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ocuments\Documents\Cybathlon\"/>
    </mc:Choice>
  </mc:AlternateContent>
  <xr:revisionPtr revIDLastSave="0" documentId="13_ncr:1_{2BFC170D-A186-44DA-AE2E-1B18AA017284}" xr6:coauthVersionLast="45" xr6:coauthVersionMax="45" xr10:uidLastSave="{00000000-0000-0000-0000-000000000000}"/>
  <bookViews>
    <workbookView xWindow="-120" yWindow="-120" windowWidth="29040" windowHeight="16440" xr2:uid="{BF80FCA8-9760-440F-ABE2-DDD5C9464224}"/>
  </bookViews>
  <sheets>
    <sheet name="LC1" sheetId="1" r:id="rId1"/>
    <sheet name="LC2" sheetId="2" r:id="rId2"/>
    <sheet name="LC3" sheetId="3" r:id="rId3"/>
    <sheet name="LC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" i="4" l="1"/>
  <c r="F26" i="4"/>
  <c r="G26" i="4"/>
  <c r="B26" i="4"/>
  <c r="B13" i="4"/>
  <c r="B12" i="4"/>
  <c r="B11" i="4"/>
  <c r="B10" i="4"/>
  <c r="B9" i="4"/>
  <c r="B8" i="4"/>
  <c r="B7" i="4"/>
  <c r="B6" i="4"/>
  <c r="B5" i="4"/>
  <c r="B4" i="4"/>
  <c r="B3" i="4"/>
  <c r="H26" i="3"/>
  <c r="F26" i="3"/>
  <c r="B26" i="3"/>
  <c r="G26" i="3" s="1"/>
  <c r="B13" i="3"/>
  <c r="B12" i="3"/>
  <c r="B11" i="3"/>
  <c r="B10" i="3"/>
  <c r="B9" i="3"/>
  <c r="B8" i="3"/>
  <c r="B7" i="3"/>
  <c r="B6" i="3"/>
  <c r="B5" i="3"/>
  <c r="B4" i="3"/>
  <c r="B3" i="3"/>
  <c r="H26" i="2"/>
  <c r="G26" i="2"/>
  <c r="F26" i="2"/>
  <c r="B26" i="2"/>
  <c r="B4" i="2"/>
  <c r="B5" i="2"/>
  <c r="B6" i="2"/>
  <c r="B7" i="2"/>
  <c r="B8" i="2"/>
  <c r="B9" i="2"/>
  <c r="B10" i="2"/>
  <c r="B11" i="2"/>
  <c r="B12" i="2"/>
  <c r="B13" i="2"/>
  <c r="B3" i="2"/>
  <c r="B27" i="1"/>
  <c r="B4" i="1"/>
  <c r="B5" i="1"/>
  <c r="B6" i="1"/>
  <c r="B7" i="1"/>
  <c r="B8" i="1"/>
  <c r="B9" i="1"/>
  <c r="B10" i="1"/>
  <c r="B11" i="1"/>
  <c r="B12" i="1"/>
  <c r="B3" i="1"/>
</calcChain>
</file>

<file path=xl/sharedStrings.xml><?xml version="1.0" encoding="utf-8"?>
<sst xmlns="http://schemas.openxmlformats.org/spreadsheetml/2006/main" count="22" uniqueCount="11">
  <si>
    <t>Value</t>
  </si>
  <si>
    <t>Weight (Actually weight + x)</t>
  </si>
  <si>
    <t>Gravity (No X)</t>
  </si>
  <si>
    <t>Gravity (no X)</t>
  </si>
  <si>
    <t>Weight (lbs)</t>
  </si>
  <si>
    <t>Weight (N) (Actually weight + x)</t>
  </si>
  <si>
    <t>Offset = -22702.69</t>
  </si>
  <si>
    <t>y = x/7952.9 + 2.8546</t>
  </si>
  <si>
    <t>Offset</t>
  </si>
  <si>
    <t>1/Scale</t>
  </si>
  <si>
    <t>1/Scale = 7952.9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</si>
</sst>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'LC1'!$B$3:$B$12</c:f>
              <c:numCache>
                <c:formatCode>General</c:formatCode>
                <c:ptCount val="10"/>
                <c:pt idx="0">
                  <c:v>0</c:v>
                </c:pt>
                <c:pt idx="1">
                  <c:v>22.241099999999999</c:v>
                </c:pt>
                <c:pt idx="2">
                  <c:v>44.482199999999999</c:v>
                </c:pt>
                <c:pt idx="3">
                  <c:v>66.723299999999995</c:v>
                </c:pt>
                <c:pt idx="4">
                  <c:v>88.964399999999998</c:v>
                </c:pt>
                <c:pt idx="5">
                  <c:v>111.2055</c:v>
                </c:pt>
                <c:pt idx="6">
                  <c:v>244.65209999999999</c:v>
                </c:pt>
                <c:pt idx="7">
                  <c:v>266.89319999999998</c:v>
                </c:pt>
                <c:pt idx="8">
                  <c:v>289.1343</c:v>
                </c:pt>
                <c:pt idx="9">
                  <c:v>311.37540000000001</c:v>
                </c:pt>
              </c:numCache>
            </c:numRef>
          </c:xVal>
          <c:yVal>
            <c:numRef>
              <c:f>'LC1'!$C$3:$C$12</c:f>
              <c:numCache>
                <c:formatCode>General</c:formatCode>
                <c:ptCount val="10"/>
                <c:pt idx="0">
                  <c:v>179000</c:v>
                </c:pt>
                <c:pt idx="1">
                  <c:v>351000</c:v>
                </c:pt>
                <c:pt idx="2">
                  <c:v>540000</c:v>
                </c:pt>
                <c:pt idx="3">
                  <c:v>732000</c:v>
                </c:pt>
                <c:pt idx="4">
                  <c:v>907000</c:v>
                </c:pt>
                <c:pt idx="5">
                  <c:v>1084000</c:v>
                </c:pt>
                <c:pt idx="6">
                  <c:v>2133000</c:v>
                </c:pt>
                <c:pt idx="7">
                  <c:v>2316000</c:v>
                </c:pt>
                <c:pt idx="8">
                  <c:v>2483000</c:v>
                </c:pt>
                <c:pt idx="9">
                  <c:v>2658000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06-4FE3-AE4F-B915E3726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26176"/>
        <c:axId val="401946064"/>
      </c:scatterChart>
      <c:valAx>
        <c:axId val="40962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46064"/>
        <c:crosses val="autoZero"/>
        <c:crossBetween val="midCat"/>
      </c:valAx>
      <c:valAx>
        <c:axId val="4019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2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'LC2'!$B$3:$B$13</c:f>
              <c:numCache>
                <c:formatCode>General</c:formatCode>
                <c:ptCount val="11"/>
                <c:pt idx="0">
                  <c:v>0</c:v>
                </c:pt>
                <c:pt idx="1">
                  <c:v>22.241099999999999</c:v>
                </c:pt>
                <c:pt idx="2">
                  <c:v>44.482199999999999</c:v>
                </c:pt>
                <c:pt idx="3">
                  <c:v>66.723299999999995</c:v>
                </c:pt>
                <c:pt idx="4">
                  <c:v>88.964399999999998</c:v>
                </c:pt>
                <c:pt idx="5">
                  <c:v>111.2055</c:v>
                </c:pt>
                <c:pt idx="6">
                  <c:v>133.44659999999999</c:v>
                </c:pt>
                <c:pt idx="7">
                  <c:v>155.68770000000001</c:v>
                </c:pt>
                <c:pt idx="8">
                  <c:v>177.9288</c:v>
                </c:pt>
                <c:pt idx="9">
                  <c:v>200.16990000000001</c:v>
                </c:pt>
                <c:pt idx="10">
                  <c:v>222.411</c:v>
                </c:pt>
              </c:numCache>
            </c:numRef>
          </c:xVal>
          <c:yVal>
            <c:numRef>
              <c:f>'LC2'!$C$3:$C$13</c:f>
              <c:numCache>
                <c:formatCode>General</c:formatCode>
                <c:ptCount val="11"/>
                <c:pt idx="0">
                  <c:v>1000</c:v>
                </c:pt>
                <c:pt idx="1">
                  <c:v>300000</c:v>
                </c:pt>
                <c:pt idx="2">
                  <c:v>494000</c:v>
                </c:pt>
                <c:pt idx="3">
                  <c:v>677000</c:v>
                </c:pt>
                <c:pt idx="4">
                  <c:v>866000</c:v>
                </c:pt>
                <c:pt idx="5">
                  <c:v>1042000</c:v>
                </c:pt>
                <c:pt idx="6">
                  <c:v>1216000</c:v>
                </c:pt>
                <c:pt idx="7">
                  <c:v>1400000</c:v>
                </c:pt>
                <c:pt idx="8">
                  <c:v>1590000</c:v>
                </c:pt>
                <c:pt idx="9">
                  <c:v>1766000</c:v>
                </c:pt>
                <c:pt idx="10">
                  <c:v>1942000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32-4841-9217-359D07763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872336"/>
        <c:axId val="401946480"/>
      </c:scatterChart>
      <c:valAx>
        <c:axId val="40587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46480"/>
        <c:crosses val="autoZero"/>
        <c:crossBetween val="midCat"/>
      </c:valAx>
      <c:valAx>
        <c:axId val="4019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7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'LC3'!$B$3:$B$13</c:f>
              <c:numCache>
                <c:formatCode>General</c:formatCode>
                <c:ptCount val="11"/>
                <c:pt idx="0">
                  <c:v>0</c:v>
                </c:pt>
                <c:pt idx="1">
                  <c:v>22.241099999999999</c:v>
                </c:pt>
                <c:pt idx="2">
                  <c:v>44.482199999999999</c:v>
                </c:pt>
                <c:pt idx="3">
                  <c:v>66.723299999999995</c:v>
                </c:pt>
                <c:pt idx="4">
                  <c:v>88.964399999999998</c:v>
                </c:pt>
                <c:pt idx="5">
                  <c:v>111.2055</c:v>
                </c:pt>
                <c:pt idx="6">
                  <c:v>133.44659999999999</c:v>
                </c:pt>
                <c:pt idx="7">
                  <c:v>155.68770000000001</c:v>
                </c:pt>
                <c:pt idx="8">
                  <c:v>177.9288</c:v>
                </c:pt>
                <c:pt idx="9">
                  <c:v>200.16990000000001</c:v>
                </c:pt>
                <c:pt idx="10">
                  <c:v>222.411</c:v>
                </c:pt>
              </c:numCache>
            </c:numRef>
          </c:xVal>
          <c:yVal>
            <c:numRef>
              <c:f>'LC3'!$C$3:$C$13</c:f>
              <c:numCache>
                <c:formatCode>General</c:formatCode>
                <c:ptCount val="11"/>
                <c:pt idx="0">
                  <c:v>133000</c:v>
                </c:pt>
                <c:pt idx="1">
                  <c:v>313000</c:v>
                </c:pt>
                <c:pt idx="2">
                  <c:v>498000</c:v>
                </c:pt>
                <c:pt idx="3">
                  <c:v>676000</c:v>
                </c:pt>
                <c:pt idx="4">
                  <c:v>866000</c:v>
                </c:pt>
                <c:pt idx="5">
                  <c:v>1017000</c:v>
                </c:pt>
                <c:pt idx="6">
                  <c:v>1212000</c:v>
                </c:pt>
                <c:pt idx="7">
                  <c:v>1382000</c:v>
                </c:pt>
                <c:pt idx="8">
                  <c:v>1574000</c:v>
                </c:pt>
                <c:pt idx="9">
                  <c:v>1741000</c:v>
                </c:pt>
                <c:pt idx="10">
                  <c:v>1901000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B-45AE-81B8-4779C45A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24176"/>
        <c:axId val="401940240"/>
      </c:scatterChart>
      <c:valAx>
        <c:axId val="40962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40240"/>
        <c:crosses val="autoZero"/>
        <c:crossBetween val="midCat"/>
      </c:valAx>
      <c:valAx>
        <c:axId val="4019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2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'LC4'!$B$3:$B$13</c:f>
              <c:numCache>
                <c:formatCode>General</c:formatCode>
                <c:ptCount val="11"/>
                <c:pt idx="0">
                  <c:v>0</c:v>
                </c:pt>
                <c:pt idx="1">
                  <c:v>22.241099999999999</c:v>
                </c:pt>
                <c:pt idx="2">
                  <c:v>44.482199999999999</c:v>
                </c:pt>
                <c:pt idx="3">
                  <c:v>66.723299999999995</c:v>
                </c:pt>
                <c:pt idx="4">
                  <c:v>88.964399999999998</c:v>
                </c:pt>
                <c:pt idx="5">
                  <c:v>111.2055</c:v>
                </c:pt>
                <c:pt idx="6">
                  <c:v>133.44659999999999</c:v>
                </c:pt>
                <c:pt idx="7">
                  <c:v>155.68770000000001</c:v>
                </c:pt>
                <c:pt idx="8">
                  <c:v>177.9288</c:v>
                </c:pt>
                <c:pt idx="9">
                  <c:v>200.16990000000001</c:v>
                </c:pt>
                <c:pt idx="10">
                  <c:v>222.411</c:v>
                </c:pt>
              </c:numCache>
            </c:numRef>
          </c:xVal>
          <c:yVal>
            <c:numRef>
              <c:f>'LC4'!$C$3:$C$13</c:f>
              <c:numCache>
                <c:formatCode>General</c:formatCode>
                <c:ptCount val="11"/>
                <c:pt idx="0">
                  <c:v>141000</c:v>
                </c:pt>
                <c:pt idx="1">
                  <c:v>326000</c:v>
                </c:pt>
                <c:pt idx="2">
                  <c:v>518000</c:v>
                </c:pt>
                <c:pt idx="3">
                  <c:v>708000</c:v>
                </c:pt>
                <c:pt idx="4">
                  <c:v>894000</c:v>
                </c:pt>
                <c:pt idx="5">
                  <c:v>1052000</c:v>
                </c:pt>
                <c:pt idx="6">
                  <c:v>1248000</c:v>
                </c:pt>
                <c:pt idx="7">
                  <c:v>1423000</c:v>
                </c:pt>
                <c:pt idx="8">
                  <c:v>1617000</c:v>
                </c:pt>
                <c:pt idx="9">
                  <c:v>1792000</c:v>
                </c:pt>
                <c:pt idx="10">
                  <c:v>1974000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0-4609-A621-875D830CE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36256"/>
        <c:axId val="401953552"/>
      </c:scatterChart>
      <c:valAx>
        <c:axId val="40293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53552"/>
        <c:crosses val="autoZero"/>
        <c:crossBetween val="midCat"/>
      </c:valAx>
      <c:valAx>
        <c:axId val="4019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3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214312</xdr:colOff>
      <xdr:row>2</xdr:row>
      <xdr:rowOff>47624</xdr:rowOff>
    </xdr:from>
    <xdr:to>
      <xdr:col>15</xdr:col>
      <xdr:colOff>495300</xdr:colOff>
      <xdr:row>23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3C1BB9-D19E-4C8C-91DD-8B3D54EAD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33336</xdr:colOff>
      <xdr:row>2</xdr:row>
      <xdr:rowOff>47625</xdr:rowOff>
    </xdr:from>
    <xdr:to>
      <xdr:col>13</xdr:col>
      <xdr:colOff>228599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128D4-BA1C-4B83-9ED0-B8D2FFFCD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1</xdr:row>
      <xdr:rowOff>123825</xdr:rowOff>
    </xdr:from>
    <xdr:to>
      <xdr:col>11</xdr:col>
      <xdr:colOff>528637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B7D77-AEE6-4BF5-8E0E-ACEB75FBA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347662</xdr:colOff>
      <xdr:row>1</xdr:row>
      <xdr:rowOff>104775</xdr:rowOff>
    </xdr:from>
    <xdr:to>
      <xdr:col>11</xdr:col>
      <xdr:colOff>42862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B167C1-932E-404D-ABE8-951400880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49BC-18AA-4E8C-8E5A-676B5BA32712}">
  <dimension ref="A1:H30"/>
  <sheetViews>
    <sheetView tabSelected="1" workbookViewId="0">
      <selection activeCell="K32" sqref="K32"/>
    </sheetView>
  </sheetViews>
  <sheetFormatPr defaultRowHeight="15" x14ac:dyDescent="0.25"/>
  <cols>
    <col min="1" max="1" width="20.5703125" customWidth="1"/>
    <col min="2" max="2" width="30.85546875" customWidth="1"/>
  </cols>
  <sheetData>
    <row r="1" spans="1:3" x14ac:dyDescent="0.25">
      <c r="A1" t="s">
        <v>4</v>
      </c>
      <c r="B1" t="s">
        <v>5</v>
      </c>
      <c r="C1" t="s">
        <v>0</v>
      </c>
    </row>
    <row r="2" spans="1:3" x14ac:dyDescent="0.25">
      <c r="B2" t="s">
        <v>2</v>
      </c>
      <c r="C2">
        <v>-11000</v>
      </c>
    </row>
    <row r="3" spans="1:3" x14ac:dyDescent="0.25">
      <c r="A3">
        <v>0</v>
      </c>
      <c r="B3">
        <f>4.44822*A3</f>
        <v>0</v>
      </c>
      <c r="C3">
        <v>179000</v>
      </c>
    </row>
    <row r="4" spans="1:3" x14ac:dyDescent="0.25">
      <c r="A4">
        <v>5</v>
      </c>
      <c r="B4">
        <f t="shared" ref="B4:B12" si="0">4.44822*A4</f>
        <v>22.241099999999999</v>
      </c>
      <c r="C4">
        <v>351000</v>
      </c>
    </row>
    <row r="5" spans="1:3" x14ac:dyDescent="0.25">
      <c r="A5">
        <v>10</v>
      </c>
      <c r="B5">
        <f t="shared" si="0"/>
        <v>44.482199999999999</v>
      </c>
      <c r="C5">
        <v>540000</v>
      </c>
    </row>
    <row r="6" spans="1:3" x14ac:dyDescent="0.25">
      <c r="A6">
        <v>15</v>
      </c>
      <c r="B6">
        <f t="shared" si="0"/>
        <v>66.723299999999995</v>
      </c>
      <c r="C6">
        <v>732000</v>
      </c>
    </row>
    <row r="7" spans="1:3" x14ac:dyDescent="0.25">
      <c r="A7">
        <v>20</v>
      </c>
      <c r="B7">
        <f t="shared" si="0"/>
        <v>88.964399999999998</v>
      </c>
      <c r="C7">
        <v>907000</v>
      </c>
    </row>
    <row r="8" spans="1:3" x14ac:dyDescent="0.25">
      <c r="A8">
        <v>25</v>
      </c>
      <c r="B8">
        <f t="shared" si="0"/>
        <v>111.2055</v>
      </c>
      <c r="C8">
        <v>1084000</v>
      </c>
    </row>
    <row r="9" spans="1:3" x14ac:dyDescent="0.25">
      <c r="A9">
        <v>55</v>
      </c>
      <c r="B9">
        <f t="shared" si="0"/>
        <v>244.65209999999999</v>
      </c>
      <c r="C9">
        <v>2133000</v>
      </c>
    </row>
    <row r="10" spans="1:3" x14ac:dyDescent="0.25">
      <c r="A10">
        <v>60</v>
      </c>
      <c r="B10">
        <f t="shared" si="0"/>
        <v>266.89319999999998</v>
      </c>
      <c r="C10">
        <v>2316000</v>
      </c>
    </row>
    <row r="11" spans="1:3" x14ac:dyDescent="0.25">
      <c r="A11">
        <v>65</v>
      </c>
      <c r="B11">
        <f t="shared" si="0"/>
        <v>289.1343</v>
      </c>
      <c r="C11">
        <v>2483000</v>
      </c>
    </row>
    <row r="12" spans="1:3" x14ac:dyDescent="0.25">
      <c r="A12">
        <v>70</v>
      </c>
      <c r="B12">
        <f t="shared" si="0"/>
        <v>311.37540000000001</v>
      </c>
      <c r="C12">
        <v>2658000</v>
      </c>
    </row>
    <row r="27" spans="1:8" x14ac:dyDescent="0.25">
      <c r="A27">
        <v>0.15</v>
      </c>
      <c r="B27">
        <f>A27*9.81</f>
        <v>1.4715</v>
      </c>
      <c r="H27" t="s">
        <v>10</v>
      </c>
    </row>
    <row r="28" spans="1:8" x14ac:dyDescent="0.25">
      <c r="H28" t="s">
        <v>6</v>
      </c>
    </row>
    <row r="30" spans="1:8" x14ac:dyDescent="0.25">
      <c r="H30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44F8-9C4E-40BD-B58A-0AA10FE8DB60}">
  <dimension ref="A1:I26"/>
  <sheetViews>
    <sheetView workbookViewId="0">
      <selection activeCell="I25" sqref="I25"/>
    </sheetView>
  </sheetViews>
  <sheetFormatPr defaultRowHeight="15" x14ac:dyDescent="0.25"/>
  <cols>
    <col min="2" max="2" width="30.85546875" customWidth="1"/>
  </cols>
  <sheetData>
    <row r="1" spans="1:3" x14ac:dyDescent="0.25">
      <c r="B1" t="s">
        <v>1</v>
      </c>
      <c r="C1" t="s">
        <v>0</v>
      </c>
    </row>
    <row r="2" spans="1:3" x14ac:dyDescent="0.25">
      <c r="B2" t="s">
        <v>3</v>
      </c>
      <c r="C2">
        <v>-66000</v>
      </c>
    </row>
    <row r="3" spans="1:3" x14ac:dyDescent="0.25">
      <c r="A3">
        <v>0</v>
      </c>
      <c r="B3">
        <f>4.44822*A3</f>
        <v>0</v>
      </c>
      <c r="C3">
        <v>1000</v>
      </c>
    </row>
    <row r="4" spans="1:3" x14ac:dyDescent="0.25">
      <c r="A4">
        <v>5</v>
      </c>
      <c r="B4">
        <f t="shared" ref="B4:B13" si="0">4.44822*A4</f>
        <v>22.241099999999999</v>
      </c>
      <c r="C4">
        <v>300000</v>
      </c>
    </row>
    <row r="5" spans="1:3" x14ac:dyDescent="0.25">
      <c r="A5">
        <v>10</v>
      </c>
      <c r="B5">
        <f t="shared" si="0"/>
        <v>44.482199999999999</v>
      </c>
      <c r="C5">
        <v>494000</v>
      </c>
    </row>
    <row r="6" spans="1:3" x14ac:dyDescent="0.25">
      <c r="A6">
        <v>15</v>
      </c>
      <c r="B6">
        <f t="shared" si="0"/>
        <v>66.723299999999995</v>
      </c>
      <c r="C6">
        <v>677000</v>
      </c>
    </row>
    <row r="7" spans="1:3" x14ac:dyDescent="0.25">
      <c r="A7">
        <v>20</v>
      </c>
      <c r="B7">
        <f t="shared" si="0"/>
        <v>88.964399999999998</v>
      </c>
      <c r="C7">
        <v>866000</v>
      </c>
    </row>
    <row r="8" spans="1:3" x14ac:dyDescent="0.25">
      <c r="A8">
        <v>25</v>
      </c>
      <c r="B8">
        <f t="shared" si="0"/>
        <v>111.2055</v>
      </c>
      <c r="C8">
        <v>1042000</v>
      </c>
    </row>
    <row r="9" spans="1:3" x14ac:dyDescent="0.25">
      <c r="A9">
        <v>30</v>
      </c>
      <c r="B9">
        <f t="shared" si="0"/>
        <v>133.44659999999999</v>
      </c>
      <c r="C9">
        <v>1216000</v>
      </c>
    </row>
    <row r="10" spans="1:3" x14ac:dyDescent="0.25">
      <c r="A10">
        <v>35</v>
      </c>
      <c r="B10">
        <f t="shared" si="0"/>
        <v>155.68770000000001</v>
      </c>
      <c r="C10">
        <v>1400000</v>
      </c>
    </row>
    <row r="11" spans="1:3" x14ac:dyDescent="0.25">
      <c r="A11">
        <v>40</v>
      </c>
      <c r="B11">
        <f t="shared" si="0"/>
        <v>177.9288</v>
      </c>
      <c r="C11">
        <v>1590000</v>
      </c>
    </row>
    <row r="12" spans="1:3" x14ac:dyDescent="0.25">
      <c r="A12">
        <v>45</v>
      </c>
      <c r="B12">
        <f t="shared" si="0"/>
        <v>200.16990000000001</v>
      </c>
      <c r="C12">
        <v>1766000</v>
      </c>
    </row>
    <row r="13" spans="1:3" x14ac:dyDescent="0.25">
      <c r="A13">
        <v>50</v>
      </c>
      <c r="B13">
        <f t="shared" si="0"/>
        <v>222.411</v>
      </c>
      <c r="C13">
        <v>1942000</v>
      </c>
    </row>
    <row r="25" spans="1:9" x14ac:dyDescent="0.25">
      <c r="H25" t="s">
        <v>8</v>
      </c>
      <c r="I25" t="s">
        <v>9</v>
      </c>
    </row>
    <row r="26" spans="1:9" x14ac:dyDescent="0.25">
      <c r="A26">
        <v>0.15</v>
      </c>
      <c r="B26">
        <f>A26*9.81</f>
        <v>1.4715</v>
      </c>
      <c r="F26">
        <f>B26*8441.8</f>
        <v>12422.108699999999</v>
      </c>
      <c r="G26">
        <f>C2-F26</f>
        <v>-78422.108699999997</v>
      </c>
      <c r="H26">
        <f>G26*-1/8441.8</f>
        <v>9.2897378165794038</v>
      </c>
      <c r="I26">
        <v>8441.7999999999993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6EF91-8691-4596-BEDD-59AB0C8F5C8B}">
  <dimension ref="A1:I26"/>
  <sheetViews>
    <sheetView workbookViewId="0">
      <selection activeCell="I25" sqref="I25"/>
    </sheetView>
  </sheetViews>
  <sheetFormatPr defaultRowHeight="15" x14ac:dyDescent="0.25"/>
  <cols>
    <col min="2" max="2" width="30.85546875" customWidth="1"/>
  </cols>
  <sheetData>
    <row r="1" spans="1:3" x14ac:dyDescent="0.25">
      <c r="B1" t="s">
        <v>1</v>
      </c>
      <c r="C1" t="s">
        <v>0</v>
      </c>
    </row>
    <row r="2" spans="1:3" x14ac:dyDescent="0.25">
      <c r="B2" t="s">
        <v>3</v>
      </c>
      <c r="C2">
        <v>-40700</v>
      </c>
    </row>
    <row r="3" spans="1:3" x14ac:dyDescent="0.25">
      <c r="A3">
        <v>0</v>
      </c>
      <c r="B3">
        <f>4.44822*A3</f>
        <v>0</v>
      </c>
      <c r="C3">
        <v>133000</v>
      </c>
    </row>
    <row r="4" spans="1:3" x14ac:dyDescent="0.25">
      <c r="A4">
        <v>5</v>
      </c>
      <c r="B4">
        <f t="shared" ref="B4:B13" si="0">4.44822*A4</f>
        <v>22.241099999999999</v>
      </c>
      <c r="C4">
        <v>313000</v>
      </c>
    </row>
    <row r="5" spans="1:3" x14ac:dyDescent="0.25">
      <c r="A5">
        <v>10</v>
      </c>
      <c r="B5">
        <f t="shared" si="0"/>
        <v>44.482199999999999</v>
      </c>
      <c r="C5">
        <v>498000</v>
      </c>
    </row>
    <row r="6" spans="1:3" x14ac:dyDescent="0.25">
      <c r="A6">
        <v>15</v>
      </c>
      <c r="B6">
        <f t="shared" si="0"/>
        <v>66.723299999999995</v>
      </c>
      <c r="C6">
        <v>676000</v>
      </c>
    </row>
    <row r="7" spans="1:3" x14ac:dyDescent="0.25">
      <c r="A7">
        <v>20</v>
      </c>
      <c r="B7">
        <f t="shared" si="0"/>
        <v>88.964399999999998</v>
      </c>
      <c r="C7">
        <v>866000</v>
      </c>
    </row>
    <row r="8" spans="1:3" x14ac:dyDescent="0.25">
      <c r="A8">
        <v>25</v>
      </c>
      <c r="B8">
        <f t="shared" si="0"/>
        <v>111.2055</v>
      </c>
      <c r="C8">
        <v>1017000</v>
      </c>
    </row>
    <row r="9" spans="1:3" x14ac:dyDescent="0.25">
      <c r="A9">
        <v>30</v>
      </c>
      <c r="B9">
        <f t="shared" si="0"/>
        <v>133.44659999999999</v>
      </c>
      <c r="C9">
        <v>1212000</v>
      </c>
    </row>
    <row r="10" spans="1:3" x14ac:dyDescent="0.25">
      <c r="A10">
        <v>35</v>
      </c>
      <c r="B10">
        <f t="shared" si="0"/>
        <v>155.68770000000001</v>
      </c>
      <c r="C10">
        <v>1382000</v>
      </c>
    </row>
    <row r="11" spans="1:3" x14ac:dyDescent="0.25">
      <c r="A11">
        <v>40</v>
      </c>
      <c r="B11">
        <f t="shared" si="0"/>
        <v>177.9288</v>
      </c>
      <c r="C11">
        <v>1574000</v>
      </c>
    </row>
    <row r="12" spans="1:3" x14ac:dyDescent="0.25">
      <c r="A12">
        <v>45</v>
      </c>
      <c r="B12">
        <f t="shared" si="0"/>
        <v>200.16990000000001</v>
      </c>
      <c r="C12">
        <v>1741000</v>
      </c>
    </row>
    <row r="13" spans="1:3" x14ac:dyDescent="0.25">
      <c r="A13">
        <v>50</v>
      </c>
      <c r="B13">
        <f t="shared" si="0"/>
        <v>222.411</v>
      </c>
      <c r="C13">
        <v>1901000</v>
      </c>
    </row>
    <row r="25" spans="1:9" x14ac:dyDescent="0.25">
      <c r="H25" t="s">
        <v>8</v>
      </c>
      <c r="I25" t="s">
        <v>9</v>
      </c>
    </row>
    <row r="26" spans="1:9" x14ac:dyDescent="0.25">
      <c r="A26">
        <v>0.15</v>
      </c>
      <c r="B26">
        <f>A26*9.81</f>
        <v>1.4715</v>
      </c>
      <c r="F26">
        <f>B26*7986</f>
        <v>11751.398999999999</v>
      </c>
      <c r="G26">
        <f>C2-F26</f>
        <v>-52451.398999999998</v>
      </c>
      <c r="H26">
        <f>G26*-1/7986</f>
        <v>6.5679187327823687</v>
      </c>
      <c r="I26">
        <v>7986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CCE21-7561-4678-B153-FE2B10E77F23}">
  <dimension ref="A1:I26"/>
  <sheetViews>
    <sheetView workbookViewId="0">
      <selection activeCell="I25" sqref="I25"/>
    </sheetView>
  </sheetViews>
  <sheetFormatPr defaultRowHeight="15" x14ac:dyDescent="0.25"/>
  <cols>
    <col min="2" max="2" width="30.85546875" customWidth="1"/>
  </cols>
  <sheetData>
    <row r="1" spans="1:3" x14ac:dyDescent="0.25">
      <c r="B1" t="s">
        <v>1</v>
      </c>
      <c r="C1" t="s">
        <v>0</v>
      </c>
    </row>
    <row r="2" spans="1:3" x14ac:dyDescent="0.25">
      <c r="B2" t="s">
        <v>3</v>
      </c>
      <c r="C2">
        <v>-37500</v>
      </c>
    </row>
    <row r="3" spans="1:3" x14ac:dyDescent="0.25">
      <c r="A3">
        <v>0</v>
      </c>
      <c r="B3">
        <f>4.44822*A3</f>
        <v>0</v>
      </c>
      <c r="C3">
        <v>141000</v>
      </c>
    </row>
    <row r="4" spans="1:3" x14ac:dyDescent="0.25">
      <c r="A4">
        <v>5</v>
      </c>
      <c r="B4">
        <f t="shared" ref="B4:B13" si="0">4.44822*A4</f>
        <v>22.241099999999999</v>
      </c>
      <c r="C4">
        <v>326000</v>
      </c>
    </row>
    <row r="5" spans="1:3" x14ac:dyDescent="0.25">
      <c r="A5">
        <v>10</v>
      </c>
      <c r="B5">
        <f t="shared" si="0"/>
        <v>44.482199999999999</v>
      </c>
      <c r="C5">
        <v>518000</v>
      </c>
    </row>
    <row r="6" spans="1:3" x14ac:dyDescent="0.25">
      <c r="A6">
        <v>15</v>
      </c>
      <c r="B6">
        <f t="shared" si="0"/>
        <v>66.723299999999995</v>
      </c>
      <c r="C6">
        <v>708000</v>
      </c>
    </row>
    <row r="7" spans="1:3" x14ac:dyDescent="0.25">
      <c r="A7">
        <v>20</v>
      </c>
      <c r="B7">
        <f t="shared" si="0"/>
        <v>88.964399999999998</v>
      </c>
      <c r="C7">
        <v>894000</v>
      </c>
    </row>
    <row r="8" spans="1:3" x14ac:dyDescent="0.25">
      <c r="A8">
        <v>25</v>
      </c>
      <c r="B8">
        <f t="shared" si="0"/>
        <v>111.2055</v>
      </c>
      <c r="C8">
        <v>1052000</v>
      </c>
    </row>
    <row r="9" spans="1:3" x14ac:dyDescent="0.25">
      <c r="A9">
        <v>30</v>
      </c>
      <c r="B9">
        <f t="shared" si="0"/>
        <v>133.44659999999999</v>
      </c>
      <c r="C9">
        <v>1248000</v>
      </c>
    </row>
    <row r="10" spans="1:3" x14ac:dyDescent="0.25">
      <c r="A10">
        <v>35</v>
      </c>
      <c r="B10">
        <f t="shared" si="0"/>
        <v>155.68770000000001</v>
      </c>
      <c r="C10">
        <v>1423000</v>
      </c>
    </row>
    <row r="11" spans="1:3" x14ac:dyDescent="0.25">
      <c r="A11">
        <v>40</v>
      </c>
      <c r="B11">
        <f t="shared" si="0"/>
        <v>177.9288</v>
      </c>
      <c r="C11">
        <v>1617000</v>
      </c>
    </row>
    <row r="12" spans="1:3" x14ac:dyDescent="0.25">
      <c r="A12">
        <v>45</v>
      </c>
      <c r="B12">
        <f t="shared" si="0"/>
        <v>200.16990000000001</v>
      </c>
      <c r="C12">
        <v>1792000</v>
      </c>
    </row>
    <row r="13" spans="1:3" x14ac:dyDescent="0.25">
      <c r="A13">
        <v>50</v>
      </c>
      <c r="B13">
        <f t="shared" si="0"/>
        <v>222.411</v>
      </c>
      <c r="C13">
        <v>1974000</v>
      </c>
    </row>
    <row r="25" spans="1:9" x14ac:dyDescent="0.25">
      <c r="H25" t="s">
        <v>8</v>
      </c>
      <c r="I25" t="s">
        <v>9</v>
      </c>
    </row>
    <row r="26" spans="1:9" x14ac:dyDescent="0.25">
      <c r="A26">
        <v>0.15</v>
      </c>
      <c r="B26">
        <f>A26*9.81</f>
        <v>1.4715</v>
      </c>
      <c r="F26">
        <f>B26*8219.8</f>
        <v>12095.4357</v>
      </c>
      <c r="G26">
        <f>C2-F26</f>
        <v>-49595.435700000002</v>
      </c>
      <c r="H26">
        <f>G26*-1/8219.8</f>
        <v>6.033654796953698</v>
      </c>
      <c r="I26">
        <v>8219.7999999999993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LC1</vt:lpstr>
      <vt:lpstr>LC2</vt:lpstr>
      <vt:lpstr>LC3</vt:lpstr>
      <vt:lpstr>LC4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2020-06-12T01:36:29Z</dcterms:created>
  <dcterms:modified xsi:type="dcterms:W3CDTF">2020-06-16T02:15:48Z</dcterms:modified>
</cp:coreProperties>
</file>