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urphy\Dropbox\DM Video Productions\MOS Certification\MOS Excel Expert\Student Files\"/>
    </mc:Choice>
  </mc:AlternateContent>
  <bookViews>
    <workbookView xWindow="0" yWindow="0" windowWidth="19200" windowHeight="7620"/>
  </bookViews>
  <sheets>
    <sheet name="Cube Functions" sheetId="2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e44bdd4d-d4be-4109-a1f8-7f0df4fc6619" name="Sales" connection="Excel Sales Information Data"/>
        </x15:modelTables>
      </x15:dataModel>
    </ext>
  </extLst>
</workbook>
</file>

<file path=xl/calcChain.xml><?xml version="1.0" encoding="utf-8"?>
<calcChain xmlns="http://schemas.openxmlformats.org/spreadsheetml/2006/main">
  <c r="B11" i="2" l="1"/>
  <c r="H4" i="2"/>
  <c r="B10" i="2"/>
  <c r="G4" i="2"/>
  <c r="B9" i="2"/>
  <c r="F4" i="2"/>
  <c r="B16" i="2"/>
  <c r="B8" i="2"/>
  <c r="E4" i="2"/>
  <c r="B15" i="2"/>
  <c r="B7" i="2"/>
  <c r="D4" i="2"/>
  <c r="B3" i="2"/>
  <c r="D11" i="2"/>
  <c r="F11" i="2"/>
  <c r="E10" i="2"/>
  <c r="D9" i="2"/>
  <c r="B14" i="2"/>
  <c r="B6" i="2"/>
  <c r="C4" i="2"/>
  <c r="B13" i="2"/>
  <c r="H15" i="2"/>
  <c r="I4" i="2"/>
  <c r="I15" i="2"/>
  <c r="D10" i="2"/>
  <c r="H6" i="2"/>
  <c r="B5" i="2"/>
  <c r="F13" i="2"/>
  <c r="H7" i="2"/>
  <c r="B12" i="2"/>
  <c r="G5" i="2"/>
  <c r="C9" i="2"/>
  <c r="E11" i="2"/>
  <c r="H14" i="2"/>
  <c r="I5" i="2"/>
  <c r="C7" i="2"/>
  <c r="D8" i="2"/>
  <c r="E9" i="2"/>
  <c r="F10" i="2"/>
  <c r="G11" i="2"/>
  <c r="H12" i="2"/>
  <c r="I13" i="2"/>
  <c r="C15" i="2"/>
  <c r="D16" i="2"/>
  <c r="E16" i="2"/>
  <c r="C10" i="2"/>
  <c r="C6" i="2"/>
  <c r="D7" i="2"/>
  <c r="E8" i="2"/>
  <c r="F9" i="2"/>
  <c r="G10" i="2"/>
  <c r="H11" i="2"/>
  <c r="I12" i="2"/>
  <c r="C14" i="2"/>
  <c r="D15" i="2"/>
  <c r="C5" i="2"/>
  <c r="D6" i="2"/>
  <c r="E7" i="2"/>
  <c r="F8" i="2"/>
  <c r="G9" i="2"/>
  <c r="H10" i="2"/>
  <c r="I11" i="2"/>
  <c r="C13" i="2"/>
  <c r="D14" i="2"/>
  <c r="E15" i="2"/>
  <c r="F16" i="2"/>
  <c r="G16" i="2"/>
  <c r="D5" i="2"/>
  <c r="E6" i="2"/>
  <c r="F7" i="2"/>
  <c r="G8" i="2"/>
  <c r="H9" i="2"/>
  <c r="I10" i="2"/>
  <c r="C12" i="2"/>
  <c r="D13" i="2"/>
  <c r="E14" i="2"/>
  <c r="F15" i="2"/>
  <c r="E5" i="2"/>
  <c r="F6" i="2"/>
  <c r="G7" i="2"/>
  <c r="H8" i="2"/>
  <c r="I9" i="2"/>
  <c r="C11" i="2"/>
  <c r="D12" i="2"/>
  <c r="E13" i="2"/>
  <c r="F14" i="2"/>
  <c r="G15" i="2"/>
  <c r="H16" i="2"/>
  <c r="G6" i="2"/>
  <c r="E12" i="2"/>
  <c r="I16" i="2"/>
  <c r="I14" i="2"/>
  <c r="G14" i="2"/>
  <c r="C8" i="2"/>
  <c r="C16" i="2"/>
  <c r="G13" i="2"/>
  <c r="H13" i="2"/>
  <c r="I8" i="2"/>
  <c r="I7" i="2"/>
  <c r="I6" i="2"/>
  <c r="H5" i="2"/>
  <c r="F5" i="2"/>
  <c r="F12" i="2"/>
  <c r="G12" i="2"/>
</calcChain>
</file>

<file path=xl/connections.xml><?xml version="1.0" encoding="utf-8"?>
<connections xmlns="http://schemas.openxmlformats.org/spreadsheetml/2006/main">
  <connection id="1" name="Excel Sales Information Data" type="100" refreshedVersion="0">
    <extLst>
      <ext xmlns:x15="http://schemas.microsoft.com/office/spreadsheetml/2010/11/main" uri="{DE250136-89BD-433C-8126-D09CA5730AF9}">
        <x15:connection id="e0a3a833-8abf-4356-af0c-ef8f2bc77ff7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2">
    <s v="ThisWorkbookDataModel"/>
    <s v="[Sales].[Destination].&amp;[Nante]"/>
    <s v="[Sales].[Payment Type].&amp;[Visa]"/>
    <s v="[Sales].[Destination].&amp;[Madrid]"/>
    <s v="[Sales].[Payment Type].&amp;[Mastercard]"/>
    <s v="[Sales].[Destination].&amp;[London city]"/>
    <s v="[Sales].[Payment Type].&amp;[Diner's Card]"/>
    <s v="[Sales].[Destination].[All]"/>
    <s v="[Sales].[Destination].&amp;[Lanzarote]"/>
    <s v="[Sales].[Payment Type].&amp;[Cash]"/>
    <s v="[Sales].[Destination].&amp;[Zante]"/>
    <s v="[Sales].[Destination].&amp;[Heathrow]"/>
    <s v="[Sales].[Payment Type].&amp;[Amex]"/>
    <s v="[Measures].[Sum of Price]"/>
    <s v="[Sales].[Destination].&amp;[Tenerife]"/>
    <s v="[Sales].[Destination].&amp;[Dublin]"/>
    <s v="[Sales].[Payment Type].&amp;[Air Miles]"/>
    <s v="[Sales].[Destination].&amp;[Pula]"/>
    <s v="[Sales].[Payment Type].[All]"/>
    <s v="[Sales].[Destination].&amp;[Arricife]"/>
    <s v="[Sales].[Destination].&amp;[Paris]"/>
    <s v="&quot;€&quot;#,0.00;-&quot;€&quot;#,0.00;&quot;€&quot;#,0.00"/>
  </metadataStrings>
  <mdxMetadata count="104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m">
      <t c="1">
        <n x="16"/>
      </t>
    </mdx>
    <mdx n="0" f="m">
      <t c="1">
        <n x="17"/>
      </t>
    </mdx>
    <mdx n="0" f="m">
      <t c="1">
        <n x="18"/>
      </t>
    </mdx>
    <mdx n="0" f="m">
      <t c="1">
        <n x="19"/>
      </t>
    </mdx>
    <mdx n="0" f="m">
      <t c="1">
        <n x="20"/>
      </t>
    </mdx>
    <mdx n="0" f="v">
      <t c="3" si="21">
        <n x="13"/>
        <n x="1"/>
        <n x="12"/>
      </t>
    </mdx>
    <mdx n="0" f="v">
      <t c="3" si="21">
        <n x="13"/>
        <n x="1"/>
        <n x="6"/>
      </t>
    </mdx>
    <mdx n="0" f="v">
      <t c="3" si="21">
        <n x="13"/>
        <n x="3"/>
        <n x="9"/>
      </t>
    </mdx>
    <mdx n="0" f="v">
      <t c="3" si="21">
        <n x="13"/>
        <n x="5"/>
        <n x="12"/>
      </t>
    </mdx>
    <mdx n="0" f="v">
      <t c="3" si="21">
        <n x="13"/>
        <n x="10"/>
        <n x="2"/>
      </t>
    </mdx>
    <mdx n="0" f="v">
      <t c="3" si="21">
        <n x="13"/>
        <n x="10"/>
        <n x="18"/>
      </t>
    </mdx>
    <mdx n="0" f="v">
      <t c="3" si="21">
        <n x="13"/>
        <n x="3"/>
        <n x="12"/>
      </t>
    </mdx>
    <mdx n="0" f="v">
      <t c="3" si="21">
        <n x="13"/>
        <n x="15"/>
        <n x="2"/>
      </t>
    </mdx>
    <mdx n="0" f="v">
      <t c="3" si="21">
        <n x="13"/>
        <n x="17"/>
        <n x="6"/>
      </t>
    </mdx>
    <mdx n="0" f="v">
      <t c="3" si="21">
        <n x="13"/>
        <n x="11"/>
        <n x="2"/>
      </t>
    </mdx>
    <mdx n="0" f="v">
      <t c="3" si="21">
        <n x="13"/>
        <n x="19"/>
        <n x="4"/>
      </t>
    </mdx>
    <mdx n="0" f="v">
      <t c="3" si="21">
        <n x="13"/>
        <n x="5"/>
        <n x="16"/>
      </t>
    </mdx>
    <mdx n="0" f="v">
      <t c="3">
        <n x="13"/>
        <n x="1"/>
        <n x="9"/>
      </t>
    </mdx>
    <mdx n="0" f="v">
      <t c="3" si="21">
        <n x="13"/>
        <n x="14"/>
        <n x="2"/>
      </t>
    </mdx>
    <mdx n="0" f="v">
      <t c="3" si="21">
        <n x="13"/>
        <n x="19"/>
        <n x="18"/>
      </t>
    </mdx>
    <mdx n="0" f="v">
      <t c="3" si="21">
        <n x="13"/>
        <n x="11"/>
        <n x="16"/>
      </t>
    </mdx>
    <mdx n="0" f="v">
      <t c="3" si="21">
        <n x="13"/>
        <n x="8"/>
        <n x="12"/>
      </t>
    </mdx>
    <mdx n="0" f="v">
      <t c="3" si="21">
        <n x="13"/>
        <n x="5"/>
        <n x="9"/>
      </t>
    </mdx>
    <mdx n="0" f="v">
      <t c="3" si="21">
        <n x="13"/>
        <n x="3"/>
        <n x="6"/>
      </t>
    </mdx>
    <mdx n="0" f="v">
      <t c="3" si="21">
        <n x="13"/>
        <n x="1"/>
        <n x="4"/>
      </t>
    </mdx>
    <mdx n="0" f="v">
      <t c="3" si="21">
        <n x="13"/>
        <n x="20"/>
        <n x="2"/>
      </t>
    </mdx>
    <mdx n="0" f="v">
      <t c="3" si="21">
        <n x="13"/>
        <n x="17"/>
        <n x="18"/>
      </t>
    </mdx>
    <mdx n="0" f="v">
      <t c="3" si="21">
        <n x="13"/>
        <n x="10"/>
        <n x="16"/>
      </t>
    </mdx>
    <mdx n="0" f="v">
      <t c="3" si="21">
        <n x="13"/>
        <n x="7"/>
        <n x="12"/>
      </t>
    </mdx>
    <mdx n="0" f="v">
      <t c="3" si="21">
        <n x="13"/>
        <n x="7"/>
        <n x="9"/>
      </t>
    </mdx>
    <mdx n="0" f="v">
      <t c="3" si="21">
        <n x="13"/>
        <n x="3"/>
        <n x="16"/>
      </t>
    </mdx>
    <mdx n="0" f="v">
      <t c="3" si="21">
        <n x="13"/>
        <n x="15"/>
        <n x="16"/>
      </t>
    </mdx>
    <mdx n="0" f="v">
      <t c="3" si="21">
        <n x="13"/>
        <n x="11"/>
        <n x="12"/>
      </t>
    </mdx>
    <mdx n="0" f="v">
      <t c="3" si="21">
        <n x="13"/>
        <n x="8"/>
        <n x="9"/>
      </t>
    </mdx>
    <mdx n="0" f="v">
      <t c="3" si="21">
        <n x="13"/>
        <n x="5"/>
        <n x="6"/>
      </t>
    </mdx>
    <mdx n="0" f="v">
      <t c="3" si="21">
        <n x="13"/>
        <n x="3"/>
        <n x="4"/>
      </t>
    </mdx>
    <mdx n="0" f="v">
      <t c="3" si="21">
        <n x="13"/>
        <n x="1"/>
        <n x="2"/>
      </t>
    </mdx>
    <mdx n="0" f="v">
      <t c="3" si="21">
        <n x="13"/>
        <n x="20"/>
        <n x="18"/>
      </t>
    </mdx>
    <mdx n="0" f="v">
      <t c="3" si="21">
        <n x="13"/>
        <n x="14"/>
        <n x="16"/>
      </t>
    </mdx>
    <mdx n="0" f="v">
      <t c="3" si="21">
        <n x="13"/>
        <n x="10"/>
        <n x="12"/>
      </t>
    </mdx>
    <mdx n="0" f="v">
      <t c="3" si="21">
        <n x="13"/>
        <n x="19"/>
        <n x="16"/>
      </t>
    </mdx>
    <mdx n="0" f="v">
      <t c="3" si="21">
        <n x="13"/>
        <n x="15"/>
        <n x="12"/>
      </t>
    </mdx>
    <mdx n="0" f="v">
      <t c="3" si="21">
        <n x="13"/>
        <n x="11"/>
        <n x="9"/>
      </t>
    </mdx>
    <mdx n="0" f="v">
      <t c="3" si="21">
        <n x="13"/>
        <n x="8"/>
        <n x="6"/>
      </t>
    </mdx>
    <mdx n="0" f="v">
      <t c="3" si="21">
        <n x="13"/>
        <n x="5"/>
        <n x="4"/>
      </t>
    </mdx>
    <mdx n="0" f="v">
      <t c="3" si="21">
        <n x="13"/>
        <n x="3"/>
        <n x="2"/>
      </t>
    </mdx>
    <mdx n="0" f="v">
      <t c="3" si="21">
        <n x="13"/>
        <n x="1"/>
        <n x="18"/>
      </t>
    </mdx>
    <mdx n="0" f="v">
      <t c="3" si="21">
        <n x="13"/>
        <n x="17"/>
        <n x="16"/>
      </t>
    </mdx>
    <mdx n="0" f="v">
      <t c="3" si="21">
        <n x="13"/>
        <n x="14"/>
        <n x="12"/>
      </t>
    </mdx>
    <mdx n="0" f="v">
      <t c="3" si="21">
        <n x="13"/>
        <n x="10"/>
        <n x="9"/>
      </t>
    </mdx>
    <mdx n="0" f="v">
      <t c="3" si="21">
        <n x="13"/>
        <n x="7"/>
        <n x="6"/>
      </t>
    </mdx>
    <mdx n="0" f="v">
      <t c="3" si="21">
        <n x="13"/>
        <n x="7"/>
        <n x="4"/>
      </t>
    </mdx>
    <mdx n="0" f="v">
      <t c="3" si="21">
        <n x="13"/>
        <n x="19"/>
        <n x="12"/>
      </t>
    </mdx>
    <mdx n="0" f="v">
      <t c="3" si="21">
        <n x="13"/>
        <n x="15"/>
        <n x="9"/>
      </t>
    </mdx>
    <mdx n="0" f="v">
      <t c="3" si="21">
        <n x="13"/>
        <n x="11"/>
        <n x="6"/>
      </t>
    </mdx>
    <mdx n="0" f="v">
      <t c="3" si="21">
        <n x="13"/>
        <n x="8"/>
        <n x="4"/>
      </t>
    </mdx>
    <mdx n="0" f="v">
      <t c="3" si="21">
        <n x="13"/>
        <n x="5"/>
        <n x="2"/>
      </t>
    </mdx>
    <mdx n="0" f="v">
      <t c="3" si="21">
        <n x="13"/>
        <n x="3"/>
        <n x="18"/>
      </t>
    </mdx>
    <mdx n="0" f="v">
      <t c="3" si="21">
        <n x="13"/>
        <n x="20"/>
        <n x="16"/>
      </t>
    </mdx>
    <mdx n="0" f="v">
      <t c="3" si="21">
        <n x="13"/>
        <n x="17"/>
        <n x="12"/>
      </t>
    </mdx>
    <mdx n="0" f="v">
      <t c="3" si="21">
        <n x="13"/>
        <n x="14"/>
        <n x="9"/>
      </t>
    </mdx>
    <mdx n="0" f="v">
      <t c="3" si="21">
        <n x="13"/>
        <n x="10"/>
        <n x="6"/>
      </t>
    </mdx>
    <mdx n="0" f="v">
      <t c="3" si="21">
        <n x="13"/>
        <n x="19"/>
        <n x="9"/>
      </t>
    </mdx>
    <mdx n="0" f="v">
      <t c="3" si="21">
        <n x="13"/>
        <n x="15"/>
        <n x="6"/>
      </t>
    </mdx>
    <mdx n="0" f="v">
      <t c="3" si="21">
        <n x="13"/>
        <n x="11"/>
        <n x="4"/>
      </t>
    </mdx>
    <mdx n="0" f="v">
      <t c="3" si="21">
        <n x="13"/>
        <n x="8"/>
        <n x="2"/>
      </t>
    </mdx>
    <mdx n="0" f="v">
      <t c="3" si="21">
        <n x="13"/>
        <n x="5"/>
        <n x="18"/>
      </t>
    </mdx>
    <mdx n="0" f="v">
      <t c="3" si="21">
        <n x="13"/>
        <n x="1"/>
        <n x="16"/>
      </t>
    </mdx>
    <mdx n="0" f="v">
      <t c="3" si="21">
        <n x="13"/>
        <n x="20"/>
        <n x="12"/>
      </t>
    </mdx>
    <mdx n="0" f="v">
      <t c="3" si="21">
        <n x="13"/>
        <n x="17"/>
        <n x="9"/>
      </t>
    </mdx>
    <mdx n="0" f="v">
      <t c="3" si="21">
        <n x="13"/>
        <n x="14"/>
        <n x="6"/>
      </t>
    </mdx>
    <mdx n="0" f="v">
      <t c="3" si="21">
        <n x="13"/>
        <n x="10"/>
        <n x="4"/>
      </t>
    </mdx>
    <mdx n="0" f="v">
      <t c="3" si="21">
        <n x="13"/>
        <n x="7"/>
        <n x="2"/>
      </t>
    </mdx>
    <mdx n="0" f="v">
      <t c="3" si="21">
        <n x="13"/>
        <n x="15"/>
        <n x="4"/>
      </t>
    </mdx>
    <mdx n="0" f="v">
      <t c="3" si="21">
        <n x="13"/>
        <n x="20"/>
        <n x="9"/>
      </t>
    </mdx>
    <mdx n="0" f="v">
      <t c="3" si="21">
        <n x="13"/>
        <n x="7"/>
        <n x="18"/>
      </t>
    </mdx>
    <mdx n="0" f="v">
      <t c="3" si="21">
        <n x="13"/>
        <n x="14"/>
        <n x="18"/>
      </t>
    </mdx>
    <mdx n="0" f="v">
      <t c="3" si="21">
        <n x="13"/>
        <n x="14"/>
        <n x="4"/>
      </t>
    </mdx>
    <mdx n="0" f="v">
      <t c="3" si="21">
        <n x="13"/>
        <n x="8"/>
        <n x="16"/>
      </t>
    </mdx>
    <mdx n="0" f="v">
      <t c="3" si="21">
        <n x="13"/>
        <n x="7"/>
        <n x="16"/>
      </t>
    </mdx>
    <mdx n="0" f="v">
      <t c="3" si="21">
        <n x="13"/>
        <n x="17"/>
        <n x="4"/>
      </t>
    </mdx>
    <mdx n="0" f="v">
      <t c="3" si="21">
        <n x="13"/>
        <n x="17"/>
        <n x="2"/>
      </t>
    </mdx>
    <mdx n="0" f="v">
      <t c="3" si="21">
        <n x="13"/>
        <n x="8"/>
        <n x="18"/>
      </t>
    </mdx>
    <mdx n="0" f="v">
      <t c="3" si="21">
        <n x="13"/>
        <n x="11"/>
        <n x="18"/>
      </t>
    </mdx>
    <mdx n="0" f="v">
      <t c="3" si="21">
        <n x="13"/>
        <n x="15"/>
        <n x="18"/>
      </t>
    </mdx>
    <mdx n="0" f="v">
      <t c="3" si="21">
        <n x="13"/>
        <n x="19"/>
        <n x="2"/>
      </t>
    </mdx>
    <mdx n="0" f="v">
      <t c="3" si="21">
        <n x="13"/>
        <n x="19"/>
        <n x="6"/>
      </t>
    </mdx>
    <mdx n="0" f="v">
      <t c="3" si="21">
        <n x="13"/>
        <n x="20"/>
        <n x="6"/>
      </t>
    </mdx>
    <mdx n="0" f="v">
      <t c="3" si="21">
        <n x="13"/>
        <n x="20"/>
        <n x="4"/>
      </t>
    </mdx>
  </mdxMetadata>
  <valueMetadata count="10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</valueMetadata>
</metadata>
</file>

<file path=xl/sharedStrings.xml><?xml version="1.0" encoding="utf-8"?>
<sst xmlns="http://schemas.openxmlformats.org/spreadsheetml/2006/main" count="2" uniqueCount="2">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</sst>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G12" s="2"/>
        <tr r="F12" s="2"/>
        <tr r="F5" s="2"/>
        <tr r="H5" s="2"/>
        <tr r="I6" s="2"/>
        <tr r="I7" s="2"/>
        <tr r="I8" s="2"/>
        <tr r="H13" s="2"/>
        <tr r="G13" s="2"/>
        <tr r="C16" s="2"/>
        <tr r="C8" s="2"/>
        <tr r="G14" s="2"/>
        <tr r="I14" s="2"/>
        <tr r="I16" s="2"/>
        <tr r="E12" s="2"/>
        <tr r="G6" s="2"/>
        <tr r="H16" s="2"/>
        <tr r="G15" s="2"/>
        <tr r="F14" s="2"/>
        <tr r="E13" s="2"/>
        <tr r="D12" s="2"/>
        <tr r="C11" s="2"/>
        <tr r="I9" s="2"/>
        <tr r="H8" s="2"/>
        <tr r="G7" s="2"/>
        <tr r="F6" s="2"/>
        <tr r="E5" s="2"/>
        <tr r="F15" s="2"/>
        <tr r="E14" s="2"/>
        <tr r="D13" s="2"/>
        <tr r="C12" s="2"/>
        <tr r="I10" s="2"/>
        <tr r="H9" s="2"/>
        <tr r="G8" s="2"/>
        <tr r="F7" s="2"/>
        <tr r="E6" s="2"/>
        <tr r="D5" s="2"/>
        <tr r="G16" s="2"/>
        <tr r="F16" s="2"/>
        <tr r="E15" s="2"/>
        <tr r="D14" s="2"/>
        <tr r="C13" s="2"/>
        <tr r="I11" s="2"/>
        <tr r="H10" s="2"/>
        <tr r="G9" s="2"/>
        <tr r="F8" s="2"/>
        <tr r="E7" s="2"/>
        <tr r="D6" s="2"/>
        <tr r="C5" s="2"/>
        <tr r="D15" s="2"/>
        <tr r="C14" s="2"/>
        <tr r="I12" s="2"/>
        <tr r="H11" s="2"/>
        <tr r="G10" s="2"/>
        <tr r="F9" s="2"/>
        <tr r="E8" s="2"/>
        <tr r="D7" s="2"/>
        <tr r="C6" s="2"/>
        <tr r="C10" s="2"/>
        <tr r="E16" s="2"/>
        <tr r="D16" s="2"/>
        <tr r="C15" s="2"/>
        <tr r="I13" s="2"/>
        <tr r="H12" s="2"/>
        <tr r="G11" s="2"/>
        <tr r="F10" s="2"/>
        <tr r="E9" s="2"/>
        <tr r="D8" s="2"/>
        <tr r="C7" s="2"/>
        <tr r="I5" s="2"/>
        <tr r="H14" s="2"/>
        <tr r="E11" s="2"/>
        <tr r="C9" s="2"/>
        <tr r="G5" s="2"/>
        <tr r="H7" s="2"/>
        <tr r="F13" s="2"/>
        <tr r="H6" s="2"/>
        <tr r="D10" s="2"/>
        <tr r="I15" s="2"/>
        <tr r="H15" s="2"/>
        <tr r="D9" s="2"/>
        <tr r="E10" s="2"/>
        <tr r="F11" s="2"/>
        <tr r="D11" s="2"/>
        <tr r="B12" s="2"/>
        <tr r="B5" s="2"/>
        <tr r="I4" s="2"/>
        <tr r="B13" s="2"/>
        <tr r="C4" s="2"/>
        <tr r="B6" s="2"/>
        <tr r="B14" s="2"/>
        <tr r="B3" s="2"/>
        <tr r="D4" s="2"/>
        <tr r="B7" s="2"/>
        <tr r="B15" s="2"/>
        <tr r="E4" s="2"/>
        <tr r="B8" s="2"/>
        <tr r="B16" s="2"/>
        <tr r="F4" s="2"/>
        <tr r="B9" s="2"/>
        <tr r="G4" s="2"/>
        <tr r="B10" s="2"/>
        <tr r="H4" s="2"/>
        <tr r="B1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volatileDependencies" Target="volatileDependenci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DMurphy" refreshedDate="43317.887640856483" createdVersion="3" refreshedVersion="6" minRefreshableVersion="3" recordCount="0" tupleCache="1" supportSubquery="1" supportAdvancedDrill="1">
  <cacheSource type="external" connectionId="2"/>
  <cacheFields count="3">
    <cacheField name="[Measures].[MeasuresLevel]" caption="MeasuresLevel" numFmtId="0">
      <sharedItems count="1">
        <s v="[Measures].[Sum of Price]" c="Sum of Price"/>
      </sharedItems>
    </cacheField>
    <cacheField name="[Sales].[Payment Type].[Payment Type]" caption="Payment Type" numFmtId="0" hierarchy="5" level="1">
      <sharedItems count="6">
        <s v="[Sales].[Payment Type].&amp;[Air Miles]" c="Air Miles"/>
        <s v="[Sales].[Payment Type].&amp;[Amex]" c="Amex"/>
        <s v="[Sales].[Payment Type].&amp;[Cash]" c="Cash"/>
        <s v="[Sales].[Payment Type].&amp;[Diner's Card]" c="Diner's Card"/>
        <s v="[Sales].[Payment Type].&amp;[Mastercard]" c="Mastercard"/>
        <s v="[Sales].[Payment Type].&amp;[Visa]" c="Visa"/>
      </sharedItems>
    </cacheField>
    <cacheField name="[Sales].[Destination].[Destination]" caption="Destination" numFmtId="0" hierarchy="3" level="1">
      <sharedItems count="11">
        <s v="[Sales].[Destination].&amp;[Arricife]" c="Arricife"/>
        <s v="[Sales].[Destination].&amp;[Dublin]" c="Dublin"/>
        <s v="[Sales].[Destination].&amp;[Heathrow]" c="Heathrow"/>
        <s v="[Sales].[Destination].&amp;[Lanzarote]" c="Lanzarote"/>
        <s v="[Sales].[Destination].&amp;[London city]" c="London city"/>
        <s v="[Sales].[Destination].&amp;[Madrid]" c="Madrid"/>
        <s v="[Sales].[Destination].&amp;[Nante]" c="Nante"/>
        <s v="[Sales].[Destination].&amp;[Paris]" c="Paris"/>
        <s v="[Sales].[Destination].&amp;[Pula]" c="Pula"/>
        <s v="[Sales].[Destination].&amp;[Tenerife]" c="Tenerife"/>
        <s v="[Sales].[Destination].&amp;[Zante]" c="Zante"/>
      </sharedItems>
    </cacheField>
  </cacheFields>
  <cacheHierarchies count="9"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Sales].[Date]" caption="Date" attribute="1" time="1" defaultMemberUniqueName="[Sales].[Date].[All]" allUniqueName="[Sales].[Date].[All]" dimensionUniqueName="[Sales]" displayFolder="" count="2" memberValueDatatype="7" unbalanced="0"/>
    <cacheHierarchy uniqueName="[Sales].[Customer No#]" caption="Customer No#" attribute="1" defaultMemberUniqueName="[Sales].[Customer No#].[All]" allUniqueName="[Sales].[Customer No#].[All]" dimensionUniqueName="[Sales]" displayFolder="" count="2" memberValueDatatype="5" unbalanced="0"/>
    <cacheHierarchy uniqueName="[Sales].[Destination]" caption="Destination" attribute="1" defaultMemberUniqueName="[Sales].[Destination].[All]" allUniqueName="[Sales].[Destination].[All]" allCaption="All" dimensionUniqueName="[Sales]" displayFolder="" count="2" memberValueDatatype="130" unbalanced="0">
      <fieldsUsage count="2">
        <fieldUsage x="-1"/>
        <fieldUsage x="2"/>
      </fieldsUsage>
    </cacheHierarchy>
    <cacheHierarchy uniqueName="[Sales].[Price]" caption="Price" attribute="1" defaultMemberUniqueName="[Sales].[Price].[All]" allUniqueName="[Sales].[Price].[All]" dimensionUniqueName="[Sales]" displayFolder="" count="2" memberValueDatatype="6" unbalanced="0"/>
    <cacheHierarchy uniqueName="[Sales].[Payment Type]" caption="Payment Type" attribute="1" defaultMemberUniqueName="[Sales].[Payment Type].[All]" allUniqueName="[Sales].[Payment Type].[All]" allCaption="All" dimensionUniqueName="[Sales]" displayFolder="" count="2" memberValueDatatype="130" unbalanced="0">
      <fieldsUsage count="2">
        <fieldUsage x="-1"/>
        <fieldUsage x="1"/>
      </fieldsUsage>
    </cacheHierarchy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tupleCache>
    <entries count="84">
      <n v="1417" in="0">
        <tpls c="3">
          <tpl fld="0" item="0"/>
          <tpl fld="2" item="6"/>
          <tpl fld="1" item="1"/>
        </tpls>
      </n>
      <n v="380" in="0">
        <tpls c="3">
          <tpl fld="0" item="0"/>
          <tpl fld="2" item="6"/>
          <tpl fld="1" item="3"/>
        </tpls>
      </n>
      <n v="3869" in="0">
        <tpls c="3">
          <tpl fld="0" item="0"/>
          <tpl fld="2" item="5"/>
          <tpl fld="1" item="2"/>
        </tpls>
      </n>
      <n v="25897" in="0">
        <tpls c="3">
          <tpl fld="0" item="0"/>
          <tpl fld="2" item="4"/>
          <tpl fld="1" item="1"/>
        </tpls>
      </n>
      <n v="3142" in="0">
        <tpls c="3">
          <tpl fld="0" item="0"/>
          <tpl fld="2" item="10"/>
          <tpl fld="1" item="5"/>
        </tpls>
      </n>
      <n v="10301" in="0">
        <tpls c="3">
          <tpl fld="0" item="0"/>
          <tpl fld="2" item="10"/>
          <tpl hier="5" item="4294967295"/>
        </tpls>
      </n>
      <n v="30468" in="0">
        <tpls c="3">
          <tpl fld="0" item="0"/>
          <tpl fld="2" item="5"/>
          <tpl fld="1" item="1"/>
        </tpls>
      </n>
      <n v="165494" in="0">
        <tpls c="3">
          <tpl fld="0" item="0"/>
          <tpl fld="2" item="1"/>
          <tpl fld="1" item="5"/>
        </tpls>
      </n>
      <n v="1096" in="0">
        <tpls c="3">
          <tpl fld="0" item="0"/>
          <tpl fld="2" item="8"/>
          <tpl fld="1" item="3"/>
        </tpls>
      </n>
      <n v="47117" in="0">
        <tpls c="3">
          <tpl fld="0" item="0"/>
          <tpl fld="2" item="2"/>
          <tpl fld="1" item="5"/>
        </tpls>
      </n>
      <n v="13221" in="0">
        <tpls c="3">
          <tpl fld="0" item="0"/>
          <tpl fld="2" item="0"/>
          <tpl fld="1" item="4"/>
        </tpls>
      </n>
      <n v="10223" in="0">
        <tpls c="3">
          <tpl fld="0" item="0"/>
          <tpl fld="2" item="4"/>
          <tpl fld="1" item="0"/>
        </tpls>
      </n>
      <m>
        <tpls c="3">
          <tpl fld="0" item="0"/>
          <tpl fld="2" item="6"/>
          <tpl fld="1" item="2"/>
        </tpls>
      </m>
      <n v="46963" in="0">
        <tpls c="3">
          <tpl fld="0" item="0"/>
          <tpl fld="2" item="9"/>
          <tpl fld="1" item="5"/>
        </tpls>
      </n>
      <n v="52340" in="0">
        <tpls c="3">
          <tpl fld="0" item="0"/>
          <tpl fld="2" item="0"/>
          <tpl hier="5" item="4294967295"/>
        </tpls>
      </n>
      <n v="17949" in="0">
        <tpls c="3">
          <tpl fld="0" item="0"/>
          <tpl fld="2" item="2"/>
          <tpl fld="1" item="0"/>
        </tpls>
      </n>
      <n v="12081" in="0">
        <tpls c="3">
          <tpl fld="0" item="0"/>
          <tpl fld="2" item="3"/>
          <tpl fld="1" item="1"/>
        </tpls>
      </n>
      <n v="6119" in="0">
        <tpls c="3">
          <tpl fld="0" item="0"/>
          <tpl fld="2" item="4"/>
          <tpl fld="1" item="2"/>
        </tpls>
      </n>
      <n v="7757" in="0">
        <tpls c="3">
          <tpl fld="0" item="0"/>
          <tpl fld="2" item="5"/>
          <tpl fld="1" item="3"/>
        </tpls>
      </n>
      <n v="2129" in="0">
        <tpls c="3">
          <tpl fld="0" item="0"/>
          <tpl fld="2" item="6"/>
          <tpl fld="1" item="4"/>
        </tpls>
      </n>
      <n v="108480" in="0">
        <tpls c="3">
          <tpl fld="0" item="0"/>
          <tpl fld="2" item="7"/>
          <tpl fld="1" item="5"/>
        </tpls>
      </n>
      <n v="18097" in="0">
        <tpls c="3">
          <tpl fld="0" item="0"/>
          <tpl fld="2" item="8"/>
          <tpl hier="5" item="4294967295"/>
        </tpls>
      </n>
      <n v="1006" in="0">
        <tpls c="3">
          <tpl fld="0" item="0"/>
          <tpl fld="2" item="10"/>
          <tpl fld="1" item="0"/>
        </tpls>
      </n>
      <n v="323317" in="0">
        <tpls c="3">
          <tpl fld="0" item="0"/>
          <tpl hier="3" item="4294967295"/>
          <tpl fld="1" item="1"/>
        </tpls>
      </n>
      <n v="52424" in="0">
        <tpls c="3">
          <tpl fld="0" item="0"/>
          <tpl hier="3" item="4294967295"/>
          <tpl fld="1" item="2"/>
        </tpls>
      </n>
      <n v="11719" in="0">
        <tpls c="3">
          <tpl fld="0" item="0"/>
          <tpl fld="2" item="5"/>
          <tpl fld="1" item="0"/>
        </tpls>
      </n>
      <n v="41595" in="0">
        <tpls c="3">
          <tpl fld="0" item="0"/>
          <tpl fld="2" item="1"/>
          <tpl fld="1" item="0"/>
        </tpls>
      </n>
      <n v="21842" in="0">
        <tpls c="3">
          <tpl fld="0" item="0"/>
          <tpl fld="2" item="2"/>
          <tpl fld="1" item="1"/>
        </tpls>
      </n>
      <n v="3372" in="0">
        <tpls c="3">
          <tpl fld="0" item="0"/>
          <tpl fld="2" item="3"/>
          <tpl fld="1" item="2"/>
        </tpls>
      </n>
      <n v="6013" in="0">
        <tpls c="3">
          <tpl fld="0" item="0"/>
          <tpl fld="2" item="4"/>
          <tpl fld="1" item="3"/>
        </tpls>
      </n>
      <n v="43179" in="0">
        <tpls c="3">
          <tpl fld="0" item="0"/>
          <tpl fld="2" item="5"/>
          <tpl fld="1" item="4"/>
        </tpls>
      </n>
      <n v="2699" in="0">
        <tpls c="3">
          <tpl fld="0" item="0"/>
          <tpl fld="2" item="6"/>
          <tpl fld="1" item="5"/>
        </tpls>
      </n>
      <n v="387132" in="0">
        <tpls c="3">
          <tpl fld="0" item="0"/>
          <tpl fld="2" item="7"/>
          <tpl hier="5" item="4294967295"/>
        </tpls>
      </n>
      <n v="10549" in="0">
        <tpls c="3">
          <tpl fld="0" item="0"/>
          <tpl fld="2" item="9"/>
          <tpl fld="1" item="0"/>
        </tpls>
      </n>
      <n v="2271" in="0">
        <tpls c="3">
          <tpl fld="0" item="0"/>
          <tpl fld="2" item="10"/>
          <tpl fld="1" item="1"/>
        </tpls>
      </n>
      <n v="14054" in="0">
        <tpls c="3">
          <tpl fld="0" item="0"/>
          <tpl fld="2" item="0"/>
          <tpl fld="1" item="0"/>
        </tpls>
      </n>
      <n v="118902" in="0">
        <tpls c="3">
          <tpl fld="0" item="0"/>
          <tpl fld="2" item="1"/>
          <tpl fld="1" item="1"/>
        </tpls>
      </n>
      <n v="5427" in="0">
        <tpls c="3">
          <tpl fld="0" item="0"/>
          <tpl fld="2" item="2"/>
          <tpl fld="1" item="2"/>
        </tpls>
      </n>
      <n v="10554" in="0">
        <tpls c="3">
          <tpl fld="0" item="0"/>
          <tpl fld="2" item="3"/>
          <tpl fld="1" item="3"/>
        </tpls>
      </n>
      <n v="35842" in="0">
        <tpls c="3">
          <tpl fld="0" item="0"/>
          <tpl fld="2" item="4"/>
          <tpl fld="1" item="4"/>
        </tpls>
      </n>
      <n v="44441" in="0">
        <tpls c="3">
          <tpl fld="0" item="0"/>
          <tpl fld="2" item="5"/>
          <tpl fld="1" item="5"/>
        </tpls>
      </n>
      <n v="7086" in="0">
        <tpls c="3">
          <tpl fld="0" item="0"/>
          <tpl fld="2" item="6"/>
          <tpl hier="5" item="4294967295"/>
        </tpls>
      </n>
      <n v="1871" in="0">
        <tpls c="3">
          <tpl fld="0" item="0"/>
          <tpl fld="2" item="8"/>
          <tpl fld="1" item="0"/>
        </tpls>
      </n>
      <n v="24434" in="0">
        <tpls c="3">
          <tpl fld="0" item="0"/>
          <tpl fld="2" item="9"/>
          <tpl fld="1" item="1"/>
        </tpls>
      </n>
      <n v="420" in="0">
        <tpls c="3">
          <tpl fld="0" item="0"/>
          <tpl fld="2" item="10"/>
          <tpl fld="1" item="2"/>
        </tpls>
      </n>
      <n v="85198" in="0">
        <tpls c="3">
          <tpl fld="0" item="0"/>
          <tpl hier="3" item="4294967295"/>
          <tpl fld="1" item="3"/>
        </tpls>
      </n>
      <n v="554447" in="0">
        <tpls c="3">
          <tpl fld="0" item="0"/>
          <tpl hier="3" item="4294967295"/>
          <tpl fld="1" item="4"/>
        </tpls>
      </n>
      <n v="7241" in="0">
        <tpls c="3">
          <tpl fld="0" item="0"/>
          <tpl fld="2" item="0"/>
          <tpl fld="1" item="1"/>
        </tpls>
      </n>
      <n v="13637" in="0">
        <tpls c="3">
          <tpl fld="0" item="0"/>
          <tpl fld="2" item="1"/>
          <tpl fld="1" item="2"/>
        </tpls>
      </n>
      <n v="15750" in="0">
        <tpls c="3">
          <tpl fld="0" item="0"/>
          <tpl fld="2" item="2"/>
          <tpl fld="1" item="3"/>
        </tpls>
      </n>
      <n v="26944" in="0">
        <tpls c="3">
          <tpl fld="0" item="0"/>
          <tpl fld="2" item="3"/>
          <tpl fld="1" item="4"/>
        </tpls>
      </n>
      <n v="36498" in="0">
        <tpls c="3">
          <tpl fld="0" item="0"/>
          <tpl fld="2" item="4"/>
          <tpl fld="1" item="5"/>
        </tpls>
      </n>
      <n v="141433" in="0">
        <tpls c="3">
          <tpl fld="0" item="0"/>
          <tpl fld="2" item="5"/>
          <tpl hier="5" item="4294967295"/>
        </tpls>
      </n>
      <n v="30686" in="0">
        <tpls c="3">
          <tpl fld="0" item="0"/>
          <tpl fld="2" item="7"/>
          <tpl fld="1" item="0"/>
        </tpls>
      </n>
      <n v="2754" in="0">
        <tpls c="3">
          <tpl fld="0" item="0"/>
          <tpl fld="2" item="8"/>
          <tpl fld="1" item="1"/>
        </tpls>
      </n>
      <n v="4717" in="0">
        <tpls c="3">
          <tpl fld="0" item="0"/>
          <tpl fld="2" item="9"/>
          <tpl fld="1" item="2"/>
        </tpls>
      </n>
      <n v="451" in="0">
        <tpls c="3">
          <tpl fld="0" item="0"/>
          <tpl fld="2" item="10"/>
          <tpl fld="1" item="3"/>
        </tpls>
      </n>
      <n v="1579" in="0">
        <tpls c="3">
          <tpl fld="0" item="0"/>
          <tpl fld="2" item="0"/>
          <tpl fld="1" item="2"/>
        </tpls>
      </n>
      <n v="20753" in="0">
        <tpls c="3">
          <tpl fld="0" item="0"/>
          <tpl fld="2" item="1"/>
          <tpl fld="1" item="3"/>
        </tpls>
      </n>
      <n v="53741" in="0">
        <tpls c="3">
          <tpl fld="0" item="0"/>
          <tpl fld="2" item="2"/>
          <tpl fld="1" item="4"/>
        </tpls>
      </n>
      <n v="27998" in="0">
        <tpls c="3">
          <tpl fld="0" item="0"/>
          <tpl fld="2" item="3"/>
          <tpl fld="1" item="5"/>
        </tpls>
      </n>
      <n v="120592" in="0">
        <tpls c="3">
          <tpl fld="0" item="0"/>
          <tpl fld="2" item="4"/>
          <tpl hier="5" item="4294967295"/>
        </tpls>
      </n>
      <n v="461" in="0">
        <tpls c="3">
          <tpl fld="0" item="0"/>
          <tpl fld="2" item="6"/>
          <tpl fld="1" item="0"/>
        </tpls>
      </n>
      <n v="76010" in="0">
        <tpls c="3">
          <tpl fld="0" item="0"/>
          <tpl fld="2" item="7"/>
          <tpl fld="1" item="1"/>
        </tpls>
      </n>
      <n v="295" in="0">
        <tpls c="3">
          <tpl fld="0" item="0"/>
          <tpl fld="2" item="8"/>
          <tpl fld="1" item="2"/>
        </tpls>
      </n>
      <n v="9146" in="0">
        <tpls c="3">
          <tpl fld="0" item="0"/>
          <tpl fld="2" item="9"/>
          <tpl fld="1" item="3"/>
        </tpls>
      </n>
      <n v="3011" in="0">
        <tpls c="3">
          <tpl fld="0" item="0"/>
          <tpl fld="2" item="10"/>
          <tpl fld="1" item="4"/>
        </tpls>
      </n>
      <n v="501593" in="0">
        <tpls c="3">
          <tpl fld="0" item="0"/>
          <tpl hier="3" item="4294967295"/>
          <tpl fld="1" item="5"/>
        </tpls>
      </n>
      <n v="189184" in="0">
        <tpls c="3">
          <tpl fld="0" item="0"/>
          <tpl fld="2" item="1"/>
          <tpl fld="1" item="4"/>
        </tpls>
      </n>
      <n v="12989" in="0">
        <tpls c="3">
          <tpl fld="0" item="0"/>
          <tpl fld="2" item="7"/>
          <tpl fld="1" item="2"/>
        </tpls>
      </n>
      <n v="1660972" in="0">
        <tpls c="3">
          <tpl fld="0" item="0"/>
          <tpl hier="3" item="4294967295"/>
          <tpl hier="5" item="4294967295"/>
        </tpls>
      </n>
      <n v="127771" in="0">
        <tpls c="3">
          <tpl fld="0" item="0"/>
          <tpl fld="2" item="9"/>
          <tpl hier="5" item="4294967295"/>
        </tpls>
      </n>
      <n v="31962" in="0">
        <tpls c="3">
          <tpl fld="0" item="0"/>
          <tpl fld="2" item="9"/>
          <tpl fld="1" item="4"/>
        </tpls>
      </n>
      <n v="3880" in="0">
        <tpls c="3">
          <tpl fld="0" item="0"/>
          <tpl fld="2" item="3"/>
          <tpl fld="1" item="0"/>
        </tpls>
      </n>
      <n v="143993" in="0">
        <tpls c="3">
          <tpl fld="0" item="0"/>
          <tpl hier="3" item="4294967295"/>
          <tpl fld="1" item="0"/>
        </tpls>
      </n>
      <n v="6182" in="0">
        <tpls c="3">
          <tpl fld="0" item="0"/>
          <tpl fld="2" item="8"/>
          <tpl fld="1" item="4"/>
        </tpls>
      </n>
      <n v="5899" in="0">
        <tpls c="3">
          <tpl fld="0" item="0"/>
          <tpl fld="2" item="8"/>
          <tpl fld="1" item="5"/>
        </tpls>
      </n>
      <n v="84829" in="0">
        <tpls c="3">
          <tpl fld="0" item="0"/>
          <tpl fld="2" item="3"/>
          <tpl hier="5" item="4294967295"/>
        </tpls>
      </n>
      <n v="161826" in="0">
        <tpls c="3">
          <tpl fld="0" item="0"/>
          <tpl fld="2" item="2"/>
          <tpl hier="5" item="4294967295"/>
        </tpls>
      </n>
      <n v="549565" in="0">
        <tpls c="3">
          <tpl fld="0" item="0"/>
          <tpl fld="2" item="1"/>
          <tpl hier="5" item="4294967295"/>
        </tpls>
      </n>
      <n v="12862" in="0">
        <tpls c="3">
          <tpl fld="0" item="0"/>
          <tpl fld="2" item="0"/>
          <tpl fld="1" item="5"/>
        </tpls>
      </n>
      <n v="3383" in="0">
        <tpls c="3">
          <tpl fld="0" item="0"/>
          <tpl fld="2" item="0"/>
          <tpl fld="1" item="3"/>
        </tpls>
      </n>
      <n v="9915" in="0">
        <tpls c="3">
          <tpl fld="0" item="0"/>
          <tpl fld="2" item="7"/>
          <tpl fld="1" item="3"/>
        </tpls>
      </n>
      <n v="149052" in="0">
        <tpls c="3">
          <tpl fld="0" item="0"/>
          <tpl fld="2" item="7"/>
          <tpl fld="1" item="4"/>
        </tpls>
      </n>
    </entries>
    <queryCache count="20">
      <query mdx="[Measures].[Sum of Price]">
        <tpls c="1">
          <tpl fld="0" item="0"/>
        </tpls>
      </query>
      <query mdx="[Sales].[Payment Type].&amp;[Air Miles]">
        <tpls c="1">
          <tpl fld="1" item="0"/>
        </tpls>
      </query>
      <query mdx="[Sales].[Payment Type].&amp;[Amex]">
        <tpls c="1">
          <tpl fld="1" item="1"/>
        </tpls>
      </query>
      <query mdx="[Sales].[Payment Type].&amp;[Cash]">
        <tpls c="1">
          <tpl fld="1" item="2"/>
        </tpls>
      </query>
      <query mdx="[Sales].[Payment Type].&amp;[Diner's Card]">
        <tpls c="1">
          <tpl fld="1" item="3"/>
        </tpls>
      </query>
      <query mdx="[Sales].[Payment Type].&amp;[Mastercard]">
        <tpls c="1">
          <tpl fld="1" item="4"/>
        </tpls>
      </query>
      <query mdx="[Sales].[Payment Type].&amp;[Visa]">
        <tpls c="1">
          <tpl fld="1" item="5"/>
        </tpls>
      </query>
      <query mdx="[Sales].[Payment Type].[All]">
        <tpls c="1">
          <tpl hier="5" item="4294967295"/>
        </tpls>
      </query>
      <query mdx="[Sales].[Destination].&amp;[Arricife]">
        <tpls c="1">
          <tpl fld="2" item="0"/>
        </tpls>
      </query>
      <query mdx="[Sales].[Destination].&amp;[Dublin]">
        <tpls c="1">
          <tpl fld="2" item="1"/>
        </tpls>
      </query>
      <query mdx="[Sales].[Destination].&amp;[Heathrow]">
        <tpls c="1">
          <tpl fld="2" item="2"/>
        </tpls>
      </query>
      <query mdx="[Sales].[Destination].&amp;[Lanzarote]">
        <tpls c="1">
          <tpl fld="2" item="3"/>
        </tpls>
      </query>
      <query mdx="[Sales].[Destination].&amp;[London city]">
        <tpls c="1">
          <tpl fld="2" item="4"/>
        </tpls>
      </query>
      <query mdx="[Sales].[Destination].&amp;[Madrid]">
        <tpls c="1">
          <tpl fld="2" item="5"/>
        </tpls>
      </query>
      <query mdx="[Sales].[Destination].&amp;[Nante]">
        <tpls c="1">
          <tpl fld="2" item="6"/>
        </tpls>
      </query>
      <query mdx="[Sales].[Destination].&amp;[Paris]">
        <tpls c="1">
          <tpl fld="2" item="7"/>
        </tpls>
      </query>
      <query mdx="[Sales].[Destination].&amp;[Pula]">
        <tpls c="1">
          <tpl fld="2" item="8"/>
        </tpls>
      </query>
      <query mdx="[Sales].[Destination].&amp;[Tenerife]">
        <tpls c="1">
          <tpl fld="2" item="9"/>
        </tpls>
      </query>
      <query mdx="[Sales].[Destination].&amp;[Zante]">
        <tpls c="1">
          <tpl fld="2" item="10"/>
        </tpls>
      </query>
      <query mdx="[Sales].[Destination].[All]">
        <tpls c="1">
          <tpl hier="3" item="4294967295"/>
        </tpls>
      </query>
    </queryCache>
    <serverFormats count="1">
      <serverFormat format="&quot;€&quot;#,0.00;-&quot;€&quot;#,0.00;&quot;€&quot;#,0.0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tabSelected="1" workbookViewId="0">
      <selection activeCell="L16" sqref="L16"/>
    </sheetView>
  </sheetViews>
  <sheetFormatPr defaultRowHeight="15" x14ac:dyDescent="0.25"/>
  <cols>
    <col min="2" max="2" width="13.140625" bestFit="1" customWidth="1"/>
    <col min="3" max="3" width="16.28515625" bestFit="1" customWidth="1"/>
    <col min="4" max="4" width="11.140625" bestFit="1" customWidth="1"/>
    <col min="5" max="5" width="10.140625" bestFit="1" customWidth="1"/>
    <col min="6" max="6" width="11.7109375" bestFit="1" customWidth="1"/>
    <col min="7" max="8" width="11.140625" bestFit="1" customWidth="1"/>
    <col min="9" max="9" width="12.7109375" bestFit="1" customWidth="1"/>
  </cols>
  <sheetData>
    <row r="3" spans="2:9" x14ac:dyDescent="0.25">
      <c r="B3" t="str" vm="13">
        <f>CUBEMEMBER("ThisWorkbookDataModel","[Measures].[Sum of Price]")</f>
        <v>Sum of Price</v>
      </c>
      <c r="C3" t="s">
        <v>1</v>
      </c>
    </row>
    <row r="4" spans="2:9" x14ac:dyDescent="0.25">
      <c r="B4" t="s">
        <v>0</v>
      </c>
      <c r="C4" t="str" vm="16">
        <f>CUBEMEMBER("ThisWorkbookDataModel","[Sales].[Payment Type].&amp;[Air Miles]")</f>
        <v>Air Miles</v>
      </c>
      <c r="D4" t="str" vm="12">
        <f>CUBEMEMBER("ThisWorkbookDataModel","[Sales].[Payment Type].&amp;[Amex]")</f>
        <v>Amex</v>
      </c>
      <c r="E4" t="str" vm="9">
        <f>CUBEMEMBER("ThisWorkbookDataModel","[Sales].[Payment Type].&amp;[Cash]")</f>
        <v>Cash</v>
      </c>
      <c r="F4" t="str" vm="6">
        <f>CUBEMEMBER("ThisWorkbookDataModel","[Sales].[Payment Type].&amp;[Diner's Card]")</f>
        <v>Diner's Card</v>
      </c>
      <c r="G4" t="str" vm="4">
        <f>CUBEMEMBER("ThisWorkbookDataModel","[Sales].[Payment Type].&amp;[Mastercard]")</f>
        <v>Mastercard</v>
      </c>
      <c r="H4" t="str" vm="2">
        <f>CUBEMEMBER("ThisWorkbookDataModel","[Sales].[Payment Type].&amp;[Visa]")</f>
        <v>Visa</v>
      </c>
      <c r="I4" t="str" vm="18">
        <f>CUBEMEMBER("ThisWorkbookDataModel","[Sales].[Payment Type].[All]","Grand Total")</f>
        <v>Grand Total</v>
      </c>
    </row>
    <row r="5" spans="2:9" x14ac:dyDescent="0.25">
      <c r="B5" s="1" t="str" vm="19">
        <f>CUBEMEMBER("ThisWorkbookDataModel","[Sales].[Destination].&amp;[Arricife]")</f>
        <v>Arricife</v>
      </c>
      <c r="C5" vm="56">
        <f>CUBEVALUE("ThisWorkbookDataModel",$B$3,$B5,C$4)</f>
        <v>14054</v>
      </c>
      <c r="D5" vm="68">
        <f>CUBEVALUE("ThisWorkbookDataModel",$B$3,$B5,D$4)</f>
        <v>7241</v>
      </c>
      <c r="E5" vm="78">
        <f>CUBEVALUE("ThisWorkbookDataModel",$B$3,$B5,E$4)</f>
        <v>1579</v>
      </c>
      <c r="F5" vm="102">
        <f>CUBEVALUE("ThisWorkbookDataModel",$B$3,$B5,F$4)</f>
        <v>3383</v>
      </c>
      <c r="G5" vm="31">
        <f>CUBEVALUE("ThisWorkbookDataModel",$B$3,$B5,G$4)</f>
        <v>13221</v>
      </c>
      <c r="H5" vm="101">
        <f>CUBEVALUE("ThisWorkbookDataModel",$B$3,$B5,H$4)</f>
        <v>12862</v>
      </c>
      <c r="I5" vm="35">
        <f>CUBEVALUE("ThisWorkbookDataModel",$B$3,$B5,I$4)</f>
        <v>52340</v>
      </c>
    </row>
    <row r="6" spans="2:9" x14ac:dyDescent="0.25">
      <c r="B6" s="1" t="str" vm="15">
        <f>CUBEMEMBER("ThisWorkbookDataModel","[Sales].[Destination].&amp;[Dublin]")</f>
        <v>Dublin</v>
      </c>
      <c r="C6" vm="47">
        <f>CUBEVALUE("ThisWorkbookDataModel",$B$3,$B6,C$4)</f>
        <v>41595</v>
      </c>
      <c r="D6" vm="57">
        <f>CUBEVALUE("ThisWorkbookDataModel",$B$3,$B6,D$4)</f>
        <v>118902</v>
      </c>
      <c r="E6" vm="69">
        <f>CUBEVALUE("ThisWorkbookDataModel",$B$3,$B6,E$4)</f>
        <v>13637</v>
      </c>
      <c r="F6" vm="79">
        <f>CUBEVALUE("ThisWorkbookDataModel",$B$3,$B6,F$4)</f>
        <v>20753</v>
      </c>
      <c r="G6" vm="89">
        <f>CUBEVALUE("ThisWorkbookDataModel",$B$3,$B6,G$4)</f>
        <v>189184</v>
      </c>
      <c r="H6" vm="28">
        <f>CUBEVALUE("ThisWorkbookDataModel",$B$3,$B6,H$4)</f>
        <v>165494</v>
      </c>
      <c r="I6" vm="100">
        <f>CUBEVALUE("ThisWorkbookDataModel",$B$3,$B6,I$4)</f>
        <v>549565</v>
      </c>
    </row>
    <row r="7" spans="2:9" x14ac:dyDescent="0.25">
      <c r="B7" s="1" t="str" vm="11">
        <f>CUBEMEMBER("ThisWorkbookDataModel","[Sales].[Destination].&amp;[Heathrow]")</f>
        <v>Heathrow</v>
      </c>
      <c r="C7" vm="36">
        <f>CUBEVALUE("ThisWorkbookDataModel",$B$3,$B7,C$4)</f>
        <v>17949</v>
      </c>
      <c r="D7" vm="48">
        <f>CUBEVALUE("ThisWorkbookDataModel",$B$3,$B7,D$4)</f>
        <v>21842</v>
      </c>
      <c r="E7" vm="58">
        <f>CUBEVALUE("ThisWorkbookDataModel",$B$3,$B7,E$4)</f>
        <v>5427</v>
      </c>
      <c r="F7" vm="70">
        <f>CUBEVALUE("ThisWorkbookDataModel",$B$3,$B7,F$4)</f>
        <v>15750</v>
      </c>
      <c r="G7" vm="80">
        <f>CUBEVALUE("ThisWorkbookDataModel",$B$3,$B7,G$4)</f>
        <v>53741</v>
      </c>
      <c r="H7" vm="30">
        <f>CUBEVALUE("ThisWorkbookDataModel",$B$3,$B7,H$4)</f>
        <v>47117</v>
      </c>
      <c r="I7" vm="99">
        <f>CUBEVALUE("ThisWorkbookDataModel",$B$3,$B7,I$4)</f>
        <v>161826</v>
      </c>
    </row>
    <row r="8" spans="2:9" x14ac:dyDescent="0.25">
      <c r="B8" s="1" t="str" vm="8">
        <f>CUBEMEMBER("ThisWorkbookDataModel","[Sales].[Destination].&amp;[Lanzarote]")</f>
        <v>Lanzarote</v>
      </c>
      <c r="C8" vm="94">
        <f>CUBEVALUE("ThisWorkbookDataModel",$B$3,$B8,C$4)</f>
        <v>3880</v>
      </c>
      <c r="D8" vm="37">
        <f>CUBEVALUE("ThisWorkbookDataModel",$B$3,$B8,D$4)</f>
        <v>12081</v>
      </c>
      <c r="E8" vm="49">
        <f>CUBEVALUE("ThisWorkbookDataModel",$B$3,$B8,E$4)</f>
        <v>3372</v>
      </c>
      <c r="F8" vm="59">
        <f>CUBEVALUE("ThisWorkbookDataModel",$B$3,$B8,F$4)</f>
        <v>10554</v>
      </c>
      <c r="G8" vm="71">
        <f>CUBEVALUE("ThisWorkbookDataModel",$B$3,$B8,G$4)</f>
        <v>26944</v>
      </c>
      <c r="H8" vm="81">
        <f>CUBEVALUE("ThisWorkbookDataModel",$B$3,$B8,H$4)</f>
        <v>27998</v>
      </c>
      <c r="I8" vm="98">
        <f>CUBEVALUE("ThisWorkbookDataModel",$B$3,$B8,I$4)</f>
        <v>84829</v>
      </c>
    </row>
    <row r="9" spans="2:9" x14ac:dyDescent="0.25">
      <c r="B9" s="1" t="str" vm="5">
        <f>CUBEMEMBER("ThisWorkbookDataModel","[Sales].[Destination].&amp;[London city]")</f>
        <v>London city</v>
      </c>
      <c r="C9" vm="32">
        <f>CUBEVALUE("ThisWorkbookDataModel",$B$3,$B9,C$4)</f>
        <v>10223</v>
      </c>
      <c r="D9" vm="24">
        <f>CUBEVALUE("ThisWorkbookDataModel",$B$3,$B9,D$4)</f>
        <v>25897</v>
      </c>
      <c r="E9" vm="38">
        <f>CUBEVALUE("ThisWorkbookDataModel",$B$3,$B9,E$4)</f>
        <v>6119</v>
      </c>
      <c r="F9" vm="50">
        <f>CUBEVALUE("ThisWorkbookDataModel",$B$3,$B9,F$4)</f>
        <v>6013</v>
      </c>
      <c r="G9" vm="60">
        <f>CUBEVALUE("ThisWorkbookDataModel",$B$3,$B9,G$4)</f>
        <v>35842</v>
      </c>
      <c r="H9" vm="72">
        <f>CUBEVALUE("ThisWorkbookDataModel",$B$3,$B9,H$4)</f>
        <v>36498</v>
      </c>
      <c r="I9" vm="82">
        <f>CUBEVALUE("ThisWorkbookDataModel",$B$3,$B9,I$4)</f>
        <v>120592</v>
      </c>
    </row>
    <row r="10" spans="2:9" x14ac:dyDescent="0.25">
      <c r="B10" s="1" t="str" vm="3">
        <f>CUBEMEMBER("ThisWorkbookDataModel","[Sales].[Destination].&amp;[Madrid]")</f>
        <v>Madrid</v>
      </c>
      <c r="C10" vm="46">
        <f>CUBEVALUE("ThisWorkbookDataModel",$B$3,$B10,C$4)</f>
        <v>11719</v>
      </c>
      <c r="D10" vm="27">
        <f>CUBEVALUE("ThisWorkbookDataModel",$B$3,$B10,D$4)</f>
        <v>30468</v>
      </c>
      <c r="E10" vm="23">
        <f>CUBEVALUE("ThisWorkbookDataModel",$B$3,$B10,E$4)</f>
        <v>3869</v>
      </c>
      <c r="F10" vm="39">
        <f>CUBEVALUE("ThisWorkbookDataModel",$B$3,$B10,F$4)</f>
        <v>7757</v>
      </c>
      <c r="G10" vm="51">
        <f>CUBEVALUE("ThisWorkbookDataModel",$B$3,$B10,G$4)</f>
        <v>43179</v>
      </c>
      <c r="H10" vm="61">
        <f>CUBEVALUE("ThisWorkbookDataModel",$B$3,$B10,H$4)</f>
        <v>44441</v>
      </c>
      <c r="I10" vm="73">
        <f>CUBEVALUE("ThisWorkbookDataModel",$B$3,$B10,I$4)</f>
        <v>141433</v>
      </c>
    </row>
    <row r="11" spans="2:9" x14ac:dyDescent="0.25">
      <c r="B11" s="1" t="str" vm="1">
        <f>CUBEMEMBER("ThisWorkbookDataModel","[Sales].[Destination].&amp;[Nante]")</f>
        <v>Nante</v>
      </c>
      <c r="C11" vm="83">
        <f>CUBEVALUE("ThisWorkbookDataModel",$B$3,$B11,C$4)</f>
        <v>461</v>
      </c>
      <c r="D11" vm="21">
        <f>CUBEVALUE("ThisWorkbookDataModel",$B$3,$B11,D$4)</f>
        <v>1417</v>
      </c>
      <c r="E11" t="str" vm="33">
        <f>CUBEVALUE("ThisWorkbookDataModel",$B$3,$B11,E$4)</f>
        <v/>
      </c>
      <c r="F11" vm="22">
        <f>CUBEVALUE("ThisWorkbookDataModel",$B$3,$B11,F$4)</f>
        <v>380</v>
      </c>
      <c r="G11" vm="40">
        <f>CUBEVALUE("ThisWorkbookDataModel",$B$3,$B11,G$4)</f>
        <v>2129</v>
      </c>
      <c r="H11" vm="52">
        <f>CUBEVALUE("ThisWorkbookDataModel",$B$3,$B11,H$4)</f>
        <v>2699</v>
      </c>
      <c r="I11" vm="62">
        <f>CUBEVALUE("ThisWorkbookDataModel",$B$3,$B11,I$4)</f>
        <v>7086</v>
      </c>
    </row>
    <row r="12" spans="2:9" x14ac:dyDescent="0.25">
      <c r="B12" s="1" t="str" vm="20">
        <f>CUBEMEMBER("ThisWorkbookDataModel","[Sales].[Destination].&amp;[Paris]")</f>
        <v>Paris</v>
      </c>
      <c r="C12" vm="74">
        <f>CUBEVALUE("ThisWorkbookDataModel",$B$3,$B12,C$4)</f>
        <v>30686</v>
      </c>
      <c r="D12" vm="84">
        <f>CUBEVALUE("ThisWorkbookDataModel",$B$3,$B12,D$4)</f>
        <v>76010</v>
      </c>
      <c r="E12" vm="90">
        <f>CUBEVALUE("ThisWorkbookDataModel",$B$3,$B12,E$4)</f>
        <v>12989</v>
      </c>
      <c r="F12" vm="103">
        <f>CUBEVALUE("ThisWorkbookDataModel",$B$3,$B12,F$4)</f>
        <v>9915</v>
      </c>
      <c r="G12" vm="104">
        <f>CUBEVALUE("ThisWorkbookDataModel",$B$3,$B12,G$4)</f>
        <v>149052</v>
      </c>
      <c r="H12" vm="41">
        <f>CUBEVALUE("ThisWorkbookDataModel",$B$3,$B12,H$4)</f>
        <v>108480</v>
      </c>
      <c r="I12" vm="53">
        <f>CUBEVALUE("ThisWorkbookDataModel",$B$3,$B12,I$4)</f>
        <v>387132</v>
      </c>
    </row>
    <row r="13" spans="2:9" x14ac:dyDescent="0.25">
      <c r="B13" s="1" t="str" vm="17">
        <f>CUBEMEMBER("ThisWorkbookDataModel","[Sales].[Destination].&amp;[Pula]")</f>
        <v>Pula</v>
      </c>
      <c r="C13" vm="63">
        <f>CUBEVALUE("ThisWorkbookDataModel",$B$3,$B13,C$4)</f>
        <v>1871</v>
      </c>
      <c r="D13" vm="75">
        <f>CUBEVALUE("ThisWorkbookDataModel",$B$3,$B13,D$4)</f>
        <v>2754</v>
      </c>
      <c r="E13" vm="85">
        <f>CUBEVALUE("ThisWorkbookDataModel",$B$3,$B13,E$4)</f>
        <v>295</v>
      </c>
      <c r="F13" vm="29">
        <f>CUBEVALUE("ThisWorkbookDataModel",$B$3,$B13,F$4)</f>
        <v>1096</v>
      </c>
      <c r="G13" vm="96">
        <f>CUBEVALUE("ThisWorkbookDataModel",$B$3,$B13,G$4)</f>
        <v>6182</v>
      </c>
      <c r="H13" vm="97">
        <f>CUBEVALUE("ThisWorkbookDataModel",$B$3,$B13,H$4)</f>
        <v>5899</v>
      </c>
      <c r="I13" vm="42">
        <f>CUBEVALUE("ThisWorkbookDataModel",$B$3,$B13,I$4)</f>
        <v>18097</v>
      </c>
    </row>
    <row r="14" spans="2:9" x14ac:dyDescent="0.25">
      <c r="B14" s="1" t="str" vm="14">
        <f>CUBEMEMBER("ThisWorkbookDataModel","[Sales].[Destination].&amp;[Tenerife]")</f>
        <v>Tenerife</v>
      </c>
      <c r="C14" vm="54">
        <f>CUBEVALUE("ThisWorkbookDataModel",$B$3,$B14,C$4)</f>
        <v>10549</v>
      </c>
      <c r="D14" vm="64">
        <f>CUBEVALUE("ThisWorkbookDataModel",$B$3,$B14,D$4)</f>
        <v>24434</v>
      </c>
      <c r="E14" vm="76">
        <f>CUBEVALUE("ThisWorkbookDataModel",$B$3,$B14,E$4)</f>
        <v>4717</v>
      </c>
      <c r="F14" vm="86">
        <f>CUBEVALUE("ThisWorkbookDataModel",$B$3,$B14,F$4)</f>
        <v>9146</v>
      </c>
      <c r="G14" vm="93">
        <f>CUBEVALUE("ThisWorkbookDataModel",$B$3,$B14,G$4)</f>
        <v>31962</v>
      </c>
      <c r="H14" vm="34">
        <f>CUBEVALUE("ThisWorkbookDataModel",$B$3,$B14,H$4)</f>
        <v>46963</v>
      </c>
      <c r="I14" vm="92">
        <f>CUBEVALUE("ThisWorkbookDataModel",$B$3,$B14,I$4)</f>
        <v>127771</v>
      </c>
    </row>
    <row r="15" spans="2:9" x14ac:dyDescent="0.25">
      <c r="B15" s="1" t="str" vm="10">
        <f>CUBEMEMBER("ThisWorkbookDataModel","[Sales].[Destination].&amp;[Zante]")</f>
        <v>Zante</v>
      </c>
      <c r="C15" vm="43">
        <f>CUBEVALUE("ThisWorkbookDataModel",$B$3,$B15,C$4)</f>
        <v>1006</v>
      </c>
      <c r="D15" vm="55">
        <f>CUBEVALUE("ThisWorkbookDataModel",$B$3,$B15,D$4)</f>
        <v>2271</v>
      </c>
      <c r="E15" vm="65">
        <f>CUBEVALUE("ThisWorkbookDataModel",$B$3,$B15,E$4)</f>
        <v>420</v>
      </c>
      <c r="F15" vm="77">
        <f>CUBEVALUE("ThisWorkbookDataModel",$B$3,$B15,F$4)</f>
        <v>451</v>
      </c>
      <c r="G15" vm="87">
        <f>CUBEVALUE("ThisWorkbookDataModel",$B$3,$B15,G$4)</f>
        <v>3011</v>
      </c>
      <c r="H15" vm="25">
        <f>CUBEVALUE("ThisWorkbookDataModel",$B$3,$B15,H$4)</f>
        <v>3142</v>
      </c>
      <c r="I15" vm="26">
        <f>CUBEVALUE("ThisWorkbookDataModel",$B$3,$B15,I$4)</f>
        <v>10301</v>
      </c>
    </row>
    <row r="16" spans="2:9" x14ac:dyDescent="0.25">
      <c r="B16" s="1" t="str" vm="7">
        <f>CUBEMEMBER("ThisWorkbookDataModel","[Sales].[Destination].[All]","Grand Total")</f>
        <v>Grand Total</v>
      </c>
      <c r="C16" vm="95">
        <f>CUBEVALUE("ThisWorkbookDataModel",$B$3,$B16,C$4)</f>
        <v>143993</v>
      </c>
      <c r="D16" vm="44">
        <f>CUBEVALUE("ThisWorkbookDataModel",$B$3,$B16,D$4)</f>
        <v>323317</v>
      </c>
      <c r="E16" vm="45">
        <f>CUBEVALUE("ThisWorkbookDataModel",$B$3,$B16,E$4)</f>
        <v>52424</v>
      </c>
      <c r="F16" vm="66">
        <f>CUBEVALUE("ThisWorkbookDataModel",$B$3,$B16,F$4)</f>
        <v>85198</v>
      </c>
      <c r="G16" vm="67">
        <f>CUBEVALUE("ThisWorkbookDataModel",$B$3,$B16,G$4)</f>
        <v>554447</v>
      </c>
      <c r="H16" vm="88">
        <f>CUBEVALUE("ThisWorkbookDataModel",$B$3,$B16,H$4)</f>
        <v>501593</v>
      </c>
      <c r="I16" vm="91">
        <f>CUBEVALUE("ThisWorkbookDataModel",$B$3,$B16,I$4)</f>
        <v>1660972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_ e 4 4 b d d 4 d - d 4 b e - 4 1 0 9 - a 1 f 8 - 7 f 0 d f 4 f c 6 6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 C u s t o m e r   N o # < / s t r i n g > < / k e y > < v a l u e > < i n t > 1 2 4 < / i n t > < / v a l u e > < / i t e m > < i t e m > < k e y > < s t r i n g > D e s t i n a t i o n < / s t r i n g > < / k e y > < v a l u e > < i n t > 1 0 6 < / i n t > < / v a l u e > < / i t e m > < i t e m > < k e y > < s t r i n g > P r i c e < / s t r i n g > < / k e y > < v a l u e > < i n t > 6 7 < / i n t > < / v a l u e > < / i t e m > < i t e m > < k e y > < s t r i n g > P a y m e n t   T y p e < / s t r i n g > < / k e y > < v a l u e > < i n t > 1 2 3 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 C u s t o m e r   N o # < / s t r i n g > < / k e y > < v a l u e > < i n t > 1 < / i n t > < / v a l u e > < / i t e m > < i t e m > < k e y > < s t r i n g > D e s t i n a t i o n < / s t r i n g > < / k e y > < v a l u e > < i n t > 2 < / i n t > < / v a l u e > < / i t e m > < i t e m > < k e y > < s t r i n g > P r i c e < / s t r i n g > < / k e y > < v a l u e > < i n t > 3 < / i n t > < / v a l u e > < / i t e m > < i t e m > < k e y > < s t r i n g > P a y m e n t   T y p e 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 S a l e s _ e 4 4 b d d 4 d - d 4 b e - 4 1 0 9 - a 1 f 8 - 7 f 0 d f 4 f c 6 6 1 9 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 S a l e s _ e 4 4 b d d 4 d - d 4 b e - 4 1 0 9 - a 1 f 8 - 7 f 0 d f 4 f c 6 6 1 9 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 N o # 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 C o l u m n s \ D e s t i n a t i o n 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 2 0 1 8 - 0 8 - 0 3 T 1 5 : 4 7 : 0 2 . 3 6 1 0 7 4 4 + 0 1 : 0 0 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 C o l u m n s \ C u s t o m e r   N o # < / K e y > < / D i a g r a m O b j e c t K e y > < D i a g r a m O b j e c t K e y > < K e y > C o l u m n s \ D e s t i n a t i o n < / K e y > < / D i a g r a m O b j e c t K e y > < D i a g r a m O b j e c t K e y > < K e y > C o l u m n s \ P r i c e < / K e y > < / D i a g r a m O b j e c t K e y > < D i a g r a m O b j e c t K e y > < K e y > C o l u m n s \ P a y m e n t   T y p e 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 N o # 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 C o l u m n s \ D e s t i n a t i o n 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a l e s _ e 4 4 b d d 4 d - d 4 b e - 4 1 0 9 - a 1 f 8 - 7 f 0 d f 4 f c 6 6 1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BED4CB40-097A-45AC-B8F2-18D04DEB8AA3}">
  <ds:schemaRefs/>
</ds:datastoreItem>
</file>

<file path=customXml/itemProps10.xml><?xml version="1.0" encoding="utf-8"?>
<ds:datastoreItem xmlns:ds="http://schemas.openxmlformats.org/officeDocument/2006/customXml" ds:itemID="{6F98F93F-40F0-4C21-97A4-564C72753E01}">
  <ds:schemaRefs/>
</ds:datastoreItem>
</file>

<file path=customXml/itemProps11.xml><?xml version="1.0" encoding="utf-8"?>
<ds:datastoreItem xmlns:ds="http://schemas.openxmlformats.org/officeDocument/2006/customXml" ds:itemID="{78F97644-6403-45E6-8365-CD28E20A3065}">
  <ds:schemaRefs/>
</ds:datastoreItem>
</file>

<file path=customXml/itemProps12.xml><?xml version="1.0" encoding="utf-8"?>
<ds:datastoreItem xmlns:ds="http://schemas.openxmlformats.org/officeDocument/2006/customXml" ds:itemID="{EC1B0858-D04B-48F0-8AB8-03E9F3C182A3}">
  <ds:schemaRefs/>
</ds:datastoreItem>
</file>

<file path=customXml/itemProps13.xml><?xml version="1.0" encoding="utf-8"?>
<ds:datastoreItem xmlns:ds="http://schemas.openxmlformats.org/officeDocument/2006/customXml" ds:itemID="{06279DBE-B345-4AB7-9FE8-149367642718}">
  <ds:schemaRefs/>
</ds:datastoreItem>
</file>

<file path=customXml/itemProps14.xml><?xml version="1.0" encoding="utf-8"?>
<ds:datastoreItem xmlns:ds="http://schemas.openxmlformats.org/officeDocument/2006/customXml" ds:itemID="{6488B9A9-1321-405B-9758-1A4A808ADFD0}">
  <ds:schemaRefs/>
</ds:datastoreItem>
</file>

<file path=customXml/itemProps15.xml><?xml version="1.0" encoding="utf-8"?>
<ds:datastoreItem xmlns:ds="http://schemas.openxmlformats.org/officeDocument/2006/customXml" ds:itemID="{ABD2DE0B-4CDC-4A4A-80D9-D124275CBE06}">
  <ds:schemaRefs/>
</ds:datastoreItem>
</file>

<file path=customXml/itemProps16.xml><?xml version="1.0" encoding="utf-8"?>
<ds:datastoreItem xmlns:ds="http://schemas.openxmlformats.org/officeDocument/2006/customXml" ds:itemID="{DA4CE5D4-F686-468F-8B61-43996F8E9E64}">
  <ds:schemaRefs/>
</ds:datastoreItem>
</file>

<file path=customXml/itemProps17.xml><?xml version="1.0" encoding="utf-8"?>
<ds:datastoreItem xmlns:ds="http://schemas.openxmlformats.org/officeDocument/2006/customXml" ds:itemID="{11BDD27B-938D-4361-A7B2-5D2AE8093128}">
  <ds:schemaRefs/>
</ds:datastoreItem>
</file>

<file path=customXml/itemProps2.xml><?xml version="1.0" encoding="utf-8"?>
<ds:datastoreItem xmlns:ds="http://schemas.openxmlformats.org/officeDocument/2006/customXml" ds:itemID="{E9C86FEB-10F4-4948-BA56-DCB25210AD78}">
  <ds:schemaRefs/>
</ds:datastoreItem>
</file>

<file path=customXml/itemProps3.xml><?xml version="1.0" encoding="utf-8"?>
<ds:datastoreItem xmlns:ds="http://schemas.openxmlformats.org/officeDocument/2006/customXml" ds:itemID="{0EB060F6-24E8-4A17-98BA-C39E1CF39227}">
  <ds:schemaRefs/>
</ds:datastoreItem>
</file>

<file path=customXml/itemProps4.xml><?xml version="1.0" encoding="utf-8"?>
<ds:datastoreItem xmlns:ds="http://schemas.openxmlformats.org/officeDocument/2006/customXml" ds:itemID="{5E0A29F2-7FF5-42BF-8B2F-0B44A0741CF0}">
  <ds:schemaRefs/>
</ds:datastoreItem>
</file>

<file path=customXml/itemProps5.xml><?xml version="1.0" encoding="utf-8"?>
<ds:datastoreItem xmlns:ds="http://schemas.openxmlformats.org/officeDocument/2006/customXml" ds:itemID="{560CF8C6-122B-467B-BB61-4602807BEC23}">
  <ds:schemaRefs/>
</ds:datastoreItem>
</file>

<file path=customXml/itemProps6.xml><?xml version="1.0" encoding="utf-8"?>
<ds:datastoreItem xmlns:ds="http://schemas.openxmlformats.org/officeDocument/2006/customXml" ds:itemID="{7F2F097E-9CDE-4E45-924A-23C8D7CE9994}">
  <ds:schemaRefs/>
</ds:datastoreItem>
</file>

<file path=customXml/itemProps7.xml><?xml version="1.0" encoding="utf-8"?>
<ds:datastoreItem xmlns:ds="http://schemas.openxmlformats.org/officeDocument/2006/customXml" ds:itemID="{0BDED5FE-8C70-4D43-9EDF-06FC53E09D90}">
  <ds:schemaRefs/>
</ds:datastoreItem>
</file>

<file path=customXml/itemProps8.xml><?xml version="1.0" encoding="utf-8"?>
<ds:datastoreItem xmlns:ds="http://schemas.openxmlformats.org/officeDocument/2006/customXml" ds:itemID="{A9FE399E-07A1-4B1E-A8EE-42457E0E850C}">
  <ds:schemaRefs/>
</ds:datastoreItem>
</file>

<file path=customXml/itemProps9.xml><?xml version="1.0" encoding="utf-8"?>
<ds:datastoreItem xmlns:ds="http://schemas.openxmlformats.org/officeDocument/2006/customXml" ds:itemID="{A391B266-FD78-486D-9DB2-76636867B5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Cube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DMurphy</cp:lastModifiedBy>
  <dcterms:created xsi:type="dcterms:W3CDTF">2018-08-03T07:14:26Z</dcterms:created>
  <dcterms:modified xsi:type="dcterms:W3CDTF">2018-08-05T20:18:47Z</dcterms:modified>
</cp:coreProperties>
</file>