
<file path=[Content_Types].xml><?xml version="1.0" encoding="utf-8"?>
<Types xmlns="http://schemas.openxmlformats.org/package/2006/content-types">
  <Default Extension="bin" ContentType="application/vnd.ms-excel.attachedToolbar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900" yWindow="300" windowWidth="9510" windowHeight="5760"/>
  </bookViews>
  <sheets>
    <sheet name="Commission" sheetId="9" r:id="rId1"/>
  </sheets>
  <calcPr calcId="171027"/>
  <webPublishing codePage="1252"/>
</workbook>
</file>

<file path=xl/calcChain.xml><?xml version="1.0" encoding="utf-8"?>
<calcChain xmlns="http://schemas.openxmlformats.org/spreadsheetml/2006/main">
  <c r="R15" i="9" l="1"/>
  <c r="R14" i="9"/>
  <c r="R13" i="9"/>
  <c r="R12" i="9"/>
  <c r="R11" i="9"/>
  <c r="R8" i="9"/>
  <c r="R7" i="9"/>
  <c r="R6" i="9"/>
  <c r="R5" i="9"/>
  <c r="R4" i="9"/>
  <c r="N15" i="9"/>
  <c r="N14" i="9"/>
  <c r="N13" i="9"/>
  <c r="N12" i="9"/>
  <c r="N11" i="9"/>
  <c r="N8" i="9"/>
  <c r="N7" i="9"/>
  <c r="N6" i="9"/>
  <c r="N5" i="9"/>
  <c r="N4" i="9"/>
  <c r="J15" i="9"/>
  <c r="J14" i="9"/>
  <c r="J13" i="9"/>
  <c r="J12" i="9"/>
  <c r="J11" i="9"/>
  <c r="J8" i="9"/>
  <c r="J7" i="9"/>
  <c r="J6" i="9"/>
  <c r="J5" i="9"/>
  <c r="J4" i="9"/>
  <c r="F15" i="9"/>
  <c r="F14" i="9"/>
  <c r="F13" i="9"/>
  <c r="S13" i="9" s="1"/>
  <c r="F12" i="9"/>
  <c r="F11" i="9"/>
  <c r="F5" i="9"/>
  <c r="F6" i="9"/>
  <c r="F7" i="9"/>
  <c r="S7" i="9" s="1"/>
  <c r="F8" i="9"/>
  <c r="F4" i="9"/>
  <c r="R16" i="9"/>
  <c r="Q16" i="9"/>
  <c r="P16" i="9"/>
  <c r="O16" i="9"/>
  <c r="N16" i="9"/>
  <c r="M16" i="9"/>
  <c r="L16" i="9"/>
  <c r="K16" i="9"/>
  <c r="J16" i="9"/>
  <c r="I16" i="9"/>
  <c r="H16" i="9"/>
  <c r="G16" i="9"/>
  <c r="E16" i="9"/>
  <c r="D16" i="9"/>
  <c r="C16" i="9"/>
  <c r="D9" i="9"/>
  <c r="E9" i="9"/>
  <c r="E17" i="9" s="1"/>
  <c r="F9" i="9"/>
  <c r="G9" i="9"/>
  <c r="G17" i="9" s="1"/>
  <c r="H9" i="9"/>
  <c r="I9" i="9"/>
  <c r="I17" i="9" s="1"/>
  <c r="J9" i="9"/>
  <c r="J17" i="9" s="1"/>
  <c r="K9" i="9"/>
  <c r="K17" i="9" s="1"/>
  <c r="L9" i="9"/>
  <c r="M9" i="9"/>
  <c r="M17" i="9" s="1"/>
  <c r="N9" i="9"/>
  <c r="N17" i="9" s="1"/>
  <c r="O9" i="9"/>
  <c r="O17" i="9" s="1"/>
  <c r="P9" i="9"/>
  <c r="Q9" i="9"/>
  <c r="Q17" i="9" s="1"/>
  <c r="R9" i="9"/>
  <c r="R17" i="9" s="1"/>
  <c r="C9" i="9"/>
  <c r="C17" i="9" s="1"/>
  <c r="S4" i="9" l="1"/>
  <c r="S5" i="9"/>
  <c r="S14" i="9"/>
  <c r="S8" i="9"/>
  <c r="S11" i="9"/>
  <c r="S15" i="9"/>
  <c r="S12" i="9"/>
  <c r="S16" i="9" s="1"/>
  <c r="P17" i="9"/>
  <c r="L17" i="9"/>
  <c r="H17" i="9"/>
  <c r="D17" i="9"/>
  <c r="F16" i="9"/>
  <c r="F17" i="9" s="1"/>
  <c r="S6" i="9"/>
  <c r="S9" i="9" l="1"/>
  <c r="S17" i="9" s="1"/>
</calcChain>
</file>

<file path=xl/sharedStrings.xml><?xml version="1.0" encoding="utf-8"?>
<sst xmlns="http://schemas.openxmlformats.org/spreadsheetml/2006/main" count="50" uniqueCount="33">
  <si>
    <t>Team A</t>
  </si>
  <si>
    <t>Team A Total</t>
  </si>
  <si>
    <t>Team B</t>
  </si>
  <si>
    <t>Team B Total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</si>
  <si>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</si>
  <si>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</si>
  <si>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</si>
  <si>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</si>
  <si>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</si>
  <si>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</si>
  <si>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</si>
  <si>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</si>
  <si>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</si>
  <si>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</si>
  <si>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</si>
  <si>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</si>
  <si>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</si>
  <si>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</t>
  </si>
  <si>
    <t>Q2</t>
  </si>
  <si>
    <t>Q3</t>
  </si>
  <si>
    <t>Q4</t>
  </si>
  <si>
    <t>Total</t>
  </si>
  <si>
    <t>Carothers, Andy</t>
  </si>
  <si>
    <t>DeVoe, Michael</t>
  </si>
  <si>
    <t>Groncki, Douglas</t>
  </si>
  <si>
    <t>Hay, Jeff</t>
  </si>
  <si>
    <t>Ito, Shu</t>
  </si>
  <si>
    <t>MacDonald, Scott</t>
  </si>
  <si>
    <t>Parkinson, Eric</t>
  </si>
  <si>
    <t>Rothenberg, Eric</t>
  </si>
  <si>
    <t>Steele, Laura C.</t>
  </si>
  <si>
    <t>Owen, Laura</t>
  </si>
  <si>
    <t>Team Sales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</si>
</sst>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3"/>
    <xf numFmtId="0" fontId="2" fillId="0" borderId="0" xfId="1" applyFont="1"/>
    <xf numFmtId="0" fontId="3" fillId="0" borderId="0" xfId="4"/>
    <xf numFmtId="0" fontId="2" fillId="0" borderId="0" xfId="2" applyFont="1"/>
    <xf numFmtId="0" fontId="1" fillId="0" borderId="0" xfId="0" applyFont="1"/>
    <xf numFmtId="164" fontId="0" fillId="0" borderId="0" xfId="0" applyNumberFormat="1"/>
    <xf numFmtId="164" fontId="3" fillId="0" borderId="0" xfId="4" applyNumberFormat="1"/>
    <xf numFmtId="164" fontId="2" fillId="0" borderId="0" xfId="2" applyNumberFormat="1" applyFont="1"/>
    <xf numFmtId="164" fontId="3" fillId="0" borderId="0" xfId="3" applyNumberFormat="1"/>
    <xf numFmtId="164" fontId="2" fillId="0" borderId="0" xfId="1" applyNumberFormat="1" applyFont="1"/>
  </cellXfs>
  <cellStyles count="5">
    <cellStyle name="ColLevel_1" xfId="2" builtinId="2" iLevel="0"/>
    <cellStyle name="ColLevel_2" xfId="4" builtinId="2" iLevel="1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9" defaultPivotStyle="PivotStyleLight16"/>
  <colors>
    <mruColors>
      <color rgb="FF8736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attachedToolbars" Target="attachedToolbars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Hardcover">
  <a:themeElements>
    <a:clrScheme name="Hardcover">
      <a:dk1>
        <a:sysClr val="windowText" lastClr="000000"/>
      </a:dk1>
      <a:lt1>
        <a:sysClr val="window" lastClr="FFFFFF"/>
      </a:lt1>
      <a:dk2>
        <a:srgbClr val="895D1D"/>
      </a:dk2>
      <a:lt2>
        <a:srgbClr val="ECE9C6"/>
      </a:lt2>
      <a:accent1>
        <a:srgbClr val="873624"/>
      </a:accent1>
      <a:accent2>
        <a:srgbClr val="D6862D"/>
      </a:accent2>
      <a:accent3>
        <a:srgbClr val="D0BE40"/>
      </a:accent3>
      <a:accent4>
        <a:srgbClr val="877F6C"/>
      </a:accent4>
      <a:accent5>
        <a:srgbClr val="972109"/>
      </a:accent5>
      <a:accent6>
        <a:srgbClr val="AEB795"/>
      </a:accent6>
      <a:hlink>
        <a:srgbClr val="CC9900"/>
      </a:hlink>
      <a:folHlink>
        <a:srgbClr val="B2B2B2"/>
      </a:folHlink>
    </a:clrScheme>
    <a:fontScheme name="Hardcover">
      <a:majorFont>
        <a:latin typeface="Book Antiqua"/>
        <a:ea typeface=""/>
        <a:cs typeface=""/>
        <a:font script="Grek" typeface="Times New Roman"/>
        <a:font script="Cyrl" typeface="Times New Roman"/>
        <a:font script="Jpan" typeface="HGS明朝E"/>
        <a:font script="Hang" typeface="궁서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S明朝E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Hardcover">
      <a:fillStyleLst>
        <a:solidFill>
          <a:schemeClr val="phClr"/>
        </a:solidFill>
        <a:solidFill>
          <a:schemeClr val="phClr">
            <a:tint val="68000"/>
            <a:shade val="94000"/>
            <a:satMod val="300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80000"/>
                <a:lumMod val="98000"/>
              </a:schemeClr>
            </a:gs>
            <a:gs pos="100000">
              <a:schemeClr val="phClr">
                <a:satMod val="130000"/>
              </a:schemeClr>
            </a:gs>
          </a:gsLst>
          <a:lin ang="5160000" scaled="0"/>
        </a:gradFill>
      </a:fillStyleLst>
      <a:lnStyleLst>
        <a:ln w="12700" cap="flat" cmpd="sng" algn="ctr">
          <a:solidFill>
            <a:schemeClr val="phClr">
              <a:shade val="90000"/>
              <a:lumMod val="90000"/>
            </a:schemeClr>
          </a:solidFill>
          <a:prstDash val="solid"/>
        </a:ln>
        <a:ln w="19050" cap="flat" cmpd="sng" algn="ctr">
          <a:solidFill>
            <a:schemeClr val="phClr">
              <a:shade val="75000"/>
              <a:lumMod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1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6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400000"/>
            </a:lightRig>
          </a:scene3d>
          <a:sp3d>
            <a:bevelT w="25400" h="25400"/>
          </a:sp3d>
        </a:effectStyle>
      </a:effectStyleLst>
      <a:bgFillStyleLst>
        <a:solidFill>
          <a:schemeClr val="phClr">
            <a:tint val="96000"/>
            <a:lumMod val="11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3000"/>
                <a:shade val="20000"/>
              </a:schemeClr>
              <a:schemeClr val="phClr">
                <a:tint val="90000"/>
                <a:shade val="85000"/>
                <a:satMod val="115000"/>
              </a:schemeClr>
            </a:duotone>
          </a:blip>
          <a:tile tx="0" ty="0" sx="60000" sy="6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shade val="50000"/>
                <a:satMod val="340000"/>
                <a:lumMod val="40000"/>
              </a:schemeClr>
              <a:schemeClr val="phClr">
                <a:tint val="92000"/>
                <a:shade val="94000"/>
                <a:hueMod val="110000"/>
                <a:satMod val="236000"/>
                <a:lumMod val="12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S17"/>
  <sheetViews>
    <sheetView tabSelected="1" zoomScale="170" zoomScaleNormal="170" workbookViewId="0">
      <selection activeCell="B15" activeCellId="9" sqref="B8 B4 B5 B6 B7 B11 B12 B13 B14 B15"/>
    </sheetView>
  </sheetViews>
  <sheetFormatPr defaultRowHeight="12.75" x14ac:dyDescent="0.2"/>
  <cols>
    <col min="1" max="1" width="16" bestFit="1" customWidth="1"/>
    <col min="2" max="2" width="18.7109375" customWidth="1"/>
    <col min="3" max="5" width="9.85546875" bestFit="1" customWidth="1"/>
    <col min="6" max="6" width="9.85546875" hidden="1" customWidth="1"/>
    <col min="7" max="8" width="9.85546875" bestFit="1" customWidth="1"/>
    <col min="9" max="9" width="9.7109375" bestFit="1" customWidth="1"/>
    <col min="10" max="10" width="9.85546875" hidden="1" customWidth="1"/>
    <col min="11" max="13" width="9.85546875" bestFit="1" customWidth="1"/>
    <col min="14" max="14" width="9.85546875" hidden="1" customWidth="1"/>
    <col min="15" max="17" width="9.85546875" bestFit="1" customWidth="1"/>
    <col min="18" max="18" width="9.85546875" hidden="1" customWidth="1"/>
    <col min="19" max="19" width="10.28515625" hidden="1" customWidth="1"/>
  </cols>
  <sheetData>
    <row r="1" spans="1:19" x14ac:dyDescent="0.2">
      <c r="A1" s="5" t="s">
        <v>32</v>
      </c>
      <c r="B1" s="5"/>
      <c r="F1" s="3"/>
      <c r="J1" s="3"/>
      <c r="N1" s="3"/>
      <c r="R1" s="3"/>
      <c r="S1" s="4"/>
    </row>
    <row r="2" spans="1:19" x14ac:dyDescent="0.2">
      <c r="F2" s="3"/>
      <c r="J2" s="3"/>
      <c r="N2" s="3"/>
      <c r="R2" s="3"/>
      <c r="S2" s="4"/>
    </row>
    <row r="3" spans="1:19" x14ac:dyDescent="0.2">
      <c r="A3" t="s">
        <v>0</v>
      </c>
      <c r="C3" t="s">
        <v>5</v>
      </c>
      <c r="D3" t="s">
        <v>6</v>
      </c>
      <c r="E3" t="s">
        <v>7</v>
      </c>
      <c r="F3" s="3" t="s">
        <v>17</v>
      </c>
      <c r="G3" t="s">
        <v>8</v>
      </c>
      <c r="H3" t="s">
        <v>9</v>
      </c>
      <c r="I3" t="s">
        <v>10</v>
      </c>
      <c r="J3" s="3" t="s">
        <v>18</v>
      </c>
      <c r="K3" t="s">
        <v>11</v>
      </c>
      <c r="L3" t="s">
        <v>12</v>
      </c>
      <c r="M3" t="s">
        <v>13</v>
      </c>
      <c r="N3" s="3" t="s">
        <v>19</v>
      </c>
      <c r="O3" t="s">
        <v>14</v>
      </c>
      <c r="P3" t="s">
        <v>15</v>
      </c>
      <c r="Q3" t="s">
        <v>16</v>
      </c>
      <c r="R3" s="3" t="s">
        <v>20</v>
      </c>
      <c r="S3" s="4" t="s">
        <v>21</v>
      </c>
    </row>
    <row r="4" spans="1:19" x14ac:dyDescent="0.2">
      <c r="A4" t="s">
        <v>22</v>
      </c>
      <c r="C4" s="6">
        <v>321.41000000000003</v>
      </c>
      <c r="D4" s="6">
        <v>63.77</v>
      </c>
      <c r="E4" s="6">
        <v>414.03</v>
      </c>
      <c r="F4" s="7">
        <f>SUM(C4:E4)</f>
        <v>799.21</v>
      </c>
      <c r="G4" s="6">
        <v>505.94</v>
      </c>
      <c r="H4" s="6">
        <v>162.03</v>
      </c>
      <c r="I4" s="6">
        <v>108.07</v>
      </c>
      <c r="J4" s="7">
        <f t="shared" ref="J4:J8" si="0">SUM(G4:I4)</f>
        <v>776.04</v>
      </c>
      <c r="K4" s="6">
        <v>390.44</v>
      </c>
      <c r="L4" s="6">
        <v>391.11</v>
      </c>
      <c r="M4" s="6">
        <v>159.06</v>
      </c>
      <c r="N4" s="7">
        <f t="shared" ref="N4:N8" si="1">SUM(K4:M4)</f>
        <v>940.6099999999999</v>
      </c>
      <c r="O4" s="6">
        <v>118.72</v>
      </c>
      <c r="P4" s="6">
        <v>323.70999999999998</v>
      </c>
      <c r="Q4" s="6">
        <v>116.54</v>
      </c>
      <c r="R4" s="7">
        <f t="shared" ref="R4:R8" si="2">SUM(O4:Q4)</f>
        <v>558.96999999999991</v>
      </c>
      <c r="S4" s="8">
        <f>F4+J4+N4+R4</f>
        <v>3074.8299999999995</v>
      </c>
    </row>
    <row r="5" spans="1:19" x14ac:dyDescent="0.2">
      <c r="A5" t="s">
        <v>23</v>
      </c>
      <c r="C5" s="6">
        <v>274.45</v>
      </c>
      <c r="D5" s="6">
        <v>466.93</v>
      </c>
      <c r="E5" s="6">
        <v>248.88</v>
      </c>
      <c r="F5" s="7">
        <f t="shared" ref="F5:F8" si="3">SUM(C5:E5)</f>
        <v>990.26</v>
      </c>
      <c r="G5" s="6">
        <v>543.65</v>
      </c>
      <c r="H5" s="6">
        <v>203.07</v>
      </c>
      <c r="I5" s="6">
        <v>396.41</v>
      </c>
      <c r="J5" s="7">
        <f t="shared" si="0"/>
        <v>1143.1300000000001</v>
      </c>
      <c r="K5" s="6">
        <v>296.17</v>
      </c>
      <c r="L5" s="6">
        <v>88.79</v>
      </c>
      <c r="M5" s="6">
        <v>96.62</v>
      </c>
      <c r="N5" s="7">
        <f t="shared" si="1"/>
        <v>481.58000000000004</v>
      </c>
      <c r="O5" s="6">
        <v>477.49</v>
      </c>
      <c r="P5" s="6">
        <v>410.39</v>
      </c>
      <c r="Q5" s="6">
        <v>352.19</v>
      </c>
      <c r="R5" s="7">
        <f t="shared" si="2"/>
        <v>1240.07</v>
      </c>
      <c r="S5" s="8">
        <f t="shared" ref="S5:S8" si="4">F5+J5+N5+R5</f>
        <v>3855.04</v>
      </c>
    </row>
    <row r="6" spans="1:19" x14ac:dyDescent="0.2">
      <c r="A6" t="s">
        <v>24</v>
      </c>
      <c r="C6" s="6">
        <v>517.87</v>
      </c>
      <c r="D6" s="6">
        <v>195.84</v>
      </c>
      <c r="E6" s="6">
        <v>279.47000000000003</v>
      </c>
      <c r="F6" s="7">
        <f t="shared" si="3"/>
        <v>993.18000000000006</v>
      </c>
      <c r="G6" s="6">
        <v>185.67</v>
      </c>
      <c r="H6" s="6">
        <v>435.81</v>
      </c>
      <c r="I6" s="6">
        <v>250.69</v>
      </c>
      <c r="J6" s="7">
        <f t="shared" si="0"/>
        <v>872.17000000000007</v>
      </c>
      <c r="K6" s="6">
        <v>166.32</v>
      </c>
      <c r="L6" s="6">
        <v>407.81</v>
      </c>
      <c r="M6" s="6">
        <v>467.41</v>
      </c>
      <c r="N6" s="7">
        <f t="shared" si="1"/>
        <v>1041.54</v>
      </c>
      <c r="O6" s="6">
        <v>339.51</v>
      </c>
      <c r="P6" s="6">
        <v>287.23</v>
      </c>
      <c r="Q6" s="6">
        <v>249.37</v>
      </c>
      <c r="R6" s="7">
        <f t="shared" si="2"/>
        <v>876.11</v>
      </c>
      <c r="S6" s="8">
        <f t="shared" si="4"/>
        <v>3783.0000000000005</v>
      </c>
    </row>
    <row r="7" spans="1:19" x14ac:dyDescent="0.2">
      <c r="A7" t="s">
        <v>25</v>
      </c>
      <c r="C7" s="6">
        <v>358.62</v>
      </c>
      <c r="D7" s="6">
        <v>265.97000000000003</v>
      </c>
      <c r="E7" s="6">
        <v>497.37</v>
      </c>
      <c r="F7" s="7">
        <f t="shared" si="3"/>
        <v>1121.96</v>
      </c>
      <c r="G7" s="6">
        <v>363.6</v>
      </c>
      <c r="H7" s="6">
        <v>285.56</v>
      </c>
      <c r="I7" s="6">
        <v>129.63</v>
      </c>
      <c r="J7" s="7">
        <f t="shared" si="0"/>
        <v>778.79000000000008</v>
      </c>
      <c r="K7" s="6">
        <v>313.14</v>
      </c>
      <c r="L7" s="6">
        <v>532.38</v>
      </c>
      <c r="M7" s="6">
        <v>522.44000000000005</v>
      </c>
      <c r="N7" s="7">
        <f t="shared" si="1"/>
        <v>1367.96</v>
      </c>
      <c r="O7" s="6">
        <v>449.91</v>
      </c>
      <c r="P7" s="6">
        <v>282.39</v>
      </c>
      <c r="Q7" s="6">
        <v>396.28</v>
      </c>
      <c r="R7" s="7">
        <f t="shared" si="2"/>
        <v>1128.58</v>
      </c>
      <c r="S7" s="8">
        <f t="shared" si="4"/>
        <v>4397.29</v>
      </c>
    </row>
    <row r="8" spans="1:19" x14ac:dyDescent="0.2">
      <c r="A8" t="s">
        <v>26</v>
      </c>
      <c r="C8" s="6">
        <v>96.05</v>
      </c>
      <c r="D8" s="6">
        <v>117.34</v>
      </c>
      <c r="E8" s="6">
        <v>479.05</v>
      </c>
      <c r="F8" s="7">
        <f t="shared" si="3"/>
        <v>692.44</v>
      </c>
      <c r="G8" s="6">
        <v>56.11</v>
      </c>
      <c r="H8" s="6">
        <v>355.87</v>
      </c>
      <c r="I8" s="6">
        <v>78.81</v>
      </c>
      <c r="J8" s="7">
        <f t="shared" si="0"/>
        <v>490.79</v>
      </c>
      <c r="K8" s="6">
        <v>372.88</v>
      </c>
      <c r="L8" s="6">
        <v>222.35</v>
      </c>
      <c r="M8" s="6">
        <v>492.96</v>
      </c>
      <c r="N8" s="7">
        <f t="shared" si="1"/>
        <v>1088.19</v>
      </c>
      <c r="O8" s="6">
        <v>356.79</v>
      </c>
      <c r="P8" s="6">
        <v>57.54</v>
      </c>
      <c r="Q8" s="6">
        <v>510.15</v>
      </c>
      <c r="R8" s="7">
        <f t="shared" si="2"/>
        <v>924.48</v>
      </c>
      <c r="S8" s="8">
        <f t="shared" si="4"/>
        <v>3195.9</v>
      </c>
    </row>
    <row r="9" spans="1:19" x14ac:dyDescent="0.2">
      <c r="A9" s="1" t="s">
        <v>1</v>
      </c>
      <c r="B9" s="1"/>
      <c r="C9" s="9">
        <f>SUM(C4:C8)</f>
        <v>1568.3999999999999</v>
      </c>
      <c r="D9" s="9">
        <f t="shared" ref="D9:S9" si="5">SUM(D4:D8)</f>
        <v>1109.8500000000001</v>
      </c>
      <c r="E9" s="9">
        <f t="shared" si="5"/>
        <v>1918.8</v>
      </c>
      <c r="F9" s="9">
        <f t="shared" si="5"/>
        <v>4597.05</v>
      </c>
      <c r="G9" s="9">
        <f t="shared" si="5"/>
        <v>1654.97</v>
      </c>
      <c r="H9" s="9">
        <f t="shared" si="5"/>
        <v>1442.3400000000001</v>
      </c>
      <c r="I9" s="9">
        <f t="shared" si="5"/>
        <v>963.61000000000013</v>
      </c>
      <c r="J9" s="9">
        <f t="shared" si="5"/>
        <v>4060.92</v>
      </c>
      <c r="K9" s="9">
        <f t="shared" si="5"/>
        <v>1538.9500000000003</v>
      </c>
      <c r="L9" s="9">
        <f t="shared" si="5"/>
        <v>1642.44</v>
      </c>
      <c r="M9" s="9">
        <f t="shared" si="5"/>
        <v>1738.4900000000002</v>
      </c>
      <c r="N9" s="9">
        <f t="shared" si="5"/>
        <v>4919.88</v>
      </c>
      <c r="O9" s="9">
        <f t="shared" si="5"/>
        <v>1742.42</v>
      </c>
      <c r="P9" s="9">
        <f t="shared" si="5"/>
        <v>1361.2599999999998</v>
      </c>
      <c r="Q9" s="9">
        <f t="shared" si="5"/>
        <v>1624.5300000000002</v>
      </c>
      <c r="R9" s="9">
        <f t="shared" si="5"/>
        <v>4728.21</v>
      </c>
      <c r="S9" s="8">
        <f t="shared" si="5"/>
        <v>18306.060000000001</v>
      </c>
    </row>
    <row r="10" spans="1:19" x14ac:dyDescent="0.2">
      <c r="A10" t="s">
        <v>2</v>
      </c>
      <c r="C10" t="s">
        <v>5</v>
      </c>
      <c r="D10" t="s">
        <v>6</v>
      </c>
      <c r="E10" t="s">
        <v>7</v>
      </c>
      <c r="F10" s="3" t="s">
        <v>17</v>
      </c>
      <c r="G10" t="s">
        <v>8</v>
      </c>
      <c r="H10" t="s">
        <v>9</v>
      </c>
      <c r="I10" t="s">
        <v>10</v>
      </c>
      <c r="J10" s="3" t="s">
        <v>18</v>
      </c>
      <c r="K10" t="s">
        <v>11</v>
      </c>
      <c r="L10" t="s">
        <v>12</v>
      </c>
      <c r="M10" t="s">
        <v>13</v>
      </c>
      <c r="N10" s="3" t="s">
        <v>19</v>
      </c>
      <c r="O10" t="s">
        <v>14</v>
      </c>
      <c r="P10" t="s">
        <v>15</v>
      </c>
      <c r="Q10" t="s">
        <v>16</v>
      </c>
      <c r="R10" s="3" t="s">
        <v>20</v>
      </c>
      <c r="S10" s="4" t="s">
        <v>21</v>
      </c>
    </row>
    <row r="11" spans="1:19" x14ac:dyDescent="0.2">
      <c r="A11" t="s">
        <v>27</v>
      </c>
      <c r="C11" s="6">
        <v>388.94</v>
      </c>
      <c r="D11" s="6">
        <v>120.34</v>
      </c>
      <c r="E11" s="6">
        <v>529.86</v>
      </c>
      <c r="F11" s="7">
        <f t="shared" ref="F11:F15" si="6">SUM(C11:E11)</f>
        <v>1039.1399999999999</v>
      </c>
      <c r="G11" s="6">
        <v>344.5</v>
      </c>
      <c r="H11" s="6">
        <v>278.51</v>
      </c>
      <c r="I11" s="6">
        <v>333.85</v>
      </c>
      <c r="J11" s="7">
        <f t="shared" ref="J11:J15" si="7">SUM(G11:I11)</f>
        <v>956.86</v>
      </c>
      <c r="K11" s="6">
        <v>156.22999999999999</v>
      </c>
      <c r="L11" s="6">
        <v>349.05</v>
      </c>
      <c r="M11" s="6">
        <v>479.1</v>
      </c>
      <c r="N11" s="7">
        <f t="shared" ref="N11:N15" si="8">SUM(K11:M11)</f>
        <v>984.38</v>
      </c>
      <c r="O11" s="6">
        <v>388.53</v>
      </c>
      <c r="P11" s="6">
        <v>238.36</v>
      </c>
      <c r="Q11" s="6">
        <v>442.45</v>
      </c>
      <c r="R11" s="7">
        <f t="shared" ref="R11:R15" si="9">SUM(O11:Q11)</f>
        <v>1069.3399999999999</v>
      </c>
      <c r="S11" s="8">
        <f t="shared" ref="S11:S15" si="10">F11+J11+N11+R11</f>
        <v>4049.7200000000003</v>
      </c>
    </row>
    <row r="12" spans="1:19" x14ac:dyDescent="0.2">
      <c r="A12" t="s">
        <v>31</v>
      </c>
      <c r="C12" s="6">
        <v>412.28</v>
      </c>
      <c r="D12" s="6">
        <v>505.55</v>
      </c>
      <c r="E12" s="6">
        <v>444.84</v>
      </c>
      <c r="F12" s="7">
        <f t="shared" si="6"/>
        <v>1362.6699999999998</v>
      </c>
      <c r="G12" s="6">
        <v>528.49</v>
      </c>
      <c r="H12" s="6">
        <v>355.15</v>
      </c>
      <c r="I12" s="6">
        <v>400.18</v>
      </c>
      <c r="J12" s="7">
        <f t="shared" si="7"/>
        <v>1283.82</v>
      </c>
      <c r="K12" s="6">
        <v>164.02</v>
      </c>
      <c r="L12" s="6">
        <v>506.51</v>
      </c>
      <c r="M12" s="6">
        <v>248.38</v>
      </c>
      <c r="N12" s="7">
        <f t="shared" si="8"/>
        <v>918.91</v>
      </c>
      <c r="O12" s="6">
        <v>395.19</v>
      </c>
      <c r="P12" s="6">
        <v>172.05</v>
      </c>
      <c r="Q12" s="6">
        <v>542.29999999999995</v>
      </c>
      <c r="R12" s="7">
        <f t="shared" si="9"/>
        <v>1109.54</v>
      </c>
      <c r="S12" s="8">
        <f t="shared" si="10"/>
        <v>4674.9399999999996</v>
      </c>
    </row>
    <row r="13" spans="1:19" x14ac:dyDescent="0.2">
      <c r="A13" t="s">
        <v>28</v>
      </c>
      <c r="C13" s="6">
        <v>425.41</v>
      </c>
      <c r="D13" s="6">
        <v>230.68</v>
      </c>
      <c r="E13" s="6">
        <v>279.75</v>
      </c>
      <c r="F13" s="7">
        <f t="shared" si="6"/>
        <v>935.84</v>
      </c>
      <c r="G13" s="6">
        <v>123.84</v>
      </c>
      <c r="H13" s="6">
        <v>540.25</v>
      </c>
      <c r="I13" s="6">
        <v>452.22</v>
      </c>
      <c r="J13" s="7">
        <f t="shared" si="7"/>
        <v>1116.31</v>
      </c>
      <c r="K13" s="6">
        <v>60.33</v>
      </c>
      <c r="L13" s="6">
        <v>161.97999999999999</v>
      </c>
      <c r="M13" s="6">
        <v>222.54</v>
      </c>
      <c r="N13" s="7">
        <f t="shared" si="8"/>
        <v>444.85</v>
      </c>
      <c r="O13" s="6">
        <v>92.67</v>
      </c>
      <c r="P13" s="6">
        <v>480.23</v>
      </c>
      <c r="Q13" s="6">
        <v>348.7</v>
      </c>
      <c r="R13" s="7">
        <f t="shared" si="9"/>
        <v>921.59999999999991</v>
      </c>
      <c r="S13" s="8">
        <f t="shared" si="10"/>
        <v>3418.6</v>
      </c>
    </row>
    <row r="14" spans="1:19" x14ac:dyDescent="0.2">
      <c r="A14" t="s">
        <v>29</v>
      </c>
      <c r="C14" s="6">
        <v>541.15</v>
      </c>
      <c r="D14" s="6">
        <v>306.58999999999997</v>
      </c>
      <c r="E14" s="6">
        <v>88.9</v>
      </c>
      <c r="F14" s="7">
        <f t="shared" si="6"/>
        <v>936.64</v>
      </c>
      <c r="G14" s="6">
        <v>473.1</v>
      </c>
      <c r="H14" s="6">
        <v>252.24</v>
      </c>
      <c r="I14" s="6">
        <v>216.01</v>
      </c>
      <c r="J14" s="7">
        <f t="shared" si="7"/>
        <v>941.35</v>
      </c>
      <c r="K14" s="6">
        <v>523.73</v>
      </c>
      <c r="L14" s="6">
        <v>535.11</v>
      </c>
      <c r="M14" s="6">
        <v>445.29</v>
      </c>
      <c r="N14" s="7">
        <f t="shared" si="8"/>
        <v>1504.13</v>
      </c>
      <c r="O14" s="6">
        <v>353.67</v>
      </c>
      <c r="P14" s="6">
        <v>148.63999999999999</v>
      </c>
      <c r="Q14" s="6">
        <v>203.48</v>
      </c>
      <c r="R14" s="7">
        <f t="shared" si="9"/>
        <v>705.79</v>
      </c>
      <c r="S14" s="8">
        <f t="shared" si="10"/>
        <v>4087.91</v>
      </c>
    </row>
    <row r="15" spans="1:19" x14ac:dyDescent="0.2">
      <c r="A15" t="s">
        <v>30</v>
      </c>
      <c r="C15" s="6">
        <v>164.05</v>
      </c>
      <c r="D15" s="6">
        <v>136.26</v>
      </c>
      <c r="E15" s="6">
        <v>406.17</v>
      </c>
      <c r="F15" s="7">
        <f t="shared" si="6"/>
        <v>706.48</v>
      </c>
      <c r="G15" s="6">
        <v>411.86</v>
      </c>
      <c r="H15" s="6">
        <v>243.55</v>
      </c>
      <c r="I15" s="6">
        <v>53.94</v>
      </c>
      <c r="J15" s="7">
        <f t="shared" si="7"/>
        <v>709.35000000000014</v>
      </c>
      <c r="K15" s="6">
        <v>421.93</v>
      </c>
      <c r="L15" s="6">
        <v>394.77</v>
      </c>
      <c r="M15" s="6">
        <v>361.19</v>
      </c>
      <c r="N15" s="7">
        <f t="shared" si="8"/>
        <v>1177.8900000000001</v>
      </c>
      <c r="O15" s="6">
        <v>73.16</v>
      </c>
      <c r="P15" s="6">
        <v>508.93</v>
      </c>
      <c r="Q15" s="6">
        <v>530.29999999999995</v>
      </c>
      <c r="R15" s="7">
        <f t="shared" si="9"/>
        <v>1112.3899999999999</v>
      </c>
      <c r="S15" s="8">
        <f t="shared" si="10"/>
        <v>3706.11</v>
      </c>
    </row>
    <row r="16" spans="1:19" x14ac:dyDescent="0.2">
      <c r="A16" s="1" t="s">
        <v>3</v>
      </c>
      <c r="B16" s="1"/>
      <c r="C16" s="9">
        <f t="shared" ref="C16:S16" si="11">SUM(C11:C15)</f>
        <v>1931.8300000000002</v>
      </c>
      <c r="D16" s="9">
        <f t="shared" si="11"/>
        <v>1299.4199999999998</v>
      </c>
      <c r="E16" s="9">
        <f t="shared" si="11"/>
        <v>1749.5200000000002</v>
      </c>
      <c r="F16" s="9">
        <f t="shared" si="11"/>
        <v>4980.7700000000004</v>
      </c>
      <c r="G16" s="9">
        <f t="shared" si="11"/>
        <v>1881.79</v>
      </c>
      <c r="H16" s="9">
        <f t="shared" si="11"/>
        <v>1669.6999999999998</v>
      </c>
      <c r="I16" s="9">
        <f t="shared" si="11"/>
        <v>1456.2</v>
      </c>
      <c r="J16" s="9">
        <f t="shared" si="11"/>
        <v>5007.6900000000005</v>
      </c>
      <c r="K16" s="9">
        <f t="shared" si="11"/>
        <v>1326.24</v>
      </c>
      <c r="L16" s="9">
        <f t="shared" si="11"/>
        <v>1947.42</v>
      </c>
      <c r="M16" s="9">
        <f t="shared" si="11"/>
        <v>1756.5</v>
      </c>
      <c r="N16" s="9">
        <f t="shared" si="11"/>
        <v>5030.16</v>
      </c>
      <c r="O16" s="9">
        <f t="shared" si="11"/>
        <v>1303.22</v>
      </c>
      <c r="P16" s="9">
        <f t="shared" si="11"/>
        <v>1548.2100000000003</v>
      </c>
      <c r="Q16" s="9">
        <f t="shared" si="11"/>
        <v>2067.23</v>
      </c>
      <c r="R16" s="9">
        <f t="shared" si="11"/>
        <v>4918.66</v>
      </c>
      <c r="S16" s="8">
        <f t="shared" si="11"/>
        <v>19937.28</v>
      </c>
    </row>
    <row r="17" spans="1:19" x14ac:dyDescent="0.2">
      <c r="A17" s="2" t="s">
        <v>4</v>
      </c>
      <c r="B17" s="2"/>
      <c r="C17" s="10">
        <f>C9+C16</f>
        <v>3500.23</v>
      </c>
      <c r="D17" s="10">
        <f t="shared" ref="D17:S17" si="12">D9+D16</f>
        <v>2409.27</v>
      </c>
      <c r="E17" s="10">
        <f t="shared" si="12"/>
        <v>3668.32</v>
      </c>
      <c r="F17" s="10">
        <f t="shared" si="12"/>
        <v>9577.82</v>
      </c>
      <c r="G17" s="10">
        <f t="shared" si="12"/>
        <v>3536.76</v>
      </c>
      <c r="H17" s="10">
        <f t="shared" si="12"/>
        <v>3112.04</v>
      </c>
      <c r="I17" s="10">
        <f t="shared" si="12"/>
        <v>2419.8100000000004</v>
      </c>
      <c r="J17" s="10">
        <f t="shared" si="12"/>
        <v>9068.61</v>
      </c>
      <c r="K17" s="10">
        <f t="shared" si="12"/>
        <v>2865.1900000000005</v>
      </c>
      <c r="L17" s="10">
        <f t="shared" si="12"/>
        <v>3589.86</v>
      </c>
      <c r="M17" s="10">
        <f t="shared" si="12"/>
        <v>3494.9900000000002</v>
      </c>
      <c r="N17" s="10">
        <f t="shared" si="12"/>
        <v>9950.0400000000009</v>
      </c>
      <c r="O17" s="10">
        <f t="shared" si="12"/>
        <v>3045.6400000000003</v>
      </c>
      <c r="P17" s="10">
        <f t="shared" si="12"/>
        <v>2909.4700000000003</v>
      </c>
      <c r="Q17" s="10">
        <f t="shared" si="12"/>
        <v>3691.76</v>
      </c>
      <c r="R17" s="10">
        <f t="shared" si="12"/>
        <v>9646.869999999999</v>
      </c>
      <c r="S17" s="10">
        <f t="shared" si="12"/>
        <v>38243.339999999997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Commission!C8:Q8</xm:f>
              <xm:sqref>B8</xm:sqref>
            </x14:sparkline>
            <x14:sparkline>
              <xm:f>Commission!C4:Q4</xm:f>
              <xm:sqref>B4</xm:sqref>
            </x14:sparkline>
            <x14:sparkline>
              <xm:f>Commission!C5:Q5</xm:f>
              <xm:sqref>B5</xm:sqref>
            </x14:sparkline>
            <x14:sparkline>
              <xm:f>Commission!C6:Q6</xm:f>
              <xm:sqref>B6</xm:sqref>
            </x14:sparkline>
            <x14:sparkline>
              <xm:f>Commission!C7:Q7</xm:f>
              <xm:sqref>B7</xm:sqref>
            </x14:sparkline>
            <x14:sparkline>
              <xm:f>Commission!C11:Q11</xm:f>
              <xm:sqref>B11</xm:sqref>
            </x14:sparkline>
            <x14:sparkline>
              <xm:f>Commission!C12:Q12</xm:f>
              <xm:sqref>B12</xm:sqref>
            </x14:sparkline>
            <x14:sparkline>
              <xm:f>Commission!C13:Q13</xm:f>
              <xm:sqref>B13</xm:sqref>
            </x14:sparkline>
            <x14:sparkline>
              <xm:f>Commission!C14:Q14</xm:f>
              <xm:sqref>B14</xm:sqref>
            </x14:sparkline>
            <x14:sparkline>
              <xm:f>Commission!C15:Q15</xm:f>
              <xm:sqref>B15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E135CB16-4A77-4F7B-A64C-ECBA05AC2DA8}"/>
</file>

<file path=customXml/itemProps2.xml><?xml version="1.0" encoding="utf-8"?>
<ds:datastoreItem xmlns:ds="http://schemas.openxmlformats.org/officeDocument/2006/customXml" ds:itemID="{0329FB3E-8BBB-4102-96D8-1FBAA77665E6}"/>
</file>

<file path=customXml/itemProps3.xml><?xml version="1.0" encoding="utf-8"?>
<ds:datastoreItem xmlns:ds="http://schemas.openxmlformats.org/officeDocument/2006/customXml" ds:itemID="{9F847550-BAED-4306-86E6-553F6CC627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Sparklines</dc:title>
  <dc:creator>Toby Arnott</dc:creator>
  <cp:lastModifiedBy>Toby Arnott</cp:lastModifiedBy>
  <dcterms:created xsi:type="dcterms:W3CDTF">1998-08-17T23:52:14Z</dcterms:created>
  <dcterms:modified xsi:type="dcterms:W3CDTF">2016-10-06T09:41:02Z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