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5662552E-5E5C-4182-8038-386212470259}" xr6:coauthVersionLast="47" xr6:coauthVersionMax="47" xr10:uidLastSave="{00000000-0000-0000-0000-000000000000}"/>
  <bookViews>
    <workbookView xWindow="1344" yWindow="0" windowWidth="20820" windowHeight="11748" xr2:uid="{F5640AFA-E8A2-4FA7-80A4-5180A4872A6E}"/>
  </bookViews>
  <sheets>
    <sheet name="salesinventory" sheetId="12" r:id="rId1"/>
    <sheet name="SalesRevenueTwoVars" sheetId="16" r:id="rId2"/>
    <sheet name="SalesRevenueTwoVarsTrainingTest" sheetId="17" r:id="rId3"/>
    <sheet name="PredictionMode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7" l="1"/>
  <c r="G31" i="17"/>
  <c r="G32" i="17"/>
  <c r="G33" i="17"/>
  <c r="G34" i="17"/>
  <c r="G35" i="17"/>
  <c r="G29" i="17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22" i="17"/>
  <c r="F22" i="17" s="1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" i="17"/>
  <c r="K33" i="16"/>
  <c r="K52" i="16"/>
  <c r="I56" i="16"/>
  <c r="I57" i="16"/>
  <c r="H48" i="16"/>
  <c r="H56" i="16"/>
  <c r="H62" i="16"/>
  <c r="A66" i="16"/>
  <c r="G58" i="16"/>
  <c r="F47" i="16"/>
  <c r="F54" i="16"/>
  <c r="F55" i="16"/>
  <c r="D41" i="16"/>
  <c r="H41" i="16" s="1"/>
  <c r="D42" i="16"/>
  <c r="F42" i="16" s="1"/>
  <c r="D43" i="16"/>
  <c r="F43" i="16" s="1"/>
  <c r="D44" i="16"/>
  <c r="I44" i="16" s="1"/>
  <c r="D45" i="16"/>
  <c r="G45" i="16" s="1"/>
  <c r="D46" i="16"/>
  <c r="G46" i="16" s="1"/>
  <c r="D47" i="16"/>
  <c r="G47" i="16" s="1"/>
  <c r="D48" i="16"/>
  <c r="G48" i="16" s="1"/>
  <c r="D49" i="16"/>
  <c r="H49" i="16" s="1"/>
  <c r="D50" i="16"/>
  <c r="F50" i="16" s="1"/>
  <c r="D51" i="16"/>
  <c r="F51" i="16" s="1"/>
  <c r="D52" i="16"/>
  <c r="I52" i="16" s="1"/>
  <c r="D53" i="16"/>
  <c r="G53" i="16" s="1"/>
  <c r="D54" i="16"/>
  <c r="G54" i="16" s="1"/>
  <c r="D55" i="16"/>
  <c r="G55" i="16" s="1"/>
  <c r="D56" i="16"/>
  <c r="G56" i="16" s="1"/>
  <c r="D57" i="16"/>
  <c r="H57" i="16" s="1"/>
  <c r="D58" i="16"/>
  <c r="F58" i="16" s="1"/>
  <c r="D59" i="16"/>
  <c r="F59" i="16" s="1"/>
  <c r="D60" i="16"/>
  <c r="I60" i="16" s="1"/>
  <c r="D61" i="16"/>
  <c r="G61" i="16" s="1"/>
  <c r="D62" i="16"/>
  <c r="G62" i="16" s="1"/>
  <c r="D63" i="16"/>
  <c r="G63" i="16" s="1"/>
  <c r="D64" i="16"/>
  <c r="G64" i="16" s="1"/>
  <c r="D65" i="16"/>
  <c r="H65" i="16" s="1"/>
  <c r="D40" i="16"/>
  <c r="G40" i="16" s="1"/>
  <c r="D39" i="16"/>
  <c r="K39" i="16" s="1"/>
  <c r="G57" i="16" l="1"/>
  <c r="F49" i="16"/>
  <c r="G50" i="16"/>
  <c r="H54" i="16"/>
  <c r="I51" i="16"/>
  <c r="G49" i="16"/>
  <c r="I49" i="16"/>
  <c r="F65" i="16"/>
  <c r="F46" i="16"/>
  <c r="G42" i="16"/>
  <c r="H46" i="16"/>
  <c r="I48" i="16"/>
  <c r="F63" i="16"/>
  <c r="F41" i="16"/>
  <c r="G41" i="16"/>
  <c r="I65" i="16"/>
  <c r="I43" i="16"/>
  <c r="F62" i="16"/>
  <c r="G39" i="16"/>
  <c r="I64" i="16"/>
  <c r="I41" i="16"/>
  <c r="F57" i="16"/>
  <c r="G65" i="16"/>
  <c r="H64" i="16"/>
  <c r="I59" i="16"/>
  <c r="G60" i="16"/>
  <c r="G52" i="16"/>
  <c r="G44" i="16"/>
  <c r="H40" i="16"/>
  <c r="F64" i="16"/>
  <c r="F56" i="16"/>
  <c r="F48" i="16"/>
  <c r="F40" i="16"/>
  <c r="G59" i="16"/>
  <c r="G51" i="16"/>
  <c r="G43" i="16"/>
  <c r="H63" i="16"/>
  <c r="H55" i="16"/>
  <c r="H47" i="16"/>
  <c r="I39" i="16"/>
  <c r="I58" i="16"/>
  <c r="I50" i="16"/>
  <c r="I42" i="16"/>
  <c r="H61" i="16"/>
  <c r="H45" i="16"/>
  <c r="I40" i="16"/>
  <c r="F61" i="16"/>
  <c r="F53" i="16"/>
  <c r="F45" i="16"/>
  <c r="H60" i="16"/>
  <c r="H52" i="16"/>
  <c r="H44" i="16"/>
  <c r="I63" i="16"/>
  <c r="I55" i="16"/>
  <c r="I47" i="16"/>
  <c r="F60" i="16"/>
  <c r="H59" i="16"/>
  <c r="H51" i="16"/>
  <c r="H43" i="16"/>
  <c r="I62" i="16"/>
  <c r="I54" i="16"/>
  <c r="I46" i="16"/>
  <c r="F44" i="16"/>
  <c r="H39" i="16"/>
  <c r="H58" i="16"/>
  <c r="H50" i="16"/>
  <c r="H42" i="16"/>
  <c r="I61" i="16"/>
  <c r="I53" i="16"/>
  <c r="I45" i="16"/>
  <c r="H53" i="16"/>
  <c r="F52" i="16"/>
  <c r="F39" i="16"/>
  <c r="I66" i="16" l="1"/>
  <c r="H6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AD8C2-CAFE-42D7-BD69-B746E3EEDC2B}" keepAlive="1" name="Query - water_potability" description="Connection to the 'water_potability' query in the workbook." type="5" refreshedVersion="0" background="1">
    <dbPr connection="Provider=Microsoft.Mashup.OleDb.1;Data Source=$Workbook$;Location=water_potability;Extended Properties=&quot;&quot;" command="SELECT * FROM [water_potability]"/>
  </connection>
  <connection id="2" xr16:uid="{60411457-A752-4470-9DB9-D4CB3C325BB4}" keepAlive="1" name="Query - winequality-red" description="Connection to the 'winequality-red' query in the workbook." type="5" refreshedVersion="0" background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<sst xmlns="http://schemas.openxmlformats.org/spreadsheetml/2006/main" count="135" uniqueCount="57">
  <si>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</si>
  <si>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</si>
  <si>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</si>
  <si>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</si>
  <si>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</si>
  <si>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</si>
  <si>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</si>
  <si>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</si>
  <si>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</si>
  <si>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</si>
  <si>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</si>
  <si>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</si>
  <si>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</si>
  <si>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</si>
  <si>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</si>
  <si>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</si>
  <si>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</si>
  <si>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</si>
  <si>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</si>
  <si>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</si>
  <si>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</si>
  <si>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</si>
  <si>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</si>
  <si>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</si>
  <si>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Revenue-Sales</t>
  </si>
  <si>
    <t>Hours out of service</t>
  </si>
  <si>
    <t>Material Rotation</t>
  </si>
  <si>
    <t>Online marketing</t>
  </si>
  <si>
    <t>Sector Sales</t>
  </si>
  <si>
    <t>Kms. To store competion</t>
  </si>
  <si>
    <t>RESIDUAL OUTPUT</t>
  </si>
  <si>
    <t>Observation</t>
  </si>
  <si>
    <t>Predicted Revenue-Sales</t>
  </si>
  <si>
    <t>Residuals</t>
  </si>
  <si>
    <t>Standard Residuals</t>
  </si>
  <si>
    <t>PROBABILITY OUTPUT</t>
  </si>
  <si>
    <t>Percentile</t>
  </si>
  <si>
    <t>Lower 99.99%</t>
  </si>
  <si>
    <t>Upper 99.99%</t>
  </si>
  <si>
    <t>Intercept B0</t>
  </si>
  <si>
    <t>B1</t>
  </si>
  <si>
    <t>B2</t>
  </si>
  <si>
    <t>Material B1</t>
  </si>
  <si>
    <t>Online Mark.B2</t>
  </si>
  <si>
    <t>Model Revenue Sales</t>
  </si>
  <si>
    <t>B0 + B1*Material + B2*Online Marketing</t>
  </si>
  <si>
    <t xml:space="preserve"> </t>
  </si>
  <si>
    <t>SSE</t>
  </si>
  <si>
    <t>SSR</t>
  </si>
  <si>
    <t>Y'</t>
  </si>
  <si>
    <t>Expected Revenue Sales average</t>
  </si>
  <si>
    <t>Sum of SSE Sum Squares Errors</t>
  </si>
  <si>
    <t>TestModel</t>
  </si>
  <si>
    <t>PredictValues</t>
  </si>
  <si>
    <t>Diff.in Tests</t>
  </si>
  <si>
    <t>Model Training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</si>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</sst>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</cellXfs>
  <cellStyles count="2">
    <cellStyle name="Normal" xfId="0" builtinId="0"/>
    <cellStyle name="Normal 2" xfId="1" xr:uid="{00AE2CA7-BA19-42DE-AC77-67F85B48F8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out of service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salesinventory!$B$2:$B$28</c:f>
              <c:numCache>
                <c:formatCode>General</c:formatCode>
                <c:ptCount val="27"/>
                <c:pt idx="0">
                  <c:v>1.2000000000000002</c:v>
                </c:pt>
                <c:pt idx="1">
                  <c:v>0.88000001920000015</c:v>
                </c:pt>
                <c:pt idx="2">
                  <c:v>0.2</c:v>
                </c:pt>
                <c:pt idx="3">
                  <c:v>2.2000000000000002</c:v>
                </c:pt>
                <c:pt idx="4">
                  <c:v>1.7600000380000003</c:v>
                </c:pt>
                <c:pt idx="5">
                  <c:v>1.9200000764</c:v>
                </c:pt>
                <c:pt idx="6">
                  <c:v>1.239999962</c:v>
                </c:pt>
                <c:pt idx="7">
                  <c:v>1</c:v>
                </c:pt>
                <c:pt idx="8">
                  <c:v>0.48000001920000002</c:v>
                </c:pt>
                <c:pt idx="9">
                  <c:v>0.24000000952</c:v>
                </c:pt>
                <c:pt idx="10">
                  <c:v>2.1600000380000002</c:v>
                </c:pt>
                <c:pt idx="11">
                  <c:v>1.6799999236000003</c:v>
                </c:pt>
                <c:pt idx="12">
                  <c:v>1.8799999236000002</c:v>
                </c:pt>
                <c:pt idx="13">
                  <c:v>0.24000000952</c:v>
                </c:pt>
                <c:pt idx="14">
                  <c:v>0.48000001920000002</c:v>
                </c:pt>
                <c:pt idx="15">
                  <c:v>0.64000000960000003</c:v>
                </c:pt>
                <c:pt idx="16">
                  <c:v>1.7200000763999999</c:v>
                </c:pt>
                <c:pt idx="17">
                  <c:v>1.039999962</c:v>
                </c:pt>
                <c:pt idx="18">
                  <c:v>1.5199999808</c:v>
                </c:pt>
                <c:pt idx="19">
                  <c:v>2.1200000763999998</c:v>
                </c:pt>
                <c:pt idx="20">
                  <c:v>2.2399999620000002</c:v>
                </c:pt>
                <c:pt idx="21">
                  <c:v>0.32000000476000001</c:v>
                </c:pt>
                <c:pt idx="22">
                  <c:v>0.44000000960000007</c:v>
                </c:pt>
                <c:pt idx="23">
                  <c:v>1.4399999619999999</c:v>
                </c:pt>
                <c:pt idx="24">
                  <c:v>1.4000000000000001</c:v>
                </c:pt>
                <c:pt idx="25">
                  <c:v>2.039999962</c:v>
                </c:pt>
                <c:pt idx="26">
                  <c:v>3.44</c:v>
                </c:pt>
              </c:numCache>
            </c:numRef>
          </c:xVal>
          <c:yVal>
            <c:numRef>
              <c:f>salesinventory!$K$39:$K$65</c:f>
              <c:numCache>
                <c:formatCode>General</c:formatCode>
                <c:ptCount val="27"/>
                <c:pt idx="0">
                  <c:v>0.98347063347367225</c:v>
                </c:pt>
                <c:pt idx="1">
                  <c:v>10.888685461520694</c:v>
                </c:pt>
                <c:pt idx="2">
                  <c:v>-7.4286378479171873</c:v>
                </c:pt>
                <c:pt idx="3">
                  <c:v>-3.071053122843125</c:v>
                </c:pt>
                <c:pt idx="4">
                  <c:v>-0.6206638548804051</c:v>
                </c:pt>
                <c:pt idx="5">
                  <c:v>16.455649001852805</c:v>
                </c:pt>
                <c:pt idx="6">
                  <c:v>0.32284326292689514</c:v>
                </c:pt>
                <c:pt idx="7">
                  <c:v>-10.535263624823273</c:v>
                </c:pt>
                <c:pt idx="8">
                  <c:v>-1.7983598042726996</c:v>
                </c:pt>
                <c:pt idx="9">
                  <c:v>-7.397092881554272</c:v>
                </c:pt>
                <c:pt idx="10">
                  <c:v>0.58978287831911302</c:v>
                </c:pt>
                <c:pt idx="11">
                  <c:v>1.6299674874169341</c:v>
                </c:pt>
                <c:pt idx="12">
                  <c:v>-1.8945630131597966</c:v>
                </c:pt>
                <c:pt idx="13">
                  <c:v>2.9040337573826172</c:v>
                </c:pt>
                <c:pt idx="14">
                  <c:v>-2.1955957885507118</c:v>
                </c:pt>
                <c:pt idx="15">
                  <c:v>11.195607975173999</c:v>
                </c:pt>
                <c:pt idx="16">
                  <c:v>11.212728629647245</c:v>
                </c:pt>
                <c:pt idx="17">
                  <c:v>1.6017415359224714</c:v>
                </c:pt>
                <c:pt idx="18">
                  <c:v>1.4883890781863442</c:v>
                </c:pt>
                <c:pt idx="19">
                  <c:v>-3.6280604468061881</c:v>
                </c:pt>
                <c:pt idx="20">
                  <c:v>-4.1312535191975996</c:v>
                </c:pt>
                <c:pt idx="21">
                  <c:v>4.0630381523898293</c:v>
                </c:pt>
                <c:pt idx="22">
                  <c:v>-6.7955144047143561</c:v>
                </c:pt>
                <c:pt idx="23">
                  <c:v>-2.0867791347428977</c:v>
                </c:pt>
                <c:pt idx="24">
                  <c:v>-2.453160898192948</c:v>
                </c:pt>
                <c:pt idx="25">
                  <c:v>-4.5317955240481069</c:v>
                </c:pt>
                <c:pt idx="26">
                  <c:v>-4.76814398850982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0-4298-912E-9F37F374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41535"/>
        <c:axId val="646041951"/>
      </c:scatterChart>
      <c:valAx>
        <c:axId val="6460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out of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951"/>
        <c:crosses val="autoZero"/>
        <c:crossBetween val="midCat"/>
      </c:valAx>
      <c:valAx>
        <c:axId val="64604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Kms. To store competion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Revenue-Sales</c:v>
          </c:tx>
          <c:spPr>
            <a:ln w="19050">
              <a:noFill/>
            </a:ln>
          </c:spPr>
          <c:xVal>
            <c:numRef>
              <c:f>salesinventory!$F$2:$F$28</c:f>
              <c:numCache>
                <c:formatCode>General</c:formatCode>
                <c:ptCount val="27"/>
                <c:pt idx="0">
                  <c:v>4.4000000000000004</c:v>
                </c:pt>
                <c:pt idx="1">
                  <c:v>4.8000000000000007</c:v>
                </c:pt>
                <c:pt idx="2">
                  <c:v>6</c:v>
                </c:pt>
                <c:pt idx="3">
                  <c:v>0.4</c:v>
                </c:pt>
                <c:pt idx="4">
                  <c:v>2</c:v>
                </c:pt>
                <c:pt idx="5">
                  <c:v>1.6</c:v>
                </c:pt>
                <c:pt idx="6">
                  <c:v>4</c:v>
                </c:pt>
                <c:pt idx="7">
                  <c:v>4.8000000000000007</c:v>
                </c:pt>
                <c:pt idx="8">
                  <c:v>6</c:v>
                </c:pt>
                <c:pt idx="9">
                  <c:v>3.2</c:v>
                </c:pt>
                <c:pt idx="10">
                  <c:v>0.4</c:v>
                </c:pt>
                <c:pt idx="11">
                  <c:v>2.8000000000000003</c:v>
                </c:pt>
                <c:pt idx="12">
                  <c:v>1.2000000000000002</c:v>
                </c:pt>
                <c:pt idx="13">
                  <c:v>5.6000000000000005</c:v>
                </c:pt>
                <c:pt idx="14">
                  <c:v>4.4000000000000004</c:v>
                </c:pt>
                <c:pt idx="15">
                  <c:v>4</c:v>
                </c:pt>
                <c:pt idx="16">
                  <c:v>1.6</c:v>
                </c:pt>
                <c:pt idx="17">
                  <c:v>5.2</c:v>
                </c:pt>
                <c:pt idx="18">
                  <c:v>2.8000000000000003</c:v>
                </c:pt>
                <c:pt idx="19">
                  <c:v>0.4</c:v>
                </c:pt>
                <c:pt idx="20">
                  <c:v>0</c:v>
                </c:pt>
                <c:pt idx="21">
                  <c:v>5.6000000000000005</c:v>
                </c:pt>
                <c:pt idx="22">
                  <c:v>4.8000000000000007</c:v>
                </c:pt>
                <c:pt idx="23">
                  <c:v>2.4000000000000004</c:v>
                </c:pt>
                <c:pt idx="24">
                  <c:v>2</c:v>
                </c:pt>
                <c:pt idx="25">
                  <c:v>0</c:v>
                </c:pt>
                <c:pt idx="26">
                  <c:v>3.2</c:v>
                </c:pt>
              </c:numCache>
            </c:numRef>
          </c:xVal>
          <c:yVal>
            <c:numRef>
              <c:f>salesinventory!$A$2:$A$28</c:f>
              <c:numCache>
                <c:formatCode>General</c:formatCode>
                <c:ptCount val="27"/>
                <c:pt idx="0">
                  <c:v>92.4</c:v>
                </c:pt>
                <c:pt idx="1">
                  <c:v>62.400000000000006</c:v>
                </c:pt>
                <c:pt idx="2">
                  <c:v>4</c:v>
                </c:pt>
                <c:pt idx="3">
                  <c:v>207.60000000000002</c:v>
                </c:pt>
                <c:pt idx="4">
                  <c:v>174.8</c:v>
                </c:pt>
                <c:pt idx="5">
                  <c:v>194.8</c:v>
                </c:pt>
                <c:pt idx="6">
                  <c:v>119.60000000000001</c:v>
                </c:pt>
                <c:pt idx="7">
                  <c:v>78</c:v>
                </c:pt>
                <c:pt idx="8">
                  <c:v>8</c:v>
                </c:pt>
                <c:pt idx="9">
                  <c:v>27.200000000000003</c:v>
                </c:pt>
                <c:pt idx="10">
                  <c:v>228</c:v>
                </c:pt>
                <c:pt idx="11">
                  <c:v>171.20000000000002</c:v>
                </c:pt>
                <c:pt idx="12">
                  <c:v>185.60000000000002</c:v>
                </c:pt>
                <c:pt idx="13">
                  <c:v>6</c:v>
                </c:pt>
                <c:pt idx="14">
                  <c:v>26</c:v>
                </c:pt>
                <c:pt idx="15">
                  <c:v>39.200000000000003</c:v>
                </c:pt>
                <c:pt idx="16">
                  <c:v>159.20000000000002</c:v>
                </c:pt>
                <c:pt idx="17">
                  <c:v>64.400000000000006</c:v>
                </c:pt>
                <c:pt idx="18">
                  <c:v>158.80000000000001</c:v>
                </c:pt>
                <c:pt idx="19">
                  <c:v>198.8</c:v>
                </c:pt>
                <c:pt idx="20">
                  <c:v>211.20000000000002</c:v>
                </c:pt>
                <c:pt idx="21">
                  <c:v>39.6</c:v>
                </c:pt>
                <c:pt idx="22">
                  <c:v>0.2</c:v>
                </c:pt>
                <c:pt idx="23">
                  <c:v>138.80000000000001</c:v>
                </c:pt>
                <c:pt idx="24">
                  <c:v>136.4</c:v>
                </c:pt>
                <c:pt idx="25">
                  <c:v>202.8</c:v>
                </c:pt>
                <c:pt idx="2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D-4FEA-AFD0-B1C859FB8383}"/>
            </c:ext>
          </c:extLst>
        </c:ser>
        <c:ser>
          <c:idx val="1"/>
          <c:order val="1"/>
          <c:tx>
            <c:v>Predicted Revenue-Sales</c:v>
          </c:tx>
          <c:spPr>
            <a:ln w="19050">
              <a:noFill/>
            </a:ln>
          </c:spPr>
          <c:xVal>
            <c:numRef>
              <c:f>salesinventory!$F$2:$F$28</c:f>
              <c:numCache>
                <c:formatCode>General</c:formatCode>
                <c:ptCount val="27"/>
                <c:pt idx="0">
                  <c:v>4.4000000000000004</c:v>
                </c:pt>
                <c:pt idx="1">
                  <c:v>4.8000000000000007</c:v>
                </c:pt>
                <c:pt idx="2">
                  <c:v>6</c:v>
                </c:pt>
                <c:pt idx="3">
                  <c:v>0.4</c:v>
                </c:pt>
                <c:pt idx="4">
                  <c:v>2</c:v>
                </c:pt>
                <c:pt idx="5">
                  <c:v>1.6</c:v>
                </c:pt>
                <c:pt idx="6">
                  <c:v>4</c:v>
                </c:pt>
                <c:pt idx="7">
                  <c:v>4.8000000000000007</c:v>
                </c:pt>
                <c:pt idx="8">
                  <c:v>6</c:v>
                </c:pt>
                <c:pt idx="9">
                  <c:v>3.2</c:v>
                </c:pt>
                <c:pt idx="10">
                  <c:v>0.4</c:v>
                </c:pt>
                <c:pt idx="11">
                  <c:v>2.8000000000000003</c:v>
                </c:pt>
                <c:pt idx="12">
                  <c:v>1.2000000000000002</c:v>
                </c:pt>
                <c:pt idx="13">
                  <c:v>5.6000000000000005</c:v>
                </c:pt>
                <c:pt idx="14">
                  <c:v>4.4000000000000004</c:v>
                </c:pt>
                <c:pt idx="15">
                  <c:v>4</c:v>
                </c:pt>
                <c:pt idx="16">
                  <c:v>1.6</c:v>
                </c:pt>
                <c:pt idx="17">
                  <c:v>5.2</c:v>
                </c:pt>
                <c:pt idx="18">
                  <c:v>2.8000000000000003</c:v>
                </c:pt>
                <c:pt idx="19">
                  <c:v>0.4</c:v>
                </c:pt>
                <c:pt idx="20">
                  <c:v>0</c:v>
                </c:pt>
                <c:pt idx="21">
                  <c:v>5.6000000000000005</c:v>
                </c:pt>
                <c:pt idx="22">
                  <c:v>4.8000000000000007</c:v>
                </c:pt>
                <c:pt idx="23">
                  <c:v>2.4000000000000004</c:v>
                </c:pt>
                <c:pt idx="24">
                  <c:v>2</c:v>
                </c:pt>
                <c:pt idx="25">
                  <c:v>0</c:v>
                </c:pt>
                <c:pt idx="26">
                  <c:v>3.2</c:v>
                </c:pt>
              </c:numCache>
            </c:numRef>
          </c:xVal>
          <c:yVal>
            <c:numRef>
              <c:f>salesinventory!$J$39:$J$65</c:f>
              <c:numCache>
                <c:formatCode>General</c:formatCode>
                <c:ptCount val="27"/>
                <c:pt idx="0">
                  <c:v>91.416529366526333</c:v>
                </c:pt>
                <c:pt idx="1">
                  <c:v>51.511314538479311</c:v>
                </c:pt>
                <c:pt idx="2">
                  <c:v>11.428637847917187</c:v>
                </c:pt>
                <c:pt idx="3">
                  <c:v>210.67105312284315</c:v>
                </c:pt>
                <c:pt idx="4">
                  <c:v>175.42066385488042</c:v>
                </c:pt>
                <c:pt idx="5">
                  <c:v>178.34435099814721</c:v>
                </c:pt>
                <c:pt idx="6">
                  <c:v>119.27715673707311</c:v>
                </c:pt>
                <c:pt idx="7">
                  <c:v>88.535263624823273</c:v>
                </c:pt>
                <c:pt idx="8">
                  <c:v>9.7983598042726996</c:v>
                </c:pt>
                <c:pt idx="9">
                  <c:v>34.597092881554275</c:v>
                </c:pt>
                <c:pt idx="10">
                  <c:v>227.41021712168089</c:v>
                </c:pt>
                <c:pt idx="11">
                  <c:v>169.57003251258308</c:v>
                </c:pt>
                <c:pt idx="12">
                  <c:v>187.49456301315982</c:v>
                </c:pt>
                <c:pt idx="13">
                  <c:v>3.0959662426173828</c:v>
                </c:pt>
                <c:pt idx="14">
                  <c:v>28.195595788550712</c:v>
                </c:pt>
                <c:pt idx="15">
                  <c:v>28.004392024826004</c:v>
                </c:pt>
                <c:pt idx="16">
                  <c:v>147.98727137035277</c:v>
                </c:pt>
                <c:pt idx="17">
                  <c:v>62.798258464077534</c:v>
                </c:pt>
                <c:pt idx="18">
                  <c:v>157.31161092181367</c:v>
                </c:pt>
                <c:pt idx="19">
                  <c:v>202.4280604468062</c:v>
                </c:pt>
                <c:pt idx="20">
                  <c:v>215.33125351919762</c:v>
                </c:pt>
                <c:pt idx="21">
                  <c:v>35.536961847610172</c:v>
                </c:pt>
                <c:pt idx="22">
                  <c:v>6.9955144047143563</c:v>
                </c:pt>
                <c:pt idx="23">
                  <c:v>140.88677913474291</c:v>
                </c:pt>
                <c:pt idx="24">
                  <c:v>138.85316089819295</c:v>
                </c:pt>
                <c:pt idx="25">
                  <c:v>207.33179552404812</c:v>
                </c:pt>
                <c:pt idx="26">
                  <c:v>164.76814398850982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D-4FEA-AFD0-B1C859FB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5823"/>
        <c:axId val="106853743"/>
      </c:scatterChart>
      <c:valAx>
        <c:axId val="10685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Kms. To store competion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3743"/>
        <c:crosses val="autoZero"/>
        <c:crossBetween val="midCat"/>
      </c:valAx>
      <c:valAx>
        <c:axId val="10685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salesinventory!$N$39:$N$65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salesinventory!$O$39:$O$65</c:f>
              <c:numCache>
                <c:formatCode>General</c:formatCode>
                <c:ptCount val="27"/>
                <c:pt idx="0">
                  <c:v>0.2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26</c:v>
                </c:pt>
                <c:pt idx="5">
                  <c:v>27.200000000000003</c:v>
                </c:pt>
                <c:pt idx="6">
                  <c:v>39.200000000000003</c:v>
                </c:pt>
                <c:pt idx="7">
                  <c:v>39.6</c:v>
                </c:pt>
                <c:pt idx="8">
                  <c:v>62.400000000000006</c:v>
                </c:pt>
                <c:pt idx="9">
                  <c:v>64.400000000000006</c:v>
                </c:pt>
                <c:pt idx="10">
                  <c:v>78</c:v>
                </c:pt>
                <c:pt idx="11">
                  <c:v>92.4</c:v>
                </c:pt>
                <c:pt idx="12">
                  <c:v>119.60000000000001</c:v>
                </c:pt>
                <c:pt idx="13">
                  <c:v>136.4</c:v>
                </c:pt>
                <c:pt idx="14">
                  <c:v>138.80000000000001</c:v>
                </c:pt>
                <c:pt idx="15">
                  <c:v>158.80000000000001</c:v>
                </c:pt>
                <c:pt idx="16">
                  <c:v>159.20000000000002</c:v>
                </c:pt>
                <c:pt idx="17">
                  <c:v>160</c:v>
                </c:pt>
                <c:pt idx="18">
                  <c:v>171.20000000000002</c:v>
                </c:pt>
                <c:pt idx="19">
                  <c:v>174.8</c:v>
                </c:pt>
                <c:pt idx="20">
                  <c:v>185.60000000000002</c:v>
                </c:pt>
                <c:pt idx="21">
                  <c:v>194.8</c:v>
                </c:pt>
                <c:pt idx="22">
                  <c:v>198.8</c:v>
                </c:pt>
                <c:pt idx="23">
                  <c:v>202.8</c:v>
                </c:pt>
                <c:pt idx="24">
                  <c:v>207.60000000000002</c:v>
                </c:pt>
                <c:pt idx="25">
                  <c:v>211.20000000000002</c:v>
                </c:pt>
                <c:pt idx="2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9-45C6-B06D-CF679836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5823"/>
        <c:axId val="646041535"/>
      </c:scatterChart>
      <c:valAx>
        <c:axId val="10685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535"/>
        <c:crosses val="autoZero"/>
        <c:crossBetween val="midCat"/>
      </c:valAx>
      <c:valAx>
        <c:axId val="64604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differences</a:t>
            </a:r>
            <a:br>
              <a:rPr lang="en-US"/>
            </a:br>
            <a:r>
              <a:rPr lang="en-US"/>
              <a:t>Model</a:t>
            </a:r>
            <a:r>
              <a:rPr lang="en-US" baseline="0"/>
              <a:t> values - expected values</a:t>
            </a:r>
          </a:p>
        </c:rich>
      </c:tx>
      <c:layout>
        <c:manualLayout>
          <c:xMode val="edge"/>
          <c:yMode val="edge"/>
          <c:x val="0.245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SalesRevenueTwoVarsTrainingTest!$F$22:$F$28</c:f>
              <c:numCache>
                <c:formatCode>General</c:formatCode>
                <c:ptCount val="7"/>
                <c:pt idx="0">
                  <c:v>70.36250283794692</c:v>
                </c:pt>
                <c:pt idx="1">
                  <c:v>-12.449394595600445</c:v>
                </c:pt>
                <c:pt idx="2">
                  <c:v>-17.671525330241511</c:v>
                </c:pt>
                <c:pt idx="3">
                  <c:v>37.879796031373957</c:v>
                </c:pt>
                <c:pt idx="4">
                  <c:v>55.322822943783905</c:v>
                </c:pt>
                <c:pt idx="5">
                  <c:v>68.387258290152602</c:v>
                </c:pt>
                <c:pt idx="6">
                  <c:v>45.997143988673187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C26-9522-A481AC5A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11696"/>
        <c:axId val="729520592"/>
      </c:scatterChart>
      <c:valAx>
        <c:axId val="8862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0592"/>
        <c:crosses val="autoZero"/>
        <c:crossBetween val="midCat"/>
      </c:valAx>
      <c:valAx>
        <c:axId val="729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 Rotation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salesinventory!$C$2:$C$28</c:f>
              <c:numCache>
                <c:formatCode>General</c:formatCode>
                <c:ptCount val="27"/>
                <c:pt idx="0">
                  <c:v>117.60000000000001</c:v>
                </c:pt>
                <c:pt idx="1">
                  <c:v>92.800000000000011</c:v>
                </c:pt>
                <c:pt idx="2">
                  <c:v>59.6</c:v>
                </c:pt>
                <c:pt idx="3">
                  <c:v>240</c:v>
                </c:pt>
                <c:pt idx="4">
                  <c:v>226.8</c:v>
                </c:pt>
                <c:pt idx="5">
                  <c:v>228.4</c:v>
                </c:pt>
                <c:pt idx="6">
                  <c:v>204.8</c:v>
                </c:pt>
                <c:pt idx="7">
                  <c:v>138.80000000000001</c:v>
                </c:pt>
                <c:pt idx="8">
                  <c:v>84.800000000000011</c:v>
                </c:pt>
                <c:pt idx="9">
                  <c:v>40.800000000000004</c:v>
                </c:pt>
                <c:pt idx="10">
                  <c:v>315.20000000000005</c:v>
                </c:pt>
                <c:pt idx="11">
                  <c:v>230.8</c:v>
                </c:pt>
                <c:pt idx="12">
                  <c:v>214</c:v>
                </c:pt>
                <c:pt idx="13">
                  <c:v>65.2</c:v>
                </c:pt>
                <c:pt idx="14">
                  <c:v>67.2</c:v>
                </c:pt>
                <c:pt idx="15">
                  <c:v>60.400000000000006</c:v>
                </c:pt>
                <c:pt idx="16">
                  <c:v>136.80000000000001</c:v>
                </c:pt>
                <c:pt idx="17">
                  <c:v>78.400000000000006</c:v>
                </c:pt>
                <c:pt idx="18">
                  <c:v>181.20000000000002</c:v>
                </c:pt>
                <c:pt idx="19">
                  <c:v>207.20000000000002</c:v>
                </c:pt>
                <c:pt idx="20">
                  <c:v>246</c:v>
                </c:pt>
                <c:pt idx="21">
                  <c:v>111.2</c:v>
                </c:pt>
                <c:pt idx="22">
                  <c:v>56.800000000000004</c:v>
                </c:pt>
                <c:pt idx="23">
                  <c:v>184.4</c:v>
                </c:pt>
                <c:pt idx="24">
                  <c:v>152.80000000000001</c:v>
                </c:pt>
                <c:pt idx="25">
                  <c:v>236</c:v>
                </c:pt>
                <c:pt idx="26">
                  <c:v>206.8</c:v>
                </c:pt>
              </c:numCache>
            </c:numRef>
          </c:xVal>
          <c:yVal>
            <c:numRef>
              <c:f>salesinventory!$K$39:$K$65</c:f>
              <c:numCache>
                <c:formatCode>General</c:formatCode>
                <c:ptCount val="27"/>
                <c:pt idx="0">
                  <c:v>0.98347063347367225</c:v>
                </c:pt>
                <c:pt idx="1">
                  <c:v>10.888685461520694</c:v>
                </c:pt>
                <c:pt idx="2">
                  <c:v>-7.4286378479171873</c:v>
                </c:pt>
                <c:pt idx="3">
                  <c:v>-3.071053122843125</c:v>
                </c:pt>
                <c:pt idx="4">
                  <c:v>-0.6206638548804051</c:v>
                </c:pt>
                <c:pt idx="5">
                  <c:v>16.455649001852805</c:v>
                </c:pt>
                <c:pt idx="6">
                  <c:v>0.32284326292689514</c:v>
                </c:pt>
                <c:pt idx="7">
                  <c:v>-10.535263624823273</c:v>
                </c:pt>
                <c:pt idx="8">
                  <c:v>-1.7983598042726996</c:v>
                </c:pt>
                <c:pt idx="9">
                  <c:v>-7.397092881554272</c:v>
                </c:pt>
                <c:pt idx="10">
                  <c:v>0.58978287831911302</c:v>
                </c:pt>
                <c:pt idx="11">
                  <c:v>1.6299674874169341</c:v>
                </c:pt>
                <c:pt idx="12">
                  <c:v>-1.8945630131597966</c:v>
                </c:pt>
                <c:pt idx="13">
                  <c:v>2.9040337573826172</c:v>
                </c:pt>
                <c:pt idx="14">
                  <c:v>-2.1955957885507118</c:v>
                </c:pt>
                <c:pt idx="15">
                  <c:v>11.195607975173999</c:v>
                </c:pt>
                <c:pt idx="16">
                  <c:v>11.212728629647245</c:v>
                </c:pt>
                <c:pt idx="17">
                  <c:v>1.6017415359224714</c:v>
                </c:pt>
                <c:pt idx="18">
                  <c:v>1.4883890781863442</c:v>
                </c:pt>
                <c:pt idx="19">
                  <c:v>-3.6280604468061881</c:v>
                </c:pt>
                <c:pt idx="20">
                  <c:v>-4.1312535191975996</c:v>
                </c:pt>
                <c:pt idx="21">
                  <c:v>4.0630381523898293</c:v>
                </c:pt>
                <c:pt idx="22">
                  <c:v>-6.7955144047143561</c:v>
                </c:pt>
                <c:pt idx="23">
                  <c:v>-2.0867791347428977</c:v>
                </c:pt>
                <c:pt idx="24">
                  <c:v>-2.453160898192948</c:v>
                </c:pt>
                <c:pt idx="25">
                  <c:v>-4.5317955240481069</c:v>
                </c:pt>
                <c:pt idx="26">
                  <c:v>-4.76814398850982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1-4E66-8413-19C8AC19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41535"/>
        <c:axId val="646040287"/>
      </c:scatterChart>
      <c:valAx>
        <c:axId val="6460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Material Rotation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0287"/>
        <c:crosses val="autoZero"/>
        <c:crossBetween val="midCat"/>
      </c:valAx>
      <c:valAx>
        <c:axId val="646040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Online marketing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salesinventory!$D$2:$D$28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2.7600000380000003</c:v>
                </c:pt>
                <c:pt idx="2">
                  <c:v>1.2000000000000002</c:v>
                </c:pt>
                <c:pt idx="3">
                  <c:v>4.8000000000000007</c:v>
                </c:pt>
                <c:pt idx="4">
                  <c:v>4.2400001520000004</c:v>
                </c:pt>
                <c:pt idx="5">
                  <c:v>4.7200000760000007</c:v>
                </c:pt>
                <c:pt idx="6">
                  <c:v>3.24</c:v>
                </c:pt>
                <c:pt idx="7">
                  <c:v>3.0799999236000004</c:v>
                </c:pt>
                <c:pt idx="8">
                  <c:v>1.3199999808</c:v>
                </c:pt>
                <c:pt idx="9">
                  <c:v>1.9600000380000002</c:v>
                </c:pt>
                <c:pt idx="10">
                  <c:v>6.9599998479999998</c:v>
                </c:pt>
                <c:pt idx="11">
                  <c:v>4.2</c:v>
                </c:pt>
                <c:pt idx="12">
                  <c:v>4.5200000760000005</c:v>
                </c:pt>
                <c:pt idx="13">
                  <c:v>1</c:v>
                </c:pt>
                <c:pt idx="14">
                  <c:v>1.8799999236000002</c:v>
                </c:pt>
                <c:pt idx="15">
                  <c:v>1.839999962</c:v>
                </c:pt>
                <c:pt idx="16">
                  <c:v>2.2000000000000002</c:v>
                </c:pt>
                <c:pt idx="17">
                  <c:v>2.8799999236000002</c:v>
                </c:pt>
                <c:pt idx="18">
                  <c:v>4.159999848</c:v>
                </c:pt>
                <c:pt idx="19">
                  <c:v>4.6000000000000005</c:v>
                </c:pt>
                <c:pt idx="20">
                  <c:v>4.9200000760000009</c:v>
                </c:pt>
                <c:pt idx="21">
                  <c:v>1.1199999808000001</c:v>
                </c:pt>
                <c:pt idx="22">
                  <c:v>1.239999962</c:v>
                </c:pt>
                <c:pt idx="23">
                  <c:v>3.84</c:v>
                </c:pt>
                <c:pt idx="24">
                  <c:v>3.9200000764000005</c:v>
                </c:pt>
                <c:pt idx="25">
                  <c:v>4.8000000000000007</c:v>
                </c:pt>
                <c:pt idx="26">
                  <c:v>2.8000000000000003</c:v>
                </c:pt>
              </c:numCache>
            </c:numRef>
          </c:xVal>
          <c:yVal>
            <c:numRef>
              <c:f>salesinventory!$K$39:$K$65</c:f>
              <c:numCache>
                <c:formatCode>General</c:formatCode>
                <c:ptCount val="27"/>
                <c:pt idx="0">
                  <c:v>0.98347063347367225</c:v>
                </c:pt>
                <c:pt idx="1">
                  <c:v>10.888685461520694</c:v>
                </c:pt>
                <c:pt idx="2">
                  <c:v>-7.4286378479171873</c:v>
                </c:pt>
                <c:pt idx="3">
                  <c:v>-3.071053122843125</c:v>
                </c:pt>
                <c:pt idx="4">
                  <c:v>-0.6206638548804051</c:v>
                </c:pt>
                <c:pt idx="5">
                  <c:v>16.455649001852805</c:v>
                </c:pt>
                <c:pt idx="6">
                  <c:v>0.32284326292689514</c:v>
                </c:pt>
                <c:pt idx="7">
                  <c:v>-10.535263624823273</c:v>
                </c:pt>
                <c:pt idx="8">
                  <c:v>-1.7983598042726996</c:v>
                </c:pt>
                <c:pt idx="9">
                  <c:v>-7.397092881554272</c:v>
                </c:pt>
                <c:pt idx="10">
                  <c:v>0.58978287831911302</c:v>
                </c:pt>
                <c:pt idx="11">
                  <c:v>1.6299674874169341</c:v>
                </c:pt>
                <c:pt idx="12">
                  <c:v>-1.8945630131597966</c:v>
                </c:pt>
                <c:pt idx="13">
                  <c:v>2.9040337573826172</c:v>
                </c:pt>
                <c:pt idx="14">
                  <c:v>-2.1955957885507118</c:v>
                </c:pt>
                <c:pt idx="15">
                  <c:v>11.195607975173999</c:v>
                </c:pt>
                <c:pt idx="16">
                  <c:v>11.212728629647245</c:v>
                </c:pt>
                <c:pt idx="17">
                  <c:v>1.6017415359224714</c:v>
                </c:pt>
                <c:pt idx="18">
                  <c:v>1.4883890781863442</c:v>
                </c:pt>
                <c:pt idx="19">
                  <c:v>-3.6280604468061881</c:v>
                </c:pt>
                <c:pt idx="20">
                  <c:v>-4.1312535191975996</c:v>
                </c:pt>
                <c:pt idx="21">
                  <c:v>4.0630381523898293</c:v>
                </c:pt>
                <c:pt idx="22">
                  <c:v>-6.7955144047143561</c:v>
                </c:pt>
                <c:pt idx="23">
                  <c:v>-2.0867791347428977</c:v>
                </c:pt>
                <c:pt idx="24">
                  <c:v>-2.453160898192948</c:v>
                </c:pt>
                <c:pt idx="25">
                  <c:v>-4.5317955240481069</c:v>
                </c:pt>
                <c:pt idx="26">
                  <c:v>-4.76814398850982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E-4DC2-9287-D5A59CF9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41535"/>
        <c:axId val="646039455"/>
      </c:scatterChart>
      <c:valAx>
        <c:axId val="6460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marketing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39455"/>
        <c:crosses val="autoZero"/>
        <c:crossBetween val="midCat"/>
      </c:valAx>
      <c:valAx>
        <c:axId val="64603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 Sales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salesinventory!$E$2:$E$28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1.6399999620000001</c:v>
                </c:pt>
                <c:pt idx="2">
                  <c:v>1.7200000763999999</c:v>
                </c:pt>
                <c:pt idx="3">
                  <c:v>6.4400001520000005</c:v>
                </c:pt>
                <c:pt idx="4">
                  <c:v>5.6400001520000007</c:v>
                </c:pt>
                <c:pt idx="5">
                  <c:v>5.079999924</c:v>
                </c:pt>
                <c:pt idx="6">
                  <c:v>4.0400001520000002</c:v>
                </c:pt>
                <c:pt idx="7">
                  <c:v>3.3600000000000003</c:v>
                </c:pt>
                <c:pt idx="8">
                  <c:v>0.83999996199999993</c:v>
                </c:pt>
                <c:pt idx="9">
                  <c:v>1.8799999236000002</c:v>
                </c:pt>
                <c:pt idx="10">
                  <c:v>4.9200000760000009</c:v>
                </c:pt>
                <c:pt idx="11">
                  <c:v>5.6000000000000005</c:v>
                </c:pt>
                <c:pt idx="12">
                  <c:v>6</c:v>
                </c:pt>
                <c:pt idx="13">
                  <c:v>1</c:v>
                </c:pt>
                <c:pt idx="14">
                  <c:v>1.3199999808</c:v>
                </c:pt>
                <c:pt idx="15">
                  <c:v>1.0800000192000001</c:v>
                </c:pt>
                <c:pt idx="16">
                  <c:v>6.4</c:v>
                </c:pt>
                <c:pt idx="17">
                  <c:v>2.5200000764000001</c:v>
                </c:pt>
                <c:pt idx="18">
                  <c:v>5.5599998480000004</c:v>
                </c:pt>
                <c:pt idx="19">
                  <c:v>6.5199996959999993</c:v>
                </c:pt>
                <c:pt idx="20">
                  <c:v>6.4</c:v>
                </c:pt>
                <c:pt idx="21">
                  <c:v>2.6</c:v>
                </c:pt>
                <c:pt idx="22">
                  <c:v>0.64000000960000003</c:v>
                </c:pt>
                <c:pt idx="23">
                  <c:v>4.5200000760000005</c:v>
                </c:pt>
                <c:pt idx="24">
                  <c:v>4.6000000000000005</c:v>
                </c:pt>
                <c:pt idx="25">
                  <c:v>6.2799999240000002</c:v>
                </c:pt>
                <c:pt idx="26">
                  <c:v>4.8000000000000007</c:v>
                </c:pt>
              </c:numCache>
            </c:numRef>
          </c:xVal>
          <c:yVal>
            <c:numRef>
              <c:f>salesinventory!$K$39:$K$65</c:f>
              <c:numCache>
                <c:formatCode>General</c:formatCode>
                <c:ptCount val="27"/>
                <c:pt idx="0">
                  <c:v>0.98347063347367225</c:v>
                </c:pt>
                <c:pt idx="1">
                  <c:v>10.888685461520694</c:v>
                </c:pt>
                <c:pt idx="2">
                  <c:v>-7.4286378479171873</c:v>
                </c:pt>
                <c:pt idx="3">
                  <c:v>-3.071053122843125</c:v>
                </c:pt>
                <c:pt idx="4">
                  <c:v>-0.6206638548804051</c:v>
                </c:pt>
                <c:pt idx="5">
                  <c:v>16.455649001852805</c:v>
                </c:pt>
                <c:pt idx="6">
                  <c:v>0.32284326292689514</c:v>
                </c:pt>
                <c:pt idx="7">
                  <c:v>-10.535263624823273</c:v>
                </c:pt>
                <c:pt idx="8">
                  <c:v>-1.7983598042726996</c:v>
                </c:pt>
                <c:pt idx="9">
                  <c:v>-7.397092881554272</c:v>
                </c:pt>
                <c:pt idx="10">
                  <c:v>0.58978287831911302</c:v>
                </c:pt>
                <c:pt idx="11">
                  <c:v>1.6299674874169341</c:v>
                </c:pt>
                <c:pt idx="12">
                  <c:v>-1.8945630131597966</c:v>
                </c:pt>
                <c:pt idx="13">
                  <c:v>2.9040337573826172</c:v>
                </c:pt>
                <c:pt idx="14">
                  <c:v>-2.1955957885507118</c:v>
                </c:pt>
                <c:pt idx="15">
                  <c:v>11.195607975173999</c:v>
                </c:pt>
                <c:pt idx="16">
                  <c:v>11.212728629647245</c:v>
                </c:pt>
                <c:pt idx="17">
                  <c:v>1.6017415359224714</c:v>
                </c:pt>
                <c:pt idx="18">
                  <c:v>1.4883890781863442</c:v>
                </c:pt>
                <c:pt idx="19">
                  <c:v>-3.6280604468061881</c:v>
                </c:pt>
                <c:pt idx="20">
                  <c:v>-4.1312535191975996</c:v>
                </c:pt>
                <c:pt idx="21">
                  <c:v>4.0630381523898293</c:v>
                </c:pt>
                <c:pt idx="22">
                  <c:v>-6.7955144047143561</c:v>
                </c:pt>
                <c:pt idx="23">
                  <c:v>-2.0867791347428977</c:v>
                </c:pt>
                <c:pt idx="24">
                  <c:v>-2.453160898192948</c:v>
                </c:pt>
                <c:pt idx="25">
                  <c:v>-4.5317955240481069</c:v>
                </c:pt>
                <c:pt idx="26">
                  <c:v>-4.76814398850982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A-4BFA-994A-896A101F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11615"/>
        <c:axId val="643512447"/>
      </c:scatterChart>
      <c:valAx>
        <c:axId val="64351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Sector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2447"/>
        <c:crosses val="autoZero"/>
        <c:crossBetween val="midCat"/>
      </c:valAx>
      <c:valAx>
        <c:axId val="64351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Kms. To store competion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salesinventory!$F$2:$F$28</c:f>
              <c:numCache>
                <c:formatCode>General</c:formatCode>
                <c:ptCount val="27"/>
                <c:pt idx="0">
                  <c:v>4.4000000000000004</c:v>
                </c:pt>
                <c:pt idx="1">
                  <c:v>4.8000000000000007</c:v>
                </c:pt>
                <c:pt idx="2">
                  <c:v>6</c:v>
                </c:pt>
                <c:pt idx="3">
                  <c:v>0.4</c:v>
                </c:pt>
                <c:pt idx="4">
                  <c:v>2</c:v>
                </c:pt>
                <c:pt idx="5">
                  <c:v>1.6</c:v>
                </c:pt>
                <c:pt idx="6">
                  <c:v>4</c:v>
                </c:pt>
                <c:pt idx="7">
                  <c:v>4.8000000000000007</c:v>
                </c:pt>
                <c:pt idx="8">
                  <c:v>6</c:v>
                </c:pt>
                <c:pt idx="9">
                  <c:v>3.2</c:v>
                </c:pt>
                <c:pt idx="10">
                  <c:v>0.4</c:v>
                </c:pt>
                <c:pt idx="11">
                  <c:v>2.8000000000000003</c:v>
                </c:pt>
                <c:pt idx="12">
                  <c:v>1.2000000000000002</c:v>
                </c:pt>
                <c:pt idx="13">
                  <c:v>5.6000000000000005</c:v>
                </c:pt>
                <c:pt idx="14">
                  <c:v>4.4000000000000004</c:v>
                </c:pt>
                <c:pt idx="15">
                  <c:v>4</c:v>
                </c:pt>
                <c:pt idx="16">
                  <c:v>1.6</c:v>
                </c:pt>
                <c:pt idx="17">
                  <c:v>5.2</c:v>
                </c:pt>
                <c:pt idx="18">
                  <c:v>2.8000000000000003</c:v>
                </c:pt>
                <c:pt idx="19">
                  <c:v>0.4</c:v>
                </c:pt>
                <c:pt idx="20">
                  <c:v>0</c:v>
                </c:pt>
                <c:pt idx="21">
                  <c:v>5.6000000000000005</c:v>
                </c:pt>
                <c:pt idx="22">
                  <c:v>4.8000000000000007</c:v>
                </c:pt>
                <c:pt idx="23">
                  <c:v>2.4000000000000004</c:v>
                </c:pt>
                <c:pt idx="24">
                  <c:v>2</c:v>
                </c:pt>
                <c:pt idx="25">
                  <c:v>0</c:v>
                </c:pt>
                <c:pt idx="26">
                  <c:v>3.2</c:v>
                </c:pt>
              </c:numCache>
            </c:numRef>
          </c:xVal>
          <c:yVal>
            <c:numRef>
              <c:f>salesinventory!$K$39:$K$65</c:f>
              <c:numCache>
                <c:formatCode>General</c:formatCode>
                <c:ptCount val="27"/>
                <c:pt idx="0">
                  <c:v>0.98347063347367225</c:v>
                </c:pt>
                <c:pt idx="1">
                  <c:v>10.888685461520694</c:v>
                </c:pt>
                <c:pt idx="2">
                  <c:v>-7.4286378479171873</c:v>
                </c:pt>
                <c:pt idx="3">
                  <c:v>-3.071053122843125</c:v>
                </c:pt>
                <c:pt idx="4">
                  <c:v>-0.6206638548804051</c:v>
                </c:pt>
                <c:pt idx="5">
                  <c:v>16.455649001852805</c:v>
                </c:pt>
                <c:pt idx="6">
                  <c:v>0.32284326292689514</c:v>
                </c:pt>
                <c:pt idx="7">
                  <c:v>-10.535263624823273</c:v>
                </c:pt>
                <c:pt idx="8">
                  <c:v>-1.7983598042726996</c:v>
                </c:pt>
                <c:pt idx="9">
                  <c:v>-7.397092881554272</c:v>
                </c:pt>
                <c:pt idx="10">
                  <c:v>0.58978287831911302</c:v>
                </c:pt>
                <c:pt idx="11">
                  <c:v>1.6299674874169341</c:v>
                </c:pt>
                <c:pt idx="12">
                  <c:v>-1.8945630131597966</c:v>
                </c:pt>
                <c:pt idx="13">
                  <c:v>2.9040337573826172</c:v>
                </c:pt>
                <c:pt idx="14">
                  <c:v>-2.1955957885507118</c:v>
                </c:pt>
                <c:pt idx="15">
                  <c:v>11.195607975173999</c:v>
                </c:pt>
                <c:pt idx="16">
                  <c:v>11.212728629647245</c:v>
                </c:pt>
                <c:pt idx="17">
                  <c:v>1.6017415359224714</c:v>
                </c:pt>
                <c:pt idx="18">
                  <c:v>1.4883890781863442</c:v>
                </c:pt>
                <c:pt idx="19">
                  <c:v>-3.6280604468061881</c:v>
                </c:pt>
                <c:pt idx="20">
                  <c:v>-4.1312535191975996</c:v>
                </c:pt>
                <c:pt idx="21">
                  <c:v>4.0630381523898293</c:v>
                </c:pt>
                <c:pt idx="22">
                  <c:v>-6.7955144047143561</c:v>
                </c:pt>
                <c:pt idx="23">
                  <c:v>-2.0867791347428977</c:v>
                </c:pt>
                <c:pt idx="24">
                  <c:v>-2.453160898192948</c:v>
                </c:pt>
                <c:pt idx="25">
                  <c:v>-4.5317955240481069</c:v>
                </c:pt>
                <c:pt idx="26">
                  <c:v>-4.76814398850982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6-43F6-96BD-4D2D4F3E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13695"/>
        <c:axId val="643514943"/>
      </c:scatterChart>
      <c:valAx>
        <c:axId val="64351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Kms. To store competion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4943"/>
        <c:crosses val="autoZero"/>
        <c:crossBetween val="midCat"/>
      </c:valAx>
      <c:valAx>
        <c:axId val="64351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3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out of service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Revenue-Sales</c:v>
          </c:tx>
          <c:spPr>
            <a:ln w="19050">
              <a:noFill/>
            </a:ln>
          </c:spPr>
          <c:xVal>
            <c:numRef>
              <c:f>salesinventory!$B$2:$B$28</c:f>
              <c:numCache>
                <c:formatCode>General</c:formatCode>
                <c:ptCount val="27"/>
                <c:pt idx="0">
                  <c:v>1.2000000000000002</c:v>
                </c:pt>
                <c:pt idx="1">
                  <c:v>0.88000001920000015</c:v>
                </c:pt>
                <c:pt idx="2">
                  <c:v>0.2</c:v>
                </c:pt>
                <c:pt idx="3">
                  <c:v>2.2000000000000002</c:v>
                </c:pt>
                <c:pt idx="4">
                  <c:v>1.7600000380000003</c:v>
                </c:pt>
                <c:pt idx="5">
                  <c:v>1.9200000764</c:v>
                </c:pt>
                <c:pt idx="6">
                  <c:v>1.239999962</c:v>
                </c:pt>
                <c:pt idx="7">
                  <c:v>1</c:v>
                </c:pt>
                <c:pt idx="8">
                  <c:v>0.48000001920000002</c:v>
                </c:pt>
                <c:pt idx="9">
                  <c:v>0.24000000952</c:v>
                </c:pt>
                <c:pt idx="10">
                  <c:v>2.1600000380000002</c:v>
                </c:pt>
                <c:pt idx="11">
                  <c:v>1.6799999236000003</c:v>
                </c:pt>
                <c:pt idx="12">
                  <c:v>1.8799999236000002</c:v>
                </c:pt>
                <c:pt idx="13">
                  <c:v>0.24000000952</c:v>
                </c:pt>
                <c:pt idx="14">
                  <c:v>0.48000001920000002</c:v>
                </c:pt>
                <c:pt idx="15">
                  <c:v>0.64000000960000003</c:v>
                </c:pt>
                <c:pt idx="16">
                  <c:v>1.7200000763999999</c:v>
                </c:pt>
                <c:pt idx="17">
                  <c:v>1.039999962</c:v>
                </c:pt>
                <c:pt idx="18">
                  <c:v>1.5199999808</c:v>
                </c:pt>
                <c:pt idx="19">
                  <c:v>2.1200000763999998</c:v>
                </c:pt>
                <c:pt idx="20">
                  <c:v>2.2399999620000002</c:v>
                </c:pt>
                <c:pt idx="21">
                  <c:v>0.32000000476000001</c:v>
                </c:pt>
                <c:pt idx="22">
                  <c:v>0.44000000960000007</c:v>
                </c:pt>
                <c:pt idx="23">
                  <c:v>1.4399999619999999</c:v>
                </c:pt>
                <c:pt idx="24">
                  <c:v>1.4000000000000001</c:v>
                </c:pt>
                <c:pt idx="25">
                  <c:v>2.039999962</c:v>
                </c:pt>
                <c:pt idx="26">
                  <c:v>3.44</c:v>
                </c:pt>
              </c:numCache>
            </c:numRef>
          </c:xVal>
          <c:yVal>
            <c:numRef>
              <c:f>salesinventory!$A$2:$A$28</c:f>
              <c:numCache>
                <c:formatCode>General</c:formatCode>
                <c:ptCount val="27"/>
                <c:pt idx="0">
                  <c:v>92.4</c:v>
                </c:pt>
                <c:pt idx="1">
                  <c:v>62.400000000000006</c:v>
                </c:pt>
                <c:pt idx="2">
                  <c:v>4</c:v>
                </c:pt>
                <c:pt idx="3">
                  <c:v>207.60000000000002</c:v>
                </c:pt>
                <c:pt idx="4">
                  <c:v>174.8</c:v>
                </c:pt>
                <c:pt idx="5">
                  <c:v>194.8</c:v>
                </c:pt>
                <c:pt idx="6">
                  <c:v>119.60000000000001</c:v>
                </c:pt>
                <c:pt idx="7">
                  <c:v>78</c:v>
                </c:pt>
                <c:pt idx="8">
                  <c:v>8</c:v>
                </c:pt>
                <c:pt idx="9">
                  <c:v>27.200000000000003</c:v>
                </c:pt>
                <c:pt idx="10">
                  <c:v>228</c:v>
                </c:pt>
                <c:pt idx="11">
                  <c:v>171.20000000000002</c:v>
                </c:pt>
                <c:pt idx="12">
                  <c:v>185.60000000000002</c:v>
                </c:pt>
                <c:pt idx="13">
                  <c:v>6</c:v>
                </c:pt>
                <c:pt idx="14">
                  <c:v>26</c:v>
                </c:pt>
                <c:pt idx="15">
                  <c:v>39.200000000000003</c:v>
                </c:pt>
                <c:pt idx="16">
                  <c:v>159.20000000000002</c:v>
                </c:pt>
                <c:pt idx="17">
                  <c:v>64.400000000000006</c:v>
                </c:pt>
                <c:pt idx="18">
                  <c:v>158.80000000000001</c:v>
                </c:pt>
                <c:pt idx="19">
                  <c:v>198.8</c:v>
                </c:pt>
                <c:pt idx="20">
                  <c:v>211.20000000000002</c:v>
                </c:pt>
                <c:pt idx="21">
                  <c:v>39.6</c:v>
                </c:pt>
                <c:pt idx="22">
                  <c:v>0.2</c:v>
                </c:pt>
                <c:pt idx="23">
                  <c:v>138.80000000000001</c:v>
                </c:pt>
                <c:pt idx="24">
                  <c:v>136.4</c:v>
                </c:pt>
                <c:pt idx="25">
                  <c:v>202.8</c:v>
                </c:pt>
                <c:pt idx="2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4B81-8DA3-385F0E7972DD}"/>
            </c:ext>
          </c:extLst>
        </c:ser>
        <c:ser>
          <c:idx val="1"/>
          <c:order val="1"/>
          <c:tx>
            <c:v>Predicted Revenue-Sales</c:v>
          </c:tx>
          <c:spPr>
            <a:ln w="19050">
              <a:noFill/>
            </a:ln>
          </c:spPr>
          <c:xVal>
            <c:numRef>
              <c:f>salesinventory!$B$2:$B$28</c:f>
              <c:numCache>
                <c:formatCode>General</c:formatCode>
                <c:ptCount val="27"/>
                <c:pt idx="0">
                  <c:v>1.2000000000000002</c:v>
                </c:pt>
                <c:pt idx="1">
                  <c:v>0.88000001920000015</c:v>
                </c:pt>
                <c:pt idx="2">
                  <c:v>0.2</c:v>
                </c:pt>
                <c:pt idx="3">
                  <c:v>2.2000000000000002</c:v>
                </c:pt>
                <c:pt idx="4">
                  <c:v>1.7600000380000003</c:v>
                </c:pt>
                <c:pt idx="5">
                  <c:v>1.9200000764</c:v>
                </c:pt>
                <c:pt idx="6">
                  <c:v>1.239999962</c:v>
                </c:pt>
                <c:pt idx="7">
                  <c:v>1</c:v>
                </c:pt>
                <c:pt idx="8">
                  <c:v>0.48000001920000002</c:v>
                </c:pt>
                <c:pt idx="9">
                  <c:v>0.24000000952</c:v>
                </c:pt>
                <c:pt idx="10">
                  <c:v>2.1600000380000002</c:v>
                </c:pt>
                <c:pt idx="11">
                  <c:v>1.6799999236000003</c:v>
                </c:pt>
                <c:pt idx="12">
                  <c:v>1.8799999236000002</c:v>
                </c:pt>
                <c:pt idx="13">
                  <c:v>0.24000000952</c:v>
                </c:pt>
                <c:pt idx="14">
                  <c:v>0.48000001920000002</c:v>
                </c:pt>
                <c:pt idx="15">
                  <c:v>0.64000000960000003</c:v>
                </c:pt>
                <c:pt idx="16">
                  <c:v>1.7200000763999999</c:v>
                </c:pt>
                <c:pt idx="17">
                  <c:v>1.039999962</c:v>
                </c:pt>
                <c:pt idx="18">
                  <c:v>1.5199999808</c:v>
                </c:pt>
                <c:pt idx="19">
                  <c:v>2.1200000763999998</c:v>
                </c:pt>
                <c:pt idx="20">
                  <c:v>2.2399999620000002</c:v>
                </c:pt>
                <c:pt idx="21">
                  <c:v>0.32000000476000001</c:v>
                </c:pt>
                <c:pt idx="22">
                  <c:v>0.44000000960000007</c:v>
                </c:pt>
                <c:pt idx="23">
                  <c:v>1.4399999619999999</c:v>
                </c:pt>
                <c:pt idx="24">
                  <c:v>1.4000000000000001</c:v>
                </c:pt>
                <c:pt idx="25">
                  <c:v>2.039999962</c:v>
                </c:pt>
                <c:pt idx="26">
                  <c:v>3.44</c:v>
                </c:pt>
              </c:numCache>
            </c:numRef>
          </c:xVal>
          <c:yVal>
            <c:numRef>
              <c:f>salesinventory!$J$39:$J$65</c:f>
              <c:numCache>
                <c:formatCode>General</c:formatCode>
                <c:ptCount val="27"/>
                <c:pt idx="0">
                  <c:v>91.416529366526333</c:v>
                </c:pt>
                <c:pt idx="1">
                  <c:v>51.511314538479311</c:v>
                </c:pt>
                <c:pt idx="2">
                  <c:v>11.428637847917187</c:v>
                </c:pt>
                <c:pt idx="3">
                  <c:v>210.67105312284315</c:v>
                </c:pt>
                <c:pt idx="4">
                  <c:v>175.42066385488042</c:v>
                </c:pt>
                <c:pt idx="5">
                  <c:v>178.34435099814721</c:v>
                </c:pt>
                <c:pt idx="6">
                  <c:v>119.27715673707311</c:v>
                </c:pt>
                <c:pt idx="7">
                  <c:v>88.535263624823273</c:v>
                </c:pt>
                <c:pt idx="8">
                  <c:v>9.7983598042726996</c:v>
                </c:pt>
                <c:pt idx="9">
                  <c:v>34.597092881554275</c:v>
                </c:pt>
                <c:pt idx="10">
                  <c:v>227.41021712168089</c:v>
                </c:pt>
                <c:pt idx="11">
                  <c:v>169.57003251258308</c:v>
                </c:pt>
                <c:pt idx="12">
                  <c:v>187.49456301315982</c:v>
                </c:pt>
                <c:pt idx="13">
                  <c:v>3.0959662426173828</c:v>
                </c:pt>
                <c:pt idx="14">
                  <c:v>28.195595788550712</c:v>
                </c:pt>
                <c:pt idx="15">
                  <c:v>28.004392024826004</c:v>
                </c:pt>
                <c:pt idx="16">
                  <c:v>147.98727137035277</c:v>
                </c:pt>
                <c:pt idx="17">
                  <c:v>62.798258464077534</c:v>
                </c:pt>
                <c:pt idx="18">
                  <c:v>157.31161092181367</c:v>
                </c:pt>
                <c:pt idx="19">
                  <c:v>202.4280604468062</c:v>
                </c:pt>
                <c:pt idx="20">
                  <c:v>215.33125351919762</c:v>
                </c:pt>
                <c:pt idx="21">
                  <c:v>35.536961847610172</c:v>
                </c:pt>
                <c:pt idx="22">
                  <c:v>6.9955144047143563</c:v>
                </c:pt>
                <c:pt idx="23">
                  <c:v>140.88677913474291</c:v>
                </c:pt>
                <c:pt idx="24">
                  <c:v>138.85316089819295</c:v>
                </c:pt>
                <c:pt idx="25">
                  <c:v>207.33179552404812</c:v>
                </c:pt>
                <c:pt idx="26">
                  <c:v>164.76814398850982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A-4B81-8DA3-385F0E79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13695"/>
        <c:axId val="643512031"/>
      </c:scatterChart>
      <c:valAx>
        <c:axId val="64351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out of 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2031"/>
        <c:crosses val="autoZero"/>
        <c:crossBetween val="midCat"/>
      </c:valAx>
      <c:valAx>
        <c:axId val="64351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3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 Rotation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Revenue-Sales</c:v>
          </c:tx>
          <c:spPr>
            <a:ln w="19050">
              <a:noFill/>
            </a:ln>
          </c:spPr>
          <c:xVal>
            <c:numRef>
              <c:f>salesinventory!$C$2:$C$28</c:f>
              <c:numCache>
                <c:formatCode>General</c:formatCode>
                <c:ptCount val="27"/>
                <c:pt idx="0">
                  <c:v>117.60000000000001</c:v>
                </c:pt>
                <c:pt idx="1">
                  <c:v>92.800000000000011</c:v>
                </c:pt>
                <c:pt idx="2">
                  <c:v>59.6</c:v>
                </c:pt>
                <c:pt idx="3">
                  <c:v>240</c:v>
                </c:pt>
                <c:pt idx="4">
                  <c:v>226.8</c:v>
                </c:pt>
                <c:pt idx="5">
                  <c:v>228.4</c:v>
                </c:pt>
                <c:pt idx="6">
                  <c:v>204.8</c:v>
                </c:pt>
                <c:pt idx="7">
                  <c:v>138.80000000000001</c:v>
                </c:pt>
                <c:pt idx="8">
                  <c:v>84.800000000000011</c:v>
                </c:pt>
                <c:pt idx="9">
                  <c:v>40.800000000000004</c:v>
                </c:pt>
                <c:pt idx="10">
                  <c:v>315.20000000000005</c:v>
                </c:pt>
                <c:pt idx="11">
                  <c:v>230.8</c:v>
                </c:pt>
                <c:pt idx="12">
                  <c:v>214</c:v>
                </c:pt>
                <c:pt idx="13">
                  <c:v>65.2</c:v>
                </c:pt>
                <c:pt idx="14">
                  <c:v>67.2</c:v>
                </c:pt>
                <c:pt idx="15">
                  <c:v>60.400000000000006</c:v>
                </c:pt>
                <c:pt idx="16">
                  <c:v>136.80000000000001</c:v>
                </c:pt>
                <c:pt idx="17">
                  <c:v>78.400000000000006</c:v>
                </c:pt>
                <c:pt idx="18">
                  <c:v>181.20000000000002</c:v>
                </c:pt>
                <c:pt idx="19">
                  <c:v>207.20000000000002</c:v>
                </c:pt>
                <c:pt idx="20">
                  <c:v>246</c:v>
                </c:pt>
                <c:pt idx="21">
                  <c:v>111.2</c:v>
                </c:pt>
                <c:pt idx="22">
                  <c:v>56.800000000000004</c:v>
                </c:pt>
                <c:pt idx="23">
                  <c:v>184.4</c:v>
                </c:pt>
                <c:pt idx="24">
                  <c:v>152.80000000000001</c:v>
                </c:pt>
                <c:pt idx="25">
                  <c:v>236</c:v>
                </c:pt>
                <c:pt idx="26">
                  <c:v>206.8</c:v>
                </c:pt>
              </c:numCache>
            </c:numRef>
          </c:xVal>
          <c:yVal>
            <c:numRef>
              <c:f>salesinventory!$A$2:$A$28</c:f>
              <c:numCache>
                <c:formatCode>General</c:formatCode>
                <c:ptCount val="27"/>
                <c:pt idx="0">
                  <c:v>92.4</c:v>
                </c:pt>
                <c:pt idx="1">
                  <c:v>62.400000000000006</c:v>
                </c:pt>
                <c:pt idx="2">
                  <c:v>4</c:v>
                </c:pt>
                <c:pt idx="3">
                  <c:v>207.60000000000002</c:v>
                </c:pt>
                <c:pt idx="4">
                  <c:v>174.8</c:v>
                </c:pt>
                <c:pt idx="5">
                  <c:v>194.8</c:v>
                </c:pt>
                <c:pt idx="6">
                  <c:v>119.60000000000001</c:v>
                </c:pt>
                <c:pt idx="7">
                  <c:v>78</c:v>
                </c:pt>
                <c:pt idx="8">
                  <c:v>8</c:v>
                </c:pt>
                <c:pt idx="9">
                  <c:v>27.200000000000003</c:v>
                </c:pt>
                <c:pt idx="10">
                  <c:v>228</c:v>
                </c:pt>
                <c:pt idx="11">
                  <c:v>171.20000000000002</c:v>
                </c:pt>
                <c:pt idx="12">
                  <c:v>185.60000000000002</c:v>
                </c:pt>
                <c:pt idx="13">
                  <c:v>6</c:v>
                </c:pt>
                <c:pt idx="14">
                  <c:v>26</c:v>
                </c:pt>
                <c:pt idx="15">
                  <c:v>39.200000000000003</c:v>
                </c:pt>
                <c:pt idx="16">
                  <c:v>159.20000000000002</c:v>
                </c:pt>
                <c:pt idx="17">
                  <c:v>64.400000000000006</c:v>
                </c:pt>
                <c:pt idx="18">
                  <c:v>158.80000000000001</c:v>
                </c:pt>
                <c:pt idx="19">
                  <c:v>198.8</c:v>
                </c:pt>
                <c:pt idx="20">
                  <c:v>211.20000000000002</c:v>
                </c:pt>
                <c:pt idx="21">
                  <c:v>39.6</c:v>
                </c:pt>
                <c:pt idx="22">
                  <c:v>0.2</c:v>
                </c:pt>
                <c:pt idx="23">
                  <c:v>138.80000000000001</c:v>
                </c:pt>
                <c:pt idx="24">
                  <c:v>136.4</c:v>
                </c:pt>
                <c:pt idx="25">
                  <c:v>202.8</c:v>
                </c:pt>
                <c:pt idx="2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1-4ECD-9212-15DE3FA70548}"/>
            </c:ext>
          </c:extLst>
        </c:ser>
        <c:ser>
          <c:idx val="1"/>
          <c:order val="1"/>
          <c:tx>
            <c:v>Predicted Revenue-Sales</c:v>
          </c:tx>
          <c:spPr>
            <a:ln w="19050">
              <a:noFill/>
            </a:ln>
          </c:spPr>
          <c:xVal>
            <c:numRef>
              <c:f>salesinventory!$C$2:$C$28</c:f>
              <c:numCache>
                <c:formatCode>General</c:formatCode>
                <c:ptCount val="27"/>
                <c:pt idx="0">
                  <c:v>117.60000000000001</c:v>
                </c:pt>
                <c:pt idx="1">
                  <c:v>92.800000000000011</c:v>
                </c:pt>
                <c:pt idx="2">
                  <c:v>59.6</c:v>
                </c:pt>
                <c:pt idx="3">
                  <c:v>240</c:v>
                </c:pt>
                <c:pt idx="4">
                  <c:v>226.8</c:v>
                </c:pt>
                <c:pt idx="5">
                  <c:v>228.4</c:v>
                </c:pt>
                <c:pt idx="6">
                  <c:v>204.8</c:v>
                </c:pt>
                <c:pt idx="7">
                  <c:v>138.80000000000001</c:v>
                </c:pt>
                <c:pt idx="8">
                  <c:v>84.800000000000011</c:v>
                </c:pt>
                <c:pt idx="9">
                  <c:v>40.800000000000004</c:v>
                </c:pt>
                <c:pt idx="10">
                  <c:v>315.20000000000005</c:v>
                </c:pt>
                <c:pt idx="11">
                  <c:v>230.8</c:v>
                </c:pt>
                <c:pt idx="12">
                  <c:v>214</c:v>
                </c:pt>
                <c:pt idx="13">
                  <c:v>65.2</c:v>
                </c:pt>
                <c:pt idx="14">
                  <c:v>67.2</c:v>
                </c:pt>
                <c:pt idx="15">
                  <c:v>60.400000000000006</c:v>
                </c:pt>
                <c:pt idx="16">
                  <c:v>136.80000000000001</c:v>
                </c:pt>
                <c:pt idx="17">
                  <c:v>78.400000000000006</c:v>
                </c:pt>
                <c:pt idx="18">
                  <c:v>181.20000000000002</c:v>
                </c:pt>
                <c:pt idx="19">
                  <c:v>207.20000000000002</c:v>
                </c:pt>
                <c:pt idx="20">
                  <c:v>246</c:v>
                </c:pt>
                <c:pt idx="21">
                  <c:v>111.2</c:v>
                </c:pt>
                <c:pt idx="22">
                  <c:v>56.800000000000004</c:v>
                </c:pt>
                <c:pt idx="23">
                  <c:v>184.4</c:v>
                </c:pt>
                <c:pt idx="24">
                  <c:v>152.80000000000001</c:v>
                </c:pt>
                <c:pt idx="25">
                  <c:v>236</c:v>
                </c:pt>
                <c:pt idx="26">
                  <c:v>206.8</c:v>
                </c:pt>
              </c:numCache>
            </c:numRef>
          </c:xVal>
          <c:yVal>
            <c:numRef>
              <c:f>salesinventory!$J$39:$J$65</c:f>
              <c:numCache>
                <c:formatCode>General</c:formatCode>
                <c:ptCount val="27"/>
                <c:pt idx="0">
                  <c:v>91.416529366526333</c:v>
                </c:pt>
                <c:pt idx="1">
                  <c:v>51.511314538479311</c:v>
                </c:pt>
                <c:pt idx="2">
                  <c:v>11.428637847917187</c:v>
                </c:pt>
                <c:pt idx="3">
                  <c:v>210.67105312284315</c:v>
                </c:pt>
                <c:pt idx="4">
                  <c:v>175.42066385488042</c:v>
                </c:pt>
                <c:pt idx="5">
                  <c:v>178.34435099814721</c:v>
                </c:pt>
                <c:pt idx="6">
                  <c:v>119.27715673707311</c:v>
                </c:pt>
                <c:pt idx="7">
                  <c:v>88.535263624823273</c:v>
                </c:pt>
                <c:pt idx="8">
                  <c:v>9.7983598042726996</c:v>
                </c:pt>
                <c:pt idx="9">
                  <c:v>34.597092881554275</c:v>
                </c:pt>
                <c:pt idx="10">
                  <c:v>227.41021712168089</c:v>
                </c:pt>
                <c:pt idx="11">
                  <c:v>169.57003251258308</c:v>
                </c:pt>
                <c:pt idx="12">
                  <c:v>187.49456301315982</c:v>
                </c:pt>
                <c:pt idx="13">
                  <c:v>3.0959662426173828</c:v>
                </c:pt>
                <c:pt idx="14">
                  <c:v>28.195595788550712</c:v>
                </c:pt>
                <c:pt idx="15">
                  <c:v>28.004392024826004</c:v>
                </c:pt>
                <c:pt idx="16">
                  <c:v>147.98727137035277</c:v>
                </c:pt>
                <c:pt idx="17">
                  <c:v>62.798258464077534</c:v>
                </c:pt>
                <c:pt idx="18">
                  <c:v>157.31161092181367</c:v>
                </c:pt>
                <c:pt idx="19">
                  <c:v>202.4280604468062</c:v>
                </c:pt>
                <c:pt idx="20">
                  <c:v>215.33125351919762</c:v>
                </c:pt>
                <c:pt idx="21">
                  <c:v>35.536961847610172</c:v>
                </c:pt>
                <c:pt idx="22">
                  <c:v>6.9955144047143563</c:v>
                </c:pt>
                <c:pt idx="23">
                  <c:v>140.88677913474291</c:v>
                </c:pt>
                <c:pt idx="24">
                  <c:v>138.85316089819295</c:v>
                </c:pt>
                <c:pt idx="25">
                  <c:v>207.33179552404812</c:v>
                </c:pt>
                <c:pt idx="26">
                  <c:v>164.76814398850982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1-4ECD-9212-15DE3FA7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41535"/>
        <c:axId val="643513279"/>
      </c:scatterChart>
      <c:valAx>
        <c:axId val="6460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Material Rotation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13279"/>
        <c:crosses val="autoZero"/>
        <c:crossBetween val="midCat"/>
      </c:valAx>
      <c:valAx>
        <c:axId val="643513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1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Online marketing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Revenue-Sales</c:v>
          </c:tx>
          <c:spPr>
            <a:ln w="19050">
              <a:noFill/>
            </a:ln>
          </c:spPr>
          <c:xVal>
            <c:numRef>
              <c:f>salesinventory!$D$2:$D$28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2.7600000380000003</c:v>
                </c:pt>
                <c:pt idx="2">
                  <c:v>1.2000000000000002</c:v>
                </c:pt>
                <c:pt idx="3">
                  <c:v>4.8000000000000007</c:v>
                </c:pt>
                <c:pt idx="4">
                  <c:v>4.2400001520000004</c:v>
                </c:pt>
                <c:pt idx="5">
                  <c:v>4.7200000760000007</c:v>
                </c:pt>
                <c:pt idx="6">
                  <c:v>3.24</c:v>
                </c:pt>
                <c:pt idx="7">
                  <c:v>3.0799999236000004</c:v>
                </c:pt>
                <c:pt idx="8">
                  <c:v>1.3199999808</c:v>
                </c:pt>
                <c:pt idx="9">
                  <c:v>1.9600000380000002</c:v>
                </c:pt>
                <c:pt idx="10">
                  <c:v>6.9599998479999998</c:v>
                </c:pt>
                <c:pt idx="11">
                  <c:v>4.2</c:v>
                </c:pt>
                <c:pt idx="12">
                  <c:v>4.5200000760000005</c:v>
                </c:pt>
                <c:pt idx="13">
                  <c:v>1</c:v>
                </c:pt>
                <c:pt idx="14">
                  <c:v>1.8799999236000002</c:v>
                </c:pt>
                <c:pt idx="15">
                  <c:v>1.839999962</c:v>
                </c:pt>
                <c:pt idx="16">
                  <c:v>2.2000000000000002</c:v>
                </c:pt>
                <c:pt idx="17">
                  <c:v>2.8799999236000002</c:v>
                </c:pt>
                <c:pt idx="18">
                  <c:v>4.159999848</c:v>
                </c:pt>
                <c:pt idx="19">
                  <c:v>4.6000000000000005</c:v>
                </c:pt>
                <c:pt idx="20">
                  <c:v>4.9200000760000009</c:v>
                </c:pt>
                <c:pt idx="21">
                  <c:v>1.1199999808000001</c:v>
                </c:pt>
                <c:pt idx="22">
                  <c:v>1.239999962</c:v>
                </c:pt>
                <c:pt idx="23">
                  <c:v>3.84</c:v>
                </c:pt>
                <c:pt idx="24">
                  <c:v>3.9200000764000005</c:v>
                </c:pt>
                <c:pt idx="25">
                  <c:v>4.8000000000000007</c:v>
                </c:pt>
                <c:pt idx="26">
                  <c:v>2.8000000000000003</c:v>
                </c:pt>
              </c:numCache>
            </c:numRef>
          </c:xVal>
          <c:yVal>
            <c:numRef>
              <c:f>salesinventory!$A$2:$A$28</c:f>
              <c:numCache>
                <c:formatCode>General</c:formatCode>
                <c:ptCount val="27"/>
                <c:pt idx="0">
                  <c:v>92.4</c:v>
                </c:pt>
                <c:pt idx="1">
                  <c:v>62.400000000000006</c:v>
                </c:pt>
                <c:pt idx="2">
                  <c:v>4</c:v>
                </c:pt>
                <c:pt idx="3">
                  <c:v>207.60000000000002</c:v>
                </c:pt>
                <c:pt idx="4">
                  <c:v>174.8</c:v>
                </c:pt>
                <c:pt idx="5">
                  <c:v>194.8</c:v>
                </c:pt>
                <c:pt idx="6">
                  <c:v>119.60000000000001</c:v>
                </c:pt>
                <c:pt idx="7">
                  <c:v>78</c:v>
                </c:pt>
                <c:pt idx="8">
                  <c:v>8</c:v>
                </c:pt>
                <c:pt idx="9">
                  <c:v>27.200000000000003</c:v>
                </c:pt>
                <c:pt idx="10">
                  <c:v>228</c:v>
                </c:pt>
                <c:pt idx="11">
                  <c:v>171.20000000000002</c:v>
                </c:pt>
                <c:pt idx="12">
                  <c:v>185.60000000000002</c:v>
                </c:pt>
                <c:pt idx="13">
                  <c:v>6</c:v>
                </c:pt>
                <c:pt idx="14">
                  <c:v>26</c:v>
                </c:pt>
                <c:pt idx="15">
                  <c:v>39.200000000000003</c:v>
                </c:pt>
                <c:pt idx="16">
                  <c:v>159.20000000000002</c:v>
                </c:pt>
                <c:pt idx="17">
                  <c:v>64.400000000000006</c:v>
                </c:pt>
                <c:pt idx="18">
                  <c:v>158.80000000000001</c:v>
                </c:pt>
                <c:pt idx="19">
                  <c:v>198.8</c:v>
                </c:pt>
                <c:pt idx="20">
                  <c:v>211.20000000000002</c:v>
                </c:pt>
                <c:pt idx="21">
                  <c:v>39.6</c:v>
                </c:pt>
                <c:pt idx="22">
                  <c:v>0.2</c:v>
                </c:pt>
                <c:pt idx="23">
                  <c:v>138.80000000000001</c:v>
                </c:pt>
                <c:pt idx="24">
                  <c:v>136.4</c:v>
                </c:pt>
                <c:pt idx="25">
                  <c:v>202.8</c:v>
                </c:pt>
                <c:pt idx="2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8-41D5-AAD6-A80BC3352674}"/>
            </c:ext>
          </c:extLst>
        </c:ser>
        <c:ser>
          <c:idx val="1"/>
          <c:order val="1"/>
          <c:tx>
            <c:v>Predicted Revenue-Sales</c:v>
          </c:tx>
          <c:spPr>
            <a:ln w="19050">
              <a:noFill/>
            </a:ln>
          </c:spPr>
          <c:xVal>
            <c:numRef>
              <c:f>salesinventory!$D$2:$D$28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2.7600000380000003</c:v>
                </c:pt>
                <c:pt idx="2">
                  <c:v>1.2000000000000002</c:v>
                </c:pt>
                <c:pt idx="3">
                  <c:v>4.8000000000000007</c:v>
                </c:pt>
                <c:pt idx="4">
                  <c:v>4.2400001520000004</c:v>
                </c:pt>
                <c:pt idx="5">
                  <c:v>4.7200000760000007</c:v>
                </c:pt>
                <c:pt idx="6">
                  <c:v>3.24</c:v>
                </c:pt>
                <c:pt idx="7">
                  <c:v>3.0799999236000004</c:v>
                </c:pt>
                <c:pt idx="8">
                  <c:v>1.3199999808</c:v>
                </c:pt>
                <c:pt idx="9">
                  <c:v>1.9600000380000002</c:v>
                </c:pt>
                <c:pt idx="10">
                  <c:v>6.9599998479999998</c:v>
                </c:pt>
                <c:pt idx="11">
                  <c:v>4.2</c:v>
                </c:pt>
                <c:pt idx="12">
                  <c:v>4.5200000760000005</c:v>
                </c:pt>
                <c:pt idx="13">
                  <c:v>1</c:v>
                </c:pt>
                <c:pt idx="14">
                  <c:v>1.8799999236000002</c:v>
                </c:pt>
                <c:pt idx="15">
                  <c:v>1.839999962</c:v>
                </c:pt>
                <c:pt idx="16">
                  <c:v>2.2000000000000002</c:v>
                </c:pt>
                <c:pt idx="17">
                  <c:v>2.8799999236000002</c:v>
                </c:pt>
                <c:pt idx="18">
                  <c:v>4.159999848</c:v>
                </c:pt>
                <c:pt idx="19">
                  <c:v>4.6000000000000005</c:v>
                </c:pt>
                <c:pt idx="20">
                  <c:v>4.9200000760000009</c:v>
                </c:pt>
                <c:pt idx="21">
                  <c:v>1.1199999808000001</c:v>
                </c:pt>
                <c:pt idx="22">
                  <c:v>1.239999962</c:v>
                </c:pt>
                <c:pt idx="23">
                  <c:v>3.84</c:v>
                </c:pt>
                <c:pt idx="24">
                  <c:v>3.9200000764000005</c:v>
                </c:pt>
                <c:pt idx="25">
                  <c:v>4.8000000000000007</c:v>
                </c:pt>
                <c:pt idx="26">
                  <c:v>2.8000000000000003</c:v>
                </c:pt>
              </c:numCache>
            </c:numRef>
          </c:xVal>
          <c:yVal>
            <c:numRef>
              <c:f>salesinventory!$J$39:$J$65</c:f>
              <c:numCache>
                <c:formatCode>General</c:formatCode>
                <c:ptCount val="27"/>
                <c:pt idx="0">
                  <c:v>91.416529366526333</c:v>
                </c:pt>
                <c:pt idx="1">
                  <c:v>51.511314538479311</c:v>
                </c:pt>
                <c:pt idx="2">
                  <c:v>11.428637847917187</c:v>
                </c:pt>
                <c:pt idx="3">
                  <c:v>210.67105312284315</c:v>
                </c:pt>
                <c:pt idx="4">
                  <c:v>175.42066385488042</c:v>
                </c:pt>
                <c:pt idx="5">
                  <c:v>178.34435099814721</c:v>
                </c:pt>
                <c:pt idx="6">
                  <c:v>119.27715673707311</c:v>
                </c:pt>
                <c:pt idx="7">
                  <c:v>88.535263624823273</c:v>
                </c:pt>
                <c:pt idx="8">
                  <c:v>9.7983598042726996</c:v>
                </c:pt>
                <c:pt idx="9">
                  <c:v>34.597092881554275</c:v>
                </c:pt>
                <c:pt idx="10">
                  <c:v>227.41021712168089</c:v>
                </c:pt>
                <c:pt idx="11">
                  <c:v>169.57003251258308</c:v>
                </c:pt>
                <c:pt idx="12">
                  <c:v>187.49456301315982</c:v>
                </c:pt>
                <c:pt idx="13">
                  <c:v>3.0959662426173828</c:v>
                </c:pt>
                <c:pt idx="14">
                  <c:v>28.195595788550712</c:v>
                </c:pt>
                <c:pt idx="15">
                  <c:v>28.004392024826004</c:v>
                </c:pt>
                <c:pt idx="16">
                  <c:v>147.98727137035277</c:v>
                </c:pt>
                <c:pt idx="17">
                  <c:v>62.798258464077534</c:v>
                </c:pt>
                <c:pt idx="18">
                  <c:v>157.31161092181367</c:v>
                </c:pt>
                <c:pt idx="19">
                  <c:v>202.4280604468062</c:v>
                </c:pt>
                <c:pt idx="20">
                  <c:v>215.33125351919762</c:v>
                </c:pt>
                <c:pt idx="21">
                  <c:v>35.536961847610172</c:v>
                </c:pt>
                <c:pt idx="22">
                  <c:v>6.9955144047143563</c:v>
                </c:pt>
                <c:pt idx="23">
                  <c:v>140.88677913474291</c:v>
                </c:pt>
                <c:pt idx="24">
                  <c:v>138.85316089819295</c:v>
                </c:pt>
                <c:pt idx="25">
                  <c:v>207.33179552404812</c:v>
                </c:pt>
                <c:pt idx="26">
                  <c:v>164.76814398850982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8-41D5-AAD6-A80BC335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4991"/>
        <c:axId val="106854575"/>
      </c:scatterChart>
      <c:valAx>
        <c:axId val="10685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marketing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4575"/>
        <c:crosses val="autoZero"/>
        <c:crossBetween val="midCat"/>
      </c:valAx>
      <c:valAx>
        <c:axId val="10685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4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 Sales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Revenue-Sales</c:v>
          </c:tx>
          <c:spPr>
            <a:ln w="19050">
              <a:noFill/>
            </a:ln>
          </c:spPr>
          <c:xVal>
            <c:numRef>
              <c:f>salesinventory!$E$2:$E$28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1.6399999620000001</c:v>
                </c:pt>
                <c:pt idx="2">
                  <c:v>1.7200000763999999</c:v>
                </c:pt>
                <c:pt idx="3">
                  <c:v>6.4400001520000005</c:v>
                </c:pt>
                <c:pt idx="4">
                  <c:v>5.6400001520000007</c:v>
                </c:pt>
                <c:pt idx="5">
                  <c:v>5.079999924</c:v>
                </c:pt>
                <c:pt idx="6">
                  <c:v>4.0400001520000002</c:v>
                </c:pt>
                <c:pt idx="7">
                  <c:v>3.3600000000000003</c:v>
                </c:pt>
                <c:pt idx="8">
                  <c:v>0.83999996199999993</c:v>
                </c:pt>
                <c:pt idx="9">
                  <c:v>1.8799999236000002</c:v>
                </c:pt>
                <c:pt idx="10">
                  <c:v>4.9200000760000009</c:v>
                </c:pt>
                <c:pt idx="11">
                  <c:v>5.6000000000000005</c:v>
                </c:pt>
                <c:pt idx="12">
                  <c:v>6</c:v>
                </c:pt>
                <c:pt idx="13">
                  <c:v>1</c:v>
                </c:pt>
                <c:pt idx="14">
                  <c:v>1.3199999808</c:v>
                </c:pt>
                <c:pt idx="15">
                  <c:v>1.0800000192000001</c:v>
                </c:pt>
                <c:pt idx="16">
                  <c:v>6.4</c:v>
                </c:pt>
                <c:pt idx="17">
                  <c:v>2.5200000764000001</c:v>
                </c:pt>
                <c:pt idx="18">
                  <c:v>5.5599998480000004</c:v>
                </c:pt>
                <c:pt idx="19">
                  <c:v>6.5199996959999993</c:v>
                </c:pt>
                <c:pt idx="20">
                  <c:v>6.4</c:v>
                </c:pt>
                <c:pt idx="21">
                  <c:v>2.6</c:v>
                </c:pt>
                <c:pt idx="22">
                  <c:v>0.64000000960000003</c:v>
                </c:pt>
                <c:pt idx="23">
                  <c:v>4.5200000760000005</c:v>
                </c:pt>
                <c:pt idx="24">
                  <c:v>4.6000000000000005</c:v>
                </c:pt>
                <c:pt idx="25">
                  <c:v>6.2799999240000002</c:v>
                </c:pt>
                <c:pt idx="26">
                  <c:v>4.8000000000000007</c:v>
                </c:pt>
              </c:numCache>
            </c:numRef>
          </c:xVal>
          <c:yVal>
            <c:numRef>
              <c:f>salesinventory!$A$2:$A$28</c:f>
              <c:numCache>
                <c:formatCode>General</c:formatCode>
                <c:ptCount val="27"/>
                <c:pt idx="0">
                  <c:v>92.4</c:v>
                </c:pt>
                <c:pt idx="1">
                  <c:v>62.400000000000006</c:v>
                </c:pt>
                <c:pt idx="2">
                  <c:v>4</c:v>
                </c:pt>
                <c:pt idx="3">
                  <c:v>207.60000000000002</c:v>
                </c:pt>
                <c:pt idx="4">
                  <c:v>174.8</c:v>
                </c:pt>
                <c:pt idx="5">
                  <c:v>194.8</c:v>
                </c:pt>
                <c:pt idx="6">
                  <c:v>119.60000000000001</c:v>
                </c:pt>
                <c:pt idx="7">
                  <c:v>78</c:v>
                </c:pt>
                <c:pt idx="8">
                  <c:v>8</c:v>
                </c:pt>
                <c:pt idx="9">
                  <c:v>27.200000000000003</c:v>
                </c:pt>
                <c:pt idx="10">
                  <c:v>228</c:v>
                </c:pt>
                <c:pt idx="11">
                  <c:v>171.20000000000002</c:v>
                </c:pt>
                <c:pt idx="12">
                  <c:v>185.60000000000002</c:v>
                </c:pt>
                <c:pt idx="13">
                  <c:v>6</c:v>
                </c:pt>
                <c:pt idx="14">
                  <c:v>26</c:v>
                </c:pt>
                <c:pt idx="15">
                  <c:v>39.200000000000003</c:v>
                </c:pt>
                <c:pt idx="16">
                  <c:v>159.20000000000002</c:v>
                </c:pt>
                <c:pt idx="17">
                  <c:v>64.400000000000006</c:v>
                </c:pt>
                <c:pt idx="18">
                  <c:v>158.80000000000001</c:v>
                </c:pt>
                <c:pt idx="19">
                  <c:v>198.8</c:v>
                </c:pt>
                <c:pt idx="20">
                  <c:v>211.20000000000002</c:v>
                </c:pt>
                <c:pt idx="21">
                  <c:v>39.6</c:v>
                </c:pt>
                <c:pt idx="22">
                  <c:v>0.2</c:v>
                </c:pt>
                <c:pt idx="23">
                  <c:v>138.80000000000001</c:v>
                </c:pt>
                <c:pt idx="24">
                  <c:v>136.4</c:v>
                </c:pt>
                <c:pt idx="25">
                  <c:v>202.8</c:v>
                </c:pt>
                <c:pt idx="2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A-4D23-89F8-0413441A29DA}"/>
            </c:ext>
          </c:extLst>
        </c:ser>
        <c:ser>
          <c:idx val="1"/>
          <c:order val="1"/>
          <c:tx>
            <c:v>Predicted Revenue-Sales</c:v>
          </c:tx>
          <c:spPr>
            <a:ln w="19050">
              <a:noFill/>
            </a:ln>
          </c:spPr>
          <c:xVal>
            <c:numRef>
              <c:f>salesinventory!$E$2:$E$28</c:f>
              <c:numCache>
                <c:formatCode>General</c:formatCode>
                <c:ptCount val="27"/>
                <c:pt idx="0">
                  <c:v>3.2799999236000001</c:v>
                </c:pt>
                <c:pt idx="1">
                  <c:v>1.6399999620000001</c:v>
                </c:pt>
                <c:pt idx="2">
                  <c:v>1.7200000763999999</c:v>
                </c:pt>
                <c:pt idx="3">
                  <c:v>6.4400001520000005</c:v>
                </c:pt>
                <c:pt idx="4">
                  <c:v>5.6400001520000007</c:v>
                </c:pt>
                <c:pt idx="5">
                  <c:v>5.079999924</c:v>
                </c:pt>
                <c:pt idx="6">
                  <c:v>4.0400001520000002</c:v>
                </c:pt>
                <c:pt idx="7">
                  <c:v>3.3600000000000003</c:v>
                </c:pt>
                <c:pt idx="8">
                  <c:v>0.83999996199999993</c:v>
                </c:pt>
                <c:pt idx="9">
                  <c:v>1.8799999236000002</c:v>
                </c:pt>
                <c:pt idx="10">
                  <c:v>4.9200000760000009</c:v>
                </c:pt>
                <c:pt idx="11">
                  <c:v>5.6000000000000005</c:v>
                </c:pt>
                <c:pt idx="12">
                  <c:v>6</c:v>
                </c:pt>
                <c:pt idx="13">
                  <c:v>1</c:v>
                </c:pt>
                <c:pt idx="14">
                  <c:v>1.3199999808</c:v>
                </c:pt>
                <c:pt idx="15">
                  <c:v>1.0800000192000001</c:v>
                </c:pt>
                <c:pt idx="16">
                  <c:v>6.4</c:v>
                </c:pt>
                <c:pt idx="17">
                  <c:v>2.5200000764000001</c:v>
                </c:pt>
                <c:pt idx="18">
                  <c:v>5.5599998480000004</c:v>
                </c:pt>
                <c:pt idx="19">
                  <c:v>6.5199996959999993</c:v>
                </c:pt>
                <c:pt idx="20">
                  <c:v>6.4</c:v>
                </c:pt>
                <c:pt idx="21">
                  <c:v>2.6</c:v>
                </c:pt>
                <c:pt idx="22">
                  <c:v>0.64000000960000003</c:v>
                </c:pt>
                <c:pt idx="23">
                  <c:v>4.5200000760000005</c:v>
                </c:pt>
                <c:pt idx="24">
                  <c:v>4.6000000000000005</c:v>
                </c:pt>
                <c:pt idx="25">
                  <c:v>6.2799999240000002</c:v>
                </c:pt>
                <c:pt idx="26">
                  <c:v>4.8000000000000007</c:v>
                </c:pt>
              </c:numCache>
            </c:numRef>
          </c:xVal>
          <c:yVal>
            <c:numRef>
              <c:f>salesinventory!$J$39:$J$65</c:f>
              <c:numCache>
                <c:formatCode>General</c:formatCode>
                <c:ptCount val="27"/>
                <c:pt idx="0">
                  <c:v>91.416529366526333</c:v>
                </c:pt>
                <c:pt idx="1">
                  <c:v>51.511314538479311</c:v>
                </c:pt>
                <c:pt idx="2">
                  <c:v>11.428637847917187</c:v>
                </c:pt>
                <c:pt idx="3">
                  <c:v>210.67105312284315</c:v>
                </c:pt>
                <c:pt idx="4">
                  <c:v>175.42066385488042</c:v>
                </c:pt>
                <c:pt idx="5">
                  <c:v>178.34435099814721</c:v>
                </c:pt>
                <c:pt idx="6">
                  <c:v>119.27715673707311</c:v>
                </c:pt>
                <c:pt idx="7">
                  <c:v>88.535263624823273</c:v>
                </c:pt>
                <c:pt idx="8">
                  <c:v>9.7983598042726996</c:v>
                </c:pt>
                <c:pt idx="9">
                  <c:v>34.597092881554275</c:v>
                </c:pt>
                <c:pt idx="10">
                  <c:v>227.41021712168089</c:v>
                </c:pt>
                <c:pt idx="11">
                  <c:v>169.57003251258308</c:v>
                </c:pt>
                <c:pt idx="12">
                  <c:v>187.49456301315982</c:v>
                </c:pt>
                <c:pt idx="13">
                  <c:v>3.0959662426173828</c:v>
                </c:pt>
                <c:pt idx="14">
                  <c:v>28.195595788550712</c:v>
                </c:pt>
                <c:pt idx="15">
                  <c:v>28.004392024826004</c:v>
                </c:pt>
                <c:pt idx="16">
                  <c:v>147.98727137035277</c:v>
                </c:pt>
                <c:pt idx="17">
                  <c:v>62.798258464077534</c:v>
                </c:pt>
                <c:pt idx="18">
                  <c:v>157.31161092181367</c:v>
                </c:pt>
                <c:pt idx="19">
                  <c:v>202.4280604468062</c:v>
                </c:pt>
                <c:pt idx="20">
                  <c:v>215.33125351919762</c:v>
                </c:pt>
                <c:pt idx="21">
                  <c:v>35.536961847610172</c:v>
                </c:pt>
                <c:pt idx="22">
                  <c:v>6.9955144047143563</c:v>
                </c:pt>
                <c:pt idx="23">
                  <c:v>140.88677913474291</c:v>
                </c:pt>
                <c:pt idx="24">
                  <c:v>138.85316089819295</c:v>
                </c:pt>
                <c:pt idx="25">
                  <c:v>207.33179552404812</c:v>
                </c:pt>
                <c:pt idx="26">
                  <c:v>164.76814398850982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A-4D23-89F8-0413441A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4159"/>
        <c:axId val="106856239"/>
      </c:scatterChart>
      <c:valAx>
        <c:axId val="10685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Sector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6239"/>
        <c:crosses val="autoZero"/>
        <c:crossBetween val="midCat"/>
      </c:valAx>
      <c:valAx>
        <c:axId val="10685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Revenue-Sales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54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121920</xdr:colOff>
      <xdr:row>0</xdr:row>
      <xdr:rowOff>175260</xdr:rowOff>
    </xdr:from>
    <xdr:to>
      <xdr:col>24</xdr:col>
      <xdr:colOff>121920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BB00B-6537-423B-B21E-F7B10DC3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167640</xdr:rowOff>
    </xdr:from>
    <xdr:to>
      <xdr:col>29</xdr:col>
      <xdr:colOff>30480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5E4B3-45A8-4BE2-89C4-9B5EE7A24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601980</xdr:colOff>
      <xdr:row>11</xdr:row>
      <xdr:rowOff>45720</xdr:rowOff>
    </xdr:from>
    <xdr:to>
      <xdr:col>23</xdr:col>
      <xdr:colOff>601980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444F6-0B69-4750-ABEB-C1B4E8AE4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83820</xdr:colOff>
      <xdr:row>11</xdr:row>
      <xdr:rowOff>45720</xdr:rowOff>
    </xdr:from>
    <xdr:to>
      <xdr:col>29</xdr:col>
      <xdr:colOff>83820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AA520-67C5-49D1-A565-F141ADC1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213360</xdr:colOff>
      <xdr:row>21</xdr:row>
      <xdr:rowOff>137160</xdr:rowOff>
    </xdr:from>
    <xdr:to>
      <xdr:col>31</xdr:col>
      <xdr:colOff>533400</xdr:colOff>
      <xdr:row>40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B47C8-5E66-4A81-96C0-F7DF6E8A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502920</xdr:colOff>
      <xdr:row>37</xdr:row>
      <xdr:rowOff>83820</xdr:rowOff>
    </xdr:from>
    <xdr:to>
      <xdr:col>28</xdr:col>
      <xdr:colOff>320040</xdr:colOff>
      <xdr:row>56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68EE2A-4D04-458A-A074-97E57C65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106680</xdr:colOff>
      <xdr:row>31</xdr:row>
      <xdr:rowOff>137160</xdr:rowOff>
    </xdr:from>
    <xdr:to>
      <xdr:col>28</xdr:col>
      <xdr:colOff>533400</xdr:colOff>
      <xdr:row>49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3CA3A5-E276-425F-BD9C-097A57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579120</xdr:colOff>
      <xdr:row>34</xdr:row>
      <xdr:rowOff>91440</xdr:rowOff>
    </xdr:from>
    <xdr:to>
      <xdr:col>34</xdr:col>
      <xdr:colOff>579120</xdr:colOff>
      <xdr:row>44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50F7D9-A2D2-4FB0-9551-25BA33EDD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304800</xdr:colOff>
      <xdr:row>36</xdr:row>
      <xdr:rowOff>68580</xdr:rowOff>
    </xdr:from>
    <xdr:to>
      <xdr:col>33</xdr:col>
      <xdr:colOff>304800</xdr:colOff>
      <xdr:row>46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D69DFC-7FB6-4ED4-92B8-4499D8AC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121920</xdr:colOff>
      <xdr:row>40</xdr:row>
      <xdr:rowOff>83820</xdr:rowOff>
    </xdr:from>
    <xdr:to>
      <xdr:col>34</xdr:col>
      <xdr:colOff>121920</xdr:colOff>
      <xdr:row>49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415254-FA7E-44FF-B6C6-706892EBA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15240</xdr:colOff>
      <xdr:row>42</xdr:row>
      <xdr:rowOff>76200</xdr:rowOff>
    </xdr:from>
    <xdr:to>
      <xdr:col>27</xdr:col>
      <xdr:colOff>15240</xdr:colOff>
      <xdr:row>52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7B142D-8704-4C69-9457-72F91FDC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864870</xdr:colOff>
      <xdr:row>3</xdr:row>
      <xdr:rowOff>87630</xdr:rowOff>
    </xdr:from>
    <xdr:to>
      <xdr:col>16</xdr:col>
      <xdr:colOff>735330</xdr:colOff>
      <xdr:row>18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474571-1BAD-4C2C-907D-43D4624E0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6D72-8FEF-4049-971E-CC24A7650F9C}">
  <dimension ref="A1:Q65"/>
  <sheetViews>
    <sheetView tabSelected="1" workbookViewId="0">
      <selection activeCell="C30" sqref="C30"/>
    </sheetView>
  </sheetViews>
  <sheetFormatPr defaultRowHeight="14.4" x14ac:dyDescent="0.3"/>
  <cols>
    <col min="1" max="1" width="13.21875" bestFit="1" customWidth="1"/>
    <col min="2" max="2" width="19.33203125" bestFit="1" customWidth="1"/>
    <col min="3" max="3" width="15.5546875" bestFit="1" customWidth="1"/>
    <col min="4" max="4" width="14.88671875" bestFit="1" customWidth="1"/>
    <col min="5" max="5" width="12" style="5" bestFit="1" customWidth="1"/>
    <col min="6" max="6" width="21.44140625" style="5" bestFit="1" customWidth="1"/>
    <col min="9" max="10" width="21.6640625" bestFit="1" customWidth="1"/>
    <col min="12" max="12" width="22.33203125" customWidth="1"/>
    <col min="15" max="15" width="12.6640625" bestFit="1" customWidth="1"/>
  </cols>
  <sheetData>
    <row r="1" spans="1:10" x14ac:dyDescent="0.3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10" x14ac:dyDescent="0.3">
      <c r="A2">
        <v>92.4</v>
      </c>
      <c r="B2">
        <v>1.2000000000000002</v>
      </c>
      <c r="C2">
        <v>117.60000000000001</v>
      </c>
      <c r="D2">
        <v>3.2799999236000001</v>
      </c>
      <c r="E2" s="5">
        <v>3.2799999236000001</v>
      </c>
      <c r="F2" s="5">
        <v>4.4000000000000004</v>
      </c>
    </row>
    <row r="3" spans="1:10" x14ac:dyDescent="0.3">
      <c r="A3">
        <v>62.400000000000006</v>
      </c>
      <c r="B3">
        <v>0.88000001920000015</v>
      </c>
      <c r="C3">
        <v>92.800000000000011</v>
      </c>
      <c r="D3">
        <v>2.7600000380000003</v>
      </c>
      <c r="E3" s="5">
        <v>1.6399999620000001</v>
      </c>
      <c r="F3" s="5">
        <v>4.8000000000000007</v>
      </c>
    </row>
    <row r="4" spans="1:10" x14ac:dyDescent="0.3">
      <c r="A4">
        <v>4</v>
      </c>
      <c r="B4">
        <v>0.2</v>
      </c>
      <c r="C4">
        <v>59.6</v>
      </c>
      <c r="D4">
        <v>1.2000000000000002</v>
      </c>
      <c r="E4" s="5">
        <v>1.7200000763999999</v>
      </c>
      <c r="F4" s="5">
        <v>6</v>
      </c>
    </row>
    <row r="5" spans="1:10" x14ac:dyDescent="0.3">
      <c r="A5">
        <v>207.60000000000002</v>
      </c>
      <c r="B5">
        <v>2.2000000000000002</v>
      </c>
      <c r="C5">
        <v>240</v>
      </c>
      <c r="D5">
        <v>4.8000000000000007</v>
      </c>
      <c r="E5" s="5">
        <v>6.4400001520000005</v>
      </c>
      <c r="F5" s="5">
        <v>0.4</v>
      </c>
    </row>
    <row r="6" spans="1:10" x14ac:dyDescent="0.3">
      <c r="A6">
        <v>174.8</v>
      </c>
      <c r="B6">
        <v>1.7600000380000003</v>
      </c>
      <c r="C6">
        <v>226.8</v>
      </c>
      <c r="D6">
        <v>4.2400001520000004</v>
      </c>
      <c r="E6" s="5">
        <v>5.6400001520000007</v>
      </c>
      <c r="F6" s="5">
        <v>2</v>
      </c>
    </row>
    <row r="7" spans="1:10" x14ac:dyDescent="0.3">
      <c r="A7">
        <v>194.8</v>
      </c>
      <c r="B7">
        <v>1.9200000764</v>
      </c>
      <c r="C7">
        <v>228.4</v>
      </c>
      <c r="D7">
        <v>4.7200000760000007</v>
      </c>
      <c r="E7" s="5">
        <v>5.079999924</v>
      </c>
      <c r="F7" s="5">
        <v>1.6</v>
      </c>
    </row>
    <row r="8" spans="1:10" x14ac:dyDescent="0.3">
      <c r="A8">
        <v>119.60000000000001</v>
      </c>
      <c r="B8">
        <v>1.239999962</v>
      </c>
      <c r="C8">
        <v>204.8</v>
      </c>
      <c r="D8">
        <v>3.24</v>
      </c>
      <c r="E8" s="5">
        <v>4.0400001520000002</v>
      </c>
      <c r="F8" s="5">
        <v>4</v>
      </c>
    </row>
    <row r="9" spans="1:10" x14ac:dyDescent="0.3">
      <c r="A9">
        <v>78</v>
      </c>
      <c r="B9">
        <v>1</v>
      </c>
      <c r="C9">
        <v>138.80000000000001</v>
      </c>
      <c r="D9">
        <v>3.0799999236000004</v>
      </c>
      <c r="E9" s="5">
        <v>3.3600000000000003</v>
      </c>
      <c r="F9" s="5">
        <v>4.8000000000000007</v>
      </c>
    </row>
    <row r="10" spans="1:10" x14ac:dyDescent="0.3">
      <c r="A10">
        <v>8</v>
      </c>
      <c r="B10">
        <v>0.48000001920000002</v>
      </c>
      <c r="C10">
        <v>84.800000000000011</v>
      </c>
      <c r="D10">
        <v>1.3199999808</v>
      </c>
      <c r="E10" s="5">
        <v>0.83999996199999993</v>
      </c>
      <c r="F10" s="5">
        <v>6</v>
      </c>
    </row>
    <row r="11" spans="1:10" x14ac:dyDescent="0.3">
      <c r="A11">
        <v>27.200000000000003</v>
      </c>
      <c r="B11">
        <v>0.24000000952</v>
      </c>
      <c r="C11">
        <v>40.800000000000004</v>
      </c>
      <c r="D11">
        <v>1.9600000380000002</v>
      </c>
      <c r="E11" s="5">
        <v>1.8799999236000002</v>
      </c>
      <c r="F11" s="5">
        <v>3.2</v>
      </c>
      <c r="I11" t="s">
        <v>0</v>
      </c>
    </row>
    <row r="12" spans="1:10" ht="15" thickBot="1" x14ac:dyDescent="0.35">
      <c r="A12">
        <v>228</v>
      </c>
      <c r="B12">
        <v>2.1600000380000002</v>
      </c>
      <c r="C12">
        <v>315.20000000000005</v>
      </c>
      <c r="D12">
        <v>6.9599998479999998</v>
      </c>
      <c r="E12" s="5">
        <v>4.9200000760000009</v>
      </c>
      <c r="F12" s="5">
        <v>0.4</v>
      </c>
    </row>
    <row r="13" spans="1:10" x14ac:dyDescent="0.3">
      <c r="A13">
        <v>171.20000000000002</v>
      </c>
      <c r="B13">
        <v>1.6799999236000003</v>
      </c>
      <c r="C13">
        <v>230.8</v>
      </c>
      <c r="D13">
        <v>4.2</v>
      </c>
      <c r="E13" s="5">
        <v>5.6000000000000005</v>
      </c>
      <c r="F13" s="5">
        <v>2.8000000000000003</v>
      </c>
      <c r="I13" s="4" t="s">
        <v>1</v>
      </c>
      <c r="J13" s="4"/>
    </row>
    <row r="14" spans="1:10" x14ac:dyDescent="0.3">
      <c r="A14">
        <v>185.60000000000002</v>
      </c>
      <c r="B14">
        <v>1.8799999236000002</v>
      </c>
      <c r="C14">
        <v>214</v>
      </c>
      <c r="D14">
        <v>4.5200000760000005</v>
      </c>
      <c r="E14" s="5">
        <v>6</v>
      </c>
      <c r="F14" s="5">
        <v>1.2000000000000002</v>
      </c>
      <c r="I14" s="1" t="s">
        <v>2</v>
      </c>
      <c r="J14" s="1">
        <v>0.99658391371552202</v>
      </c>
    </row>
    <row r="15" spans="1:10" x14ac:dyDescent="0.3">
      <c r="A15">
        <v>6</v>
      </c>
      <c r="B15">
        <v>0.24000000952</v>
      </c>
      <c r="C15">
        <v>65.2</v>
      </c>
      <c r="D15">
        <v>1</v>
      </c>
      <c r="E15" s="5">
        <v>1</v>
      </c>
      <c r="F15" s="5">
        <v>5.6000000000000005</v>
      </c>
      <c r="I15" s="1" t="s">
        <v>3</v>
      </c>
      <c r="J15" s="1">
        <v>0.99317949707654707</v>
      </c>
    </row>
    <row r="16" spans="1:10" x14ac:dyDescent="0.3">
      <c r="A16">
        <v>26</v>
      </c>
      <c r="B16">
        <v>0.48000001920000002</v>
      </c>
      <c r="C16">
        <v>67.2</v>
      </c>
      <c r="D16">
        <v>1.8799999236000002</v>
      </c>
      <c r="E16" s="5">
        <v>1.3199999808</v>
      </c>
      <c r="F16" s="5">
        <v>4.4000000000000004</v>
      </c>
      <c r="I16" s="1" t="s">
        <v>4</v>
      </c>
      <c r="J16" s="1">
        <v>0.99155556780905818</v>
      </c>
    </row>
    <row r="17" spans="1:17" x14ac:dyDescent="0.3">
      <c r="A17">
        <v>39.200000000000003</v>
      </c>
      <c r="B17">
        <v>0.64000000960000003</v>
      </c>
      <c r="C17">
        <v>60.400000000000006</v>
      </c>
      <c r="D17">
        <v>1.839999962</v>
      </c>
      <c r="E17" s="5">
        <v>1.0800000192000001</v>
      </c>
      <c r="F17" s="5">
        <v>4</v>
      </c>
      <c r="I17" s="1" t="s">
        <v>5</v>
      </c>
      <c r="J17" s="1">
        <v>7.0596966580627001</v>
      </c>
    </row>
    <row r="18" spans="1:17" ht="15" thickBot="1" x14ac:dyDescent="0.35">
      <c r="A18">
        <v>159.20000000000002</v>
      </c>
      <c r="B18">
        <v>1.7200000763999999</v>
      </c>
      <c r="C18">
        <v>136.80000000000001</v>
      </c>
      <c r="D18">
        <v>2.2000000000000002</v>
      </c>
      <c r="E18" s="5">
        <v>6.4</v>
      </c>
      <c r="F18" s="5">
        <v>1.6</v>
      </c>
      <c r="I18" s="2" t="s">
        <v>6</v>
      </c>
      <c r="J18" s="2">
        <v>27</v>
      </c>
    </row>
    <row r="19" spans="1:17" x14ac:dyDescent="0.3">
      <c r="A19">
        <v>64.400000000000006</v>
      </c>
      <c r="B19">
        <v>1.039999962</v>
      </c>
      <c r="C19">
        <v>78.400000000000006</v>
      </c>
      <c r="D19">
        <v>2.8799999236000002</v>
      </c>
      <c r="E19" s="5">
        <v>2.5200000764000001</v>
      </c>
      <c r="F19" s="5">
        <v>5.2</v>
      </c>
    </row>
    <row r="20" spans="1:17" ht="15" thickBot="1" x14ac:dyDescent="0.35">
      <c r="A20">
        <v>158.80000000000001</v>
      </c>
      <c r="B20">
        <v>1.5199999808</v>
      </c>
      <c r="C20">
        <v>181.20000000000002</v>
      </c>
      <c r="D20">
        <v>4.159999848</v>
      </c>
      <c r="E20" s="5">
        <v>5.5599998480000004</v>
      </c>
      <c r="F20" s="5">
        <v>2.8000000000000003</v>
      </c>
      <c r="I20" t="s">
        <v>7</v>
      </c>
    </row>
    <row r="21" spans="1:17" x14ac:dyDescent="0.3">
      <c r="A21">
        <v>198.8</v>
      </c>
      <c r="B21">
        <v>2.1200000763999998</v>
      </c>
      <c r="C21">
        <v>207.20000000000002</v>
      </c>
      <c r="D21">
        <v>4.6000000000000005</v>
      </c>
      <c r="E21" s="5">
        <v>6.5199996959999993</v>
      </c>
      <c r="F21" s="5">
        <v>0.4</v>
      </c>
      <c r="I21" s="3"/>
      <c r="J21" s="3" t="s">
        <v>12</v>
      </c>
      <c r="K21" s="3" t="s">
        <v>13</v>
      </c>
      <c r="L21" s="3" t="s">
        <v>14</v>
      </c>
      <c r="M21" s="3" t="s">
        <v>15</v>
      </c>
      <c r="N21" s="3" t="s">
        <v>16</v>
      </c>
    </row>
    <row r="22" spans="1:17" x14ac:dyDescent="0.3">
      <c r="A22">
        <v>211.20000000000002</v>
      </c>
      <c r="B22">
        <v>2.2399999620000002</v>
      </c>
      <c r="C22">
        <v>246</v>
      </c>
      <c r="D22">
        <v>4.9200000760000009</v>
      </c>
      <c r="E22" s="5">
        <v>6.4</v>
      </c>
      <c r="F22" s="5">
        <v>0</v>
      </c>
      <c r="I22" s="1" t="s">
        <v>8</v>
      </c>
      <c r="J22" s="1">
        <v>5</v>
      </c>
      <c r="K22" s="1">
        <v>152406.23064131525</v>
      </c>
      <c r="L22" s="1">
        <v>30481.24612826305</v>
      </c>
      <c r="M22" s="1">
        <v>611.59036724079385</v>
      </c>
      <c r="N22" s="1">
        <v>5.3973131693408451E-22</v>
      </c>
    </row>
    <row r="23" spans="1:17" x14ac:dyDescent="0.3">
      <c r="A23">
        <v>39.6</v>
      </c>
      <c r="B23">
        <v>0.32000000476000001</v>
      </c>
      <c r="C23">
        <v>111.2</v>
      </c>
      <c r="D23">
        <v>1.1199999808000001</v>
      </c>
      <c r="E23" s="5">
        <v>2.6</v>
      </c>
      <c r="F23" s="5">
        <v>5.6000000000000005</v>
      </c>
      <c r="I23" s="1" t="s">
        <v>9</v>
      </c>
      <c r="J23" s="1">
        <v>21</v>
      </c>
      <c r="K23" s="1">
        <v>1046.6256549810946</v>
      </c>
      <c r="L23" s="1">
        <v>49.839316903861651</v>
      </c>
      <c r="M23" s="1"/>
      <c r="N23" s="1"/>
    </row>
    <row r="24" spans="1:17" ht="15" thickBot="1" x14ac:dyDescent="0.35">
      <c r="A24">
        <v>0.2</v>
      </c>
      <c r="B24">
        <v>0.44000000960000007</v>
      </c>
      <c r="C24">
        <v>56.800000000000004</v>
      </c>
      <c r="D24">
        <v>1.239999962</v>
      </c>
      <c r="E24" s="5">
        <v>0.64000000960000003</v>
      </c>
      <c r="F24" s="5">
        <v>4.8000000000000007</v>
      </c>
      <c r="I24" s="2" t="s">
        <v>10</v>
      </c>
      <c r="J24" s="2">
        <v>26</v>
      </c>
      <c r="K24" s="2">
        <v>153452.85629629635</v>
      </c>
      <c r="L24" s="2"/>
      <c r="M24" s="2"/>
      <c r="N24" s="2"/>
    </row>
    <row r="25" spans="1:17" ht="15" thickBot="1" x14ac:dyDescent="0.35">
      <c r="A25">
        <v>138.80000000000001</v>
      </c>
      <c r="B25">
        <v>1.4399999619999999</v>
      </c>
      <c r="C25">
        <v>184.4</v>
      </c>
      <c r="D25">
        <v>3.84</v>
      </c>
      <c r="E25" s="5">
        <v>4.5200000760000005</v>
      </c>
      <c r="F25" s="5">
        <v>2.4000000000000004</v>
      </c>
    </row>
    <row r="26" spans="1:17" x14ac:dyDescent="0.3">
      <c r="A26">
        <v>136.4</v>
      </c>
      <c r="B26">
        <v>1.4000000000000001</v>
      </c>
      <c r="C26">
        <v>152.80000000000001</v>
      </c>
      <c r="D26">
        <v>3.9200000764000005</v>
      </c>
      <c r="E26" s="5">
        <v>4.6000000000000005</v>
      </c>
      <c r="F26" s="5">
        <v>2</v>
      </c>
      <c r="I26" s="3"/>
      <c r="J26" s="3" t="s">
        <v>17</v>
      </c>
      <c r="K26" s="3" t="s">
        <v>5</v>
      </c>
      <c r="L26" s="3" t="s">
        <v>18</v>
      </c>
      <c r="M26" s="3" t="s">
        <v>19</v>
      </c>
      <c r="N26" s="3" t="s">
        <v>20</v>
      </c>
      <c r="O26" s="3" t="s">
        <v>21</v>
      </c>
      <c r="P26" s="3" t="s">
        <v>22</v>
      </c>
      <c r="Q26" s="3" t="s">
        <v>23</v>
      </c>
    </row>
    <row r="27" spans="1:17" x14ac:dyDescent="0.3">
      <c r="A27">
        <v>202.8</v>
      </c>
      <c r="B27">
        <v>2.039999962</v>
      </c>
      <c r="C27">
        <v>236</v>
      </c>
      <c r="D27">
        <v>4.8000000000000007</v>
      </c>
      <c r="E27" s="5">
        <v>6.2799999240000002</v>
      </c>
      <c r="F27" s="5">
        <v>0</v>
      </c>
      <c r="I27" s="1" t="s">
        <v>11</v>
      </c>
      <c r="J27" s="1">
        <v>-7.5437656627998173</v>
      </c>
      <c r="K27" s="1">
        <v>12.060091163744683</v>
      </c>
      <c r="L27" s="1">
        <v>-0.62551481248152208</v>
      </c>
      <c r="M27" s="1">
        <v>0.53837233339926416</v>
      </c>
      <c r="N27" s="1">
        <v>-32.624098215601222</v>
      </c>
      <c r="O27" s="1">
        <v>17.536566890001584</v>
      </c>
      <c r="P27" s="1">
        <v>-32.624098215601222</v>
      </c>
      <c r="Q27" s="1">
        <v>17.536566890001584</v>
      </c>
    </row>
    <row r="28" spans="1:17" x14ac:dyDescent="0.3">
      <c r="A28">
        <v>160</v>
      </c>
      <c r="B28">
        <v>3.44</v>
      </c>
      <c r="C28">
        <v>206.8</v>
      </c>
      <c r="D28">
        <v>2.8000000000000003</v>
      </c>
      <c r="E28" s="5">
        <v>4.8000000000000007</v>
      </c>
      <c r="F28" s="5">
        <v>3.2</v>
      </c>
      <c r="I28" s="1" t="s">
        <v>25</v>
      </c>
      <c r="J28" s="1">
        <v>16.201573561601311</v>
      </c>
      <c r="K28" s="1">
        <v>3.5444373055383238</v>
      </c>
      <c r="L28" s="1">
        <v>4.5709860733848249</v>
      </c>
      <c r="M28" s="1">
        <v>1.6598458219257468E-4</v>
      </c>
      <c r="N28" s="1">
        <v>8.8305126692345386</v>
      </c>
      <c r="O28" s="1">
        <v>23.572634453968085</v>
      </c>
      <c r="P28" s="1">
        <v>8.8305126692345386</v>
      </c>
      <c r="Q28" s="1">
        <v>23.572634453968085</v>
      </c>
    </row>
    <row r="29" spans="1:17" x14ac:dyDescent="0.3">
      <c r="I29" s="8" t="s">
        <v>26</v>
      </c>
      <c r="J29" s="1">
        <v>0.17463515431987853</v>
      </c>
      <c r="K29" s="1">
        <v>5.7606067858128468E-2</v>
      </c>
      <c r="L29" s="1">
        <v>3.0315409611009709</v>
      </c>
      <c r="M29" s="8">
        <v>6.3467927431306252E-3</v>
      </c>
      <c r="N29" s="1">
        <v>5.4836778061792352E-2</v>
      </c>
      <c r="O29" s="1">
        <v>0.29443353057796473</v>
      </c>
      <c r="P29" s="1">
        <v>5.4836778061792352E-2</v>
      </c>
      <c r="Q29" s="1">
        <v>0.29443353057796473</v>
      </c>
    </row>
    <row r="30" spans="1:17" x14ac:dyDescent="0.3">
      <c r="I30" s="8" t="s">
        <v>27</v>
      </c>
      <c r="J30" s="1">
        <v>11.526269031956575</v>
      </c>
      <c r="K30" s="1">
        <v>2.5321033002901223</v>
      </c>
      <c r="L30" s="1">
        <v>4.5520532399432216</v>
      </c>
      <c r="M30" s="8">
        <v>1.7365193166530727E-4</v>
      </c>
      <c r="N30" s="1">
        <v>6.2604719523925869</v>
      </c>
      <c r="O30" s="1">
        <v>16.792066111520562</v>
      </c>
      <c r="P30" s="1">
        <v>6.2604719523925869</v>
      </c>
      <c r="Q30" s="1">
        <v>16.792066111520562</v>
      </c>
    </row>
    <row r="31" spans="1:17" x14ac:dyDescent="0.3">
      <c r="I31" s="1" t="s">
        <v>28</v>
      </c>
      <c r="J31" s="1">
        <v>13.58031289746209</v>
      </c>
      <c r="K31" s="1">
        <v>1.7704566087316247</v>
      </c>
      <c r="L31" s="1">
        <v>7.6705143918727163</v>
      </c>
      <c r="M31" s="1">
        <v>1.6054341487805034E-7</v>
      </c>
      <c r="N31" s="1">
        <v>9.8984468224541864</v>
      </c>
      <c r="O31" s="1">
        <v>17.262178972469993</v>
      </c>
      <c r="P31" s="1">
        <v>9.8984468224541864</v>
      </c>
      <c r="Q31" s="1">
        <v>17.262178972469993</v>
      </c>
    </row>
    <row r="32" spans="1:17" ht="15" thickBot="1" x14ac:dyDescent="0.35">
      <c r="I32" s="2" t="s">
        <v>29</v>
      </c>
      <c r="J32" s="2">
        <v>-5.3109714097644343</v>
      </c>
      <c r="K32" s="2">
        <v>1.7054265398760169</v>
      </c>
      <c r="L32" s="2">
        <v>-3.1141601737654074</v>
      </c>
      <c r="M32" s="2">
        <v>5.2488727371002757E-3</v>
      </c>
      <c r="N32" s="2">
        <v>-8.8576000532566219</v>
      </c>
      <c r="O32" s="2">
        <v>-1.7643427662722466</v>
      </c>
      <c r="P32" s="2">
        <v>-8.8576000532566219</v>
      </c>
      <c r="Q32" s="2">
        <v>-1.7643427662722466</v>
      </c>
    </row>
    <row r="36" spans="9:15" x14ac:dyDescent="0.3">
      <c r="I36" t="s">
        <v>30</v>
      </c>
      <c r="N36" t="s">
        <v>35</v>
      </c>
    </row>
    <row r="37" spans="9:15" ht="15" thickBot="1" x14ac:dyDescent="0.35"/>
    <row r="38" spans="9:15" x14ac:dyDescent="0.3">
      <c r="I38" s="3" t="s">
        <v>31</v>
      </c>
      <c r="J38" s="3" t="s">
        <v>32</v>
      </c>
      <c r="K38" s="3" t="s">
        <v>33</v>
      </c>
      <c r="L38" s="3" t="s">
        <v>34</v>
      </c>
      <c r="N38" s="3" t="s">
        <v>36</v>
      </c>
      <c r="O38" s="3" t="s">
        <v>24</v>
      </c>
    </row>
    <row r="39" spans="9:15" x14ac:dyDescent="0.3">
      <c r="I39" s="1">
        <v>1</v>
      </c>
      <c r="J39" s="1">
        <v>91.416529366526333</v>
      </c>
      <c r="K39" s="1">
        <v>0.98347063347367225</v>
      </c>
      <c r="L39" s="1">
        <v>0.15500738237752662</v>
      </c>
      <c r="N39" s="1">
        <v>1.8518518518518519</v>
      </c>
      <c r="O39" s="1">
        <v>0.2</v>
      </c>
    </row>
    <row r="40" spans="9:15" x14ac:dyDescent="0.3">
      <c r="I40" s="1">
        <v>2</v>
      </c>
      <c r="J40" s="1">
        <v>51.511314538479311</v>
      </c>
      <c r="K40" s="1">
        <v>10.888685461520694</v>
      </c>
      <c r="L40" s="1">
        <v>1.7161942344542174</v>
      </c>
      <c r="N40" s="1">
        <v>5.5555555555555554</v>
      </c>
      <c r="O40" s="1">
        <v>4</v>
      </c>
    </row>
    <row r="41" spans="9:15" x14ac:dyDescent="0.3">
      <c r="I41" s="1">
        <v>3</v>
      </c>
      <c r="J41" s="1">
        <v>11.428637847917187</v>
      </c>
      <c r="K41" s="1">
        <v>-7.4286378479171873</v>
      </c>
      <c r="L41" s="1">
        <v>-1.1708470677656404</v>
      </c>
      <c r="N41" s="1">
        <v>9.2592592592592595</v>
      </c>
      <c r="O41" s="1">
        <v>6</v>
      </c>
    </row>
    <row r="42" spans="9:15" x14ac:dyDescent="0.3">
      <c r="I42" s="1">
        <v>4</v>
      </c>
      <c r="J42" s="1">
        <v>210.67105312284315</v>
      </c>
      <c r="K42" s="1">
        <v>-3.071053122843125</v>
      </c>
      <c r="L42" s="1">
        <v>-0.4840367261733648</v>
      </c>
      <c r="N42" s="1">
        <v>12.962962962962962</v>
      </c>
      <c r="O42" s="1">
        <v>8</v>
      </c>
    </row>
    <row r="43" spans="9:15" x14ac:dyDescent="0.3">
      <c r="I43" s="1">
        <v>5</v>
      </c>
      <c r="J43" s="1">
        <v>175.42066385488042</v>
      </c>
      <c r="K43" s="1">
        <v>-0.6206638548804051</v>
      </c>
      <c r="L43" s="1">
        <v>-9.7824455765950585E-2</v>
      </c>
      <c r="N43" s="1">
        <v>16.666666666666668</v>
      </c>
      <c r="O43" s="1">
        <v>26</v>
      </c>
    </row>
    <row r="44" spans="9:15" x14ac:dyDescent="0.3">
      <c r="I44" s="1">
        <v>6</v>
      </c>
      <c r="J44" s="1">
        <v>178.34435099814721</v>
      </c>
      <c r="K44" s="1">
        <v>16.455649001852805</v>
      </c>
      <c r="L44" s="1">
        <v>2.5936179386375611</v>
      </c>
      <c r="N44" s="1">
        <v>20.37037037037037</v>
      </c>
      <c r="O44" s="1">
        <v>27.200000000000003</v>
      </c>
    </row>
    <row r="45" spans="9:15" x14ac:dyDescent="0.3">
      <c r="I45" s="1">
        <v>7</v>
      </c>
      <c r="J45" s="1">
        <v>119.27715673707311</v>
      </c>
      <c r="K45" s="1">
        <v>0.32284326292689514</v>
      </c>
      <c r="L45" s="1">
        <v>5.0884172237825404E-2</v>
      </c>
      <c r="N45" s="1">
        <v>24.074074074074073</v>
      </c>
      <c r="O45" s="1">
        <v>39.200000000000003</v>
      </c>
    </row>
    <row r="46" spans="9:15" x14ac:dyDescent="0.3">
      <c r="I46" s="1">
        <v>8</v>
      </c>
      <c r="J46" s="1">
        <v>88.535263624823273</v>
      </c>
      <c r="K46" s="1">
        <v>-10.535263624823273</v>
      </c>
      <c r="L46" s="1">
        <v>-1.6604904931152122</v>
      </c>
      <c r="N46" s="1">
        <v>27.777777777777779</v>
      </c>
      <c r="O46" s="1">
        <v>39.6</v>
      </c>
    </row>
    <row r="47" spans="9:15" x14ac:dyDescent="0.3">
      <c r="I47" s="1">
        <v>9</v>
      </c>
      <c r="J47" s="1">
        <v>9.7983598042726996</v>
      </c>
      <c r="K47" s="1">
        <v>-1.7983598042726996</v>
      </c>
      <c r="L47" s="1">
        <v>-0.28344419888642736</v>
      </c>
      <c r="N47" s="1">
        <v>31.481481481481481</v>
      </c>
      <c r="O47" s="1">
        <v>62.400000000000006</v>
      </c>
    </row>
    <row r="48" spans="9:15" x14ac:dyDescent="0.3">
      <c r="I48" s="1">
        <v>10</v>
      </c>
      <c r="J48" s="1">
        <v>34.597092881554275</v>
      </c>
      <c r="K48" s="1">
        <v>-7.397092881554272</v>
      </c>
      <c r="L48" s="1">
        <v>-1.1658751829968679</v>
      </c>
      <c r="N48" s="1">
        <v>35.18518518518519</v>
      </c>
      <c r="O48" s="1">
        <v>64.400000000000006</v>
      </c>
    </row>
    <row r="49" spans="9:15" x14ac:dyDescent="0.3">
      <c r="I49" s="1">
        <v>11</v>
      </c>
      <c r="J49" s="1">
        <v>227.41021712168089</v>
      </c>
      <c r="K49" s="1">
        <v>0.58978287831911302</v>
      </c>
      <c r="L49" s="1">
        <v>9.2957224168886549E-2</v>
      </c>
      <c r="N49" s="1">
        <v>38.888888888888893</v>
      </c>
      <c r="O49" s="1">
        <v>78</v>
      </c>
    </row>
    <row r="50" spans="9:15" x14ac:dyDescent="0.3">
      <c r="I50" s="1">
        <v>12</v>
      </c>
      <c r="J50" s="1">
        <v>169.57003251258308</v>
      </c>
      <c r="K50" s="1">
        <v>1.6299674874169341</v>
      </c>
      <c r="L50" s="1">
        <v>0.25690344478571225</v>
      </c>
      <c r="N50" s="1">
        <v>42.592592592592595</v>
      </c>
      <c r="O50" s="1">
        <v>92.4</v>
      </c>
    </row>
    <row r="51" spans="9:15" x14ac:dyDescent="0.3">
      <c r="I51" s="1">
        <v>13</v>
      </c>
      <c r="J51" s="1">
        <v>187.49456301315982</v>
      </c>
      <c r="K51" s="1">
        <v>-1.8945630131597966</v>
      </c>
      <c r="L51" s="1">
        <v>-0.29860703860766702</v>
      </c>
      <c r="N51" s="1">
        <v>46.296296296296298</v>
      </c>
      <c r="O51" s="1">
        <v>119.60000000000001</v>
      </c>
    </row>
    <row r="52" spans="9:15" x14ac:dyDescent="0.3">
      <c r="I52" s="1">
        <v>14</v>
      </c>
      <c r="J52" s="1">
        <v>3.0959662426173828</v>
      </c>
      <c r="K52" s="1">
        <v>2.9040337573826172</v>
      </c>
      <c r="L52" s="1">
        <v>0.45771236653799208</v>
      </c>
      <c r="N52" s="1">
        <v>50</v>
      </c>
      <c r="O52" s="1">
        <v>136.4</v>
      </c>
    </row>
    <row r="53" spans="9:15" x14ac:dyDescent="0.3">
      <c r="I53" s="1">
        <v>15</v>
      </c>
      <c r="J53" s="1">
        <v>28.195595788550712</v>
      </c>
      <c r="K53" s="1">
        <v>-2.1955957885507118</v>
      </c>
      <c r="L53" s="1">
        <v>-0.34605360278048208</v>
      </c>
      <c r="N53" s="1">
        <v>53.703703703703709</v>
      </c>
      <c r="O53" s="1">
        <v>138.80000000000001</v>
      </c>
    </row>
    <row r="54" spans="9:15" x14ac:dyDescent="0.3">
      <c r="I54" s="1">
        <v>16</v>
      </c>
      <c r="J54" s="1">
        <v>28.004392024826004</v>
      </c>
      <c r="K54" s="1">
        <v>11.195607975173999</v>
      </c>
      <c r="L54" s="1">
        <v>1.7645690957005478</v>
      </c>
      <c r="N54" s="1">
        <v>57.407407407407412</v>
      </c>
      <c r="O54" s="1">
        <v>158.80000000000001</v>
      </c>
    </row>
    <row r="55" spans="9:15" x14ac:dyDescent="0.3">
      <c r="I55" s="1">
        <v>17</v>
      </c>
      <c r="J55" s="1">
        <v>147.98727137035277</v>
      </c>
      <c r="K55" s="1">
        <v>11.212728629647245</v>
      </c>
      <c r="L55" s="1">
        <v>1.7672675268932663</v>
      </c>
      <c r="N55" s="1">
        <v>61.111111111111114</v>
      </c>
      <c r="O55" s="1">
        <v>159.20000000000002</v>
      </c>
    </row>
    <row r="56" spans="9:15" x14ac:dyDescent="0.3">
      <c r="I56" s="1">
        <v>18</v>
      </c>
      <c r="J56" s="1">
        <v>62.798258464077534</v>
      </c>
      <c r="K56" s="1">
        <v>1.6017415359224714</v>
      </c>
      <c r="L56" s="1">
        <v>0.25245467864328242</v>
      </c>
      <c r="N56" s="1">
        <v>64.81481481481481</v>
      </c>
      <c r="O56" s="1">
        <v>160</v>
      </c>
    </row>
    <row r="57" spans="9:15" x14ac:dyDescent="0.3">
      <c r="I57" s="1">
        <v>19</v>
      </c>
      <c r="J57" s="1">
        <v>157.31161092181367</v>
      </c>
      <c r="K57" s="1">
        <v>1.4883890781863442</v>
      </c>
      <c r="L57" s="1">
        <v>0.23458890089486462</v>
      </c>
      <c r="N57" s="1">
        <v>68.518518518518519</v>
      </c>
      <c r="O57" s="1">
        <v>171.20000000000002</v>
      </c>
    </row>
    <row r="58" spans="9:15" x14ac:dyDescent="0.3">
      <c r="I58" s="1">
        <v>20</v>
      </c>
      <c r="J58" s="1">
        <v>202.4280604468062</v>
      </c>
      <c r="K58" s="1">
        <v>-3.6280604468061881</v>
      </c>
      <c r="L58" s="1">
        <v>-0.57182810937681328</v>
      </c>
      <c r="N58" s="1">
        <v>72.222222222222214</v>
      </c>
      <c r="O58" s="1">
        <v>174.8</v>
      </c>
    </row>
    <row r="59" spans="9:15" x14ac:dyDescent="0.3">
      <c r="I59" s="1">
        <v>21</v>
      </c>
      <c r="J59" s="1">
        <v>215.33125351919762</v>
      </c>
      <c r="K59" s="1">
        <v>-4.1312535191975996</v>
      </c>
      <c r="L59" s="1">
        <v>-0.65113768744362599</v>
      </c>
      <c r="N59" s="1">
        <v>75.925925925925924</v>
      </c>
      <c r="O59" s="1">
        <v>185.60000000000002</v>
      </c>
    </row>
    <row r="60" spans="9:15" x14ac:dyDescent="0.3">
      <c r="I60" s="1">
        <v>22</v>
      </c>
      <c r="J60" s="1">
        <v>35.536961847610172</v>
      </c>
      <c r="K60" s="1">
        <v>4.0630381523898293</v>
      </c>
      <c r="L60" s="1">
        <v>0.64038608481625747</v>
      </c>
      <c r="N60" s="1">
        <v>79.629629629629619</v>
      </c>
      <c r="O60" s="1">
        <v>194.8</v>
      </c>
    </row>
    <row r="61" spans="9:15" x14ac:dyDescent="0.3">
      <c r="I61" s="1">
        <v>23</v>
      </c>
      <c r="J61" s="1">
        <v>6.9955144047143563</v>
      </c>
      <c r="K61" s="1">
        <v>-6.7955144047143561</v>
      </c>
      <c r="L61" s="1">
        <v>-1.0710588236509322</v>
      </c>
      <c r="N61" s="1">
        <v>83.333333333333329</v>
      </c>
      <c r="O61" s="1">
        <v>198.8</v>
      </c>
    </row>
    <row r="62" spans="9:15" x14ac:dyDescent="0.3">
      <c r="I62" s="1">
        <v>24</v>
      </c>
      <c r="J62" s="1">
        <v>140.88677913474291</v>
      </c>
      <c r="K62" s="1">
        <v>-2.0867791347428977</v>
      </c>
      <c r="L62" s="1">
        <v>-0.32890272496905804</v>
      </c>
      <c r="N62" s="1">
        <v>87.037037037037038</v>
      </c>
      <c r="O62" s="1">
        <v>202.8</v>
      </c>
    </row>
    <row r="63" spans="9:15" x14ac:dyDescent="0.3">
      <c r="I63" s="1">
        <v>25</v>
      </c>
      <c r="J63" s="1">
        <v>138.85316089819295</v>
      </c>
      <c r="K63" s="1">
        <v>-2.453160898192948</v>
      </c>
      <c r="L63" s="1">
        <v>-0.38664911430725557</v>
      </c>
      <c r="N63" s="1">
        <v>90.740740740740733</v>
      </c>
      <c r="O63" s="1">
        <v>207.60000000000002</v>
      </c>
    </row>
    <row r="64" spans="9:15" x14ac:dyDescent="0.3">
      <c r="I64" s="1">
        <v>26</v>
      </c>
      <c r="J64" s="1">
        <v>207.33179552404812</v>
      </c>
      <c r="K64" s="1">
        <v>-4.5317955240481069</v>
      </c>
      <c r="L64" s="1">
        <v>-0.71426816189900355</v>
      </c>
      <c r="N64" s="1">
        <v>94.444444444444443</v>
      </c>
      <c r="O64" s="1">
        <v>211.20000000000002</v>
      </c>
    </row>
    <row r="65" spans="9:15" ht="15" thickBot="1" x14ac:dyDescent="0.35">
      <c r="I65" s="2">
        <v>27</v>
      </c>
      <c r="J65" s="2">
        <v>164.76814398850982</v>
      </c>
      <c r="K65" s="2">
        <v>-4.76814398850982</v>
      </c>
      <c r="L65" s="2">
        <v>-0.75151966240975965</v>
      </c>
      <c r="N65" s="2">
        <v>98.148148148148138</v>
      </c>
      <c r="O65" s="2">
        <v>228</v>
      </c>
    </row>
  </sheetData>
  <sortState xmlns:xlrd2="http://schemas.microsoft.com/office/spreadsheetml/2017/richdata2" ref="O39:O65">
    <sortCondition ref="O39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1964-C0EE-4593-A556-69E5136ED1F2}">
  <dimension ref="A1:Q68"/>
  <sheetViews>
    <sheetView workbookViewId="0">
      <selection activeCell="L23" sqref="L23"/>
    </sheetView>
  </sheetViews>
  <sheetFormatPr defaultRowHeight="14.4" x14ac:dyDescent="0.3"/>
  <cols>
    <col min="1" max="1" width="13.33203125" bestFit="1" customWidth="1"/>
    <col min="2" max="2" width="15.77734375" bestFit="1" customWidth="1"/>
    <col min="3" max="3" width="15.5546875" bestFit="1" customWidth="1"/>
    <col min="4" max="4" width="20" customWidth="1"/>
    <col min="5" max="5" width="34.5546875" customWidth="1"/>
    <col min="6" max="6" width="12" hidden="1" customWidth="1"/>
    <col min="7" max="7" width="12.6640625" hidden="1" customWidth="1"/>
    <col min="8" max="8" width="12" hidden="1" customWidth="1"/>
    <col min="9" max="9" width="17.44140625" bestFit="1" customWidth="1"/>
    <col min="10" max="10" width="12.6640625" bestFit="1" customWidth="1"/>
    <col min="13" max="13" width="12" bestFit="1" customWidth="1"/>
    <col min="14" max="14" width="12.6640625" bestFit="1" customWidth="1"/>
  </cols>
  <sheetData>
    <row r="1" spans="1:10" x14ac:dyDescent="0.3">
      <c r="A1" s="7" t="s">
        <v>24</v>
      </c>
      <c r="B1" s="7" t="s">
        <v>26</v>
      </c>
      <c r="C1" s="7" t="s">
        <v>27</v>
      </c>
    </row>
    <row r="2" spans="1:10" x14ac:dyDescent="0.3">
      <c r="A2" s="6">
        <v>92.4</v>
      </c>
      <c r="B2" s="6">
        <v>117.60000000000001</v>
      </c>
      <c r="C2" s="6">
        <v>3.2799999236000001</v>
      </c>
    </row>
    <row r="3" spans="1:10" x14ac:dyDescent="0.3">
      <c r="A3" s="6">
        <v>62.400000000000006</v>
      </c>
      <c r="B3" s="6">
        <v>92.800000000000011</v>
      </c>
      <c r="C3" s="6">
        <v>2.7600000380000003</v>
      </c>
    </row>
    <row r="4" spans="1:10" x14ac:dyDescent="0.3">
      <c r="A4" s="6">
        <v>4</v>
      </c>
      <c r="B4" s="6">
        <v>59.6</v>
      </c>
      <c r="C4" s="6">
        <v>1.2000000000000002</v>
      </c>
    </row>
    <row r="5" spans="1:10" x14ac:dyDescent="0.3">
      <c r="A5" s="6">
        <v>207.60000000000002</v>
      </c>
      <c r="B5" s="6">
        <v>240</v>
      </c>
      <c r="C5" s="6">
        <v>4.8000000000000007</v>
      </c>
    </row>
    <row r="6" spans="1:10" x14ac:dyDescent="0.3">
      <c r="A6" s="6">
        <v>174.8</v>
      </c>
      <c r="B6" s="6">
        <v>226.8</v>
      </c>
      <c r="C6" s="6">
        <v>4.2400001520000004</v>
      </c>
    </row>
    <row r="7" spans="1:10" x14ac:dyDescent="0.3">
      <c r="A7" s="6">
        <v>194.8</v>
      </c>
      <c r="B7" s="6">
        <v>228.4</v>
      </c>
      <c r="C7" s="6">
        <v>4.7200000760000007</v>
      </c>
    </row>
    <row r="8" spans="1:10" x14ac:dyDescent="0.3">
      <c r="A8" s="6">
        <v>119.60000000000001</v>
      </c>
      <c r="B8" s="6">
        <v>204.8</v>
      </c>
      <c r="C8" s="6">
        <v>3.24</v>
      </c>
    </row>
    <row r="9" spans="1:10" x14ac:dyDescent="0.3">
      <c r="A9" s="6">
        <v>78</v>
      </c>
      <c r="B9" s="6">
        <v>138.80000000000001</v>
      </c>
      <c r="C9" s="6">
        <v>3.0799999236000004</v>
      </c>
    </row>
    <row r="10" spans="1:10" x14ac:dyDescent="0.3">
      <c r="A10" s="6">
        <v>8</v>
      </c>
      <c r="B10" s="6">
        <v>84.800000000000011</v>
      </c>
      <c r="C10" s="6">
        <v>1.3199999808</v>
      </c>
    </row>
    <row r="11" spans="1:10" x14ac:dyDescent="0.3">
      <c r="A11" s="6">
        <v>27.200000000000003</v>
      </c>
      <c r="B11" s="6">
        <v>40.800000000000004</v>
      </c>
      <c r="C11" s="6">
        <v>1.9600000380000002</v>
      </c>
      <c r="I11" t="s">
        <v>0</v>
      </c>
    </row>
    <row r="12" spans="1:10" ht="15" thickBot="1" x14ac:dyDescent="0.35">
      <c r="A12" s="6">
        <v>228</v>
      </c>
      <c r="B12" s="6">
        <v>315.20000000000005</v>
      </c>
      <c r="C12" s="6">
        <v>6.9599998479999998</v>
      </c>
    </row>
    <row r="13" spans="1:10" x14ac:dyDescent="0.3">
      <c r="A13" s="6">
        <v>171.20000000000002</v>
      </c>
      <c r="B13" s="6">
        <v>230.8</v>
      </c>
      <c r="C13" s="6">
        <v>4.2</v>
      </c>
      <c r="I13" s="4" t="s">
        <v>1</v>
      </c>
      <c r="J13" s="4"/>
    </row>
    <row r="14" spans="1:10" x14ac:dyDescent="0.3">
      <c r="A14" s="6">
        <v>185.60000000000002</v>
      </c>
      <c r="B14" s="6">
        <v>214</v>
      </c>
      <c r="C14" s="6">
        <v>4.5200000760000005</v>
      </c>
      <c r="I14" s="1" t="s">
        <v>2</v>
      </c>
      <c r="J14" s="1">
        <v>0.9551274952099037</v>
      </c>
    </row>
    <row r="15" spans="1:10" x14ac:dyDescent="0.3">
      <c r="A15" s="6">
        <v>6</v>
      </c>
      <c r="B15" s="6">
        <v>65.2</v>
      </c>
      <c r="C15" s="6">
        <v>1</v>
      </c>
      <c r="I15" s="1" t="s">
        <v>3</v>
      </c>
      <c r="J15" s="1">
        <v>0.91226853210594472</v>
      </c>
    </row>
    <row r="16" spans="1:10" x14ac:dyDescent="0.3">
      <c r="A16" s="6">
        <v>26</v>
      </c>
      <c r="B16" s="6">
        <v>67.2</v>
      </c>
      <c r="C16" s="6">
        <v>1.8799999236000002</v>
      </c>
      <c r="I16" s="1" t="s">
        <v>4</v>
      </c>
      <c r="J16" s="1">
        <v>0.9049575764481067</v>
      </c>
    </row>
    <row r="17" spans="1:17" x14ac:dyDescent="0.3">
      <c r="A17" s="6">
        <v>39.200000000000003</v>
      </c>
      <c r="B17" s="6">
        <v>60.400000000000006</v>
      </c>
      <c r="C17" s="6">
        <v>1.839999962</v>
      </c>
      <c r="I17" s="1" t="s">
        <v>5</v>
      </c>
      <c r="J17" s="1">
        <v>23.684246113722931</v>
      </c>
    </row>
    <row r="18" spans="1:17" ht="15" thickBot="1" x14ac:dyDescent="0.35">
      <c r="A18" s="6">
        <v>159.20000000000002</v>
      </c>
      <c r="B18" s="6">
        <v>136.80000000000001</v>
      </c>
      <c r="C18" s="6">
        <v>2.2000000000000002</v>
      </c>
      <c r="I18" s="2" t="s">
        <v>6</v>
      </c>
      <c r="J18" s="2">
        <v>27</v>
      </c>
    </row>
    <row r="19" spans="1:17" x14ac:dyDescent="0.3">
      <c r="A19" s="6">
        <v>64.400000000000006</v>
      </c>
      <c r="B19" s="6">
        <v>78.400000000000006</v>
      </c>
      <c r="C19" s="6">
        <v>2.8799999236000002</v>
      </c>
    </row>
    <row r="20" spans="1:17" ht="15" thickBot="1" x14ac:dyDescent="0.35">
      <c r="A20" s="6">
        <v>158.80000000000001</v>
      </c>
      <c r="B20" s="6">
        <v>181.20000000000002</v>
      </c>
      <c r="C20" s="6">
        <v>4.159999848</v>
      </c>
      <c r="I20" t="s">
        <v>7</v>
      </c>
    </row>
    <row r="21" spans="1:17" x14ac:dyDescent="0.3">
      <c r="A21" s="6">
        <v>198.8</v>
      </c>
      <c r="B21" s="6">
        <v>207.20000000000002</v>
      </c>
      <c r="C21" s="6">
        <v>4.6000000000000005</v>
      </c>
      <c r="I21" s="3"/>
      <c r="J21" s="3" t="s">
        <v>12</v>
      </c>
      <c r="K21" s="3" t="s">
        <v>13</v>
      </c>
      <c r="L21" s="3" t="s">
        <v>14</v>
      </c>
      <c r="M21" s="3" t="s">
        <v>15</v>
      </c>
      <c r="N21" s="3" t="s">
        <v>16</v>
      </c>
    </row>
    <row r="22" spans="1:17" x14ac:dyDescent="0.3">
      <c r="A22" s="6">
        <v>211.20000000000002</v>
      </c>
      <c r="B22" s="6">
        <v>246</v>
      </c>
      <c r="C22" s="6">
        <v>4.9200000760000009</v>
      </c>
      <c r="I22" s="1" t="s">
        <v>8</v>
      </c>
      <c r="J22" s="1">
        <v>2</v>
      </c>
      <c r="K22" s="1">
        <v>139990.21196088675</v>
      </c>
      <c r="L22" s="1">
        <v>69995.105980443375</v>
      </c>
      <c r="M22" s="1">
        <v>124.78102382250385</v>
      </c>
      <c r="N22" s="1">
        <v>2.0790491225187885E-13</v>
      </c>
    </row>
    <row r="23" spans="1:17" x14ac:dyDescent="0.3">
      <c r="A23" s="6">
        <v>39.6</v>
      </c>
      <c r="B23" s="6">
        <v>111.2</v>
      </c>
      <c r="C23" s="6">
        <v>1.1199999808000001</v>
      </c>
      <c r="I23" s="1" t="s">
        <v>9</v>
      </c>
      <c r="J23" s="1">
        <v>24</v>
      </c>
      <c r="K23" s="1">
        <v>13462.644335409594</v>
      </c>
      <c r="L23" s="1">
        <v>560.9435139753997</v>
      </c>
      <c r="M23" s="1"/>
      <c r="N23" s="1"/>
    </row>
    <row r="24" spans="1:17" ht="15" thickBot="1" x14ac:dyDescent="0.35">
      <c r="A24" s="6">
        <v>0.2</v>
      </c>
      <c r="B24" s="6">
        <v>56.800000000000004</v>
      </c>
      <c r="C24" s="6">
        <v>1.239999962</v>
      </c>
      <c r="I24" s="2" t="s">
        <v>10</v>
      </c>
      <c r="J24" s="2">
        <v>26</v>
      </c>
      <c r="K24" s="2">
        <v>153452.85629629635</v>
      </c>
      <c r="L24" s="2"/>
      <c r="M24" s="2"/>
      <c r="N24" s="2"/>
    </row>
    <row r="25" spans="1:17" ht="15" thickBot="1" x14ac:dyDescent="0.35">
      <c r="A25" s="6">
        <v>138.80000000000001</v>
      </c>
      <c r="B25" s="6">
        <v>184.4</v>
      </c>
      <c r="C25" s="6">
        <v>3.84</v>
      </c>
    </row>
    <row r="26" spans="1:17" x14ac:dyDescent="0.3">
      <c r="A26" s="6">
        <v>136.4</v>
      </c>
      <c r="B26" s="6">
        <v>152.80000000000001</v>
      </c>
      <c r="C26" s="6">
        <v>3.9200000764000005</v>
      </c>
      <c r="I26" s="3"/>
      <c r="J26" s="3" t="s">
        <v>17</v>
      </c>
      <c r="K26" s="3" t="s">
        <v>5</v>
      </c>
      <c r="L26" s="3" t="s">
        <v>18</v>
      </c>
      <c r="M26" s="3" t="s">
        <v>19</v>
      </c>
      <c r="N26" s="3" t="s">
        <v>20</v>
      </c>
      <c r="O26" s="3" t="s">
        <v>21</v>
      </c>
      <c r="P26" s="3" t="s">
        <v>37</v>
      </c>
      <c r="Q26" s="3" t="s">
        <v>38</v>
      </c>
    </row>
    <row r="27" spans="1:17" x14ac:dyDescent="0.3">
      <c r="A27" s="6">
        <v>202.8</v>
      </c>
      <c r="B27" s="6">
        <v>236</v>
      </c>
      <c r="C27" s="6">
        <v>4.8000000000000007</v>
      </c>
      <c r="I27" s="1" t="s">
        <v>11</v>
      </c>
      <c r="J27" s="1">
        <v>-40.198546348343271</v>
      </c>
      <c r="K27" s="1">
        <v>10.997582288712302</v>
      </c>
      <c r="L27" s="1">
        <v>-3.6552166915452187</v>
      </c>
      <c r="M27" s="1">
        <v>1.2528612045542892E-3</v>
      </c>
      <c r="N27" s="1">
        <v>-62.89644061540244</v>
      </c>
      <c r="O27" s="1">
        <v>-17.500652081284105</v>
      </c>
      <c r="P27" s="1">
        <v>-91.385486014210471</v>
      </c>
      <c r="Q27" s="1">
        <v>10.988393317523922</v>
      </c>
    </row>
    <row r="28" spans="1:17" x14ac:dyDescent="0.3">
      <c r="A28" s="6">
        <v>160</v>
      </c>
      <c r="B28" s="6">
        <v>206.8</v>
      </c>
      <c r="C28" s="6">
        <v>2.8000000000000003</v>
      </c>
      <c r="I28" s="1" t="s">
        <v>26</v>
      </c>
      <c r="J28" s="1">
        <v>0.65867210469216086</v>
      </c>
      <c r="K28" s="1">
        <v>0.14367463605499753</v>
      </c>
      <c r="L28" s="1">
        <v>4.5844703197301042</v>
      </c>
      <c r="M28" s="1">
        <v>1.194653734065626E-4</v>
      </c>
      <c r="N28" s="1">
        <v>0.36214222999582141</v>
      </c>
      <c r="O28" s="1">
        <v>0.95520197938850027</v>
      </c>
      <c r="P28" s="1">
        <v>-1.0044412647368883E-2</v>
      </c>
      <c r="Q28" s="1">
        <v>1.3273886220316906</v>
      </c>
    </row>
    <row r="29" spans="1:17" ht="15" thickBot="1" x14ac:dyDescent="0.35">
      <c r="I29" s="2" t="s">
        <v>27</v>
      </c>
      <c r="J29" s="2">
        <v>16.277431765069391</v>
      </c>
      <c r="K29" s="2">
        <v>7.2766950431055637</v>
      </c>
      <c r="L29" s="2">
        <v>2.2369264712407784</v>
      </c>
      <c r="M29" s="2">
        <v>3.4844136757533145E-2</v>
      </c>
      <c r="N29" s="2">
        <v>1.2590713321980349</v>
      </c>
      <c r="O29" s="2">
        <v>31.295792197940749</v>
      </c>
      <c r="P29" s="2">
        <v>-17.591080455171682</v>
      </c>
      <c r="Q29" s="2">
        <v>50.145943985310467</v>
      </c>
    </row>
    <row r="31" spans="1:17" x14ac:dyDescent="0.3">
      <c r="D31" t="s">
        <v>39</v>
      </c>
      <c r="E31" s="1">
        <v>-40.198546348343271</v>
      </c>
    </row>
    <row r="32" spans="1:17" x14ac:dyDescent="0.3">
      <c r="D32" t="s">
        <v>42</v>
      </c>
      <c r="E32" s="1">
        <v>0.65867210469216086</v>
      </c>
    </row>
    <row r="33" spans="1:11" ht="15" thickBot="1" x14ac:dyDescent="0.35">
      <c r="D33" t="s">
        <v>43</v>
      </c>
      <c r="E33" s="2">
        <v>16.277431765069391</v>
      </c>
      <c r="J33" t="s">
        <v>46</v>
      </c>
      <c r="K33">
        <f>69995/560</f>
        <v>124.99107142857143</v>
      </c>
    </row>
    <row r="35" spans="1:11" x14ac:dyDescent="0.3">
      <c r="D35" t="s">
        <v>44</v>
      </c>
      <c r="E35" t="s">
        <v>45</v>
      </c>
    </row>
    <row r="37" spans="1:11" x14ac:dyDescent="0.3">
      <c r="D37" s="9" t="s">
        <v>49</v>
      </c>
    </row>
    <row r="38" spans="1:11" x14ac:dyDescent="0.3">
      <c r="A38" s="7" t="s">
        <v>24</v>
      </c>
      <c r="B38" s="7" t="s">
        <v>26</v>
      </c>
      <c r="C38" s="7" t="s">
        <v>27</v>
      </c>
      <c r="D38" s="7" t="s">
        <v>44</v>
      </c>
      <c r="E38" s="7" t="s">
        <v>24</v>
      </c>
      <c r="H38" s="7" t="s">
        <v>48</v>
      </c>
      <c r="I38" s="7" t="s">
        <v>47</v>
      </c>
    </row>
    <row r="39" spans="1:11" x14ac:dyDescent="0.3">
      <c r="A39" s="6">
        <v>92.4</v>
      </c>
      <c r="B39" s="6">
        <v>117.60000000000001</v>
      </c>
      <c r="C39" s="6">
        <v>3.2799999236000001</v>
      </c>
      <c r="D39">
        <f>$E$31+($E$32*B39)+($E$33*C39)</f>
        <v>90.651268109286661</v>
      </c>
      <c r="E39">
        <v>92.4</v>
      </c>
      <c r="F39">
        <f>(E39-D39)^2</f>
        <v>3.0580632255978677</v>
      </c>
      <c r="G39">
        <f>E39-D39</f>
        <v>1.7487318907133442</v>
      </c>
      <c r="H39">
        <f>(D39-$A$66)^2</f>
        <v>574.96182120026515</v>
      </c>
      <c r="I39">
        <f>(E39-D39)^2</f>
        <v>3.0580632255978677</v>
      </c>
      <c r="K39">
        <f>(E39-D39)</f>
        <v>1.7487318907133442</v>
      </c>
    </row>
    <row r="40" spans="1:11" x14ac:dyDescent="0.3">
      <c r="A40" s="6">
        <v>62.400000000000006</v>
      </c>
      <c r="B40" s="6">
        <v>92.800000000000011</v>
      </c>
      <c r="C40" s="6">
        <v>2.7600000380000003</v>
      </c>
      <c r="D40" s="6">
        <f>$E$31+($E$32*B40)+($E$33*C40)</f>
        <v>65.851937257223199</v>
      </c>
      <c r="E40">
        <v>62.400000000000006</v>
      </c>
      <c r="F40" s="6">
        <f t="shared" ref="F40:F65" si="0">(E40-D40)^2</f>
        <v>11.91587082780558</v>
      </c>
      <c r="G40" s="6">
        <f t="shared" ref="G40:G65" si="1">E40-D40</f>
        <v>-3.451937257223193</v>
      </c>
      <c r="H40" s="6">
        <f t="shared" ref="H40:H65" si="2">(D40-$A$66)^2</f>
        <v>2379.2632731771182</v>
      </c>
      <c r="I40" s="6">
        <f t="shared" ref="I40:I65" si="3">(E40-D40)^2</f>
        <v>11.91587082780558</v>
      </c>
    </row>
    <row r="41" spans="1:11" x14ac:dyDescent="0.3">
      <c r="A41" s="6">
        <v>4</v>
      </c>
      <c r="B41" s="6">
        <v>59.6</v>
      </c>
      <c r="C41" s="6">
        <v>1.2000000000000002</v>
      </c>
      <c r="D41" s="6">
        <f t="shared" ref="D41:D65" si="4">$E$31+($E$32*B41)+($E$33*C41)</f>
        <v>18.591229209392793</v>
      </c>
      <c r="E41">
        <v>4</v>
      </c>
      <c r="F41" s="6">
        <f t="shared" si="0"/>
        <v>212.90396984103742</v>
      </c>
      <c r="G41" s="6">
        <f t="shared" si="1"/>
        <v>-14.591229209392793</v>
      </c>
      <c r="H41" s="6">
        <f t="shared" si="2"/>
        <v>9223.3743552777505</v>
      </c>
      <c r="I41" s="6">
        <f t="shared" si="3"/>
        <v>212.90396984103742</v>
      </c>
    </row>
    <row r="42" spans="1:11" x14ac:dyDescent="0.3">
      <c r="A42" s="6">
        <v>207.60000000000002</v>
      </c>
      <c r="B42" s="6">
        <v>240</v>
      </c>
      <c r="C42" s="6">
        <v>4.8000000000000007</v>
      </c>
      <c r="D42" s="6">
        <f t="shared" si="4"/>
        <v>196.01443125010843</v>
      </c>
      <c r="E42">
        <v>207.60000000000002</v>
      </c>
      <c r="F42" s="6">
        <f t="shared" si="0"/>
        <v>134.22540325846464</v>
      </c>
      <c r="G42" s="6">
        <f t="shared" si="1"/>
        <v>11.585568749891593</v>
      </c>
      <c r="H42" s="6">
        <f t="shared" si="2"/>
        <v>6623.4859348046857</v>
      </c>
      <c r="I42" s="6">
        <f t="shared" si="3"/>
        <v>134.22540325846464</v>
      </c>
    </row>
    <row r="43" spans="1:11" x14ac:dyDescent="0.3">
      <c r="A43" s="6">
        <v>174.8</v>
      </c>
      <c r="B43" s="6">
        <v>226.8</v>
      </c>
      <c r="C43" s="6">
        <v>4.2400001520000004</v>
      </c>
      <c r="D43" s="6">
        <f t="shared" si="4"/>
        <v>178.20460015390267</v>
      </c>
      <c r="E43">
        <v>174.8</v>
      </c>
      <c r="F43" s="6">
        <f t="shared" si="0"/>
        <v>11.591302207954039</v>
      </c>
      <c r="G43" s="6">
        <f t="shared" si="1"/>
        <v>-3.4046001539026634</v>
      </c>
      <c r="H43" s="6">
        <f t="shared" si="2"/>
        <v>4041.7768771621841</v>
      </c>
      <c r="I43" s="6">
        <f t="shared" si="3"/>
        <v>11.591302207954039</v>
      </c>
    </row>
    <row r="44" spans="1:11" x14ac:dyDescent="0.3">
      <c r="A44" s="6">
        <v>194.8</v>
      </c>
      <c r="B44" s="6">
        <v>228.4</v>
      </c>
      <c r="C44" s="6">
        <v>4.7200000760000007</v>
      </c>
      <c r="D44" s="6">
        <f t="shared" si="4"/>
        <v>187.07164153155861</v>
      </c>
      <c r="E44">
        <v>194.8</v>
      </c>
      <c r="F44" s="6">
        <f t="shared" si="0"/>
        <v>59.727524616729895</v>
      </c>
      <c r="G44" s="6">
        <f t="shared" si="1"/>
        <v>7.7283584684413995</v>
      </c>
      <c r="H44" s="6">
        <f t="shared" si="2"/>
        <v>5247.8450883992173</v>
      </c>
      <c r="I44" s="6">
        <f t="shared" si="3"/>
        <v>59.727524616729895</v>
      </c>
    </row>
    <row r="45" spans="1:11" x14ac:dyDescent="0.3">
      <c r="A45" s="6">
        <v>119.60000000000001</v>
      </c>
      <c r="B45" s="6">
        <v>204.8</v>
      </c>
      <c r="C45" s="6">
        <v>3.24</v>
      </c>
      <c r="D45" s="6">
        <f t="shared" si="4"/>
        <v>147.43637961143611</v>
      </c>
      <c r="E45">
        <v>119.60000000000001</v>
      </c>
      <c r="F45" s="6">
        <f t="shared" si="0"/>
        <v>774.8640298719755</v>
      </c>
      <c r="G45" s="6">
        <f t="shared" si="1"/>
        <v>-27.836379611436101</v>
      </c>
      <c r="H45" s="6">
        <f t="shared" si="2"/>
        <v>1076.2828443687583</v>
      </c>
      <c r="I45" s="6">
        <f t="shared" si="3"/>
        <v>774.8640298719755</v>
      </c>
    </row>
    <row r="46" spans="1:11" x14ac:dyDescent="0.3">
      <c r="A46" s="6">
        <v>78</v>
      </c>
      <c r="B46" s="6">
        <v>138.80000000000001</v>
      </c>
      <c r="C46" s="6">
        <v>3.0799999236000004</v>
      </c>
      <c r="D46" s="6">
        <f t="shared" si="4"/>
        <v>101.3596303757466</v>
      </c>
      <c r="E46">
        <v>78</v>
      </c>
      <c r="F46" s="6">
        <f t="shared" si="0"/>
        <v>545.6723312915035</v>
      </c>
      <c r="G46" s="6">
        <f t="shared" si="1"/>
        <v>-23.359630375746605</v>
      </c>
      <c r="H46" s="6">
        <f t="shared" si="2"/>
        <v>176.09288019805652</v>
      </c>
      <c r="I46" s="6">
        <f t="shared" si="3"/>
        <v>545.6723312915035</v>
      </c>
    </row>
    <row r="47" spans="1:11" x14ac:dyDescent="0.3">
      <c r="A47" s="6">
        <v>8</v>
      </c>
      <c r="B47" s="6">
        <v>84.800000000000011</v>
      </c>
      <c r="C47" s="6">
        <v>1.3199999808</v>
      </c>
      <c r="D47" s="6">
        <f t="shared" si="4"/>
        <v>37.143057746916881</v>
      </c>
      <c r="E47">
        <v>8</v>
      </c>
      <c r="F47" s="6">
        <f t="shared" si="0"/>
        <v>849.31781484013209</v>
      </c>
      <c r="G47" s="6">
        <f t="shared" si="1"/>
        <v>-29.143057746916881</v>
      </c>
      <c r="H47" s="6">
        <f t="shared" si="2"/>
        <v>6004.1688221348131</v>
      </c>
      <c r="I47" s="6">
        <f t="shared" si="3"/>
        <v>849.31781484013209</v>
      </c>
    </row>
    <row r="48" spans="1:11" x14ac:dyDescent="0.3">
      <c r="A48" s="6">
        <v>27.200000000000003</v>
      </c>
      <c r="B48" s="6">
        <v>40.800000000000004</v>
      </c>
      <c r="C48" s="6">
        <v>1.9600000380000002</v>
      </c>
      <c r="D48" s="6">
        <f t="shared" si="4"/>
        <v>18.579042401175315</v>
      </c>
      <c r="E48">
        <v>27.200000000000003</v>
      </c>
      <c r="F48" s="6">
        <f t="shared" si="0"/>
        <v>74.320909920733129</v>
      </c>
      <c r="G48" s="6">
        <f t="shared" si="1"/>
        <v>8.6209575988246883</v>
      </c>
      <c r="H48" s="6">
        <f t="shared" si="2"/>
        <v>9225.7153069309152</v>
      </c>
      <c r="I48" s="6">
        <f t="shared" si="3"/>
        <v>74.320909920733129</v>
      </c>
    </row>
    <row r="49" spans="1:11" x14ac:dyDescent="0.3">
      <c r="A49" s="6">
        <v>228</v>
      </c>
      <c r="B49" s="6">
        <v>315.20000000000005</v>
      </c>
      <c r="C49" s="6">
        <v>6.9599998479999998</v>
      </c>
      <c r="D49" s="6">
        <f t="shared" si="4"/>
        <v>280.7058236613392</v>
      </c>
      <c r="E49">
        <v>228</v>
      </c>
      <c r="F49" s="6">
        <f t="shared" si="0"/>
        <v>2777.9038478201828</v>
      </c>
      <c r="G49" s="6">
        <f t="shared" si="1"/>
        <v>-52.705823661339195</v>
      </c>
      <c r="H49" s="6">
        <f t="shared" si="2"/>
        <v>27581.302224058039</v>
      </c>
      <c r="I49" s="6">
        <f t="shared" si="3"/>
        <v>2777.9038478201828</v>
      </c>
    </row>
    <row r="50" spans="1:11" x14ac:dyDescent="0.3">
      <c r="A50" s="6">
        <v>171.20000000000002</v>
      </c>
      <c r="B50" s="6">
        <v>230.8</v>
      </c>
      <c r="C50" s="6">
        <v>4.2</v>
      </c>
      <c r="D50" s="6">
        <f t="shared" si="4"/>
        <v>180.1881888278989</v>
      </c>
      <c r="E50">
        <v>171.20000000000002</v>
      </c>
      <c r="F50" s="6">
        <f t="shared" si="0"/>
        <v>80.787538405966259</v>
      </c>
      <c r="G50" s="6">
        <f t="shared" si="1"/>
        <v>-8.9881888278988811</v>
      </c>
      <c r="H50" s="6">
        <f t="shared" si="2"/>
        <v>4297.9246841529739</v>
      </c>
      <c r="I50" s="6">
        <f t="shared" si="3"/>
        <v>80.787538405966259</v>
      </c>
    </row>
    <row r="51" spans="1:11" x14ac:dyDescent="0.3">
      <c r="A51" s="6">
        <v>185.60000000000002</v>
      </c>
      <c r="B51" s="6">
        <v>214</v>
      </c>
      <c r="C51" s="6">
        <v>4.5200000760000005</v>
      </c>
      <c r="D51" s="6">
        <f t="shared" si="4"/>
        <v>174.3312768709776</v>
      </c>
      <c r="E51">
        <v>185.60000000000002</v>
      </c>
      <c r="F51" s="6">
        <f t="shared" si="0"/>
        <v>126.98412095856482</v>
      </c>
      <c r="G51" s="6">
        <f t="shared" si="1"/>
        <v>11.268723129022419</v>
      </c>
      <c r="H51" s="6">
        <f t="shared" si="2"/>
        <v>3564.2866833303501</v>
      </c>
      <c r="I51" s="6">
        <f t="shared" si="3"/>
        <v>126.98412095856482</v>
      </c>
    </row>
    <row r="52" spans="1:11" x14ac:dyDescent="0.3">
      <c r="A52" s="6">
        <v>6</v>
      </c>
      <c r="B52" s="6">
        <v>65.2</v>
      </c>
      <c r="C52" s="6">
        <v>1</v>
      </c>
      <c r="D52" s="6">
        <f t="shared" si="4"/>
        <v>19.024306642655009</v>
      </c>
      <c r="E52">
        <v>6</v>
      </c>
      <c r="F52" s="6">
        <f t="shared" si="0"/>
        <v>169.6325635219074</v>
      </c>
      <c r="G52" s="6">
        <f t="shared" si="1"/>
        <v>-13.024306642655009</v>
      </c>
      <c r="H52" s="6">
        <f t="shared" si="2"/>
        <v>9140.3777834437424</v>
      </c>
      <c r="I52" s="6">
        <f t="shared" si="3"/>
        <v>169.6325635219074</v>
      </c>
      <c r="K52">
        <f>(90.65 - 114.62)^2</f>
        <v>574.56089999999995</v>
      </c>
    </row>
    <row r="53" spans="1:11" x14ac:dyDescent="0.3">
      <c r="A53" s="6">
        <v>26</v>
      </c>
      <c r="B53" s="6">
        <v>67.2</v>
      </c>
      <c r="C53" s="6">
        <v>1.8799999236000002</v>
      </c>
      <c r="D53" s="6">
        <f t="shared" si="4"/>
        <v>34.665789561704614</v>
      </c>
      <c r="E53">
        <v>26</v>
      </c>
      <c r="F53" s="6">
        <f t="shared" si="0"/>
        <v>75.095908727748636</v>
      </c>
      <c r="G53" s="6">
        <f t="shared" si="1"/>
        <v>-8.6657895617046137</v>
      </c>
      <c r="H53" s="6">
        <f t="shared" si="2"/>
        <v>6394.2157184086927</v>
      </c>
      <c r="I53" s="6">
        <f t="shared" si="3"/>
        <v>75.095908727748636</v>
      </c>
    </row>
    <row r="54" spans="1:11" x14ac:dyDescent="0.3">
      <c r="A54" s="6">
        <v>39.200000000000003</v>
      </c>
      <c r="B54" s="6">
        <v>60.400000000000006</v>
      </c>
      <c r="C54" s="6">
        <v>1.839999962</v>
      </c>
      <c r="D54" s="6">
        <f t="shared" si="4"/>
        <v>29.535722604248523</v>
      </c>
      <c r="E54">
        <v>39.200000000000003</v>
      </c>
      <c r="F54" s="6">
        <f t="shared" si="0"/>
        <v>93.398257582033011</v>
      </c>
      <c r="G54" s="6">
        <f t="shared" si="1"/>
        <v>9.6642773957514798</v>
      </c>
      <c r="H54" s="6">
        <f t="shared" si="2"/>
        <v>7240.9730128442079</v>
      </c>
      <c r="I54" s="6">
        <f t="shared" si="3"/>
        <v>93.398257582033011</v>
      </c>
    </row>
    <row r="55" spans="1:11" x14ac:dyDescent="0.3">
      <c r="A55" s="6">
        <v>159.20000000000002</v>
      </c>
      <c r="B55" s="6">
        <v>136.80000000000001</v>
      </c>
      <c r="C55" s="6">
        <v>2.2000000000000002</v>
      </c>
      <c r="D55" s="6">
        <f t="shared" si="4"/>
        <v>85.718147456697011</v>
      </c>
      <c r="E55">
        <v>159.20000000000002</v>
      </c>
      <c r="F55" s="6">
        <f t="shared" si="0"/>
        <v>5399.5826531957264</v>
      </c>
      <c r="G55" s="6">
        <f t="shared" si="1"/>
        <v>73.481852543303006</v>
      </c>
      <c r="H55" s="6">
        <f t="shared" si="2"/>
        <v>835.87380143580162</v>
      </c>
      <c r="I55" s="6">
        <f t="shared" si="3"/>
        <v>5399.5826531957264</v>
      </c>
    </row>
    <row r="56" spans="1:11" x14ac:dyDescent="0.3">
      <c r="A56" s="6">
        <v>64.400000000000006</v>
      </c>
      <c r="B56" s="6">
        <v>78.400000000000006</v>
      </c>
      <c r="C56" s="6">
        <v>2.8799999236000002</v>
      </c>
      <c r="D56" s="6">
        <f t="shared" si="4"/>
        <v>58.320348899326213</v>
      </c>
      <c r="E56">
        <v>64.400000000000006</v>
      </c>
      <c r="F56" s="6">
        <f t="shared" si="0"/>
        <v>36.962157505924061</v>
      </c>
      <c r="G56" s="6">
        <f t="shared" si="1"/>
        <v>6.079651100673793</v>
      </c>
      <c r="H56" s="6">
        <f t="shared" si="2"/>
        <v>3170.7350963641215</v>
      </c>
      <c r="I56" s="6">
        <f t="shared" si="3"/>
        <v>36.962157505924061</v>
      </c>
    </row>
    <row r="57" spans="1:11" x14ac:dyDescent="0.3">
      <c r="A57" s="6">
        <v>158.80000000000001</v>
      </c>
      <c r="B57" s="6">
        <v>181.20000000000002</v>
      </c>
      <c r="C57" s="6">
        <v>4.159999848</v>
      </c>
      <c r="D57" s="6">
        <f t="shared" si="4"/>
        <v>146.86695269039532</v>
      </c>
      <c r="E57">
        <v>158.80000000000001</v>
      </c>
      <c r="F57" s="6">
        <f t="shared" si="0"/>
        <v>142.3976180932637</v>
      </c>
      <c r="G57" s="6">
        <f t="shared" si="1"/>
        <v>11.933047309604689</v>
      </c>
      <c r="H57" s="6">
        <f t="shared" si="2"/>
        <v>1039.2449981241743</v>
      </c>
      <c r="I57" s="6">
        <f t="shared" si="3"/>
        <v>142.3976180932637</v>
      </c>
    </row>
    <row r="58" spans="1:11" x14ac:dyDescent="0.3">
      <c r="A58" s="6">
        <v>198.8</v>
      </c>
      <c r="B58" s="6">
        <v>207.20000000000002</v>
      </c>
      <c r="C58" s="6">
        <v>4.6000000000000005</v>
      </c>
      <c r="D58" s="6">
        <f t="shared" si="4"/>
        <v>171.15449986319166</v>
      </c>
      <c r="E58">
        <v>198.8</v>
      </c>
      <c r="F58" s="6">
        <f t="shared" si="0"/>
        <v>764.27367781427063</v>
      </c>
      <c r="G58" s="6">
        <f t="shared" si="1"/>
        <v>27.645500136808351</v>
      </c>
      <c r="H58" s="6">
        <f t="shared" si="2"/>
        <v>3195.0609549210249</v>
      </c>
      <c r="I58" s="6">
        <f t="shared" si="3"/>
        <v>764.27367781427063</v>
      </c>
    </row>
    <row r="59" spans="1:11" x14ac:dyDescent="0.3">
      <c r="A59" s="6">
        <v>211.20000000000002</v>
      </c>
      <c r="B59" s="6">
        <v>246</v>
      </c>
      <c r="C59" s="6">
        <v>4.9200000760000009</v>
      </c>
      <c r="D59" s="6">
        <f t="shared" si="4"/>
        <v>201.91975692715454</v>
      </c>
      <c r="E59">
        <v>211.20000000000002</v>
      </c>
      <c r="F59" s="6">
        <f t="shared" si="0"/>
        <v>86.122911491096502</v>
      </c>
      <c r="G59" s="6">
        <f t="shared" si="1"/>
        <v>9.2802430728454794</v>
      </c>
      <c r="H59" s="6">
        <f t="shared" si="2"/>
        <v>7619.5663236180999</v>
      </c>
      <c r="I59" s="6">
        <f t="shared" si="3"/>
        <v>86.122911491096502</v>
      </c>
    </row>
    <row r="60" spans="1:11" x14ac:dyDescent="0.3">
      <c r="A60" s="6">
        <v>39.6</v>
      </c>
      <c r="B60" s="6">
        <v>111.2</v>
      </c>
      <c r="C60" s="6">
        <v>1.1199999808000001</v>
      </c>
      <c r="D60" s="6">
        <f t="shared" si="4"/>
        <v>51.276514957776044</v>
      </c>
      <c r="E60">
        <v>39.6</v>
      </c>
      <c r="F60" s="6">
        <f t="shared" si="0"/>
        <v>136.34100155916767</v>
      </c>
      <c r="G60" s="6">
        <f t="shared" si="1"/>
        <v>-11.676514957776043</v>
      </c>
      <c r="H60" s="6">
        <f t="shared" si="2"/>
        <v>4013.6171386250321</v>
      </c>
      <c r="I60" s="6">
        <f t="shared" si="3"/>
        <v>136.34100155916767</v>
      </c>
    </row>
    <row r="61" spans="1:11" x14ac:dyDescent="0.3">
      <c r="A61" s="6">
        <v>0.2</v>
      </c>
      <c r="B61" s="6">
        <v>56.800000000000004</v>
      </c>
      <c r="C61" s="6">
        <v>1.239999962</v>
      </c>
      <c r="D61" s="6">
        <f t="shared" si="4"/>
        <v>17.398043968315104</v>
      </c>
      <c r="E61">
        <v>0.2</v>
      </c>
      <c r="F61" s="6">
        <f t="shared" si="0"/>
        <v>295.77271633609956</v>
      </c>
      <c r="G61" s="6">
        <f t="shared" si="1"/>
        <v>-17.198043968315105</v>
      </c>
      <c r="H61" s="6">
        <f t="shared" si="2"/>
        <v>9453.9812502135464</v>
      </c>
      <c r="I61" s="6">
        <f t="shared" si="3"/>
        <v>295.77271633609956</v>
      </c>
    </row>
    <row r="62" spans="1:11" x14ac:dyDescent="0.3">
      <c r="A62" s="6">
        <v>138.80000000000001</v>
      </c>
      <c r="B62" s="6">
        <v>184.4</v>
      </c>
      <c r="C62" s="6">
        <v>3.84</v>
      </c>
      <c r="D62" s="6">
        <f t="shared" si="4"/>
        <v>143.76592773475767</v>
      </c>
      <c r="E62">
        <v>138.80000000000001</v>
      </c>
      <c r="F62" s="6">
        <f t="shared" si="0"/>
        <v>24.660438266835307</v>
      </c>
      <c r="G62" s="6">
        <f t="shared" si="1"/>
        <v>-4.9659277347576563</v>
      </c>
      <c r="H62" s="6">
        <f t="shared" si="2"/>
        <v>848.9238672708866</v>
      </c>
      <c r="I62" s="6">
        <f t="shared" si="3"/>
        <v>24.660438266835307</v>
      </c>
    </row>
    <row r="63" spans="1:11" x14ac:dyDescent="0.3">
      <c r="A63" s="6">
        <v>136.4</v>
      </c>
      <c r="B63" s="6">
        <v>152.80000000000001</v>
      </c>
      <c r="C63" s="6">
        <v>3.9200000764000005</v>
      </c>
      <c r="D63" s="6">
        <f t="shared" si="4"/>
        <v>124.25408501128672</v>
      </c>
      <c r="E63">
        <v>136.4</v>
      </c>
      <c r="F63" s="6">
        <f t="shared" si="0"/>
        <v>147.52325091305008</v>
      </c>
      <c r="G63" s="6">
        <f t="shared" si="1"/>
        <v>12.145914988713287</v>
      </c>
      <c r="H63" s="6">
        <f t="shared" si="2"/>
        <v>92.63014139350777</v>
      </c>
      <c r="I63" s="6">
        <f t="shared" si="3"/>
        <v>147.52325091305008</v>
      </c>
    </row>
    <row r="64" spans="1:11" x14ac:dyDescent="0.3">
      <c r="A64" s="6">
        <v>202.8</v>
      </c>
      <c r="B64" s="6">
        <v>236</v>
      </c>
      <c r="C64" s="6">
        <v>4.8000000000000007</v>
      </c>
      <c r="D64" s="6">
        <f t="shared" si="4"/>
        <v>193.3797428313398</v>
      </c>
      <c r="E64">
        <v>202.8</v>
      </c>
      <c r="F64" s="6">
        <f t="shared" si="0"/>
        <v>88.741245123694156</v>
      </c>
      <c r="G64" s="6">
        <f t="shared" si="1"/>
        <v>9.4202571686602141</v>
      </c>
      <c r="H64" s="6">
        <f t="shared" si="2"/>
        <v>6201.5803292821629</v>
      </c>
      <c r="I64" s="6">
        <f t="shared" si="3"/>
        <v>88.741245123694156</v>
      </c>
    </row>
    <row r="65" spans="1:9" x14ac:dyDescent="0.3">
      <c r="A65" s="6">
        <v>160</v>
      </c>
      <c r="B65" s="6">
        <v>206.8</v>
      </c>
      <c r="C65" s="6">
        <v>2.8000000000000003</v>
      </c>
      <c r="D65" s="6">
        <f t="shared" si="4"/>
        <v>141.59165384418989</v>
      </c>
      <c r="E65">
        <v>160</v>
      </c>
      <c r="F65" s="6">
        <f t="shared" si="0"/>
        <v>338.86720819212877</v>
      </c>
      <c r="G65" s="6">
        <f t="shared" si="1"/>
        <v>18.408346155810108</v>
      </c>
      <c r="H65" s="6">
        <f t="shared" si="2"/>
        <v>726.95074974653301</v>
      </c>
      <c r="I65" s="6">
        <f t="shared" si="3"/>
        <v>338.86720819212877</v>
      </c>
    </row>
    <row r="66" spans="1:9" x14ac:dyDescent="0.3">
      <c r="A66" s="11">
        <f>AVERAGE(A39:A65)</f>
        <v>114.62962962962965</v>
      </c>
      <c r="B66" s="7" t="s">
        <v>50</v>
      </c>
      <c r="D66" s="7" t="s">
        <v>46</v>
      </c>
      <c r="E66" s="12" t="s">
        <v>51</v>
      </c>
      <c r="H66" s="11">
        <f>SUM(H39:H65)</f>
        <v>139990.21196088663</v>
      </c>
      <c r="I66" s="11">
        <f>SUM(I39:I65)</f>
        <v>13462.644335409592</v>
      </c>
    </row>
    <row r="68" spans="1:9" x14ac:dyDescent="0.3">
      <c r="F68" t="s">
        <v>46</v>
      </c>
      <c r="G68" s="6" t="s">
        <v>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36B6-4799-41D1-A9DF-BCEAD1AE68F6}">
  <dimension ref="A1:Q35"/>
  <sheetViews>
    <sheetView workbookViewId="0">
      <selection activeCell="E22" sqref="E22:E28"/>
    </sheetView>
  </sheetViews>
  <sheetFormatPr defaultRowHeight="14.4" x14ac:dyDescent="0.3"/>
  <cols>
    <col min="1" max="1" width="13.33203125" style="6" bestFit="1" customWidth="1"/>
    <col min="2" max="2" width="15.77734375" style="6" bestFit="1" customWidth="1"/>
    <col min="3" max="3" width="15.5546875" style="6" bestFit="1" customWidth="1"/>
    <col min="4" max="4" width="13.77734375" style="6" bestFit="1" customWidth="1"/>
    <col min="5" max="5" width="9.88671875" style="6" bestFit="1" customWidth="1"/>
    <col min="6" max="6" width="10.77734375" style="6" bestFit="1" customWidth="1"/>
    <col min="7" max="7" width="13.44140625" style="6" bestFit="1" customWidth="1"/>
    <col min="8" max="10" width="8.88671875" style="6"/>
    <col min="11" max="11" width="13.44140625" style="6" bestFit="1" customWidth="1"/>
    <col min="12" max="13" width="8.88671875" style="6"/>
    <col min="14" max="14" width="12.6640625" style="6" bestFit="1" customWidth="1"/>
    <col min="15" max="15" width="12" style="6" bestFit="1" customWidth="1"/>
    <col min="16" max="16" width="12.6640625" style="6" bestFit="1" customWidth="1"/>
    <col min="17" max="17" width="12.109375" style="6" bestFit="1" customWidth="1"/>
    <col min="18" max="16384" width="8.88671875" style="6"/>
  </cols>
  <sheetData>
    <row r="1" spans="1:17" x14ac:dyDescent="0.3">
      <c r="A1" s="7" t="s">
        <v>24</v>
      </c>
      <c r="B1" s="7" t="s">
        <v>26</v>
      </c>
      <c r="C1" s="7" t="s">
        <v>27</v>
      </c>
      <c r="D1" s="7" t="s">
        <v>55</v>
      </c>
      <c r="E1" s="7" t="s">
        <v>52</v>
      </c>
      <c r="F1" s="7" t="s">
        <v>54</v>
      </c>
      <c r="G1" s="7" t="s">
        <v>53</v>
      </c>
    </row>
    <row r="2" spans="1:17" x14ac:dyDescent="0.3">
      <c r="A2" s="10">
        <v>92.4</v>
      </c>
      <c r="B2" s="10">
        <v>117.60000000000001</v>
      </c>
      <c r="C2" s="10">
        <v>3.2799999236000001</v>
      </c>
      <c r="D2" s="10">
        <f>$I$3+($I$4*B2)+($I$5*C2)</f>
        <v>90.759189565920821</v>
      </c>
    </row>
    <row r="3" spans="1:17" x14ac:dyDescent="0.3">
      <c r="A3" s="10">
        <v>62.400000000000006</v>
      </c>
      <c r="B3" s="10">
        <v>92.800000000000011</v>
      </c>
      <c r="C3" s="10">
        <v>2.7600000380000003</v>
      </c>
      <c r="D3" s="10">
        <f t="shared" ref="D3:D21" si="0">$I$3+($I$4*B3)+($I$5*C3)</f>
        <v>66.959682498645861</v>
      </c>
      <c r="H3" s="6" t="s">
        <v>56</v>
      </c>
      <c r="I3" s="1">
        <v>-34.878938111495799</v>
      </c>
    </row>
    <row r="4" spans="1:17" x14ac:dyDescent="0.3">
      <c r="A4" s="10">
        <v>4</v>
      </c>
      <c r="B4" s="10">
        <v>59.6</v>
      </c>
      <c r="C4" s="10">
        <v>1.2000000000000002</v>
      </c>
      <c r="D4" s="10">
        <f t="shared" si="0"/>
        <v>21.536747462156907</v>
      </c>
      <c r="H4" s="6" t="s">
        <v>40</v>
      </c>
      <c r="I4" s="1">
        <v>0.63047553762056863</v>
      </c>
    </row>
    <row r="5" spans="1:17" ht="15" thickBot="1" x14ac:dyDescent="0.35">
      <c r="A5" s="10">
        <v>207.60000000000002</v>
      </c>
      <c r="B5" s="10">
        <v>240</v>
      </c>
      <c r="C5" s="10">
        <v>4.8000000000000007</v>
      </c>
      <c r="D5" s="10">
        <f t="shared" si="0"/>
        <v>191.79256504330792</v>
      </c>
      <c r="H5" s="6" t="s">
        <v>41</v>
      </c>
      <c r="I5" s="2">
        <v>15.699452942889009</v>
      </c>
      <c r="K5" s="6" t="s">
        <v>46</v>
      </c>
    </row>
    <row r="6" spans="1:17" x14ac:dyDescent="0.3">
      <c r="A6" s="10">
        <v>174.8</v>
      </c>
      <c r="B6" s="10">
        <v>226.8</v>
      </c>
      <c r="C6" s="10">
        <v>4.2400001520000004</v>
      </c>
      <c r="D6" s="10">
        <f t="shared" si="0"/>
        <v>174.67859668501544</v>
      </c>
    </row>
    <row r="7" spans="1:17" x14ac:dyDescent="0.3">
      <c r="A7" s="10">
        <v>194.8</v>
      </c>
      <c r="B7" s="10">
        <v>228.4</v>
      </c>
      <c r="C7" s="10">
        <v>4.7200000760000007</v>
      </c>
      <c r="D7" s="10">
        <f t="shared" si="0"/>
        <v>183.22309376463664</v>
      </c>
    </row>
    <row r="8" spans="1:17" x14ac:dyDescent="0.3">
      <c r="A8" s="10">
        <v>119.60000000000001</v>
      </c>
      <c r="B8" s="10">
        <v>204.8</v>
      </c>
      <c r="C8" s="10">
        <v>3.24</v>
      </c>
      <c r="D8" s="10">
        <f t="shared" si="0"/>
        <v>145.10867952815707</v>
      </c>
    </row>
    <row r="9" spans="1:17" x14ac:dyDescent="0.3">
      <c r="A9" s="10">
        <v>78</v>
      </c>
      <c r="B9" s="10">
        <v>138.80000000000001</v>
      </c>
      <c r="C9" s="10">
        <v>3.0799999236000004</v>
      </c>
      <c r="D9" s="10">
        <f t="shared" si="0"/>
        <v>100.98538037489908</v>
      </c>
    </row>
    <row r="10" spans="1:17" x14ac:dyDescent="0.3">
      <c r="A10" s="10">
        <v>8</v>
      </c>
      <c r="B10" s="10">
        <v>84.800000000000011</v>
      </c>
      <c r="C10" s="10">
        <v>1.3199999808</v>
      </c>
      <c r="D10" s="10">
        <f t="shared" si="0"/>
        <v>39.308665061912421</v>
      </c>
    </row>
    <row r="11" spans="1:17" x14ac:dyDescent="0.3">
      <c r="A11" s="10">
        <v>27.200000000000003</v>
      </c>
      <c r="B11" s="10">
        <v>40.800000000000004</v>
      </c>
      <c r="C11" s="10">
        <v>1.9600000380000002</v>
      </c>
      <c r="D11" s="10">
        <f t="shared" si="0"/>
        <v>21.615392188065076</v>
      </c>
      <c r="I11" t="s">
        <v>0</v>
      </c>
      <c r="J11"/>
      <c r="K11"/>
      <c r="L11"/>
      <c r="M11"/>
      <c r="N11"/>
      <c r="O11"/>
      <c r="P11"/>
      <c r="Q11"/>
    </row>
    <row r="12" spans="1:17" ht="15" thickBot="1" x14ac:dyDescent="0.35">
      <c r="A12" s="10">
        <v>228</v>
      </c>
      <c r="B12" s="10">
        <v>315.20000000000005</v>
      </c>
      <c r="C12" s="10">
        <v>6.9599998479999998</v>
      </c>
      <c r="D12" s="10">
        <f t="shared" si="0"/>
        <v>273.11514144269813</v>
      </c>
      <c r="H12" s="6" t="s">
        <v>46</v>
      </c>
      <c r="I12"/>
      <c r="J12"/>
      <c r="K12"/>
      <c r="L12"/>
      <c r="M12"/>
      <c r="N12"/>
      <c r="O12"/>
      <c r="P12"/>
      <c r="Q12"/>
    </row>
    <row r="13" spans="1:17" x14ac:dyDescent="0.3">
      <c r="A13" s="10">
        <v>171.20000000000002</v>
      </c>
      <c r="B13" s="10">
        <v>230.8</v>
      </c>
      <c r="C13" s="10">
        <v>4.2</v>
      </c>
      <c r="D13" s="10">
        <f t="shared" si="0"/>
        <v>176.57251833146529</v>
      </c>
      <c r="I13" s="4" t="s">
        <v>1</v>
      </c>
      <c r="J13" s="4"/>
      <c r="K13"/>
      <c r="L13"/>
      <c r="M13"/>
      <c r="N13"/>
      <c r="O13"/>
      <c r="P13"/>
      <c r="Q13"/>
    </row>
    <row r="14" spans="1:17" x14ac:dyDescent="0.3">
      <c r="A14" s="10">
        <v>185.60000000000002</v>
      </c>
      <c r="B14" s="10">
        <v>214</v>
      </c>
      <c r="C14" s="10">
        <v>4.5200000760000005</v>
      </c>
      <c r="D14" s="10">
        <f t="shared" si="0"/>
        <v>171.00435543432263</v>
      </c>
      <c r="I14" s="1" t="s">
        <v>2</v>
      </c>
      <c r="J14" s="1">
        <v>0.94527330642342022</v>
      </c>
      <c r="K14"/>
      <c r="L14"/>
      <c r="M14"/>
      <c r="N14"/>
      <c r="O14"/>
      <c r="P14"/>
      <c r="Q14"/>
    </row>
    <row r="15" spans="1:17" x14ac:dyDescent="0.3">
      <c r="A15" s="10">
        <v>6</v>
      </c>
      <c r="B15" s="10">
        <v>65.2</v>
      </c>
      <c r="C15" s="10">
        <v>1</v>
      </c>
      <c r="D15" s="10">
        <f t="shared" si="0"/>
        <v>21.927519884254288</v>
      </c>
      <c r="I15" s="1" t="s">
        <v>3</v>
      </c>
      <c r="J15" s="1">
        <v>0.89354162383666536</v>
      </c>
      <c r="K15"/>
      <c r="L15"/>
      <c r="M15"/>
      <c r="N15"/>
      <c r="O15"/>
      <c r="P15"/>
      <c r="Q15"/>
    </row>
    <row r="16" spans="1:17" x14ac:dyDescent="0.3">
      <c r="A16" s="10">
        <v>26</v>
      </c>
      <c r="B16" s="10">
        <v>67.2</v>
      </c>
      <c r="C16" s="10">
        <v>1.8799999236000002</v>
      </c>
      <c r="D16" s="10">
        <f t="shared" si="0"/>
        <v>37.003988349799549</v>
      </c>
      <c r="I16" s="1" t="s">
        <v>4</v>
      </c>
      <c r="J16" s="1">
        <v>0.88101710899392005</v>
      </c>
      <c r="K16"/>
      <c r="L16"/>
      <c r="M16"/>
      <c r="N16"/>
      <c r="O16"/>
      <c r="P16"/>
      <c r="Q16"/>
    </row>
    <row r="17" spans="1:17" x14ac:dyDescent="0.3">
      <c r="A17" s="10">
        <v>39.200000000000003</v>
      </c>
      <c r="B17" s="10">
        <v>60.400000000000006</v>
      </c>
      <c r="C17" s="10">
        <v>1.839999962</v>
      </c>
      <c r="D17" s="10">
        <f t="shared" si="0"/>
        <v>32.088777179123113</v>
      </c>
      <c r="I17" s="1" t="s">
        <v>5</v>
      </c>
      <c r="J17" s="1">
        <v>26.735010493540823</v>
      </c>
      <c r="K17"/>
      <c r="L17"/>
      <c r="M17"/>
      <c r="N17"/>
      <c r="O17"/>
      <c r="P17"/>
      <c r="Q17"/>
    </row>
    <row r="18" spans="1:17" ht="15" thickBot="1" x14ac:dyDescent="0.35">
      <c r="A18" s="10">
        <v>159.20000000000002</v>
      </c>
      <c r="B18" s="10">
        <v>136.80000000000001</v>
      </c>
      <c r="C18" s="10">
        <v>2.2000000000000002</v>
      </c>
      <c r="D18" s="10">
        <f t="shared" si="0"/>
        <v>85.908911909353819</v>
      </c>
      <c r="I18" s="2" t="s">
        <v>6</v>
      </c>
      <c r="J18" s="2">
        <v>20</v>
      </c>
      <c r="K18"/>
      <c r="L18"/>
      <c r="M18"/>
      <c r="N18"/>
      <c r="O18"/>
      <c r="P18"/>
      <c r="Q18"/>
    </row>
    <row r="19" spans="1:17" x14ac:dyDescent="0.3">
      <c r="A19" s="10">
        <v>64.400000000000006</v>
      </c>
      <c r="B19" s="10">
        <v>78.400000000000006</v>
      </c>
      <c r="C19" s="10">
        <v>2.8799999236000002</v>
      </c>
      <c r="D19" s="10">
        <f t="shared" si="0"/>
        <v>59.764767314038927</v>
      </c>
      <c r="I19"/>
      <c r="J19"/>
      <c r="K19"/>
      <c r="L19"/>
      <c r="M19"/>
      <c r="N19"/>
      <c r="O19"/>
      <c r="P19"/>
      <c r="Q19"/>
    </row>
    <row r="20" spans="1:17" ht="15" thickBot="1" x14ac:dyDescent="0.35">
      <c r="A20" s="10">
        <v>158.80000000000001</v>
      </c>
      <c r="B20" s="10">
        <v>181.20000000000002</v>
      </c>
      <c r="C20" s="10">
        <v>4.159999848</v>
      </c>
      <c r="D20" s="10">
        <f t="shared" si="0"/>
        <v>144.67295116145266</v>
      </c>
      <c r="I20" t="s">
        <v>7</v>
      </c>
      <c r="J20"/>
      <c r="K20"/>
      <c r="L20"/>
      <c r="M20"/>
      <c r="N20"/>
      <c r="O20"/>
      <c r="P20"/>
      <c r="Q20"/>
    </row>
    <row r="21" spans="1:17" x14ac:dyDescent="0.3">
      <c r="A21" s="10">
        <v>198.8</v>
      </c>
      <c r="B21" s="10">
        <v>207.20000000000002</v>
      </c>
      <c r="C21" s="10">
        <v>4.6000000000000005</v>
      </c>
      <c r="D21" s="10">
        <f t="shared" si="0"/>
        <v>167.97307682077547</v>
      </c>
      <c r="I21" s="3"/>
      <c r="J21" s="3" t="s">
        <v>12</v>
      </c>
      <c r="K21" s="3" t="s">
        <v>13</v>
      </c>
      <c r="L21" s="3" t="s">
        <v>14</v>
      </c>
      <c r="M21" s="3" t="s">
        <v>15</v>
      </c>
      <c r="N21" s="3" t="s">
        <v>16</v>
      </c>
      <c r="O21"/>
      <c r="P21"/>
      <c r="Q21"/>
    </row>
    <row r="22" spans="1:17" x14ac:dyDescent="0.3">
      <c r="A22" s="13">
        <v>211.20000000000002</v>
      </c>
      <c r="B22" s="6">
        <v>246</v>
      </c>
      <c r="C22" s="6">
        <v>4.9200000760000009</v>
      </c>
      <c r="E22" s="13">
        <f>$I$3+($I$4*B22)+($I$5+C22)</f>
        <v>140.8374971620531</v>
      </c>
      <c r="F22" s="13">
        <f>A22-E22</f>
        <v>70.36250283794692</v>
      </c>
      <c r="I22" s="1" t="s">
        <v>8</v>
      </c>
      <c r="J22" s="1">
        <v>2</v>
      </c>
      <c r="K22" s="1">
        <v>101986.94663647446</v>
      </c>
      <c r="L22" s="1">
        <v>50993.473318237229</v>
      </c>
      <c r="M22" s="1">
        <v>71.343412104640876</v>
      </c>
      <c r="N22" s="1">
        <v>5.3830525392911266E-9</v>
      </c>
      <c r="O22"/>
      <c r="P22"/>
      <c r="Q22"/>
    </row>
    <row r="23" spans="1:17" x14ac:dyDescent="0.3">
      <c r="A23" s="13">
        <v>39.6</v>
      </c>
      <c r="B23" s="6">
        <v>111.2</v>
      </c>
      <c r="C23" s="6">
        <v>1.1199999808000001</v>
      </c>
      <c r="E23" s="13">
        <f t="shared" ref="E23:E28" si="1">$I$3+($I$4*B23)+($I$5+C23)</f>
        <v>52.049394595600447</v>
      </c>
      <c r="F23" s="13">
        <f t="shared" ref="F23:F28" si="2">A23-E23</f>
        <v>-12.449394595600445</v>
      </c>
      <c r="I23" s="1" t="s">
        <v>9</v>
      </c>
      <c r="J23" s="1">
        <v>17</v>
      </c>
      <c r="K23" s="1">
        <v>12150.933363525544</v>
      </c>
      <c r="L23" s="1">
        <v>714.76078608973785</v>
      </c>
      <c r="M23" s="1"/>
      <c r="N23" s="1"/>
      <c r="O23"/>
      <c r="P23"/>
      <c r="Q23"/>
    </row>
    <row r="24" spans="1:17" ht="15" thickBot="1" x14ac:dyDescent="0.35">
      <c r="A24" s="13">
        <v>0.2</v>
      </c>
      <c r="B24" s="6">
        <v>56.800000000000004</v>
      </c>
      <c r="C24" s="6">
        <v>1.239999962</v>
      </c>
      <c r="E24" s="13">
        <f t="shared" si="1"/>
        <v>17.871525330241511</v>
      </c>
      <c r="F24" s="13">
        <f t="shared" si="2"/>
        <v>-17.671525330241511</v>
      </c>
      <c r="I24" s="2" t="s">
        <v>10</v>
      </c>
      <c r="J24" s="2">
        <v>19</v>
      </c>
      <c r="K24" s="2">
        <v>114137.88</v>
      </c>
      <c r="L24" s="2"/>
      <c r="M24" s="2"/>
      <c r="N24" s="2"/>
      <c r="O24"/>
      <c r="P24"/>
      <c r="Q24"/>
    </row>
    <row r="25" spans="1:17" ht="15" thickBot="1" x14ac:dyDescent="0.35">
      <c r="A25" s="13">
        <v>138.80000000000001</v>
      </c>
      <c r="B25" s="6">
        <v>184.4</v>
      </c>
      <c r="C25" s="6">
        <v>3.84</v>
      </c>
      <c r="E25" s="13">
        <f t="shared" si="1"/>
        <v>100.92020396862605</v>
      </c>
      <c r="F25" s="13">
        <f t="shared" si="2"/>
        <v>37.879796031373957</v>
      </c>
      <c r="I25"/>
      <c r="J25"/>
      <c r="K25"/>
      <c r="L25"/>
      <c r="M25"/>
      <c r="N25"/>
      <c r="O25"/>
      <c r="P25"/>
      <c r="Q25"/>
    </row>
    <row r="26" spans="1:17" x14ac:dyDescent="0.3">
      <c r="A26" s="13">
        <v>136.4</v>
      </c>
      <c r="B26" s="6">
        <v>152.80000000000001</v>
      </c>
      <c r="C26" s="6">
        <v>3.9200000764000005</v>
      </c>
      <c r="E26" s="13">
        <f t="shared" si="1"/>
        <v>81.077177056216101</v>
      </c>
      <c r="F26" s="13">
        <f t="shared" si="2"/>
        <v>55.322822943783905</v>
      </c>
      <c r="I26" s="3"/>
      <c r="J26" s="3" t="s">
        <v>17</v>
      </c>
      <c r="K26" s="3" t="s">
        <v>5</v>
      </c>
      <c r="L26" s="3" t="s">
        <v>18</v>
      </c>
      <c r="M26" s="3" t="s">
        <v>19</v>
      </c>
      <c r="N26" s="3" t="s">
        <v>20</v>
      </c>
      <c r="O26" s="3" t="s">
        <v>21</v>
      </c>
      <c r="P26" s="3" t="s">
        <v>22</v>
      </c>
      <c r="Q26" s="3" t="s">
        <v>23</v>
      </c>
    </row>
    <row r="27" spans="1:17" x14ac:dyDescent="0.3">
      <c r="A27" s="13">
        <v>202.8</v>
      </c>
      <c r="B27" s="6">
        <v>236</v>
      </c>
      <c r="C27" s="6">
        <v>4.8000000000000007</v>
      </c>
      <c r="E27" s="13">
        <f t="shared" si="1"/>
        <v>134.41274170984741</v>
      </c>
      <c r="F27" s="13">
        <f t="shared" si="2"/>
        <v>68.387258290152602</v>
      </c>
      <c r="I27" s="1" t="s">
        <v>11</v>
      </c>
      <c r="J27" s="1">
        <v>-34.878938111495799</v>
      </c>
      <c r="K27" s="1">
        <v>14.390883066138707</v>
      </c>
      <c r="L27" s="1">
        <v>-2.4236829631091115</v>
      </c>
      <c r="M27" s="1">
        <v>2.6809010403243533E-2</v>
      </c>
      <c r="N27" s="1">
        <v>-65.24104738321293</v>
      </c>
      <c r="O27" s="1">
        <v>-4.5168288397786647</v>
      </c>
      <c r="P27" s="1">
        <v>-65.24104738321293</v>
      </c>
      <c r="Q27" s="1">
        <v>-4.5168288397786647</v>
      </c>
    </row>
    <row r="28" spans="1:17" x14ac:dyDescent="0.3">
      <c r="A28" s="13">
        <v>160</v>
      </c>
      <c r="B28" s="6">
        <v>206.8</v>
      </c>
      <c r="C28" s="6">
        <v>2.8000000000000003</v>
      </c>
      <c r="E28" s="13">
        <f t="shared" si="1"/>
        <v>114.00285601132681</v>
      </c>
      <c r="F28" s="13">
        <f t="shared" si="2"/>
        <v>45.997143988673187</v>
      </c>
      <c r="I28" s="1" t="s">
        <v>26</v>
      </c>
      <c r="J28" s="1">
        <v>0.63047553762056863</v>
      </c>
      <c r="K28" s="1">
        <v>0.20646861727466889</v>
      </c>
      <c r="L28" s="1">
        <v>3.0536143746331956</v>
      </c>
      <c r="M28" s="1">
        <v>7.1834916796383978E-3</v>
      </c>
      <c r="N28" s="1">
        <v>0.19486483256076709</v>
      </c>
      <c r="O28" s="1">
        <v>1.0660862426803701</v>
      </c>
      <c r="P28" s="1">
        <v>0.19486483256076709</v>
      </c>
      <c r="Q28" s="1">
        <v>1.0660862426803701</v>
      </c>
    </row>
    <row r="29" spans="1:17" ht="15" thickBot="1" x14ac:dyDescent="0.35">
      <c r="B29" s="6">
        <v>321</v>
      </c>
      <c r="C29" s="6">
        <v>7.4</v>
      </c>
      <c r="G29" s="6">
        <f>$I$3+($I$4*B29)+($I$5*C29)</f>
        <v>283.67966124208539</v>
      </c>
      <c r="I29" s="2" t="s">
        <v>27</v>
      </c>
      <c r="J29" s="2">
        <v>15.699452942889009</v>
      </c>
      <c r="K29" s="2">
        <v>10.787343320104405</v>
      </c>
      <c r="L29" s="2">
        <v>1.4553586065653339</v>
      </c>
      <c r="M29" s="2">
        <v>0.16378801705185131</v>
      </c>
      <c r="N29" s="2">
        <v>-7.0598520373034379</v>
      </c>
      <c r="O29" s="2">
        <v>38.458757923081457</v>
      </c>
      <c r="P29" s="2">
        <v>-7.0598520373034379</v>
      </c>
      <c r="Q29" s="2">
        <v>38.458757923081457</v>
      </c>
    </row>
    <row r="30" spans="1:17" x14ac:dyDescent="0.3">
      <c r="B30" s="6">
        <v>318</v>
      </c>
      <c r="C30" s="6">
        <v>7</v>
      </c>
      <c r="G30" s="6">
        <f t="shared" ref="G30:G35" si="3">$I$3+($I$4*B30)+($I$5*C30)</f>
        <v>275.50845345206807</v>
      </c>
      <c r="I30"/>
      <c r="J30"/>
      <c r="K30"/>
      <c r="L30"/>
      <c r="M30"/>
      <c r="N30"/>
      <c r="O30"/>
      <c r="P30"/>
      <c r="Q30"/>
    </row>
    <row r="31" spans="1:17" x14ac:dyDescent="0.3">
      <c r="B31" s="6">
        <v>321</v>
      </c>
      <c r="C31" s="6">
        <v>8.1999999999999993</v>
      </c>
      <c r="G31" s="6">
        <f t="shared" si="3"/>
        <v>296.23922359639658</v>
      </c>
      <c r="I31"/>
      <c r="J31"/>
      <c r="K31"/>
      <c r="L31"/>
      <c r="M31"/>
      <c r="N31"/>
      <c r="O31"/>
      <c r="P31"/>
      <c r="Q31"/>
    </row>
    <row r="32" spans="1:17" x14ac:dyDescent="0.3">
      <c r="B32" s="6">
        <v>325</v>
      </c>
      <c r="C32" s="6">
        <v>7.1</v>
      </c>
      <c r="G32" s="6">
        <f t="shared" si="3"/>
        <v>281.49172750970098</v>
      </c>
    </row>
    <row r="33" spans="2:7" x14ac:dyDescent="0.3">
      <c r="B33" s="6">
        <v>330</v>
      </c>
      <c r="C33" s="6">
        <v>9.1</v>
      </c>
      <c r="G33" s="6">
        <f t="shared" si="3"/>
        <v>316.0430110835818</v>
      </c>
    </row>
    <row r="34" spans="2:7" x14ac:dyDescent="0.3">
      <c r="B34" s="6">
        <v>341</v>
      </c>
      <c r="C34" s="6">
        <v>8</v>
      </c>
      <c r="G34" s="6">
        <f t="shared" si="3"/>
        <v>305.7088437602302</v>
      </c>
    </row>
    <row r="35" spans="2:7" x14ac:dyDescent="0.3">
      <c r="B35" s="6">
        <v>351</v>
      </c>
      <c r="C35" s="6">
        <v>8.1</v>
      </c>
      <c r="G35" s="6">
        <f t="shared" si="3"/>
        <v>313.58354443072471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B7EF-8FB2-4C78-975E-B28036B3AB54}">
  <dimension ref="A1:C8"/>
  <sheetViews>
    <sheetView workbookViewId="0">
      <selection activeCell="E10" sqref="E10"/>
    </sheetView>
  </sheetViews>
  <sheetFormatPr defaultRowHeight="14.4" x14ac:dyDescent="0.3"/>
  <cols>
    <col min="1" max="1" width="15.77734375" bestFit="1" customWidth="1"/>
    <col min="2" max="2" width="15.5546875" style="6" bestFit="1" customWidth="1"/>
    <col min="3" max="3" width="12.44140625" bestFit="1" customWidth="1"/>
  </cols>
  <sheetData>
    <row r="1" spans="1:3" x14ac:dyDescent="0.3">
      <c r="A1" s="7" t="s">
        <v>26</v>
      </c>
      <c r="B1" s="7" t="s">
        <v>27</v>
      </c>
      <c r="C1" s="7" t="s">
        <v>53</v>
      </c>
    </row>
    <row r="2" spans="1:3" x14ac:dyDescent="0.3">
      <c r="A2">
        <v>321</v>
      </c>
      <c r="B2" s="6">
        <v>7.4</v>
      </c>
      <c r="C2">
        <v>283.67966124208539</v>
      </c>
    </row>
    <row r="3" spans="1:3" x14ac:dyDescent="0.3">
      <c r="A3">
        <v>318</v>
      </c>
      <c r="B3" s="6">
        <v>7</v>
      </c>
      <c r="C3">
        <v>275.50845345206807</v>
      </c>
    </row>
    <row r="4" spans="1:3" x14ac:dyDescent="0.3">
      <c r="A4">
        <v>321</v>
      </c>
      <c r="B4" s="6">
        <v>8.1999999999999993</v>
      </c>
      <c r="C4">
        <v>296.23922359639658</v>
      </c>
    </row>
    <row r="5" spans="1:3" x14ac:dyDescent="0.3">
      <c r="A5">
        <v>325</v>
      </c>
      <c r="B5" s="6">
        <v>7.1</v>
      </c>
      <c r="C5">
        <v>281.49172750970098</v>
      </c>
    </row>
    <row r="6" spans="1:3" x14ac:dyDescent="0.3">
      <c r="A6">
        <v>330</v>
      </c>
      <c r="B6" s="6">
        <v>9.1</v>
      </c>
      <c r="C6">
        <v>316.0430110835818</v>
      </c>
    </row>
    <row r="7" spans="1:3" x14ac:dyDescent="0.3">
      <c r="A7">
        <v>341</v>
      </c>
      <c r="B7" s="6">
        <v>8</v>
      </c>
      <c r="C7">
        <v>305.7088437602302</v>
      </c>
    </row>
    <row r="8" spans="1:3" x14ac:dyDescent="0.3">
      <c r="A8">
        <v>351</v>
      </c>
      <c r="B8" s="6">
        <v>8.1</v>
      </c>
      <c r="C8">
        <v>313.58354443072471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I I g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I I g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I B F O n Y W D n y A E A A G I F A A A T A B w A R m 9 y b X V s Y X M v U 2 V j d G l v b j E u b S C i G A A o o B Q A A A A A A A A A A A A A A A A A A A A A A A A A A A D d U 0 2 P 0 z A Q v V f q f 7 C y l 1 Y K E a 2 A A y g H l A W V C y x K b r t o 5 d q T x p L j C W O 7 u 1 X V / 8 5 k W 7 E f M r u I I 7 k k m f f m e f z 8 7 E E F g 0 7 U x / f i w 3 Q y n f h O E m h x I w P Q 9 Y B B r o 0 1 Y S d K Y S F M J 4 K f G i M p 4 E r l t 8 U 5 q t i D C 7 P P x k J R o Q v 8 4 2 d Z 9 f 4 q 9 M P V U 5 1 C + W 0 2 z y / P w Z r e M F Z m e Z a L C m 3 s n S 8 X r 3 P x y S n U x m 3 K x f L t M h f f I w a o w 8 5 C e f 9 Z f E U H P + b 5 c a C z 7 I K w Z 0 y L F U g N 5 D O e r p F r J p 6 Q U 3 1 2 n D 0 X l 6 f 6 R 2 t r J a 0 k X w a K D y W r T r o N K z a 7 A e 7 l G p L O t 0 j 9 c e I R 9 L P E + v l + n w 0 d 7 y w w Q 7 j Y r 4 E O u d h n K 0 n a g f c J q E Z r d A q o O o s k e 8 N 9 q b Z o W 3 Y 5 1 Y d O R z 7 b L R u f g L / R R j q j r p W k N b o E o S H T S Y s 9 B P Y i u X Y T a W 1 0 W v 7 i 9 6 E z + M W F d 2 + K 0 a 7 D Y T 6 d G J e 0 + W E C z 7 I b 3 v D P K E e F V 1 z J / j m D j 3 V e i u D y P 4 p g a 2 6 5 I t W f z m i L V g Y 2 7 R m K M o G M u i M k U A J v N H s r f N x I S r W P 2 T U 6 m Z 6 W A L j R t p G E N n j L t M d R G U m B Y 2 R f Z G l w P j 3 / s E o U W W 7 o + N K k p p J W Y Y c 2 g Z x C 9 P d x / g V Q S w E C L Q A U A A I A C A A g i A R T f i k e i q Q A A A D 1 A A A A E g A A A A A A A A A A A A A A A A A A A A A A Q 2 9 u Z m l n L 1 B h Y 2 t h Z 2 U u e G 1 s U E s B A i 0 A F A A C A A g A I I g E U w / K 6 a u k A A A A 6 Q A A A B M A A A A A A A A A A A A A A A A A 8 A A A A F t D b 2 5 0 Z W 5 0 X 1 R 5 c G V z X S 5 4 b W x Q S w E C L Q A U A A I A C A A g i A R T p 2 F g 5 8 g B A A B i B Q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H A A A A A A A A N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X R l c l 9 w b 3 R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F Q y M T o y O T o x N C 4 y M T U 5 N D E 5 W i I g L z 4 8 R W 5 0 c n k g V H l w Z T 0 i R m l s b E N v b H V t b l R 5 c G V z I i B W Y W x 1 Z T 0 i c 0 J R V U Z C U V V G Q l F V R k F 3 P T 0 i I C 8 + P E V u d H J 5 I F R 5 c G U 9 I k Z p b G x D b 2 x 1 b W 5 O Y W 1 l c y I g V m F s d W U 9 I n N b J n F 1 b 3 Q 7 c G g m c X V v d D s s J n F 1 b 3 Q 7 S G F y Z G 5 l c 3 M m c X V v d D s s J n F 1 b 3 Q 7 U 2 9 s a W R z J n F 1 b 3 Q 7 L C Z x d W 9 0 O 0 N o b G 9 y Y W 1 p b m V z J n F 1 b 3 Q 7 L C Z x d W 9 0 O 1 N 1 b G Z h d G U m c X V v d D s s J n F 1 b 3 Q 7 Q 2 9 u Z H V j d G l 2 a X R 5 J n F 1 b 3 Q 7 L C Z x d W 9 0 O 0 9 y Z 2 F u a W N f Y 2 F y Y m 9 u J n F 1 b 3 Q 7 L C Z x d W 9 0 O 1 R y a W h h b G 9 t Z X R o Y W 5 l c y Z x d W 9 0 O y w m c X V v d D t U d X J i a W R p d H k m c X V v d D s s J n F 1 b 3 Q 7 U G 9 0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w b 3 R h Y m l s a X R 5 L 0 F 1 d G 9 S Z W 1 v d m V k Q 2 9 s d W 1 u c z E u e 3 B o L D B 9 J n F 1 b 3 Q 7 L C Z x d W 9 0 O 1 N l Y 3 R p b 2 4 x L 3 d h d G V y X 3 B v d G F i a W x p d H k v Q X V 0 b 1 J l b W 9 2 Z W R D b 2 x 1 b W 5 z M S 5 7 S G F y Z G 5 l c 3 M s M X 0 m c X V v d D s s J n F 1 b 3 Q 7 U 2 V j d G l v b j E v d 2 F 0 Z X J f c G 9 0 Y W J p b G l 0 e S 9 B d X R v U m V t b 3 Z l Z E N v b H V t b n M x L n t T b 2 x p Z H M s M n 0 m c X V v d D s s J n F 1 b 3 Q 7 U 2 V j d G l v b j E v d 2 F 0 Z X J f c G 9 0 Y W J p b G l 0 e S 9 B d X R v U m V t b 3 Z l Z E N v b H V t b n M x L n t D a G x v c m F t a W 5 l c y w z f S Z x d W 9 0 O y w m c X V v d D t T Z W N 0 a W 9 u M S 9 3 Y X R l c l 9 w b 3 R h Y m l s a X R 5 L 0 F 1 d G 9 S Z W 1 v d m V k Q 2 9 s d W 1 u c z E u e 1 N 1 b G Z h d G U s N H 0 m c X V v d D s s J n F 1 b 3 Q 7 U 2 V j d G l v b j E v d 2 F 0 Z X J f c G 9 0 Y W J p b G l 0 e S 9 B d X R v U m V t b 3 Z l Z E N v b H V t b n M x L n t D b 2 5 k d W N 0 a X Z p d H k s N X 0 m c X V v d D s s J n F 1 b 3 Q 7 U 2 V j d G l v b j E v d 2 F 0 Z X J f c G 9 0 Y W J p b G l 0 e S 9 B d X R v U m V t b 3 Z l Z E N v b H V t b n M x L n t P c m d h b m l j X 2 N h c m J v b i w 2 f S Z x d W 9 0 O y w m c X V v d D t T Z W N 0 a W 9 u M S 9 3 Y X R l c l 9 w b 3 R h Y m l s a X R 5 L 0 F 1 d G 9 S Z W 1 v d m V k Q 2 9 s d W 1 u c z E u e 1 R y a W h h b G 9 t Z X R o Y W 5 l c y w 3 f S Z x d W 9 0 O y w m c X V v d D t T Z W N 0 a W 9 u M S 9 3 Y X R l c l 9 w b 3 R h Y m l s a X R 5 L 0 F 1 d G 9 S Z W 1 v d m V k Q 2 9 s d W 1 u c z E u e 1 R 1 c m J p Z G l 0 e S w 4 f S Z x d W 9 0 O y w m c X V v d D t T Z W N 0 a W 9 u M S 9 3 Y X R l c l 9 w b 3 R h Y m l s a X R 5 L 0 F 1 d G 9 S Z W 1 v d m V k Q 2 9 s d W 1 u c z E u e 1 B v d G F i a W x p d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h d G V y X 3 B v d G F i a W x p d H k v Q X V 0 b 1 J l b W 9 2 Z W R D b 2 x 1 b W 5 z M S 5 7 c G g s M H 0 m c X V v d D s s J n F 1 b 3 Q 7 U 2 V j d G l v b j E v d 2 F 0 Z X J f c G 9 0 Y W J p b G l 0 e S 9 B d X R v U m V t b 3 Z l Z E N v b H V t b n M x L n t I Y X J k b m V z c y w x f S Z x d W 9 0 O y w m c X V v d D t T Z W N 0 a W 9 u M S 9 3 Y X R l c l 9 w b 3 R h Y m l s a X R 5 L 0 F 1 d G 9 S Z W 1 v d m V k Q 2 9 s d W 1 u c z E u e 1 N v b G l k c y w y f S Z x d W 9 0 O y w m c X V v d D t T Z W N 0 a W 9 u M S 9 3 Y X R l c l 9 w b 3 R h Y m l s a X R 5 L 0 F 1 d G 9 S Z W 1 v d m V k Q 2 9 s d W 1 u c z E u e 0 N o b G 9 y Y W 1 p b m V z L D N 9 J n F 1 b 3 Q 7 L C Z x d W 9 0 O 1 N l Y 3 R p b 2 4 x L 3 d h d G V y X 3 B v d G F i a W x p d H k v Q X V 0 b 1 J l b W 9 2 Z W R D b 2 x 1 b W 5 z M S 5 7 U 3 V s Z m F 0 Z S w 0 f S Z x d W 9 0 O y w m c X V v d D t T Z W N 0 a W 9 u M S 9 3 Y X R l c l 9 w b 3 R h Y m l s a X R 5 L 0 F 1 d G 9 S Z W 1 v d m V k Q 2 9 s d W 1 u c z E u e 0 N v b m R 1 Y 3 R p d m l 0 e S w 1 f S Z x d W 9 0 O y w m c X V v d D t T Z W N 0 a W 9 u M S 9 3 Y X R l c l 9 w b 3 R h Y m l s a X R 5 L 0 F 1 d G 9 S Z W 1 v d m V k Q 2 9 s d W 1 u c z E u e 0 9 y Z 2 F u a W N f Y 2 F y Y m 9 u L D Z 9 J n F 1 b 3 Q 7 L C Z x d W 9 0 O 1 N l Y 3 R p b 2 4 x L 3 d h d G V y X 3 B v d G F i a W x p d H k v Q X V 0 b 1 J l b W 9 2 Z W R D b 2 x 1 b W 5 z M S 5 7 V H J p a G F s b 2 1 l d G h h b m V z L D d 9 J n F 1 b 3 Q 7 L C Z x d W 9 0 O 1 N l Y 3 R p b 2 4 x L 3 d h d G V y X 3 B v d G F i a W x p d H k v Q X V 0 b 1 J l b W 9 2 Z W R D b 2 x 1 b W 5 z M S 5 7 V H V y Y m l k a X R 5 L D h 9 J n F 1 b 3 Q 7 L C Z x d W 9 0 O 1 N l Y 3 R p b 2 4 x L 3 d h d G V y X 3 B v d G F i a W x p d H k v Q X V 0 b 1 J l b W 9 2 Z W R D b 2 x 1 b W 5 z M S 5 7 U G 9 0 Y W J p b G l 0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c G 9 0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w b 3 R h Y m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B v d G F i a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0 V D I x O j Q y O j U 4 L j Y 5 M j Y 3 N z N a I i A v P j x F b n R y e S B U e X B l P S J G a W x s Q 2 9 s d W 1 u V H l w Z X M i I F Z h b H V l P S J z Q l F V R k J R V U R B d 1 V G Q l F V R C I g L z 4 8 R W 5 0 c n k g V H l w Z T 0 i R m l s b E N v b H V t b k 5 h b W V z I i B W Y W x 1 Z T 0 i c 1 s m c X V v d D t m a X h l Z C B h Y 2 l k a X R 5 J n F 1 b 3 Q 7 L C Z x d W 9 0 O 3 Z v b G F 0 a W x l I G F j a W R p d H k m c X V v d D s s J n F 1 b 3 Q 7 Y 2 l 0 c m l j I G F j a W Q m c X V v d D s s J n F 1 b 3 Q 7 c m V z a W R 1 Y W w g c 3 V n Y X I m c X V v d D s s J n F 1 b 3 Q 7 Y 2 h s b 3 J p Z G V z J n F 1 b 3 Q 7 L C Z x d W 9 0 O 2 Z y Z W U g c 3 V s Z n V y I G R p b 3 h p Z G U m c X V v d D s s J n F 1 b 3 Q 7 d G 9 0 Y W w g c 3 V s Z n V y I G R p b 3 h p Z G U m c X V v d D s s J n F 1 b 3 Q 7 Z G V u c 2 l 0 e S Z x d W 9 0 O y w m c X V v d D t w S C Z x d W 9 0 O y w m c X V v d D t z d W x w a G F 0 Z X M m c X V v d D s s J n F 1 b 3 Q 7 Y W x j b 2 h v b C Z x d W 9 0 O y w m c X V v d D t x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V x d W F s a X R 5 L X J l Z C 9 B d X R v U m V t b 3 Z l Z E N v b H V t b n M x L n t m a X h l Z C B h Y 2 l k a X R 5 L D B 9 J n F 1 b 3 Q 7 L C Z x d W 9 0 O 1 N l Y 3 R p b 2 4 x L 3 d p b m V x d W F s a X R 5 L X J l Z C 9 B d X R v U m V t b 3 Z l Z E N v b H V t b n M x L n t 2 b 2 x h d G l s Z S B h Y 2 l k a X R 5 L D F 9 J n F 1 b 3 Q 7 L C Z x d W 9 0 O 1 N l Y 3 R p b 2 4 x L 3 d p b m V x d W F s a X R 5 L X J l Z C 9 B d X R v U m V t b 3 Z l Z E N v b H V t b n M x L n t j a X R y a W M g Y W N p Z C w y f S Z x d W 9 0 O y w m c X V v d D t T Z W N 0 a W 9 u M S 9 3 a W 5 l c X V h b G l 0 e S 1 y Z W Q v Q X V 0 b 1 J l b W 9 2 Z W R D b 2 x 1 b W 5 z M S 5 7 c m V z a W R 1 Y W w g c 3 V n Y X I s M 3 0 m c X V v d D s s J n F 1 b 3 Q 7 U 2 V j d G l v b j E v d 2 l u Z X F 1 Y W x p d H k t c m V k L 0 F 1 d G 9 S Z W 1 v d m V k Q 2 9 s d W 1 u c z E u e 2 N o b G 9 y a W R l c y w 0 f S Z x d W 9 0 O y w m c X V v d D t T Z W N 0 a W 9 u M S 9 3 a W 5 l c X V h b G l 0 e S 1 y Z W Q v Q X V 0 b 1 J l b W 9 2 Z W R D b 2 x 1 b W 5 z M S 5 7 Z n J l Z S B z d W x m d X I g Z G l v e G l k Z S w 1 f S Z x d W 9 0 O y w m c X V v d D t T Z W N 0 a W 9 u M S 9 3 a W 5 l c X V h b G l 0 e S 1 y Z W Q v Q X V 0 b 1 J l b W 9 2 Z W R D b 2 x 1 b W 5 z M S 5 7 d G 9 0 Y W w g c 3 V s Z n V y I G R p b 3 h p Z G U s N n 0 m c X V v d D s s J n F 1 b 3 Q 7 U 2 V j d G l v b j E v d 2 l u Z X F 1 Y W x p d H k t c m V k L 0 F 1 d G 9 S Z W 1 v d m V k Q 2 9 s d W 1 u c z E u e 2 R l b n N p d H k s N 3 0 m c X V v d D s s J n F 1 b 3 Q 7 U 2 V j d G l v b j E v d 2 l u Z X F 1 Y W x p d H k t c m V k L 0 F 1 d G 9 S Z W 1 v d m V k Q 2 9 s d W 1 u c z E u e 3 B I L D h 9 J n F 1 b 3 Q 7 L C Z x d W 9 0 O 1 N l Y 3 R p b 2 4 x L 3 d p b m V x d W F s a X R 5 L X J l Z C 9 B d X R v U m V t b 3 Z l Z E N v b H V t b n M x L n t z d W x w a G F 0 Z X M s O X 0 m c X V v d D s s J n F 1 b 3 Q 7 U 2 V j d G l v b j E v d 2 l u Z X F 1 Y W x p d H k t c m V k L 0 F 1 d G 9 S Z W 1 v d m V k Q 2 9 s d W 1 u c z E u e 2 F s Y 2 9 o b 2 w s M T B 9 J n F 1 b 3 Q 7 L C Z x d W 9 0 O 1 N l Y 3 R p b 2 4 x L 3 d p b m V x d W F s a X R 5 L X J l Z C 9 B d X R v U m V t b 3 Z l Z E N v b H V t b n M x L n t x d W F s a X R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l u Z X F 1 Y W x p d H k t c m V k L 0 F 1 d G 9 S Z W 1 v d m V k Q 2 9 s d W 1 u c z E u e 2 Z p e G V k I G F j a W R p d H k s M H 0 m c X V v d D s s J n F 1 b 3 Q 7 U 2 V j d G l v b j E v d 2 l u Z X F 1 Y W x p d H k t c m V k L 0 F 1 d G 9 S Z W 1 v d m V k Q 2 9 s d W 1 u c z E u e 3 Z v b G F 0 a W x l I G F j a W R p d H k s M X 0 m c X V v d D s s J n F 1 b 3 Q 7 U 2 V j d G l v b j E v d 2 l u Z X F 1 Y W x p d H k t c m V k L 0 F 1 d G 9 S Z W 1 v d m V k Q 2 9 s d W 1 u c z E u e 2 N p d H J p Y y B h Y 2 l k L D J 9 J n F 1 b 3 Q 7 L C Z x d W 9 0 O 1 N l Y 3 R p b 2 4 x L 3 d p b m V x d W F s a X R 5 L X J l Z C 9 B d X R v U m V t b 3 Z l Z E N v b H V t b n M x L n t y Z X N p Z H V h b C B z d W d h c i w z f S Z x d W 9 0 O y w m c X V v d D t T Z W N 0 a W 9 u M S 9 3 a W 5 l c X V h b G l 0 e S 1 y Z W Q v Q X V 0 b 1 J l b W 9 2 Z W R D b 2 x 1 b W 5 z M S 5 7 Y 2 h s b 3 J p Z G V z L D R 9 J n F 1 b 3 Q 7 L C Z x d W 9 0 O 1 N l Y 3 R p b 2 4 x L 3 d p b m V x d W F s a X R 5 L X J l Z C 9 B d X R v U m V t b 3 Z l Z E N v b H V t b n M x L n t m c m V l I H N 1 b G Z 1 c i B k a W 9 4 a W R l L D V 9 J n F 1 b 3 Q 7 L C Z x d W 9 0 O 1 N l Y 3 R p b 2 4 x L 3 d p b m V x d W F s a X R 5 L X J l Z C 9 B d X R v U m V t b 3 Z l Z E N v b H V t b n M x L n t 0 b 3 R h b C B z d W x m d X I g Z G l v e G l k Z S w 2 f S Z x d W 9 0 O y w m c X V v d D t T Z W N 0 a W 9 u M S 9 3 a W 5 l c X V h b G l 0 e S 1 y Z W Q v Q X V 0 b 1 J l b W 9 2 Z W R D b 2 x 1 b W 5 z M S 5 7 Z G V u c 2 l 0 e S w 3 f S Z x d W 9 0 O y w m c X V v d D t T Z W N 0 a W 9 u M S 9 3 a W 5 l c X V h b G l 0 e S 1 y Z W Q v Q X V 0 b 1 J l b W 9 2 Z W R D b 2 x 1 b W 5 z M S 5 7 c E g s O H 0 m c X V v d D s s J n F 1 b 3 Q 7 U 2 V j d G l v b j E v d 2 l u Z X F 1 Y W x p d H k t c m V k L 0 F 1 d G 9 S Z W 1 v d m V k Q 2 9 s d W 1 u c z E u e 3 N 1 b H B o Y X R l c y w 5 f S Z x d W 9 0 O y w m c X V v d D t T Z W N 0 a W 9 u M S 9 3 a W 5 l c X V h b G l 0 e S 1 y Z W Q v Q X V 0 b 1 J l b W 9 2 Z W R D b 2 x 1 b W 5 z M S 5 7 Y W x j b 2 h v b C w x M H 0 m c X V v d D s s J n F 1 b 3 Q 7 U 2 V j d G l v b j E v d 2 l u Z X F 1 Y W x p d H k t c m V k L 0 F 1 d G 9 S Z W 1 v d m V k Q 2 9 s d W 1 u c z E u e 3 F 1 Y W x p d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c X V h b G l 0 e S 1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v Y 0 b x Q B a S 4 r G t K C q C v T l A A A A A A I A A A A A A B B m A A A A A Q A A I A A A A M + 5 A o 9 u D N E k b 8 K X N Q R c f T T r T R 1 N H s o g J d Z M z C o J B S N 3 A A A A A A 6 A A A A A A g A A I A A A A H w 4 y + c v S A O p B U 5 S F Q 5 R j l L k 2 C R 6 W / C v B 2 R R R e D b b d X 4 U A A A A J 0 Z / A 2 K 1 2 v r o 0 A D m 4 b 0 q o o S 9 s R s v j Y G k X q y O B G a q m o 9 Q l O C O G q 3 8 5 H A 1 I K Q N a m / H P E / k 3 L / p 9 V E x 3 r q G V y C K v + v x J I q V c O 8 i B x U 7 0 B t s 1 d D Q A A A A E u X G O x h T M q 4 x h y v D J T x c T s e 2 Q x 5 K W Z R Y M l 4 V L 9 m W / R 2 8 M U 9 X f s h 2 X H M n 9 9 6 r g F f 7 P p Q K 8 v D i B m T d V n G 9 C W T 7 O Y = < / D a t a M a s h u p > 
</file>

<file path=customXml/itemProps1.xml><?xml version="1.0" encoding="utf-8"?>
<ds:datastoreItem xmlns:ds="http://schemas.openxmlformats.org/officeDocument/2006/customXml" ds:itemID="{8063B719-2911-4AEB-809D-5EBFB97499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salesinventory</vt:lpstr>
      <vt:lpstr>SalesRevenueTwoVars</vt:lpstr>
      <vt:lpstr>SalesRevenueTwoVarsTrainingTest</vt:lpstr>
      <vt:lpstr>PredictionModel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2021-08-04T21:22:47Z</dcterms:created>
  <dcterms:modified xsi:type="dcterms:W3CDTF">2021-08-09T00:38:08Z</dcterms:modified>
</cp:coreProperties>
</file>