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cursos\appstosell\Packtbook_ExcelML\backup\Chap13_TimeSeries14dic2021\"/>
    </mc:Choice>
  </mc:AlternateContent>
  <xr:revisionPtr revIDLastSave="0" documentId="13_ncr:1_{F7E0E0B6-4665-46A8-B2D6-45578966BA6C}" xr6:coauthVersionLast="47" xr6:coauthVersionMax="47" xr10:uidLastSave="{00000000-0000-0000-0000-000000000000}"/>
  <bookViews>
    <workbookView xWindow="480" yWindow="324" windowWidth="22428" windowHeight="12036" xr2:uid="{00000000-000D-0000-FFFF-FFFF00000000}"/>
  </bookViews>
  <sheets>
    <sheet name="USAAutos" sheetId="17" r:id="rId1"/>
    <sheet name="us-retail-sales" sheetId="16" r:id="rId2"/>
    <sheet name="USARetail" sheetId="15" r:id="rId3"/>
    <sheet name="USAMerchandising" sheetId="18" r:id="rId4"/>
  </sheets>
  <definedNames>
    <definedName name="ExternalData_1" localSheetId="1" hidden="1">'us-retail-sales'!$A$1:$G$337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3" i="17" l="1"/>
  <c r="L143" i="17"/>
  <c r="L142" i="17"/>
  <c r="M142" i="17" s="1"/>
  <c r="L141" i="17"/>
  <c r="M141" i="17" s="1"/>
  <c r="L140" i="17"/>
  <c r="M140" i="17" s="1"/>
  <c r="L139" i="17"/>
  <c r="M139" i="17" s="1"/>
  <c r="L138" i="17"/>
  <c r="M138" i="17" s="1"/>
  <c r="L137" i="17"/>
  <c r="M137" i="17" s="1"/>
  <c r="L136" i="17"/>
  <c r="M136" i="17" s="1"/>
  <c r="F135" i="17"/>
  <c r="F134" i="17"/>
  <c r="F133" i="17"/>
  <c r="F132" i="17"/>
  <c r="F131" i="17"/>
  <c r="F130" i="17"/>
  <c r="F129" i="17"/>
  <c r="F128" i="17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12" i="17"/>
  <c r="F127" i="17"/>
  <c r="F126" i="17"/>
  <c r="F125" i="17"/>
  <c r="F124" i="17"/>
  <c r="F119" i="17"/>
  <c r="F118" i="17"/>
  <c r="F123" i="17"/>
  <c r="F122" i="17"/>
  <c r="F121" i="17"/>
  <c r="F120" i="17"/>
  <c r="F117" i="17"/>
  <c r="F116" i="17"/>
  <c r="F115" i="17"/>
  <c r="F114" i="17"/>
  <c r="F113" i="17"/>
  <c r="F112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29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28" i="17"/>
  <c r="G126" i="17" l="1"/>
  <c r="G117" i="17"/>
  <c r="G118" i="17"/>
  <c r="G125" i="17"/>
  <c r="G116" i="17"/>
  <c r="G120" i="17"/>
  <c r="G121" i="17"/>
  <c r="G119" i="17"/>
  <c r="G122" i="17"/>
  <c r="G114" i="17"/>
  <c r="G124" i="17"/>
  <c r="G115" i="17"/>
  <c r="O76" i="17"/>
  <c r="G123" i="17"/>
  <c r="M76" i="17"/>
  <c r="H125" i="17" l="1"/>
  <c r="I125" i="17" s="1"/>
  <c r="H120" i="17"/>
  <c r="I120" i="17" s="1"/>
  <c r="H124" i="17"/>
  <c r="I124" i="17" s="1"/>
  <c r="H117" i="17"/>
  <c r="I117" i="17" s="1"/>
  <c r="H118" i="17"/>
  <c r="I118" i="17" s="1"/>
  <c r="H116" i="17"/>
  <c r="I116" i="17" s="1"/>
  <c r="H115" i="17"/>
  <c r="I115" i="17" s="1"/>
  <c r="H119" i="17"/>
  <c r="I119" i="17" s="1"/>
  <c r="H123" i="17"/>
  <c r="I123" i="17" s="1"/>
  <c r="H114" i="17"/>
  <c r="I114" i="17" s="1"/>
  <c r="H121" i="17"/>
  <c r="I121" i="17" s="1"/>
  <c r="L79" i="17"/>
  <c r="H122" i="17"/>
  <c r="I122" i="17" s="1"/>
  <c r="Q119" i="17" l="1"/>
  <c r="Q120" i="17"/>
  <c r="J122" i="17" s="1"/>
  <c r="Q118" i="17"/>
  <c r="J124" i="17" s="1"/>
  <c r="Q121" i="17"/>
  <c r="J123" i="17" s="1"/>
  <c r="K123" i="17" s="1"/>
  <c r="J116" i="17"/>
  <c r="M116" i="17" s="1"/>
  <c r="J114" i="17"/>
  <c r="J126" i="17"/>
  <c r="J118" i="17"/>
  <c r="J125" i="17"/>
  <c r="J117" i="17"/>
  <c r="J121" i="17"/>
  <c r="J113" i="17"/>
  <c r="K124" i="17" l="1"/>
  <c r="M124" i="17"/>
  <c r="J115" i="17"/>
  <c r="K116" i="17"/>
  <c r="J120" i="17"/>
  <c r="J112" i="17"/>
  <c r="J119" i="17"/>
  <c r="M119" i="17" s="1"/>
  <c r="J127" i="17"/>
  <c r="M123" i="17"/>
  <c r="K114" i="17"/>
  <c r="M114" i="17"/>
  <c r="K113" i="17"/>
  <c r="M113" i="17"/>
  <c r="K115" i="17"/>
  <c r="M115" i="17"/>
  <c r="K117" i="17"/>
  <c r="M117" i="17"/>
  <c r="K121" i="17"/>
  <c r="M121" i="17"/>
  <c r="K122" i="17"/>
  <c r="M122" i="17"/>
  <c r="K118" i="17"/>
  <c r="M118" i="17"/>
  <c r="K125" i="17"/>
  <c r="M125" i="17"/>
  <c r="K126" i="17"/>
  <c r="M126" i="17"/>
  <c r="M127" i="17" l="1"/>
  <c r="K127" i="17"/>
  <c r="K112" i="17"/>
  <c r="M112" i="17"/>
  <c r="K120" i="17"/>
  <c r="M120" i="17"/>
  <c r="K119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C493C-2825-44CE-9013-03391CBEED5D}" keepAlive="1" name="Query - us-retail-sales" description="Connection to the 'us-retail-sales' query in the workbook." type="5" refreshedVersion="7" background="1" saveData="1">
    <dbPr connection="Provider=Microsoft.Mashup.OleDb.1;Data Source=$Workbook$;Location=us-retail-sales;Extended Properties=&quot;&quot;" command="SELECT * FROM [us-retail-sales]"/>
  </connection>
</connections>
</file>

<file path=xl/sharedStrings.xml><?xml version="1.0" encoding="utf-8"?>
<sst xmlns="http://schemas.openxmlformats.org/spreadsheetml/2006/main" count="94" uniqueCount="48">
  <si>
    <t>Year</t>
  </si>
  <si>
    <t>t</t>
  </si>
  <si>
    <t>MA(4)</t>
  </si>
  <si>
    <t xml:space="preserve"> </t>
  </si>
  <si>
    <t>Quarter</t>
  </si>
  <si>
    <t>DeSeasonlize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</si>
  <si>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</si>
  <si>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</si>
  <si>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</si>
  <si>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</si>
  <si>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</si>
  <si>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</si>
  <si>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</si>
  <si>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</si>
  <si>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</si>
  <si>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</si>
  <si>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</si>
  <si>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</si>
  <si>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</si>
  <si>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</si>
  <si>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</si>
  <si>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</si>
  <si>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</si>
  <si>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</si>
  <si>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</si>
  <si>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</si>
  <si>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</si>
  <si>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</si>
  <si>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</si>
  <si>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</si>
  <si>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</si>
  <si>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</si>
  <si>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</si>
  <si>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Appliances</t>
  </si>
  <si>
    <t>Month</t>
  </si>
  <si>
    <t>Clothing</t>
  </si>
  <si>
    <t>FoodAndBeverage</t>
  </si>
  <si>
    <t>Automobiles</t>
  </si>
  <si>
    <t>GeneralMerchandise</t>
  </si>
  <si>
    <t>BuildingMaterials</t>
  </si>
  <si>
    <t>Predicted Automobiles</t>
  </si>
  <si>
    <t>DW=</t>
  </si>
  <si>
    <t>QuarterTot</t>
  </si>
  <si>
    <t>CMA(4)</t>
  </si>
  <si>
    <t>St It</t>
  </si>
  <si>
    <t>ST</t>
  </si>
  <si>
    <t>Trend T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</si>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</sst>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14" fontId="0" fillId="0" borderId="0" xfId="0" applyNumberFormat="1"/>
    <xf numFmtId="14" fontId="2" fillId="0" borderId="0" xfId="0" applyNumberFormat="1" applyFont="1"/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USAAutos!$L$28:$L$75</c:f>
              <c:numCache>
                <c:formatCode>General</c:formatCode>
                <c:ptCount val="48"/>
                <c:pt idx="0">
                  <c:v>-8564.6437074829955</c:v>
                </c:pt>
                <c:pt idx="1">
                  <c:v>-1362.5755355333604</c:v>
                </c:pt>
                <c:pt idx="2">
                  <c:v>8354.4926364162675</c:v>
                </c:pt>
                <c:pt idx="3">
                  <c:v>657.56080836590263</c:v>
                </c:pt>
                <c:pt idx="4">
                  <c:v>6079.6289803155232</c:v>
                </c:pt>
                <c:pt idx="5">
                  <c:v>1773.6971522651584</c:v>
                </c:pt>
                <c:pt idx="6">
                  <c:v>645.76532421479351</c:v>
                </c:pt>
                <c:pt idx="7">
                  <c:v>5339.8334961644141</c:v>
                </c:pt>
                <c:pt idx="8">
                  <c:v>-3841.0983318859508</c:v>
                </c:pt>
                <c:pt idx="9">
                  <c:v>-3929.0301599363156</c:v>
                </c:pt>
                <c:pt idx="10">
                  <c:v>-6383.9619879866805</c:v>
                </c:pt>
                <c:pt idx="11">
                  <c:v>-1871.8938160370599</c:v>
                </c:pt>
                <c:pt idx="12">
                  <c:v>-7209.8256440874247</c:v>
                </c:pt>
                <c:pt idx="13">
                  <c:v>-4059.7574721377896</c:v>
                </c:pt>
                <c:pt idx="14">
                  <c:v>5482.310699811831</c:v>
                </c:pt>
                <c:pt idx="15">
                  <c:v>2913.3788717614661</c:v>
                </c:pt>
                <c:pt idx="16">
                  <c:v>7339.4470437111013</c:v>
                </c:pt>
                <c:pt idx="17">
                  <c:v>3034.5152156607219</c:v>
                </c:pt>
                <c:pt idx="18">
                  <c:v>5750.583387610357</c:v>
                </c:pt>
                <c:pt idx="19">
                  <c:v>7727.6515595599922</c:v>
                </c:pt>
                <c:pt idx="20">
                  <c:v>-5183.2802684903727</c:v>
                </c:pt>
                <c:pt idx="21">
                  <c:v>-3088.2120965407521</c:v>
                </c:pt>
                <c:pt idx="22">
                  <c:v>-6280.143924591117</c:v>
                </c:pt>
                <c:pt idx="23">
                  <c:v>-3641.0757526414818</c:v>
                </c:pt>
                <c:pt idx="24">
                  <c:v>-11792.007580691861</c:v>
                </c:pt>
                <c:pt idx="25">
                  <c:v>-7701.9394087422261</c:v>
                </c:pt>
                <c:pt idx="26">
                  <c:v>6655.1287632074091</c:v>
                </c:pt>
                <c:pt idx="27">
                  <c:v>3685.1969351570297</c:v>
                </c:pt>
                <c:pt idx="28">
                  <c:v>8459.2651071066648</c:v>
                </c:pt>
                <c:pt idx="29">
                  <c:v>1620.3332790562999</c:v>
                </c:pt>
                <c:pt idx="30">
                  <c:v>5486.4014510059205</c:v>
                </c:pt>
                <c:pt idx="31">
                  <c:v>6476.4696229555557</c:v>
                </c:pt>
                <c:pt idx="32">
                  <c:v>-2992.4622050948092</c:v>
                </c:pt>
                <c:pt idx="33">
                  <c:v>-2926.3940331451886</c:v>
                </c:pt>
                <c:pt idx="34">
                  <c:v>-8294.3258611955534</c:v>
                </c:pt>
                <c:pt idx="35">
                  <c:v>-744.2576892459183</c:v>
                </c:pt>
                <c:pt idx="36">
                  <c:v>-9235.1895172962977</c:v>
                </c:pt>
                <c:pt idx="37">
                  <c:v>-8660.1213453466626</c:v>
                </c:pt>
                <c:pt idx="38">
                  <c:v>6903.9468266029726</c:v>
                </c:pt>
                <c:pt idx="39">
                  <c:v>3707.0149985525932</c:v>
                </c:pt>
                <c:pt idx="40">
                  <c:v>7055.0831705022283</c:v>
                </c:pt>
                <c:pt idx="41">
                  <c:v>3361.1513424518635</c:v>
                </c:pt>
                <c:pt idx="42">
                  <c:v>5986.219514401484</c:v>
                </c:pt>
                <c:pt idx="43">
                  <c:v>6032.2876863511192</c:v>
                </c:pt>
                <c:pt idx="44">
                  <c:v>-1367.6441416992457</c:v>
                </c:pt>
                <c:pt idx="45">
                  <c:v>-2549.5759697496251</c:v>
                </c:pt>
                <c:pt idx="46">
                  <c:v>-8780.5077977999899</c:v>
                </c:pt>
                <c:pt idx="47">
                  <c:v>-67.439625850354787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0D-4F8C-92DC-8852DB976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08415"/>
        <c:axId val="327819647"/>
      </c:scatterChart>
      <c:valAx>
        <c:axId val="32780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19647"/>
        <c:crosses val="autoZero"/>
        <c:crossBetween val="midCat"/>
      </c:valAx>
      <c:valAx>
        <c:axId val="327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0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USAAutos!$F$111</c:f>
              <c:strCache>
                <c:ptCount val="1"/>
                <c:pt idx="0">
                  <c:v>QuarterTot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USAAutos!$D$112:$E$143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</c:lvl>
              </c:multiLvlStrCache>
            </c:multiLvlStrRef>
          </c:cat>
          <c:val>
            <c:numRef>
              <c:f>USAAutos!$F$112:$F$135</c:f>
              <c:numCache>
                <c:formatCode>General</c:formatCode>
                <c:ptCount val="24"/>
                <c:pt idx="0">
                  <c:v>193381</c:v>
                </c:pt>
                <c:pt idx="1">
                  <c:v>207739</c:v>
                </c:pt>
                <c:pt idx="2">
                  <c:v>205647</c:v>
                </c:pt>
                <c:pt idx="3">
                  <c:v>195592</c:v>
                </c:pt>
                <c:pt idx="4">
                  <c:v>206264</c:v>
                </c:pt>
                <c:pt idx="5">
                  <c:v>229613</c:v>
                </c:pt>
                <c:pt idx="6">
                  <c:v>228895</c:v>
                </c:pt>
                <c:pt idx="7">
                  <c:v>211865</c:v>
                </c:pt>
                <c:pt idx="8">
                  <c:v>216310</c:v>
                </c:pt>
                <c:pt idx="9">
                  <c:v>247188</c:v>
                </c:pt>
                <c:pt idx="10">
                  <c:v>246668</c:v>
                </c:pt>
                <c:pt idx="11">
                  <c:v>230007</c:v>
                </c:pt>
                <c:pt idx="12">
                  <c:v>235255</c:v>
                </c:pt>
                <c:pt idx="13">
                  <c:v>264644</c:v>
                </c:pt>
                <c:pt idx="14">
                  <c:v>265446</c:v>
                </c:pt>
                <c:pt idx="15">
                  <c:v>247672</c:v>
                </c:pt>
                <c:pt idx="16">
                  <c:v>249914</c:v>
                </c:pt>
                <c:pt idx="17">
                  <c:v>271665</c:v>
                </c:pt>
                <c:pt idx="18">
                  <c:v>276272</c:v>
                </c:pt>
                <c:pt idx="19">
                  <c:v>261460</c:v>
                </c:pt>
                <c:pt idx="20">
                  <c:v>258576</c:v>
                </c:pt>
                <c:pt idx="21">
                  <c:v>281566</c:v>
                </c:pt>
                <c:pt idx="22">
                  <c:v>282988</c:v>
                </c:pt>
                <c:pt idx="23">
                  <c:v>269123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3-49B9-ABAD-38D51E08E39B}"/>
            </c:ext>
          </c:extLst>
        </c:ser>
        <c:ser>
          <c:idx val="2"/>
          <c:order val="2"/>
          <c:tx>
            <c:v>Trend 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USAAutos!$D$112:$E$143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</c:lvl>
              </c:multiLvlStrCache>
            </c:multiLvlStrRef>
          </c:cat>
          <c:val>
            <c:numRef>
              <c:f>USAAutos!$L$112:$L$127</c:f>
              <c:numCache>
                <c:formatCode>General</c:formatCode>
                <c:ptCount val="16"/>
                <c:pt idx="0">
                  <c:v>195232.6911764706</c:v>
                </c:pt>
                <c:pt idx="1">
                  <c:v>199469.88235294117</c:v>
                </c:pt>
                <c:pt idx="2">
                  <c:v>203707.07352941178</c:v>
                </c:pt>
                <c:pt idx="3">
                  <c:v>207944.26470588235</c:v>
                </c:pt>
                <c:pt idx="4">
                  <c:v>212181.45588235295</c:v>
                </c:pt>
                <c:pt idx="5">
                  <c:v>216418.64705882352</c:v>
                </c:pt>
                <c:pt idx="6">
                  <c:v>220655.83823529413</c:v>
                </c:pt>
                <c:pt idx="7">
                  <c:v>224893.0294117647</c:v>
                </c:pt>
                <c:pt idx="8">
                  <c:v>229130.2205882353</c:v>
                </c:pt>
                <c:pt idx="9">
                  <c:v>233367.41176470587</c:v>
                </c:pt>
                <c:pt idx="10">
                  <c:v>237604.60294117648</c:v>
                </c:pt>
                <c:pt idx="11">
                  <c:v>241841.79411764705</c:v>
                </c:pt>
                <c:pt idx="12">
                  <c:v>246078.98529411765</c:v>
                </c:pt>
                <c:pt idx="13">
                  <c:v>250316.17647058825</c:v>
                </c:pt>
                <c:pt idx="14">
                  <c:v>254553.36764705883</c:v>
                </c:pt>
                <c:pt idx="15">
                  <c:v>258790.5588235294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83-49B9-ABAD-38D51E08E39B}"/>
            </c:ext>
          </c:extLst>
        </c:ser>
        <c:ser>
          <c:idx val="3"/>
          <c:order val="3"/>
          <c:tx>
            <c:v>Forecast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USAAutos!$D$112:$E$143</c:f>
              <c:multiLvlStrCache>
                <c:ptCount val="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  <c:pt idx="8">
                    <c:v>2014</c:v>
                  </c:pt>
                  <c:pt idx="12">
                    <c:v>2015</c:v>
                  </c:pt>
                  <c:pt idx="16">
                    <c:v>2016</c:v>
                  </c:pt>
                  <c:pt idx="20">
                    <c:v>2017</c:v>
                  </c:pt>
                  <c:pt idx="24">
                    <c:v>2018</c:v>
                  </c:pt>
                  <c:pt idx="28">
                    <c:v>2019</c:v>
                  </c:pt>
                </c:lvl>
              </c:multiLvlStrCache>
            </c:multiLvlStrRef>
          </c:cat>
          <c:val>
            <c:numRef>
              <c:f>USAAutos!$M$112:$M$143</c:f>
              <c:numCache>
                <c:formatCode>General</c:formatCode>
                <c:ptCount val="32"/>
                <c:pt idx="0">
                  <c:v>187036.25209510067</c:v>
                </c:pt>
                <c:pt idx="1">
                  <c:v>211012.23202181322</c:v>
                </c:pt>
                <c:pt idx="2">
                  <c:v>210124.49428504304</c:v>
                </c:pt>
                <c:pt idx="3">
                  <c:v>197127.70330717298</c:v>
                </c:pt>
                <c:pt idx="4">
                  <c:v>203273.45811386404</c:v>
                </c:pt>
                <c:pt idx="5">
                  <c:v>228941.73911538388</c:v>
                </c:pt>
                <c:pt idx="6">
                  <c:v>227607.19898879263</c:v>
                </c:pt>
                <c:pt idx="7">
                  <c:v>213194.85026643099</c:v>
                </c:pt>
                <c:pt idx="8">
                  <c:v>219510.6641326274</c:v>
                </c:pt>
                <c:pt idx="9">
                  <c:v>246871.24620895454</c:v>
                </c:pt>
                <c:pt idx="10">
                  <c:v>245089.90369254226</c:v>
                </c:pt>
                <c:pt idx="11">
                  <c:v>229261.997225689</c:v>
                </c:pt>
                <c:pt idx="12">
                  <c:v>235747.87015139076</c:v>
                </c:pt>
                <c:pt idx="13">
                  <c:v>264800.75330252526</c:v>
                </c:pt>
                <c:pt idx="14">
                  <c:v>262572.60839629185</c:v>
                </c:pt>
                <c:pt idx="15">
                  <c:v>245329.14418494701</c:v>
                </c:pt>
                <c:pt idx="16">
                  <c:v>251985.07617015412</c:v>
                </c:pt>
                <c:pt idx="17">
                  <c:v>282730.26039609592</c:v>
                </c:pt>
                <c:pt idx="18">
                  <c:v>280055.31310004153</c:v>
                </c:pt>
                <c:pt idx="19">
                  <c:v>261396.29114420502</c:v>
                </c:pt>
                <c:pt idx="20">
                  <c:v>268222.28218891745</c:v>
                </c:pt>
                <c:pt idx="21">
                  <c:v>300659.76748966658</c:v>
                </c:pt>
                <c:pt idx="22">
                  <c:v>297538.01780379104</c:v>
                </c:pt>
                <c:pt idx="23">
                  <c:v>277463.43810346304</c:v>
                </c:pt>
                <c:pt idx="24">
                  <c:v>284459.48820768081</c:v>
                </c:pt>
                <c:pt idx="25">
                  <c:v>318589.27458323725</c:v>
                </c:pt>
                <c:pt idx="26">
                  <c:v>315020.72250754072</c:v>
                </c:pt>
                <c:pt idx="27">
                  <c:v>293530.5850627211</c:v>
                </c:pt>
                <c:pt idx="28">
                  <c:v>300696.69422644418</c:v>
                </c:pt>
                <c:pt idx="29">
                  <c:v>336518.78167680791</c:v>
                </c:pt>
                <c:pt idx="30">
                  <c:v>332503.42721129028</c:v>
                </c:pt>
                <c:pt idx="31">
                  <c:v>309597.73202197906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83-49B9-ABAD-38D51E08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9397184"/>
        <c:axId val="1329395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cma(4)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USAAutos!$D$112:$E$143</c15:sqref>
                        </c15:formulaRef>
                      </c:ext>
                    </c:extLst>
                    <c:multiLvlStrCache>
                      <c:ptCount val="32"/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1</c:v>
                        </c:pt>
                        <c:pt idx="5">
                          <c:v>2</c:v>
                        </c:pt>
                        <c:pt idx="6">
                          <c:v>3</c:v>
                        </c:pt>
                        <c:pt idx="7">
                          <c:v>4</c:v>
                        </c:pt>
                        <c:pt idx="8">
                          <c:v>1</c:v>
                        </c:pt>
                        <c:pt idx="9">
                          <c:v>2</c:v>
                        </c:pt>
                        <c:pt idx="10">
                          <c:v>3</c:v>
                        </c:pt>
                        <c:pt idx="11">
                          <c:v>4</c:v>
                        </c:pt>
                        <c:pt idx="12">
                          <c:v>1</c:v>
                        </c:pt>
                        <c:pt idx="13">
                          <c:v>2</c:v>
                        </c:pt>
                        <c:pt idx="14">
                          <c:v>3</c:v>
                        </c:pt>
                        <c:pt idx="15">
                          <c:v>4</c:v>
                        </c:pt>
                        <c:pt idx="16">
                          <c:v>1</c:v>
                        </c:pt>
                        <c:pt idx="17">
                          <c:v>2</c:v>
                        </c:pt>
                        <c:pt idx="18">
                          <c:v>3</c:v>
                        </c:pt>
                        <c:pt idx="19">
                          <c:v>4</c:v>
                        </c:pt>
                        <c:pt idx="20">
                          <c:v>1</c:v>
                        </c:pt>
                        <c:pt idx="21">
                          <c:v>2</c:v>
                        </c:pt>
                        <c:pt idx="22">
                          <c:v>3</c:v>
                        </c:pt>
                        <c:pt idx="23">
                          <c:v>4</c:v>
                        </c:pt>
                        <c:pt idx="24">
                          <c:v>1</c:v>
                        </c:pt>
                        <c:pt idx="25">
                          <c:v>2</c:v>
                        </c:pt>
                        <c:pt idx="26">
                          <c:v>3</c:v>
                        </c:pt>
                        <c:pt idx="27">
                          <c:v>4</c:v>
                        </c:pt>
                        <c:pt idx="28">
                          <c:v>1</c:v>
                        </c:pt>
                        <c:pt idx="29">
                          <c:v>2</c:v>
                        </c:pt>
                        <c:pt idx="30">
                          <c:v>3</c:v>
                        </c:pt>
                        <c:pt idx="31">
                          <c:v>4</c:v>
                        </c:pt>
                      </c:lvl>
                      <c:lvl>
                        <c:pt idx="0">
                          <c:v>2012</c:v>
                        </c:pt>
                        <c:pt idx="4">
                          <c:v>2013</c:v>
                        </c:pt>
                        <c:pt idx="8">
                          <c:v>2014</c:v>
                        </c:pt>
                        <c:pt idx="12">
                          <c:v>2015</c:v>
                        </c:pt>
                        <c:pt idx="16">
                          <c:v>2016</c:v>
                        </c:pt>
                        <c:pt idx="20">
                          <c:v>2017</c:v>
                        </c:pt>
                        <c:pt idx="24">
                          <c:v>2018</c:v>
                        </c:pt>
                        <c:pt idx="28">
                          <c:v>2019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USAAutos!$H$112:$H$127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2">
                        <c:v>202200.125</c:v>
                      </c:pt>
                      <c:pt idx="3">
                        <c:v>206544.75</c:v>
                      </c:pt>
                      <c:pt idx="4">
                        <c:v>212185</c:v>
                      </c:pt>
                      <c:pt idx="5">
                        <c:v>217125.125</c:v>
                      </c:pt>
                      <c:pt idx="6">
                        <c:v>220415</c:v>
                      </c:pt>
                      <c:pt idx="7">
                        <c:v>223867.625</c:v>
                      </c:pt>
                      <c:pt idx="8">
                        <c:v>228286.125</c:v>
                      </c:pt>
                      <c:pt idx="9">
                        <c:v>232775.5</c:v>
                      </c:pt>
                      <c:pt idx="10">
                        <c:v>237411.375</c:v>
                      </c:pt>
                      <c:pt idx="11">
                        <c:v>241961.5</c:v>
                      </c:pt>
                      <c:pt idx="12">
                        <c:v>246490.75</c:v>
                      </c:pt>
                      <c:pt idx="13">
                        <c:v>251046.125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83-49B9-ABAD-38D51E08E39B}"/>
                  </c:ext>
                </c:extLst>
              </c15:ser>
            </c15:filteredLineSeries>
          </c:ext>
        </c:extLst>
      </c:lineChart>
      <c:catAx>
        <c:axId val="132939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95936"/>
        <c:crosses val="autoZero"/>
        <c:auto val="1"/>
        <c:lblAlgn val="ctr"/>
        <c:lblOffset val="100"/>
        <c:noMultiLvlLbl val="0"/>
      </c:catAx>
      <c:valAx>
        <c:axId val="13293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39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USAAutos!$C$1</c:f>
              <c:strCache>
                <c:ptCount val="1"/>
                <c:pt idx="0">
                  <c:v>Automobiles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USAAutos!$B$2:$B$97</c:f>
              <c:numCache>
                <c:formatCode>m/d/yyyy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USAAutos!$C$2:$C$97</c:f>
              <c:numCache>
                <c:formatCode>General</c:formatCode>
                <c:ptCount val="96"/>
                <c:pt idx="0">
                  <c:v>55945</c:v>
                </c:pt>
                <c:pt idx="1">
                  <c:v>63622</c:v>
                </c:pt>
                <c:pt idx="2">
                  <c:v>73814</c:v>
                </c:pt>
                <c:pt idx="3">
                  <c:v>66592</c:v>
                </c:pt>
                <c:pt idx="4">
                  <c:v>72489</c:v>
                </c:pt>
                <c:pt idx="5">
                  <c:v>68658</c:v>
                </c:pt>
                <c:pt idx="6">
                  <c:v>68005</c:v>
                </c:pt>
                <c:pt idx="7">
                  <c:v>73174</c:v>
                </c:pt>
                <c:pt idx="8">
                  <c:v>64468</c:v>
                </c:pt>
                <c:pt idx="9">
                  <c:v>64855</c:v>
                </c:pt>
                <c:pt idx="10">
                  <c:v>62875</c:v>
                </c:pt>
                <c:pt idx="11">
                  <c:v>67862</c:v>
                </c:pt>
                <c:pt idx="12">
                  <c:v>62999</c:v>
                </c:pt>
                <c:pt idx="13">
                  <c:v>66624</c:v>
                </c:pt>
                <c:pt idx="14">
                  <c:v>76641</c:v>
                </c:pt>
                <c:pt idx="15">
                  <c:v>74547</c:v>
                </c:pt>
                <c:pt idx="16">
                  <c:v>79448</c:v>
                </c:pt>
                <c:pt idx="17">
                  <c:v>75618</c:v>
                </c:pt>
                <c:pt idx="18">
                  <c:v>78809</c:v>
                </c:pt>
                <c:pt idx="19">
                  <c:v>81261</c:v>
                </c:pt>
                <c:pt idx="20">
                  <c:v>68825</c:v>
                </c:pt>
                <c:pt idx="21">
                  <c:v>71395</c:v>
                </c:pt>
                <c:pt idx="22">
                  <c:v>68678</c:v>
                </c:pt>
                <c:pt idx="23">
                  <c:v>71792</c:v>
                </c:pt>
                <c:pt idx="24">
                  <c:v>64116</c:v>
                </c:pt>
                <c:pt idx="25">
                  <c:v>68681</c:v>
                </c:pt>
                <c:pt idx="26">
                  <c:v>83513</c:v>
                </c:pt>
                <c:pt idx="27">
                  <c:v>81018</c:v>
                </c:pt>
                <c:pt idx="28">
                  <c:v>86267</c:v>
                </c:pt>
                <c:pt idx="29">
                  <c:v>79903</c:v>
                </c:pt>
                <c:pt idx="30">
                  <c:v>84244</c:v>
                </c:pt>
                <c:pt idx="31">
                  <c:v>85709</c:v>
                </c:pt>
                <c:pt idx="32">
                  <c:v>76715</c:v>
                </c:pt>
                <c:pt idx="33">
                  <c:v>77256</c:v>
                </c:pt>
                <c:pt idx="34">
                  <c:v>72363</c:v>
                </c:pt>
                <c:pt idx="35">
                  <c:v>80388</c:v>
                </c:pt>
                <c:pt idx="36">
                  <c:v>72372</c:v>
                </c:pt>
                <c:pt idx="37">
                  <c:v>73422</c:v>
                </c:pt>
                <c:pt idx="38">
                  <c:v>89461</c:v>
                </c:pt>
                <c:pt idx="39">
                  <c:v>86739</c:v>
                </c:pt>
                <c:pt idx="40">
                  <c:v>90562</c:v>
                </c:pt>
                <c:pt idx="41">
                  <c:v>87343</c:v>
                </c:pt>
                <c:pt idx="42">
                  <c:v>90443</c:v>
                </c:pt>
                <c:pt idx="43">
                  <c:v>90964</c:v>
                </c:pt>
                <c:pt idx="44">
                  <c:v>84039</c:v>
                </c:pt>
                <c:pt idx="45">
                  <c:v>83332</c:v>
                </c:pt>
                <c:pt idx="46">
                  <c:v>77576</c:v>
                </c:pt>
                <c:pt idx="47">
                  <c:v>86764</c:v>
                </c:pt>
                <c:pt idx="48">
                  <c:v>73975</c:v>
                </c:pt>
                <c:pt idx="49">
                  <c:v>82909</c:v>
                </c:pt>
                <c:pt idx="50">
                  <c:v>93030</c:v>
                </c:pt>
                <c:pt idx="51">
                  <c:v>90067</c:v>
                </c:pt>
                <c:pt idx="52">
                  <c:v>91172</c:v>
                </c:pt>
                <c:pt idx="53">
                  <c:v>90426</c:v>
                </c:pt>
                <c:pt idx="54">
                  <c:v>92147</c:v>
                </c:pt>
                <c:pt idx="55">
                  <c:v>96100</c:v>
                </c:pt>
                <c:pt idx="56">
                  <c:v>88025</c:v>
                </c:pt>
                <c:pt idx="57">
                  <c:v>85223</c:v>
                </c:pt>
                <c:pt idx="58">
                  <c:v>82873</c:v>
                </c:pt>
                <c:pt idx="59">
                  <c:v>93364</c:v>
                </c:pt>
                <c:pt idx="60">
                  <c:v>78171</c:v>
                </c:pt>
                <c:pt idx="61">
                  <c:v>82482</c:v>
                </c:pt>
                <c:pt idx="62">
                  <c:v>97923</c:v>
                </c:pt>
                <c:pt idx="63">
                  <c:v>89632</c:v>
                </c:pt>
                <c:pt idx="64">
                  <c:v>97493</c:v>
                </c:pt>
                <c:pt idx="65">
                  <c:v>94441</c:v>
                </c:pt>
                <c:pt idx="66">
                  <c:v>94321</c:v>
                </c:pt>
                <c:pt idx="67">
                  <c:v>96524</c:v>
                </c:pt>
                <c:pt idx="68">
                  <c:v>92143</c:v>
                </c:pt>
                <c:pt idx="69">
                  <c:v>89438</c:v>
                </c:pt>
                <c:pt idx="70">
                  <c:v>86977</c:v>
                </c:pt>
                <c:pt idx="71">
                  <c:v>92708</c:v>
                </c:pt>
                <c:pt idx="72">
                  <c:v>81003</c:v>
                </c:pt>
                <c:pt idx="73">
                  <c:v>82701</c:v>
                </c:pt>
                <c:pt idx="74">
                  <c:v>101441</c:v>
                </c:pt>
                <c:pt idx="75">
                  <c:v>91695</c:v>
                </c:pt>
                <c:pt idx="76">
                  <c:v>100854</c:v>
                </c:pt>
                <c:pt idx="77">
                  <c:v>96675</c:v>
                </c:pt>
                <c:pt idx="78">
                  <c:v>95619</c:v>
                </c:pt>
                <c:pt idx="79">
                  <c:v>99859</c:v>
                </c:pt>
                <c:pt idx="80">
                  <c:v>88197</c:v>
                </c:pt>
                <c:pt idx="81">
                  <c:v>90587</c:v>
                </c:pt>
                <c:pt idx="82">
                  <c:v>87350</c:v>
                </c:pt>
                <c:pt idx="83">
                  <c:v>93824</c:v>
                </c:pt>
                <c:pt idx="84">
                  <c:v>80625</c:v>
                </c:pt>
                <c:pt idx="85">
                  <c:v>82469</c:v>
                </c:pt>
                <c:pt idx="86">
                  <c:v>101927</c:v>
                </c:pt>
                <c:pt idx="87">
                  <c:v>95090</c:v>
                </c:pt>
                <c:pt idx="88">
                  <c:v>103213</c:v>
                </c:pt>
                <c:pt idx="89">
                  <c:v>96499</c:v>
                </c:pt>
                <c:pt idx="90">
                  <c:v>100703</c:v>
                </c:pt>
                <c:pt idx="91">
                  <c:v>105884</c:v>
                </c:pt>
                <c:pt idx="92">
                  <c:v>91758</c:v>
                </c:pt>
                <c:pt idx="93">
                  <c:v>95219</c:v>
                </c:pt>
                <c:pt idx="94">
                  <c:v>93303</c:v>
                </c:pt>
                <c:pt idx="95">
                  <c:v>96137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F-4F72-8096-DEA0AA64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093103"/>
        <c:axId val="986094767"/>
      </c:lineChart>
      <c:dateAx>
        <c:axId val="986093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94767"/>
        <c:crosses val="autoZero"/>
        <c:auto val="1"/>
        <c:lblOffset val="100"/>
        <c:baseTimeUnit val="months"/>
      </c:dateAx>
      <c:valAx>
        <c:axId val="9860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09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autos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USARetail!$A$2:$A$97</c:f>
              <c:numCache>
                <c:formatCode>m/d/yyyy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USARetail!$E$2:$E$97</c:f>
              <c:numCache>
                <c:formatCode>General</c:formatCode>
                <c:ptCount val="96"/>
                <c:pt idx="0">
                  <c:v>55945</c:v>
                </c:pt>
                <c:pt idx="1">
                  <c:v>63622</c:v>
                </c:pt>
                <c:pt idx="2">
                  <c:v>73814</c:v>
                </c:pt>
                <c:pt idx="3">
                  <c:v>66592</c:v>
                </c:pt>
                <c:pt idx="4">
                  <c:v>72489</c:v>
                </c:pt>
                <c:pt idx="5">
                  <c:v>68658</c:v>
                </c:pt>
                <c:pt idx="6">
                  <c:v>68005</c:v>
                </c:pt>
                <c:pt idx="7">
                  <c:v>73174</c:v>
                </c:pt>
                <c:pt idx="8">
                  <c:v>64468</c:v>
                </c:pt>
                <c:pt idx="9">
                  <c:v>64855</c:v>
                </c:pt>
                <c:pt idx="10">
                  <c:v>62875</c:v>
                </c:pt>
                <c:pt idx="11">
                  <c:v>67862</c:v>
                </c:pt>
                <c:pt idx="12">
                  <c:v>62999</c:v>
                </c:pt>
                <c:pt idx="13">
                  <c:v>66624</c:v>
                </c:pt>
                <c:pt idx="14">
                  <c:v>76641</c:v>
                </c:pt>
                <c:pt idx="15">
                  <c:v>74547</c:v>
                </c:pt>
                <c:pt idx="16">
                  <c:v>79448</c:v>
                </c:pt>
                <c:pt idx="17">
                  <c:v>75618</c:v>
                </c:pt>
                <c:pt idx="18">
                  <c:v>78809</c:v>
                </c:pt>
                <c:pt idx="19">
                  <c:v>81261</c:v>
                </c:pt>
                <c:pt idx="20">
                  <c:v>68825</c:v>
                </c:pt>
                <c:pt idx="21">
                  <c:v>71395</c:v>
                </c:pt>
                <c:pt idx="22">
                  <c:v>68678</c:v>
                </c:pt>
                <c:pt idx="23">
                  <c:v>71792</c:v>
                </c:pt>
                <c:pt idx="24">
                  <c:v>64116</c:v>
                </c:pt>
                <c:pt idx="25">
                  <c:v>68681</c:v>
                </c:pt>
                <c:pt idx="26">
                  <c:v>83513</c:v>
                </c:pt>
                <c:pt idx="27">
                  <c:v>81018</c:v>
                </c:pt>
                <c:pt idx="28">
                  <c:v>86267</c:v>
                </c:pt>
                <c:pt idx="29">
                  <c:v>79903</c:v>
                </c:pt>
                <c:pt idx="30">
                  <c:v>84244</c:v>
                </c:pt>
                <c:pt idx="31">
                  <c:v>85709</c:v>
                </c:pt>
                <c:pt idx="32">
                  <c:v>76715</c:v>
                </c:pt>
                <c:pt idx="33">
                  <c:v>77256</c:v>
                </c:pt>
                <c:pt idx="34">
                  <c:v>72363</c:v>
                </c:pt>
                <c:pt idx="35">
                  <c:v>80388</c:v>
                </c:pt>
                <c:pt idx="36">
                  <c:v>72372</c:v>
                </c:pt>
                <c:pt idx="37">
                  <c:v>73422</c:v>
                </c:pt>
                <c:pt idx="38">
                  <c:v>89461</c:v>
                </c:pt>
                <c:pt idx="39">
                  <c:v>86739</c:v>
                </c:pt>
                <c:pt idx="40">
                  <c:v>90562</c:v>
                </c:pt>
                <c:pt idx="41">
                  <c:v>87343</c:v>
                </c:pt>
                <c:pt idx="42">
                  <c:v>90443</c:v>
                </c:pt>
                <c:pt idx="43">
                  <c:v>90964</c:v>
                </c:pt>
                <c:pt idx="44">
                  <c:v>84039</c:v>
                </c:pt>
                <c:pt idx="45">
                  <c:v>83332</c:v>
                </c:pt>
                <c:pt idx="46">
                  <c:v>77576</c:v>
                </c:pt>
                <c:pt idx="47">
                  <c:v>86764</c:v>
                </c:pt>
                <c:pt idx="48">
                  <c:v>73975</c:v>
                </c:pt>
                <c:pt idx="49">
                  <c:v>82909</c:v>
                </c:pt>
                <c:pt idx="50">
                  <c:v>93030</c:v>
                </c:pt>
                <c:pt idx="51">
                  <c:v>90067</c:v>
                </c:pt>
                <c:pt idx="52">
                  <c:v>91172</c:v>
                </c:pt>
                <c:pt idx="53">
                  <c:v>90426</c:v>
                </c:pt>
                <c:pt idx="54">
                  <c:v>92147</c:v>
                </c:pt>
                <c:pt idx="55">
                  <c:v>96100</c:v>
                </c:pt>
                <c:pt idx="56">
                  <c:v>88025</c:v>
                </c:pt>
                <c:pt idx="57">
                  <c:v>85223</c:v>
                </c:pt>
                <c:pt idx="58">
                  <c:v>82873</c:v>
                </c:pt>
                <c:pt idx="59">
                  <c:v>93364</c:v>
                </c:pt>
                <c:pt idx="60">
                  <c:v>78171</c:v>
                </c:pt>
                <c:pt idx="61">
                  <c:v>82482</c:v>
                </c:pt>
                <c:pt idx="62">
                  <c:v>97923</c:v>
                </c:pt>
                <c:pt idx="63">
                  <c:v>89632</c:v>
                </c:pt>
                <c:pt idx="64">
                  <c:v>97493</c:v>
                </c:pt>
                <c:pt idx="65">
                  <c:v>94441</c:v>
                </c:pt>
                <c:pt idx="66">
                  <c:v>94321</c:v>
                </c:pt>
                <c:pt idx="67">
                  <c:v>96524</c:v>
                </c:pt>
                <c:pt idx="68">
                  <c:v>92143</c:v>
                </c:pt>
                <c:pt idx="69">
                  <c:v>89438</c:v>
                </c:pt>
                <c:pt idx="70">
                  <c:v>86977</c:v>
                </c:pt>
                <c:pt idx="71">
                  <c:v>92708</c:v>
                </c:pt>
                <c:pt idx="72">
                  <c:v>81003</c:v>
                </c:pt>
                <c:pt idx="73">
                  <c:v>82701</c:v>
                </c:pt>
                <c:pt idx="74">
                  <c:v>101441</c:v>
                </c:pt>
                <c:pt idx="75">
                  <c:v>91695</c:v>
                </c:pt>
                <c:pt idx="76">
                  <c:v>100854</c:v>
                </c:pt>
                <c:pt idx="77">
                  <c:v>96675</c:v>
                </c:pt>
                <c:pt idx="78">
                  <c:v>95619</c:v>
                </c:pt>
                <c:pt idx="79">
                  <c:v>99859</c:v>
                </c:pt>
                <c:pt idx="80">
                  <c:v>88197</c:v>
                </c:pt>
                <c:pt idx="81">
                  <c:v>90587</c:v>
                </c:pt>
                <c:pt idx="82">
                  <c:v>87350</c:v>
                </c:pt>
                <c:pt idx="83">
                  <c:v>93824</c:v>
                </c:pt>
                <c:pt idx="84">
                  <c:v>80625</c:v>
                </c:pt>
                <c:pt idx="85">
                  <c:v>82469</c:v>
                </c:pt>
                <c:pt idx="86">
                  <c:v>101927</c:v>
                </c:pt>
                <c:pt idx="87">
                  <c:v>95090</c:v>
                </c:pt>
                <c:pt idx="88">
                  <c:v>103213</c:v>
                </c:pt>
                <c:pt idx="89">
                  <c:v>96499</c:v>
                </c:pt>
                <c:pt idx="90">
                  <c:v>100703</c:v>
                </c:pt>
                <c:pt idx="91">
                  <c:v>105884</c:v>
                </c:pt>
                <c:pt idx="92">
                  <c:v>91758</c:v>
                </c:pt>
                <c:pt idx="93">
                  <c:v>95219</c:v>
                </c:pt>
                <c:pt idx="94">
                  <c:v>93303</c:v>
                </c:pt>
                <c:pt idx="95">
                  <c:v>96137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C-4FFF-B802-3390C5B3CFA6}"/>
            </c:ext>
          </c:extLst>
        </c:ser>
        <c:ser>
          <c:idx val="0"/>
          <c:order val="1"/>
          <c:tx>
            <c:v>mechandising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USARetail!$A$2:$A$97</c:f>
              <c:numCache>
                <c:formatCode>m/d/yyyy</c:formatCode>
                <c:ptCount val="96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</c:numCache>
            </c:numRef>
          </c:cat>
          <c:val>
            <c:numRef>
              <c:f>USARetail!$F$2:$F$97</c:f>
              <c:numCache>
                <c:formatCode>General</c:formatCode>
                <c:ptCount val="96"/>
                <c:pt idx="0">
                  <c:v>45643</c:v>
                </c:pt>
                <c:pt idx="1">
                  <c:v>49639</c:v>
                </c:pt>
                <c:pt idx="2">
                  <c:v>53115</c:v>
                </c:pt>
                <c:pt idx="3">
                  <c:v>50602</c:v>
                </c:pt>
                <c:pt idx="4">
                  <c:v>53095</c:v>
                </c:pt>
                <c:pt idx="5">
                  <c:v>52280</c:v>
                </c:pt>
                <c:pt idx="6">
                  <c:v>50734</c:v>
                </c:pt>
                <c:pt idx="7">
                  <c:v>53680</c:v>
                </c:pt>
                <c:pt idx="8">
                  <c:v>49325</c:v>
                </c:pt>
                <c:pt idx="9">
                  <c:v>51395</c:v>
                </c:pt>
                <c:pt idx="10">
                  <c:v>59008</c:v>
                </c:pt>
                <c:pt idx="11">
                  <c:v>73797</c:v>
                </c:pt>
                <c:pt idx="12">
                  <c:v>46639</c:v>
                </c:pt>
                <c:pt idx="13">
                  <c:v>48542</c:v>
                </c:pt>
                <c:pt idx="14">
                  <c:v>54707</c:v>
                </c:pt>
                <c:pt idx="15">
                  <c:v>50122</c:v>
                </c:pt>
                <c:pt idx="16">
                  <c:v>54971</c:v>
                </c:pt>
                <c:pt idx="17">
                  <c:v>53381</c:v>
                </c:pt>
                <c:pt idx="18">
                  <c:v>52095</c:v>
                </c:pt>
                <c:pt idx="19">
                  <c:v>55384</c:v>
                </c:pt>
                <c:pt idx="20">
                  <c:v>50059</c:v>
                </c:pt>
                <c:pt idx="21">
                  <c:v>53095</c:v>
                </c:pt>
                <c:pt idx="22">
                  <c:v>60571</c:v>
                </c:pt>
                <c:pt idx="23">
                  <c:v>74009</c:v>
                </c:pt>
                <c:pt idx="24">
                  <c:v>47523</c:v>
                </c:pt>
                <c:pt idx="25">
                  <c:v>49093</c:v>
                </c:pt>
                <c:pt idx="26">
                  <c:v>54213</c:v>
                </c:pt>
                <c:pt idx="27">
                  <c:v>53043</c:v>
                </c:pt>
                <c:pt idx="28">
                  <c:v>57191</c:v>
                </c:pt>
                <c:pt idx="29">
                  <c:v>54165</c:v>
                </c:pt>
                <c:pt idx="30">
                  <c:v>53958</c:v>
                </c:pt>
                <c:pt idx="31">
                  <c:v>57401</c:v>
                </c:pt>
                <c:pt idx="32">
                  <c:v>50987</c:v>
                </c:pt>
                <c:pt idx="33">
                  <c:v>54994</c:v>
                </c:pt>
                <c:pt idx="34">
                  <c:v>62264</c:v>
                </c:pt>
                <c:pt idx="35">
                  <c:v>75782</c:v>
                </c:pt>
                <c:pt idx="36">
                  <c:v>49843</c:v>
                </c:pt>
                <c:pt idx="37">
                  <c:v>49471</c:v>
                </c:pt>
                <c:pt idx="38">
                  <c:v>55122</c:v>
                </c:pt>
                <c:pt idx="39">
                  <c:v>52865</c:v>
                </c:pt>
                <c:pt idx="40">
                  <c:v>57963</c:v>
                </c:pt>
                <c:pt idx="41">
                  <c:v>54675</c:v>
                </c:pt>
                <c:pt idx="42">
                  <c:v>55412</c:v>
                </c:pt>
                <c:pt idx="43">
                  <c:v>57313</c:v>
                </c:pt>
                <c:pt idx="44">
                  <c:v>52193</c:v>
                </c:pt>
                <c:pt idx="45">
                  <c:v>56241</c:v>
                </c:pt>
                <c:pt idx="46">
                  <c:v>62188</c:v>
                </c:pt>
                <c:pt idx="47">
                  <c:v>76852</c:v>
                </c:pt>
                <c:pt idx="48">
                  <c:v>49678</c:v>
                </c:pt>
                <c:pt idx="49">
                  <c:v>51619</c:v>
                </c:pt>
                <c:pt idx="50">
                  <c:v>56375</c:v>
                </c:pt>
                <c:pt idx="51">
                  <c:v>53822</c:v>
                </c:pt>
                <c:pt idx="52">
                  <c:v>56662</c:v>
                </c:pt>
                <c:pt idx="53">
                  <c:v>55680</c:v>
                </c:pt>
                <c:pt idx="54">
                  <c:v>55976</c:v>
                </c:pt>
                <c:pt idx="55">
                  <c:v>56578</c:v>
                </c:pt>
                <c:pt idx="56">
                  <c:v>52143</c:v>
                </c:pt>
                <c:pt idx="57">
                  <c:v>55817</c:v>
                </c:pt>
                <c:pt idx="58">
                  <c:v>61665</c:v>
                </c:pt>
                <c:pt idx="59">
                  <c:v>76698</c:v>
                </c:pt>
                <c:pt idx="60">
                  <c:v>49906</c:v>
                </c:pt>
                <c:pt idx="61">
                  <c:v>49571</c:v>
                </c:pt>
                <c:pt idx="62">
                  <c:v>55762</c:v>
                </c:pt>
                <c:pt idx="63">
                  <c:v>55651</c:v>
                </c:pt>
                <c:pt idx="64">
                  <c:v>56603</c:v>
                </c:pt>
                <c:pt idx="65">
                  <c:v>56738</c:v>
                </c:pt>
                <c:pt idx="66">
                  <c:v>56386</c:v>
                </c:pt>
                <c:pt idx="67">
                  <c:v>57880</c:v>
                </c:pt>
                <c:pt idx="68">
                  <c:v>54481</c:v>
                </c:pt>
                <c:pt idx="69">
                  <c:v>56416</c:v>
                </c:pt>
                <c:pt idx="70">
                  <c:v>63781</c:v>
                </c:pt>
                <c:pt idx="71">
                  <c:v>78716</c:v>
                </c:pt>
                <c:pt idx="72">
                  <c:v>50594</c:v>
                </c:pt>
                <c:pt idx="73">
                  <c:v>50770</c:v>
                </c:pt>
                <c:pt idx="74">
                  <c:v>59068</c:v>
                </c:pt>
                <c:pt idx="75">
                  <c:v>53805</c:v>
                </c:pt>
                <c:pt idx="76">
                  <c:v>60281</c:v>
                </c:pt>
                <c:pt idx="77">
                  <c:v>58091</c:v>
                </c:pt>
                <c:pt idx="78">
                  <c:v>57383</c:v>
                </c:pt>
                <c:pt idx="79">
                  <c:v>60099</c:v>
                </c:pt>
                <c:pt idx="80">
                  <c:v>54945</c:v>
                </c:pt>
                <c:pt idx="81">
                  <c:v>57771</c:v>
                </c:pt>
                <c:pt idx="82">
                  <c:v>66319</c:v>
                </c:pt>
                <c:pt idx="83">
                  <c:v>77968</c:v>
                </c:pt>
                <c:pt idx="84">
                  <c:v>51708</c:v>
                </c:pt>
                <c:pt idx="85">
                  <c:v>50626</c:v>
                </c:pt>
                <c:pt idx="86">
                  <c:v>58788</c:v>
                </c:pt>
                <c:pt idx="87">
                  <c:v>56991</c:v>
                </c:pt>
                <c:pt idx="88">
                  <c:v>60909</c:v>
                </c:pt>
                <c:pt idx="89">
                  <c:v>58979</c:v>
                </c:pt>
                <c:pt idx="90">
                  <c:v>58759</c:v>
                </c:pt>
                <c:pt idx="91">
                  <c:v>61777</c:v>
                </c:pt>
                <c:pt idx="92">
                  <c:v>54785</c:v>
                </c:pt>
                <c:pt idx="93">
                  <c:v>58872</c:v>
                </c:pt>
                <c:pt idx="94">
                  <c:v>66356</c:v>
                </c:pt>
                <c:pt idx="95">
                  <c:v>77926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C-4FFF-B802-3390C5B3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996432"/>
        <c:axId val="1495996848"/>
      </c:lineChart>
      <c:dateAx>
        <c:axId val="149599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96848"/>
        <c:crosses val="autoZero"/>
        <c:auto val="1"/>
        <c:lblOffset val="100"/>
        <c:baseTimeUnit val="months"/>
      </c:dateAx>
      <c:valAx>
        <c:axId val="14959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99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106680</xdr:colOff>
      <xdr:row>24</xdr:row>
      <xdr:rowOff>91440</xdr:rowOff>
    </xdr:from>
    <xdr:to>
      <xdr:col>11</xdr:col>
      <xdr:colOff>403860</xdr:colOff>
      <xdr:row>25</xdr:row>
      <xdr:rowOff>175260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9AB860-63CA-4E7F-8B5D-B6C964B2A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4533900"/>
          <a:ext cx="29718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152400</xdr:colOff>
      <xdr:row>23</xdr:row>
      <xdr:rowOff>175260</xdr:rowOff>
    </xdr:from>
    <xdr:to>
      <xdr:col>12</xdr:col>
      <xdr:colOff>480060</xdr:colOff>
      <xdr:row>26</xdr:row>
      <xdr:rowOff>7620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6BAB9D9-AC96-4E2D-A572-BA4F594B4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8920" y="14721840"/>
          <a:ext cx="327660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53340</xdr:colOff>
      <xdr:row>24</xdr:row>
      <xdr:rowOff>7620</xdr:rowOff>
    </xdr:from>
    <xdr:to>
      <xdr:col>13</xdr:col>
      <xdr:colOff>701040</xdr:colOff>
      <xdr:row>25</xdr:row>
      <xdr:rowOff>182880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AD4385F-7409-4722-AA59-4E463FD35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33320" y="14737080"/>
          <a:ext cx="647700" cy="358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121920</xdr:colOff>
      <xdr:row>23</xdr:row>
      <xdr:rowOff>83820</xdr:rowOff>
    </xdr:from>
    <xdr:to>
      <xdr:col>14</xdr:col>
      <xdr:colOff>1264920</xdr:colOff>
      <xdr:row>25</xdr:row>
      <xdr:rowOff>167640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11AB5E-A32E-45E0-BA49-BD0746C68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94380" y="14630400"/>
          <a:ext cx="11430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552450</xdr:colOff>
      <xdr:row>80</xdr:row>
      <xdr:rowOff>11430</xdr:rowOff>
    </xdr:from>
    <xdr:to>
      <xdr:col>10</xdr:col>
      <xdr:colOff>857250</xdr:colOff>
      <xdr:row>95</xdr:row>
      <xdr:rowOff>11430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B550F0-80A3-446F-BC2B-4FB03B561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438150</xdr:colOff>
      <xdr:row>115</xdr:row>
      <xdr:rowOff>179070</xdr:rowOff>
    </xdr:from>
    <xdr:to>
      <xdr:col>14</xdr:col>
      <xdr:colOff>1459230</xdr:colOff>
      <xdr:row>130</xdr:row>
      <xdr:rowOff>179070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21487AA-A59D-4076-A62C-B16785592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369570</xdr:colOff>
      <xdr:row>6</xdr:row>
      <xdr:rowOff>91440</xdr:rowOff>
    </xdr:from>
    <xdr:to>
      <xdr:col>8</xdr:col>
      <xdr:colOff>346710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9F441-59F3-4BAD-9473-769CEA526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933450</xdr:colOff>
      <xdr:row>3</xdr:row>
      <xdr:rowOff>30480</xdr:rowOff>
    </xdr:from>
    <xdr:to>
      <xdr:col>18</xdr:col>
      <xdr:colOff>472440</xdr:colOff>
      <xdr:row>23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3F0CEF-7DF1-4481-BF4C-6217C61B4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A68F14-D00F-479B-B4F5-B04D6E8441EE}" autoFormatId="16" applyNumberFormats="0" applyBorderFormats="0" applyFontFormats="0" applyPatternFormats="0" applyAlignmentFormats="0" applyWidthHeightFormats="0">
  <queryTableRefresh nextId="8">
    <queryTableFields count="7">
      <queryTableField id="1" name="Month" tableColumnId="1"/>
      <queryTableField id="2" name="Clothing" tableColumnId="2"/>
      <queryTableField id="3" name="Appliances" tableColumnId="3"/>
      <queryTableField id="4" name="FoodAndBeverage" tableColumnId="4"/>
      <queryTableField id="5" name="Automobiles" tableColumnId="5"/>
      <queryTableField id="6" name="GeneralMerchandise" tableColumnId="6"/>
      <queryTableField id="7" name="BuildingMaterial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7F5392-81E4-4079-AEE9-2EBB86DF1432}" name="us_retail_sales" displayName="us_retail_sales" ref="A1:G337" tableType="queryTable" totalsRowShown="0">
  <autoFilter ref="A1:G337" xr:uid="{287F5392-81E4-4079-AEE9-2EBB86DF1432}"/>
  <tableColumns count="7">
    <tableColumn id="1" xr3:uid="{B9A61F27-0380-4CD4-BF0E-C668E4EC3AEF}" uniqueName="1" name="Month" queryTableFieldId="1" dataDxfId="0"/>
    <tableColumn id="2" xr3:uid="{96DE39C3-BC8A-4AA6-A9E0-AB69C8269DFA}" uniqueName="2" name="Clothing" queryTableFieldId="2"/>
    <tableColumn id="3" xr3:uid="{4D30971D-DD55-45D0-A41C-538DF79C0C1B}" uniqueName="3" name="Appliances" queryTableFieldId="3"/>
    <tableColumn id="4" xr3:uid="{B7C75D75-0641-4741-BD2E-905D9EEE7685}" uniqueName="4" name="FoodAndBeverage" queryTableFieldId="4"/>
    <tableColumn id="5" xr3:uid="{508E8177-E968-4C17-BC2B-2B9920CDD47F}" uniqueName="5" name="Automobiles" queryTableFieldId="5"/>
    <tableColumn id="6" xr3:uid="{D1DE8D3C-F870-4B4C-B0A5-13A966DDF018}" uniqueName="6" name="GeneralMerchandise" queryTableFieldId="6"/>
    <tableColumn id="7" xr3:uid="{5FA9FDE9-E76F-49F0-84B0-D3F84614BD8A}" uniqueName="7" name="BuildingMaterials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8D7A-BC09-43AA-817B-8420094A13C7}">
  <dimension ref="A1:S214"/>
  <sheetViews>
    <sheetView tabSelected="1" topLeftCell="B47" workbookViewId="0">
      <selection activeCell="J116" sqref="J116"/>
    </sheetView>
  </sheetViews>
  <sheetFormatPr defaultRowHeight="14.4" x14ac:dyDescent="0.3"/>
  <cols>
    <col min="2" max="2" width="9.5546875" style="6" bestFit="1" customWidth="1"/>
    <col min="3" max="3" width="11.6640625" bestFit="1" customWidth="1"/>
    <col min="6" max="6" width="10.21875" bestFit="1" customWidth="1"/>
    <col min="11" max="11" width="19.88671875" bestFit="1" customWidth="1"/>
    <col min="13" max="13" width="11" bestFit="1" customWidth="1"/>
    <col min="14" max="14" width="12" bestFit="1" customWidth="1"/>
    <col min="15" max="15" width="21.44140625" customWidth="1"/>
  </cols>
  <sheetData>
    <row r="1" spans="1:15" x14ac:dyDescent="0.3">
      <c r="A1" s="5" t="s">
        <v>1</v>
      </c>
      <c r="B1" s="7" t="s">
        <v>34</v>
      </c>
      <c r="C1" s="5" t="s">
        <v>37</v>
      </c>
    </row>
    <row r="2" spans="1:15" x14ac:dyDescent="0.3">
      <c r="A2">
        <v>1</v>
      </c>
      <c r="B2" s="6">
        <v>40909</v>
      </c>
      <c r="C2">
        <v>55945</v>
      </c>
    </row>
    <row r="3" spans="1:15" x14ac:dyDescent="0.3">
      <c r="A3">
        <v>2</v>
      </c>
      <c r="B3" s="6">
        <v>40940</v>
      </c>
      <c r="C3">
        <v>63622</v>
      </c>
    </row>
    <row r="4" spans="1:15" x14ac:dyDescent="0.3">
      <c r="A4">
        <v>3</v>
      </c>
      <c r="B4" s="6">
        <v>40969</v>
      </c>
      <c r="C4">
        <v>73814</v>
      </c>
      <c r="J4" t="s">
        <v>6</v>
      </c>
    </row>
    <row r="5" spans="1:15" ht="15" thickBot="1" x14ac:dyDescent="0.35">
      <c r="A5">
        <v>4</v>
      </c>
      <c r="B5" s="6">
        <v>41000</v>
      </c>
      <c r="C5">
        <v>66592</v>
      </c>
    </row>
    <row r="6" spans="1:15" x14ac:dyDescent="0.3">
      <c r="A6">
        <v>5</v>
      </c>
      <c r="B6" s="6">
        <v>41030</v>
      </c>
      <c r="C6">
        <v>72489</v>
      </c>
      <c r="J6" s="4" t="s">
        <v>7</v>
      </c>
      <c r="K6" s="4"/>
    </row>
    <row r="7" spans="1:15" x14ac:dyDescent="0.3">
      <c r="A7">
        <v>6</v>
      </c>
      <c r="B7" s="6">
        <v>41061</v>
      </c>
      <c r="C7">
        <v>68658</v>
      </c>
      <c r="J7" s="1" t="s">
        <v>8</v>
      </c>
      <c r="K7" s="1">
        <v>0.75465329241177603</v>
      </c>
    </row>
    <row r="8" spans="1:15" x14ac:dyDescent="0.3">
      <c r="A8">
        <v>7</v>
      </c>
      <c r="B8" s="6">
        <v>41091</v>
      </c>
      <c r="C8">
        <v>68005</v>
      </c>
      <c r="J8" s="1" t="s">
        <v>9</v>
      </c>
      <c r="K8" s="1">
        <v>0.56950159174793358</v>
      </c>
    </row>
    <row r="9" spans="1:15" x14ac:dyDescent="0.3">
      <c r="A9">
        <v>8</v>
      </c>
      <c r="B9" s="6">
        <v>41122</v>
      </c>
      <c r="C9">
        <v>73174</v>
      </c>
      <c r="J9" s="1" t="s">
        <v>10</v>
      </c>
      <c r="K9" s="1">
        <v>0.56014293069897558</v>
      </c>
    </row>
    <row r="10" spans="1:15" x14ac:dyDescent="0.3">
      <c r="A10">
        <v>9</v>
      </c>
      <c r="B10" s="6">
        <v>41153</v>
      </c>
      <c r="C10">
        <v>64468</v>
      </c>
      <c r="J10" s="1" t="s">
        <v>11</v>
      </c>
      <c r="K10" s="1">
        <v>5843.4270675332355</v>
      </c>
    </row>
    <row r="11" spans="1:15" ht="15" thickBot="1" x14ac:dyDescent="0.35">
      <c r="A11">
        <v>10</v>
      </c>
      <c r="B11" s="6">
        <v>41183</v>
      </c>
      <c r="C11">
        <v>64855</v>
      </c>
      <c r="J11" s="2" t="s">
        <v>12</v>
      </c>
      <c r="K11" s="2">
        <v>48</v>
      </c>
    </row>
    <row r="12" spans="1:15" x14ac:dyDescent="0.3">
      <c r="A12">
        <v>11</v>
      </c>
      <c r="B12" s="6">
        <v>41214</v>
      </c>
      <c r="C12">
        <v>62875</v>
      </c>
    </row>
    <row r="13" spans="1:15" ht="15" thickBot="1" x14ac:dyDescent="0.35">
      <c r="A13">
        <v>12</v>
      </c>
      <c r="B13" s="6">
        <v>41244</v>
      </c>
      <c r="C13">
        <v>67862</v>
      </c>
      <c r="J13" t="s">
        <v>13</v>
      </c>
    </row>
    <row r="14" spans="1:15" x14ac:dyDescent="0.3">
      <c r="A14">
        <v>13</v>
      </c>
      <c r="B14" s="6">
        <v>41275</v>
      </c>
      <c r="C14">
        <v>62999</v>
      </c>
      <c r="J14" s="3"/>
      <c r="K14" s="3" t="s">
        <v>18</v>
      </c>
      <c r="L14" s="3" t="s">
        <v>19</v>
      </c>
      <c r="M14" s="3" t="s">
        <v>20</v>
      </c>
      <c r="N14" s="3" t="s">
        <v>21</v>
      </c>
      <c r="O14" s="3" t="s">
        <v>22</v>
      </c>
    </row>
    <row r="15" spans="1:15" x14ac:dyDescent="0.3">
      <c r="A15">
        <v>14</v>
      </c>
      <c r="B15" s="6">
        <v>41306</v>
      </c>
      <c r="C15">
        <v>66624</v>
      </c>
      <c r="J15" s="1" t="s">
        <v>14</v>
      </c>
      <c r="K15" s="1">
        <v>1</v>
      </c>
      <c r="L15" s="1">
        <v>2077860942.8119841</v>
      </c>
      <c r="M15" s="1">
        <v>2077860942.8119841</v>
      </c>
      <c r="N15" s="1">
        <v>60.852892178560559</v>
      </c>
      <c r="O15" s="1">
        <v>5.8237071314014499E-10</v>
      </c>
    </row>
    <row r="16" spans="1:15" x14ac:dyDescent="0.3">
      <c r="A16">
        <v>15</v>
      </c>
      <c r="B16" s="6">
        <v>41334</v>
      </c>
      <c r="C16">
        <v>76641</v>
      </c>
      <c r="J16" s="1" t="s">
        <v>15</v>
      </c>
      <c r="K16" s="1">
        <v>46</v>
      </c>
      <c r="L16" s="1">
        <v>1570699435.1046834</v>
      </c>
      <c r="M16" s="1">
        <v>34145639.893580072</v>
      </c>
      <c r="N16" s="1"/>
      <c r="O16" s="1"/>
    </row>
    <row r="17" spans="1:18" ht="15" thickBot="1" x14ac:dyDescent="0.35">
      <c r="A17">
        <v>16</v>
      </c>
      <c r="B17" s="6">
        <v>41365</v>
      </c>
      <c r="C17">
        <v>74547</v>
      </c>
      <c r="J17" s="2" t="s">
        <v>16</v>
      </c>
      <c r="K17" s="2">
        <v>47</v>
      </c>
      <c r="L17" s="2">
        <v>3648560377.9166675</v>
      </c>
      <c r="M17" s="2"/>
      <c r="N17" s="2"/>
      <c r="O17" s="2"/>
    </row>
    <row r="18" spans="1:18" ht="15" thickBot="1" x14ac:dyDescent="0.35">
      <c r="A18">
        <v>17</v>
      </c>
      <c r="B18" s="6">
        <v>41395</v>
      </c>
      <c r="C18">
        <v>79448</v>
      </c>
    </row>
    <row r="19" spans="1:18" x14ac:dyDescent="0.3">
      <c r="A19">
        <v>18</v>
      </c>
      <c r="B19" s="6">
        <v>41426</v>
      </c>
      <c r="C19">
        <v>75618</v>
      </c>
      <c r="J19" s="3"/>
      <c r="K19" s="3" t="s">
        <v>23</v>
      </c>
      <c r="L19" s="3" t="s">
        <v>11</v>
      </c>
      <c r="M19" s="3" t="s">
        <v>24</v>
      </c>
      <c r="N19" s="3" t="s">
        <v>25</v>
      </c>
      <c r="O19" s="3" t="s">
        <v>26</v>
      </c>
      <c r="P19" s="3" t="s">
        <v>27</v>
      </c>
      <c r="Q19" s="3" t="s">
        <v>28</v>
      </c>
      <c r="R19" s="3" t="s">
        <v>29</v>
      </c>
    </row>
    <row r="20" spans="1:18" x14ac:dyDescent="0.3">
      <c r="A20">
        <v>19</v>
      </c>
      <c r="B20" s="6">
        <v>41456</v>
      </c>
      <c r="C20">
        <v>78809</v>
      </c>
      <c r="J20" s="1" t="s">
        <v>17</v>
      </c>
      <c r="K20" s="1">
        <v>64034.711879432623</v>
      </c>
      <c r="L20" s="1">
        <v>1713.5585380106124</v>
      </c>
      <c r="M20" s="1">
        <v>37.369433526195671</v>
      </c>
      <c r="N20" s="1">
        <v>4.5591452496148476E-36</v>
      </c>
      <c r="O20" s="1">
        <v>60585.497439780251</v>
      </c>
      <c r="P20" s="1">
        <v>67483.926319085003</v>
      </c>
      <c r="Q20" s="1">
        <v>60585.497439780251</v>
      </c>
      <c r="R20" s="1">
        <v>67483.926319085003</v>
      </c>
    </row>
    <row r="21" spans="1:18" ht="15" thickBot="1" x14ac:dyDescent="0.35">
      <c r="A21">
        <v>20</v>
      </c>
      <c r="B21" s="6">
        <v>41487</v>
      </c>
      <c r="C21">
        <v>81261</v>
      </c>
      <c r="J21" s="2" t="s">
        <v>1</v>
      </c>
      <c r="K21" s="2">
        <v>474.9318280503694</v>
      </c>
      <c r="L21" s="2">
        <v>60.882245680307328</v>
      </c>
      <c r="M21" s="2">
        <v>7.8008263779269322</v>
      </c>
      <c r="N21" s="2">
        <v>5.8237071314013848E-10</v>
      </c>
      <c r="O21" s="2">
        <v>352.38222366814728</v>
      </c>
      <c r="P21" s="2">
        <v>597.48143243259153</v>
      </c>
      <c r="Q21" s="2">
        <v>352.38222366814728</v>
      </c>
      <c r="R21" s="2">
        <v>597.48143243259153</v>
      </c>
    </row>
    <row r="22" spans="1:18" x14ac:dyDescent="0.3">
      <c r="A22">
        <v>21</v>
      </c>
      <c r="B22" s="6">
        <v>41518</v>
      </c>
      <c r="C22">
        <v>68825</v>
      </c>
    </row>
    <row r="23" spans="1:18" ht="15" thickBot="1" x14ac:dyDescent="0.35">
      <c r="A23">
        <v>22</v>
      </c>
      <c r="B23" s="6">
        <v>41548</v>
      </c>
      <c r="C23">
        <v>71395</v>
      </c>
    </row>
    <row r="24" spans="1:18" x14ac:dyDescent="0.3">
      <c r="A24">
        <v>23</v>
      </c>
      <c r="B24" s="6">
        <v>41579</v>
      </c>
      <c r="C24">
        <v>68678</v>
      </c>
      <c r="L24" s="15" t="s">
        <v>32</v>
      </c>
      <c r="M24" s="8" t="s">
        <v>3</v>
      </c>
      <c r="N24" s="11"/>
      <c r="O24" s="11"/>
      <c r="P24" s="14"/>
      <c r="Q24" s="14"/>
      <c r="R24" s="14"/>
    </row>
    <row r="25" spans="1:18" x14ac:dyDescent="0.3">
      <c r="A25">
        <v>24</v>
      </c>
      <c r="B25" s="6">
        <v>41609</v>
      </c>
      <c r="C25">
        <v>71792</v>
      </c>
      <c r="J25" t="s">
        <v>30</v>
      </c>
      <c r="L25" s="16"/>
      <c r="M25" s="9"/>
      <c r="N25" s="12"/>
      <c r="O25" s="12"/>
      <c r="P25" s="14"/>
      <c r="Q25" s="14"/>
      <c r="R25" s="14"/>
    </row>
    <row r="26" spans="1:18" ht="15" thickBot="1" x14ac:dyDescent="0.35">
      <c r="A26">
        <v>25</v>
      </c>
      <c r="B26" s="6">
        <v>41640</v>
      </c>
      <c r="C26">
        <v>64116</v>
      </c>
      <c r="L26" s="16"/>
      <c r="M26" s="9"/>
      <c r="N26" s="12"/>
      <c r="O26" s="12"/>
      <c r="P26" s="14"/>
      <c r="Q26" s="14"/>
      <c r="R26" s="14"/>
    </row>
    <row r="27" spans="1:18" ht="15" thickBot="1" x14ac:dyDescent="0.35">
      <c r="A27">
        <v>26</v>
      </c>
      <c r="B27" s="6">
        <v>41671</v>
      </c>
      <c r="C27">
        <v>68681</v>
      </c>
      <c r="J27" s="3" t="s">
        <v>31</v>
      </c>
      <c r="K27" s="3" t="s">
        <v>40</v>
      </c>
      <c r="L27" s="17"/>
      <c r="M27" s="10"/>
      <c r="N27" s="13"/>
      <c r="O27" s="13"/>
      <c r="P27" s="14"/>
      <c r="Q27" s="14"/>
      <c r="R27" s="14"/>
    </row>
    <row r="28" spans="1:18" x14ac:dyDescent="0.3">
      <c r="A28">
        <v>27</v>
      </c>
      <c r="B28" s="6">
        <v>41699</v>
      </c>
      <c r="C28">
        <v>83513</v>
      </c>
      <c r="J28" s="1">
        <v>1</v>
      </c>
      <c r="K28" s="1">
        <v>64509.643707482996</v>
      </c>
      <c r="L28" s="1">
        <v>-8564.6437074829955</v>
      </c>
      <c r="M28">
        <f>L28^2</f>
        <v>73353121.836128071</v>
      </c>
    </row>
    <row r="29" spans="1:18" x14ac:dyDescent="0.3">
      <c r="A29">
        <v>28</v>
      </c>
      <c r="B29" s="6">
        <v>41730</v>
      </c>
      <c r="C29">
        <v>81018</v>
      </c>
      <c r="J29" s="1">
        <v>2</v>
      </c>
      <c r="K29" s="1">
        <v>64984.57553553336</v>
      </c>
      <c r="L29" s="1">
        <v>-1362.5755355333604</v>
      </c>
      <c r="M29">
        <f t="shared" ref="M29:M75" si="0">L29^2</f>
        <v>1856612.0900340239</v>
      </c>
      <c r="N29" s="1">
        <v>-8564.6437074829955</v>
      </c>
      <c r="O29">
        <f>(L29-N29)^2</f>
        <v>51869785.953409962</v>
      </c>
    </row>
    <row r="30" spans="1:18" x14ac:dyDescent="0.3">
      <c r="A30">
        <v>29</v>
      </c>
      <c r="B30" s="6">
        <v>41760</v>
      </c>
      <c r="C30">
        <v>86267</v>
      </c>
      <c r="J30" s="1">
        <v>3</v>
      </c>
      <c r="K30" s="1">
        <v>65459.507363583733</v>
      </c>
      <c r="L30" s="1">
        <v>8354.4926364162675</v>
      </c>
      <c r="M30">
        <f t="shared" si="0"/>
        <v>69797547.211933643</v>
      </c>
      <c r="N30" s="1">
        <v>-1362.5755355333604</v>
      </c>
      <c r="O30">
        <f t="shared" ref="O30:O75" si="1">(L30-N30)^2</f>
        <v>94421413.858316481</v>
      </c>
    </row>
    <row r="31" spans="1:18" x14ac:dyDescent="0.3">
      <c r="A31">
        <v>30</v>
      </c>
      <c r="B31" s="6">
        <v>41791</v>
      </c>
      <c r="C31">
        <v>79903</v>
      </c>
      <c r="J31" s="1">
        <v>4</v>
      </c>
      <c r="K31" s="1">
        <v>65934.439191634097</v>
      </c>
      <c r="L31" s="1">
        <v>657.56080836590263</v>
      </c>
      <c r="M31">
        <f t="shared" si="0"/>
        <v>432386.21669881931</v>
      </c>
      <c r="N31" s="1">
        <v>8354.4926364162675</v>
      </c>
      <c r="O31">
        <f t="shared" si="1"/>
        <v>59242759.565654732</v>
      </c>
    </row>
    <row r="32" spans="1:18" x14ac:dyDescent="0.3">
      <c r="A32">
        <v>31</v>
      </c>
      <c r="B32" s="6">
        <v>41821</v>
      </c>
      <c r="C32">
        <v>84244</v>
      </c>
      <c r="J32" s="1">
        <v>5</v>
      </c>
      <c r="K32" s="1">
        <v>66409.371019684477</v>
      </c>
      <c r="L32" s="1">
        <v>6079.6289803155232</v>
      </c>
      <c r="M32">
        <f t="shared" si="0"/>
        <v>36961888.538292371</v>
      </c>
      <c r="N32" s="1">
        <v>657.56080836590263</v>
      </c>
      <c r="O32">
        <f t="shared" si="1"/>
        <v>29398823.2612691</v>
      </c>
    </row>
    <row r="33" spans="1:15" x14ac:dyDescent="0.3">
      <c r="A33">
        <v>32</v>
      </c>
      <c r="B33" s="6">
        <v>41852</v>
      </c>
      <c r="C33">
        <v>85709</v>
      </c>
      <c r="J33" s="1">
        <v>6</v>
      </c>
      <c r="K33" s="1">
        <v>66884.302847734842</v>
      </c>
      <c r="L33" s="1">
        <v>1773.6971522651584</v>
      </c>
      <c r="M33">
        <f t="shared" si="0"/>
        <v>3146001.5879535326</v>
      </c>
      <c r="N33" s="1">
        <v>6079.6289803155232</v>
      </c>
      <c r="O33">
        <f t="shared" si="1"/>
        <v>18541048.907817155</v>
      </c>
    </row>
    <row r="34" spans="1:15" x14ac:dyDescent="0.3">
      <c r="A34">
        <v>33</v>
      </c>
      <c r="B34" s="6">
        <v>41883</v>
      </c>
      <c r="C34">
        <v>76715</v>
      </c>
      <c r="J34" s="1">
        <v>7</v>
      </c>
      <c r="K34" s="1">
        <v>67359.234675785206</v>
      </c>
      <c r="L34" s="1">
        <v>645.76532421479351</v>
      </c>
      <c r="M34">
        <f t="shared" si="0"/>
        <v>417012.85395823739</v>
      </c>
      <c r="N34" s="1">
        <v>1773.6971522651584</v>
      </c>
      <c r="O34">
        <f t="shared" si="1"/>
        <v>1272230.2087290378</v>
      </c>
    </row>
    <row r="35" spans="1:15" x14ac:dyDescent="0.3">
      <c r="A35">
        <v>34</v>
      </c>
      <c r="B35" s="6">
        <v>41913</v>
      </c>
      <c r="C35">
        <v>77256</v>
      </c>
      <c r="J35" s="1">
        <v>8</v>
      </c>
      <c r="K35" s="1">
        <v>67834.166503835586</v>
      </c>
      <c r="L35" s="1">
        <v>5339.8334961644141</v>
      </c>
      <c r="M35">
        <f t="shared" si="0"/>
        <v>28513821.76675947</v>
      </c>
      <c r="N35" s="1">
        <v>645.76532421479351</v>
      </c>
      <c r="O35">
        <f t="shared" si="1"/>
        <v>22034276.002910454</v>
      </c>
    </row>
    <row r="36" spans="1:15" x14ac:dyDescent="0.3">
      <c r="A36">
        <v>35</v>
      </c>
      <c r="B36" s="6">
        <v>41944</v>
      </c>
      <c r="C36">
        <v>72363</v>
      </c>
      <c r="J36" s="1">
        <v>9</v>
      </c>
      <c r="K36" s="1">
        <v>68309.098331885951</v>
      </c>
      <c r="L36" s="1">
        <v>-3841.0983318859508</v>
      </c>
      <c r="M36">
        <f t="shared" si="0"/>
        <v>14754036.395217033</v>
      </c>
      <c r="N36" s="1">
        <v>5339.8334961644141</v>
      </c>
      <c r="O36">
        <f t="shared" si="1"/>
        <v>84289509.231308207</v>
      </c>
    </row>
    <row r="37" spans="1:15" x14ac:dyDescent="0.3">
      <c r="A37">
        <v>36</v>
      </c>
      <c r="B37" s="6">
        <v>41974</v>
      </c>
      <c r="C37">
        <v>80388</v>
      </c>
      <c r="J37" s="1">
        <v>10</v>
      </c>
      <c r="K37" s="1">
        <v>68784.030159936316</v>
      </c>
      <c r="L37" s="1">
        <v>-3929.0301599363156</v>
      </c>
      <c r="M37">
        <f t="shared" si="0"/>
        <v>15437277.997689189</v>
      </c>
      <c r="N37" s="1">
        <v>-3841.0983318859508</v>
      </c>
      <c r="O37">
        <f t="shared" si="1"/>
        <v>7732.0063842789323</v>
      </c>
    </row>
    <row r="38" spans="1:15" x14ac:dyDescent="0.3">
      <c r="A38">
        <v>37</v>
      </c>
      <c r="B38" s="6">
        <v>42005</v>
      </c>
      <c r="C38">
        <v>72372</v>
      </c>
      <c r="J38" s="1">
        <v>11</v>
      </c>
      <c r="K38" s="1">
        <v>69258.96198798668</v>
      </c>
      <c r="L38" s="1">
        <v>-6383.9619879866805</v>
      </c>
      <c r="M38">
        <f t="shared" si="0"/>
        <v>40754970.664058849</v>
      </c>
      <c r="N38" s="1">
        <v>-3929.0301599363156</v>
      </c>
      <c r="O38">
        <f t="shared" si="1"/>
        <v>6026690.2803747058</v>
      </c>
    </row>
    <row r="39" spans="1:15" x14ac:dyDescent="0.3">
      <c r="A39">
        <v>38</v>
      </c>
      <c r="B39" s="6">
        <v>42036</v>
      </c>
      <c r="C39">
        <v>73422</v>
      </c>
      <c r="J39" s="1">
        <v>12</v>
      </c>
      <c r="K39" s="1">
        <v>69733.89381603706</v>
      </c>
      <c r="L39" s="1">
        <v>-1871.8938160370599</v>
      </c>
      <c r="M39">
        <f t="shared" si="0"/>
        <v>3503986.4585177861</v>
      </c>
      <c r="N39" s="1">
        <v>-6383.9619879866805</v>
      </c>
      <c r="O39">
        <f t="shared" si="1"/>
        <v>20358759.188320789</v>
      </c>
    </row>
    <row r="40" spans="1:15" x14ac:dyDescent="0.3">
      <c r="A40">
        <v>39</v>
      </c>
      <c r="B40" s="6">
        <v>42064</v>
      </c>
      <c r="C40">
        <v>89461</v>
      </c>
      <c r="J40" s="1">
        <v>13</v>
      </c>
      <c r="K40" s="1">
        <v>70208.825644087425</v>
      </c>
      <c r="L40" s="1">
        <v>-7209.8256440874247</v>
      </c>
      <c r="M40">
        <f t="shared" si="0"/>
        <v>51981585.818140648</v>
      </c>
      <c r="N40" s="1">
        <v>-1871.8938160370599</v>
      </c>
      <c r="O40">
        <f t="shared" si="1"/>
        <v>28493516.200913109</v>
      </c>
    </row>
    <row r="41" spans="1:15" x14ac:dyDescent="0.3">
      <c r="A41">
        <v>40</v>
      </c>
      <c r="B41" s="6">
        <v>42095</v>
      </c>
      <c r="C41">
        <v>86739</v>
      </c>
      <c r="J41" s="1">
        <v>14</v>
      </c>
      <c r="K41" s="1">
        <v>70683.75747213779</v>
      </c>
      <c r="L41" s="1">
        <v>-4059.7574721377896</v>
      </c>
      <c r="M41">
        <f t="shared" si="0"/>
        <v>16481630.732578615</v>
      </c>
      <c r="N41" s="1">
        <v>-7209.8256440874247</v>
      </c>
      <c r="O41">
        <f t="shared" si="1"/>
        <v>9922929.4879301153</v>
      </c>
    </row>
    <row r="42" spans="1:15" x14ac:dyDescent="0.3">
      <c r="A42">
        <v>41</v>
      </c>
      <c r="B42" s="6">
        <v>42125</v>
      </c>
      <c r="C42">
        <v>90562</v>
      </c>
      <c r="J42" s="1">
        <v>15</v>
      </c>
      <c r="K42" s="1">
        <v>71158.689300188169</v>
      </c>
      <c r="L42" s="1">
        <v>5482.310699811831</v>
      </c>
      <c r="M42">
        <f t="shared" si="0"/>
        <v>30055730.609271288</v>
      </c>
      <c r="N42" s="1">
        <v>-4059.7574721377896</v>
      </c>
      <c r="O42">
        <f t="shared" si="1"/>
        <v>91051064.998133972</v>
      </c>
    </row>
    <row r="43" spans="1:15" x14ac:dyDescent="0.3">
      <c r="A43">
        <v>42</v>
      </c>
      <c r="B43" s="6">
        <v>42156</v>
      </c>
      <c r="C43">
        <v>87343</v>
      </c>
      <c r="J43" s="1">
        <v>16</v>
      </c>
      <c r="K43" s="1">
        <v>71633.621128238534</v>
      </c>
      <c r="L43" s="1">
        <v>2913.3788717614661</v>
      </c>
      <c r="M43">
        <f t="shared" si="0"/>
        <v>8487776.4504261129</v>
      </c>
      <c r="N43" s="1">
        <v>5482.310699811831</v>
      </c>
      <c r="O43">
        <f t="shared" si="1"/>
        <v>6599410.7371701896</v>
      </c>
    </row>
    <row r="44" spans="1:15" x14ac:dyDescent="0.3">
      <c r="A44">
        <v>43</v>
      </c>
      <c r="B44" s="6">
        <v>42186</v>
      </c>
      <c r="C44">
        <v>90443</v>
      </c>
      <c r="J44" s="1">
        <v>17</v>
      </c>
      <c r="K44" s="1">
        <v>72108.552956288899</v>
      </c>
      <c r="L44" s="1">
        <v>7339.4470437111013</v>
      </c>
      <c r="M44">
        <f t="shared" si="0"/>
        <v>53867482.907439627</v>
      </c>
      <c r="N44" s="1">
        <v>2913.3788717614661</v>
      </c>
      <c r="O44">
        <f t="shared" si="1"/>
        <v>19590079.462745585</v>
      </c>
    </row>
    <row r="45" spans="1:15" x14ac:dyDescent="0.3">
      <c r="A45">
        <v>44</v>
      </c>
      <c r="B45" s="6">
        <v>42217</v>
      </c>
      <c r="C45">
        <v>90964</v>
      </c>
      <c r="J45" s="1">
        <v>18</v>
      </c>
      <c r="K45" s="1">
        <v>72583.484784339278</v>
      </c>
      <c r="L45" s="1">
        <v>3034.5152156607219</v>
      </c>
      <c r="M45">
        <f t="shared" si="0"/>
        <v>9208282.5940764379</v>
      </c>
      <c r="N45" s="1">
        <v>7339.4470437111013</v>
      </c>
      <c r="O45">
        <f t="shared" si="1"/>
        <v>18532438.044161182</v>
      </c>
    </row>
    <row r="46" spans="1:15" x14ac:dyDescent="0.3">
      <c r="A46">
        <v>45</v>
      </c>
      <c r="B46" s="6">
        <v>42248</v>
      </c>
      <c r="C46">
        <v>84039</v>
      </c>
      <c r="J46" s="1">
        <v>19</v>
      </c>
      <c r="K46" s="1">
        <v>73058.416612389643</v>
      </c>
      <c r="L46" s="1">
        <v>5750.583387610357</v>
      </c>
      <c r="M46">
        <f t="shared" si="0"/>
        <v>33069209.297860209</v>
      </c>
      <c r="N46" s="1">
        <v>3034.5152156607219</v>
      </c>
      <c r="O46">
        <f t="shared" si="1"/>
        <v>7377026.3146778326</v>
      </c>
    </row>
    <row r="47" spans="1:15" x14ac:dyDescent="0.3">
      <c r="A47">
        <v>46</v>
      </c>
      <c r="B47" s="6">
        <v>42278</v>
      </c>
      <c r="C47">
        <v>83332</v>
      </c>
      <c r="J47" s="1">
        <v>20</v>
      </c>
      <c r="K47" s="1">
        <v>73533.348440440008</v>
      </c>
      <c r="L47" s="1">
        <v>7727.6515595599922</v>
      </c>
      <c r="M47">
        <f t="shared" si="0"/>
        <v>59716598.625969976</v>
      </c>
      <c r="N47" s="1">
        <v>5750.583387610357</v>
      </c>
      <c r="O47">
        <f t="shared" si="1"/>
        <v>3908798.5565362722</v>
      </c>
    </row>
    <row r="48" spans="1:15" x14ac:dyDescent="0.3">
      <c r="A48">
        <v>47</v>
      </c>
      <c r="B48" s="6">
        <v>42309</v>
      </c>
      <c r="C48">
        <v>77576</v>
      </c>
      <c r="J48" s="1">
        <v>21</v>
      </c>
      <c r="K48" s="1">
        <v>74008.280268490373</v>
      </c>
      <c r="L48" s="1">
        <v>-5183.2802684903727</v>
      </c>
      <c r="M48">
        <f t="shared" si="0"/>
        <v>26866394.341721632</v>
      </c>
      <c r="N48" s="1">
        <v>7727.6515595599922</v>
      </c>
      <c r="O48">
        <f t="shared" si="1"/>
        <v>166692160.66856393</v>
      </c>
    </row>
    <row r="49" spans="1:15" x14ac:dyDescent="0.3">
      <c r="A49">
        <v>48</v>
      </c>
      <c r="B49" s="6">
        <v>42339</v>
      </c>
      <c r="C49">
        <v>86764</v>
      </c>
      <c r="J49" s="1">
        <v>22</v>
      </c>
      <c r="K49" s="1">
        <v>74483.212096540752</v>
      </c>
      <c r="L49" s="1">
        <v>-3088.2120965407521</v>
      </c>
      <c r="M49">
        <f t="shared" si="0"/>
        <v>9537053.9532206282</v>
      </c>
      <c r="N49" s="1">
        <v>-5183.2802684903727</v>
      </c>
      <c r="O49">
        <f t="shared" si="1"/>
        <v>4389310.6451163245</v>
      </c>
    </row>
    <row r="50" spans="1:15" x14ac:dyDescent="0.3">
      <c r="A50">
        <v>49</v>
      </c>
      <c r="B50" s="6">
        <v>42370</v>
      </c>
      <c r="C50">
        <v>73975</v>
      </c>
      <c r="J50" s="1">
        <v>23</v>
      </c>
      <c r="K50" s="1">
        <v>74958.143924591117</v>
      </c>
      <c r="L50" s="1">
        <v>-6280.143924591117</v>
      </c>
      <c r="M50">
        <f t="shared" si="0"/>
        <v>39440207.713578716</v>
      </c>
      <c r="N50" s="1">
        <v>-3088.2120965407521</v>
      </c>
      <c r="O50">
        <f t="shared" si="1"/>
        <v>10188428.794920944</v>
      </c>
    </row>
    <row r="51" spans="1:15" x14ac:dyDescent="0.3">
      <c r="A51">
        <v>50</v>
      </c>
      <c r="B51" s="6">
        <v>42401</v>
      </c>
      <c r="C51">
        <v>82909</v>
      </c>
      <c r="J51" s="1">
        <v>24</v>
      </c>
      <c r="K51" s="1">
        <v>75433.075752641482</v>
      </c>
      <c r="L51" s="1">
        <v>-3641.0757526414818</v>
      </c>
      <c r="M51">
        <f t="shared" si="0"/>
        <v>13257432.636473734</v>
      </c>
      <c r="N51" s="1">
        <v>-6280.143924591117</v>
      </c>
      <c r="O51">
        <f t="shared" si="1"/>
        <v>6964680.816197589</v>
      </c>
    </row>
    <row r="52" spans="1:15" x14ac:dyDescent="0.3">
      <c r="A52">
        <v>51</v>
      </c>
      <c r="B52" s="6">
        <v>42430</v>
      </c>
      <c r="C52">
        <v>93030</v>
      </c>
      <c r="J52" s="1">
        <v>25</v>
      </c>
      <c r="K52" s="1">
        <v>75908.007580691861</v>
      </c>
      <c r="L52" s="1">
        <v>-11792.007580691861</v>
      </c>
      <c r="M52">
        <f t="shared" si="0"/>
        <v>139051442.78309432</v>
      </c>
      <c r="N52" s="1">
        <v>-3641.0757526414818</v>
      </c>
      <c r="O52">
        <f t="shared" si="1"/>
        <v>66437689.665524699</v>
      </c>
    </row>
    <row r="53" spans="1:15" x14ac:dyDescent="0.3">
      <c r="A53">
        <v>52</v>
      </c>
      <c r="B53" s="6">
        <v>42461</v>
      </c>
      <c r="C53">
        <v>90067</v>
      </c>
      <c r="J53" s="1">
        <v>26</v>
      </c>
      <c r="K53" s="1">
        <v>76382.939408742226</v>
      </c>
      <c r="L53" s="1">
        <v>-7701.9394087422261</v>
      </c>
      <c r="M53">
        <f t="shared" si="0"/>
        <v>59319870.655936554</v>
      </c>
      <c r="N53" s="1">
        <v>-11792.007580691861</v>
      </c>
      <c r="O53">
        <f t="shared" si="1"/>
        <v>16728657.651195429</v>
      </c>
    </row>
    <row r="54" spans="1:15" x14ac:dyDescent="0.3">
      <c r="A54">
        <v>53</v>
      </c>
      <c r="B54" s="6">
        <v>42491</v>
      </c>
      <c r="C54">
        <v>91172</v>
      </c>
      <c r="J54" s="1">
        <v>27</v>
      </c>
      <c r="K54" s="1">
        <v>76857.871236792591</v>
      </c>
      <c r="L54" s="1">
        <v>6655.1287632074091</v>
      </c>
      <c r="M54">
        <f t="shared" si="0"/>
        <v>44290738.85487058</v>
      </c>
      <c r="N54" s="1">
        <v>-7701.9394087422261</v>
      </c>
      <c r="O54">
        <f t="shared" si="1"/>
        <v>206125406.49400923</v>
      </c>
    </row>
    <row r="55" spans="1:15" x14ac:dyDescent="0.3">
      <c r="A55">
        <v>54</v>
      </c>
      <c r="B55" s="6">
        <v>42522</v>
      </c>
      <c r="C55">
        <v>90426</v>
      </c>
      <c r="J55" s="1">
        <v>28</v>
      </c>
      <c r="K55" s="1">
        <v>77332.80306484297</v>
      </c>
      <c r="L55" s="1">
        <v>3685.1969351570297</v>
      </c>
      <c r="M55">
        <f t="shared" si="0"/>
        <v>13580676.450890765</v>
      </c>
      <c r="N55" s="1">
        <v>6655.1287632074091</v>
      </c>
      <c r="O55">
        <f t="shared" si="1"/>
        <v>8820495.0632666685</v>
      </c>
    </row>
    <row r="56" spans="1:15" x14ac:dyDescent="0.3">
      <c r="A56">
        <v>55</v>
      </c>
      <c r="B56" s="6">
        <v>42552</v>
      </c>
      <c r="C56">
        <v>92147</v>
      </c>
      <c r="J56" s="1">
        <v>29</v>
      </c>
      <c r="K56" s="1">
        <v>77807.734892893335</v>
      </c>
      <c r="L56" s="1">
        <v>8459.2651071066648</v>
      </c>
      <c r="M56">
        <f t="shared" si="0"/>
        <v>71559166.152312338</v>
      </c>
      <c r="N56" s="1">
        <v>3685.1969351570297</v>
      </c>
      <c r="O56">
        <f t="shared" si="1"/>
        <v>22791726.91042253</v>
      </c>
    </row>
    <row r="57" spans="1:15" x14ac:dyDescent="0.3">
      <c r="A57">
        <v>56</v>
      </c>
      <c r="B57" s="6">
        <v>42583</v>
      </c>
      <c r="C57">
        <v>96100</v>
      </c>
      <c r="J57" s="1">
        <v>30</v>
      </c>
      <c r="K57" s="1">
        <v>78282.6667209437</v>
      </c>
      <c r="L57" s="1">
        <v>1620.3332790562999</v>
      </c>
      <c r="M57">
        <f t="shared" si="0"/>
        <v>2625479.9352173414</v>
      </c>
      <c r="N57" s="1">
        <v>8459.2651071066648</v>
      </c>
      <c r="O57">
        <f t="shared" si="1"/>
        <v>46770988.548720308</v>
      </c>
    </row>
    <row r="58" spans="1:15" x14ac:dyDescent="0.3">
      <c r="A58">
        <v>57</v>
      </c>
      <c r="B58" s="6">
        <v>42614</v>
      </c>
      <c r="C58">
        <v>88025</v>
      </c>
      <c r="J58" s="1">
        <v>31</v>
      </c>
      <c r="K58" s="1">
        <v>78757.598548994079</v>
      </c>
      <c r="L58" s="1">
        <v>5486.4014510059205</v>
      </c>
      <c r="M58">
        <f t="shared" si="0"/>
        <v>30100600.88159987</v>
      </c>
      <c r="N58" s="1">
        <v>1620.3332790562999</v>
      </c>
      <c r="O58">
        <f t="shared" si="1"/>
        <v>14946483.110161882</v>
      </c>
    </row>
    <row r="59" spans="1:15" x14ac:dyDescent="0.3">
      <c r="A59">
        <v>58</v>
      </c>
      <c r="B59" s="6">
        <v>42644</v>
      </c>
      <c r="C59">
        <v>85223</v>
      </c>
      <c r="J59" s="1">
        <v>32</v>
      </c>
      <c r="K59" s="1">
        <v>79232.530377044444</v>
      </c>
      <c r="L59" s="1">
        <v>6476.4696229555557</v>
      </c>
      <c r="M59">
        <f t="shared" si="0"/>
        <v>41944658.777066074</v>
      </c>
      <c r="N59" s="1">
        <v>5486.4014510059205</v>
      </c>
      <c r="O59">
        <f t="shared" si="1"/>
        <v>980234.98510769231</v>
      </c>
    </row>
    <row r="60" spans="1:15" x14ac:dyDescent="0.3">
      <c r="A60">
        <v>59</v>
      </c>
      <c r="B60" s="6">
        <v>42675</v>
      </c>
      <c r="C60">
        <v>82873</v>
      </c>
      <c r="J60" s="1">
        <v>33</v>
      </c>
      <c r="K60" s="1">
        <v>79707.462205094809</v>
      </c>
      <c r="L60" s="1">
        <v>-2992.4622050948092</v>
      </c>
      <c r="M60">
        <f t="shared" si="0"/>
        <v>8954830.0489208885</v>
      </c>
      <c r="N60" s="1">
        <v>6476.4696229555557</v>
      </c>
      <c r="O60">
        <f t="shared" si="1"/>
        <v>89660669.964265227</v>
      </c>
    </row>
    <row r="61" spans="1:15" x14ac:dyDescent="0.3">
      <c r="A61">
        <v>60</v>
      </c>
      <c r="B61" s="6">
        <v>42705</v>
      </c>
      <c r="C61">
        <v>93364</v>
      </c>
      <c r="J61" s="1">
        <v>34</v>
      </c>
      <c r="K61" s="1">
        <v>80182.394033145189</v>
      </c>
      <c r="L61" s="1">
        <v>-2926.3940331451886</v>
      </c>
      <c r="M61">
        <f t="shared" si="0"/>
        <v>8563782.0372277629</v>
      </c>
      <c r="N61" s="1">
        <v>-2992.4622050948092</v>
      </c>
      <c r="O61">
        <f t="shared" si="1"/>
        <v>4365.0033447646329</v>
      </c>
    </row>
    <row r="62" spans="1:15" x14ac:dyDescent="0.3">
      <c r="A62">
        <v>61</v>
      </c>
      <c r="B62" s="6">
        <v>42736</v>
      </c>
      <c r="C62">
        <v>78171</v>
      </c>
      <c r="J62" s="1">
        <v>35</v>
      </c>
      <c r="K62" s="1">
        <v>80657.325861195553</v>
      </c>
      <c r="L62" s="1">
        <v>-8294.3258611955534</v>
      </c>
      <c r="M62">
        <f t="shared" si="0"/>
        <v>68795841.491697356</v>
      </c>
      <c r="N62" s="1">
        <v>-2926.3940331451886</v>
      </c>
      <c r="O62">
        <f t="shared" si="1"/>
        <v>28814692.110596132</v>
      </c>
    </row>
    <row r="63" spans="1:15" x14ac:dyDescent="0.3">
      <c r="A63">
        <v>62</v>
      </c>
      <c r="B63" s="6">
        <v>42767</v>
      </c>
      <c r="C63">
        <v>82482</v>
      </c>
      <c r="J63" s="1">
        <v>36</v>
      </c>
      <c r="K63" s="1">
        <v>81132.257689245918</v>
      </c>
      <c r="L63" s="1">
        <v>-744.2576892459183</v>
      </c>
      <c r="M63">
        <f t="shared" si="0"/>
        <v>553919.50800167385</v>
      </c>
      <c r="N63" s="1">
        <v>-8294.3258611955534</v>
      </c>
      <c r="O63">
        <f t="shared" si="1"/>
        <v>57003529.401086904</v>
      </c>
    </row>
    <row r="64" spans="1:15" x14ac:dyDescent="0.3">
      <c r="A64">
        <v>63</v>
      </c>
      <c r="B64" s="6">
        <v>42795</v>
      </c>
      <c r="C64">
        <v>97923</v>
      </c>
      <c r="J64" s="1">
        <v>37</v>
      </c>
      <c r="K64" s="1">
        <v>81607.189517296298</v>
      </c>
      <c r="L64" s="1">
        <v>-9235.1895172962977</v>
      </c>
      <c r="M64">
        <f t="shared" si="0"/>
        <v>85288725.42037943</v>
      </c>
      <c r="N64" s="1">
        <v>-744.2576892459183</v>
      </c>
      <c r="O64">
        <f t="shared" si="1"/>
        <v>72095923.308598951</v>
      </c>
    </row>
    <row r="65" spans="1:15" x14ac:dyDescent="0.3">
      <c r="A65">
        <v>64</v>
      </c>
      <c r="B65" s="6">
        <v>42826</v>
      </c>
      <c r="C65">
        <v>89632</v>
      </c>
      <c r="J65" s="1">
        <v>38</v>
      </c>
      <c r="K65" s="1">
        <v>82082.121345346663</v>
      </c>
      <c r="L65" s="1">
        <v>-8660.1213453466626</v>
      </c>
      <c r="M65">
        <f t="shared" si="0"/>
        <v>74997701.716128886</v>
      </c>
      <c r="N65" s="1">
        <v>-9235.1895172962977</v>
      </c>
      <c r="O65">
        <f t="shared" si="1"/>
        <v>330703.40238949511</v>
      </c>
    </row>
    <row r="66" spans="1:15" x14ac:dyDescent="0.3">
      <c r="A66">
        <v>65</v>
      </c>
      <c r="B66" s="6">
        <v>42856</v>
      </c>
      <c r="C66">
        <v>97493</v>
      </c>
      <c r="J66" s="1">
        <v>39</v>
      </c>
      <c r="K66" s="1">
        <v>82557.053173397027</v>
      </c>
      <c r="L66" s="1">
        <v>6903.9468266029726</v>
      </c>
      <c r="M66">
        <f t="shared" si="0"/>
        <v>47664481.784561254</v>
      </c>
      <c r="N66" s="1">
        <v>-8660.1213453466626</v>
      </c>
      <c r="O66">
        <f t="shared" si="1"/>
        <v>242240218.06109565</v>
      </c>
    </row>
    <row r="67" spans="1:15" x14ac:dyDescent="0.3">
      <c r="A67">
        <v>66</v>
      </c>
      <c r="B67" s="6">
        <v>42887</v>
      </c>
      <c r="C67">
        <v>94441</v>
      </c>
      <c r="J67" s="1">
        <v>40</v>
      </c>
      <c r="K67" s="1">
        <v>83031.985001447407</v>
      </c>
      <c r="L67" s="1">
        <v>3707.0149985525932</v>
      </c>
      <c r="M67">
        <f t="shared" si="0"/>
        <v>13741960.199493883</v>
      </c>
      <c r="N67" s="1">
        <v>6903.9468266029726</v>
      </c>
      <c r="O67">
        <f t="shared" si="1"/>
        <v>10220373.11320154</v>
      </c>
    </row>
    <row r="68" spans="1:15" x14ac:dyDescent="0.3">
      <c r="A68">
        <v>67</v>
      </c>
      <c r="B68" s="6">
        <v>42917</v>
      </c>
      <c r="C68">
        <v>94321</v>
      </c>
      <c r="J68" s="1">
        <v>41</v>
      </c>
      <c r="K68" s="1">
        <v>83506.916829497772</v>
      </c>
      <c r="L68" s="1">
        <v>7055.0831705022283</v>
      </c>
      <c r="M68">
        <f t="shared" si="0"/>
        <v>49774198.542703778</v>
      </c>
      <c r="N68" s="1">
        <v>3707.0149985525932</v>
      </c>
      <c r="O68">
        <f t="shared" si="1"/>
        <v>11209560.484022172</v>
      </c>
    </row>
    <row r="69" spans="1:15" x14ac:dyDescent="0.3">
      <c r="A69">
        <v>68</v>
      </c>
      <c r="B69" s="6">
        <v>42948</v>
      </c>
      <c r="C69">
        <v>96524</v>
      </c>
      <c r="J69" s="1">
        <v>42</v>
      </c>
      <c r="K69" s="1">
        <v>83981.848657548137</v>
      </c>
      <c r="L69" s="1">
        <v>3361.1513424518635</v>
      </c>
      <c r="M69">
        <f t="shared" si="0"/>
        <v>11297338.346865963</v>
      </c>
      <c r="N69" s="1">
        <v>7055.0831705022283</v>
      </c>
      <c r="O69">
        <f t="shared" si="1"/>
        <v>13645132.350283511</v>
      </c>
    </row>
    <row r="70" spans="1:15" x14ac:dyDescent="0.3">
      <c r="A70">
        <v>69</v>
      </c>
      <c r="B70" s="6">
        <v>42979</v>
      </c>
      <c r="C70">
        <v>92143</v>
      </c>
      <c r="J70" s="1">
        <v>43</v>
      </c>
      <c r="K70" s="1">
        <v>84456.780485598516</v>
      </c>
      <c r="L70" s="1">
        <v>5986.219514401484</v>
      </c>
      <c r="M70">
        <f t="shared" si="0"/>
        <v>35834824.074601136</v>
      </c>
      <c r="N70" s="1">
        <v>3361.1513424518635</v>
      </c>
      <c r="O70">
        <f t="shared" si="1"/>
        <v>6890982.9073829232</v>
      </c>
    </row>
    <row r="71" spans="1:15" x14ac:dyDescent="0.3">
      <c r="A71">
        <v>70</v>
      </c>
      <c r="B71" s="6">
        <v>43009</v>
      </c>
      <c r="C71">
        <v>89438</v>
      </c>
      <c r="J71" s="1">
        <v>44</v>
      </c>
      <c r="K71" s="1">
        <v>84931.712313648881</v>
      </c>
      <c r="L71" s="1">
        <v>6032.2876863511192</v>
      </c>
      <c r="M71">
        <f t="shared" si="0"/>
        <v>36388494.730903335</v>
      </c>
      <c r="N71" s="1">
        <v>5986.219514401484</v>
      </c>
      <c r="O71">
        <f t="shared" si="1"/>
        <v>2122.2764667811502</v>
      </c>
    </row>
    <row r="72" spans="1:15" x14ac:dyDescent="0.3">
      <c r="A72">
        <v>71</v>
      </c>
      <c r="B72" s="6">
        <v>43040</v>
      </c>
      <c r="C72">
        <v>86977</v>
      </c>
      <c r="J72" s="1">
        <v>45</v>
      </c>
      <c r="K72" s="1">
        <v>85406.644141699246</v>
      </c>
      <c r="L72" s="1">
        <v>-1367.6441416992457</v>
      </c>
      <c r="M72">
        <f t="shared" si="0"/>
        <v>1870450.4983242664</v>
      </c>
      <c r="N72" s="1">
        <v>6032.2876863511192</v>
      </c>
      <c r="O72">
        <f t="shared" si="1"/>
        <v>54758991.059792817</v>
      </c>
    </row>
    <row r="73" spans="1:15" x14ac:dyDescent="0.3">
      <c r="A73">
        <v>72</v>
      </c>
      <c r="B73" s="6">
        <v>43070</v>
      </c>
      <c r="C73">
        <v>92708</v>
      </c>
      <c r="J73" s="1">
        <v>46</v>
      </c>
      <c r="K73" s="1">
        <v>85881.575969749625</v>
      </c>
      <c r="L73" s="1">
        <v>-2549.5759697496251</v>
      </c>
      <c r="M73">
        <f t="shared" si="0"/>
        <v>6500337.6255247407</v>
      </c>
      <c r="N73" s="1">
        <v>-1367.6441416992457</v>
      </c>
      <c r="O73">
        <f t="shared" si="1"/>
        <v>1396962.8461585117</v>
      </c>
    </row>
    <row r="74" spans="1:15" x14ac:dyDescent="0.3">
      <c r="A74">
        <v>73</v>
      </c>
      <c r="B74" s="6">
        <v>43101</v>
      </c>
      <c r="C74">
        <v>81003</v>
      </c>
      <c r="J74" s="1">
        <v>47</v>
      </c>
      <c r="K74" s="1">
        <v>86356.50779779999</v>
      </c>
      <c r="L74" s="1">
        <v>-8780.5077977999899</v>
      </c>
      <c r="M74">
        <f t="shared" si="0"/>
        <v>77097317.18722643</v>
      </c>
      <c r="N74" s="1">
        <v>-2549.5759697496251</v>
      </c>
      <c r="O74">
        <f t="shared" si="1"/>
        <v>38824511.445811063</v>
      </c>
    </row>
    <row r="75" spans="1:15" ht="15" thickBot="1" x14ac:dyDescent="0.35">
      <c r="A75">
        <v>74</v>
      </c>
      <c r="B75" s="6">
        <v>43132</v>
      </c>
      <c r="C75">
        <v>82701</v>
      </c>
      <c r="J75" s="2">
        <v>48</v>
      </c>
      <c r="K75" s="2">
        <v>86831.439625850355</v>
      </c>
      <c r="L75" s="2">
        <v>-67.439625850354787</v>
      </c>
      <c r="M75">
        <f t="shared" si="0"/>
        <v>4548.103134835842</v>
      </c>
      <c r="N75" s="1">
        <v>-8780.5077977999899</v>
      </c>
      <c r="O75">
        <f t="shared" si="1"/>
        <v>75917556.96904175</v>
      </c>
    </row>
    <row r="76" spans="1:15" ht="15" thickBot="1" x14ac:dyDescent="0.35">
      <c r="A76">
        <v>75</v>
      </c>
      <c r="B76" s="6">
        <v>43160</v>
      </c>
      <c r="C76">
        <v>101441</v>
      </c>
      <c r="M76">
        <f>SUM(M28:M75)</f>
        <v>1570699435.104682</v>
      </c>
      <c r="N76" s="2" t="s">
        <v>3</v>
      </c>
      <c r="O76">
        <f>SUM(O29:O75)</f>
        <v>1847790850.323509</v>
      </c>
    </row>
    <row r="77" spans="1:15" x14ac:dyDescent="0.3">
      <c r="A77">
        <v>76</v>
      </c>
      <c r="B77" s="6">
        <v>43191</v>
      </c>
      <c r="C77">
        <v>91695</v>
      </c>
    </row>
    <row r="78" spans="1:15" x14ac:dyDescent="0.3">
      <c r="A78">
        <v>77</v>
      </c>
      <c r="B78" s="6">
        <v>43221</v>
      </c>
      <c r="C78">
        <v>100854</v>
      </c>
    </row>
    <row r="79" spans="1:15" x14ac:dyDescent="0.3">
      <c r="A79">
        <v>78</v>
      </c>
      <c r="B79" s="6">
        <v>43252</v>
      </c>
      <c r="C79">
        <v>96675</v>
      </c>
      <c r="K79" t="s">
        <v>41</v>
      </c>
      <c r="L79">
        <f>O76/M76</f>
        <v>1.1764127553788544</v>
      </c>
    </row>
    <row r="80" spans="1:15" x14ac:dyDescent="0.3">
      <c r="A80">
        <v>79</v>
      </c>
      <c r="B80" s="6">
        <v>43282</v>
      </c>
      <c r="C80">
        <v>95619</v>
      </c>
    </row>
    <row r="81" spans="1:3" x14ac:dyDescent="0.3">
      <c r="A81">
        <v>80</v>
      </c>
      <c r="B81" s="6">
        <v>43313</v>
      </c>
      <c r="C81">
        <v>99859</v>
      </c>
    </row>
    <row r="82" spans="1:3" x14ac:dyDescent="0.3">
      <c r="A82">
        <v>81</v>
      </c>
      <c r="B82" s="6">
        <v>43344</v>
      </c>
      <c r="C82">
        <v>88197</v>
      </c>
    </row>
    <row r="83" spans="1:3" x14ac:dyDescent="0.3">
      <c r="A83">
        <v>82</v>
      </c>
      <c r="B83" s="6">
        <v>43374</v>
      </c>
      <c r="C83">
        <v>90587</v>
      </c>
    </row>
    <row r="84" spans="1:3" x14ac:dyDescent="0.3">
      <c r="A84">
        <v>83</v>
      </c>
      <c r="B84" s="6">
        <v>43405</v>
      </c>
      <c r="C84">
        <v>87350</v>
      </c>
    </row>
    <row r="85" spans="1:3" x14ac:dyDescent="0.3">
      <c r="A85">
        <v>84</v>
      </c>
      <c r="B85" s="6">
        <v>43435</v>
      </c>
      <c r="C85">
        <v>93824</v>
      </c>
    </row>
    <row r="86" spans="1:3" x14ac:dyDescent="0.3">
      <c r="A86">
        <v>85</v>
      </c>
      <c r="B86" s="6">
        <v>43466</v>
      </c>
      <c r="C86">
        <v>80625</v>
      </c>
    </row>
    <row r="87" spans="1:3" x14ac:dyDescent="0.3">
      <c r="A87">
        <v>86</v>
      </c>
      <c r="B87" s="6">
        <v>43497</v>
      </c>
      <c r="C87">
        <v>82469</v>
      </c>
    </row>
    <row r="88" spans="1:3" x14ac:dyDescent="0.3">
      <c r="A88">
        <v>87</v>
      </c>
      <c r="B88" s="6">
        <v>43525</v>
      </c>
      <c r="C88">
        <v>101927</v>
      </c>
    </row>
    <row r="89" spans="1:3" x14ac:dyDescent="0.3">
      <c r="A89">
        <v>88</v>
      </c>
      <c r="B89" s="6">
        <v>43556</v>
      </c>
      <c r="C89">
        <v>95090</v>
      </c>
    </row>
    <row r="90" spans="1:3" x14ac:dyDescent="0.3">
      <c r="A90">
        <v>89</v>
      </c>
      <c r="B90" s="6">
        <v>43586</v>
      </c>
      <c r="C90">
        <v>103213</v>
      </c>
    </row>
    <row r="91" spans="1:3" x14ac:dyDescent="0.3">
      <c r="A91">
        <v>90</v>
      </c>
      <c r="B91" s="6">
        <v>43617</v>
      </c>
      <c r="C91">
        <v>96499</v>
      </c>
    </row>
    <row r="92" spans="1:3" x14ac:dyDescent="0.3">
      <c r="A92">
        <v>91</v>
      </c>
      <c r="B92" s="6">
        <v>43647</v>
      </c>
      <c r="C92">
        <v>100703</v>
      </c>
    </row>
    <row r="93" spans="1:3" x14ac:dyDescent="0.3">
      <c r="A93">
        <v>92</v>
      </c>
      <c r="B93" s="6">
        <v>43678</v>
      </c>
      <c r="C93">
        <v>105884</v>
      </c>
    </row>
    <row r="94" spans="1:3" x14ac:dyDescent="0.3">
      <c r="A94">
        <v>93</v>
      </c>
      <c r="B94" s="6">
        <v>43709</v>
      </c>
      <c r="C94">
        <v>91758</v>
      </c>
    </row>
    <row r="95" spans="1:3" x14ac:dyDescent="0.3">
      <c r="A95">
        <v>94</v>
      </c>
      <c r="B95" s="6">
        <v>43739</v>
      </c>
      <c r="C95">
        <v>95219</v>
      </c>
    </row>
    <row r="96" spans="1:3" x14ac:dyDescent="0.3">
      <c r="A96">
        <v>95</v>
      </c>
      <c r="B96" s="6">
        <v>43770</v>
      </c>
      <c r="C96">
        <v>93303</v>
      </c>
    </row>
    <row r="97" spans="1:13" x14ac:dyDescent="0.3">
      <c r="A97">
        <v>96</v>
      </c>
      <c r="B97" s="6">
        <v>43800</v>
      </c>
      <c r="C97">
        <v>96137</v>
      </c>
    </row>
    <row r="98" spans="1:13" x14ac:dyDescent="0.3">
      <c r="A98" t="s">
        <v>3</v>
      </c>
    </row>
    <row r="111" spans="1:13" x14ac:dyDescent="0.3">
      <c r="A111" s="5" t="s">
        <v>1</v>
      </c>
      <c r="B111" s="7" t="s">
        <v>34</v>
      </c>
      <c r="C111" s="5" t="s">
        <v>37</v>
      </c>
      <c r="D111" t="s">
        <v>0</v>
      </c>
      <c r="E111" s="5" t="s">
        <v>4</v>
      </c>
      <c r="F111" s="5" t="s">
        <v>42</v>
      </c>
      <c r="G111" s="5" t="s">
        <v>2</v>
      </c>
      <c r="H111" s="5" t="s">
        <v>43</v>
      </c>
      <c r="I111" s="5" t="s">
        <v>44</v>
      </c>
      <c r="J111" s="5" t="s">
        <v>45</v>
      </c>
      <c r="K111" t="s">
        <v>5</v>
      </c>
      <c r="L111" s="5" t="s">
        <v>46</v>
      </c>
      <c r="M111" s="5" t="s">
        <v>47</v>
      </c>
    </row>
    <row r="112" spans="1:13" x14ac:dyDescent="0.3">
      <c r="A112">
        <v>1</v>
      </c>
      <c r="B112" s="6">
        <v>40909</v>
      </c>
      <c r="C112">
        <v>55945</v>
      </c>
      <c r="D112">
        <v>2012</v>
      </c>
      <c r="E112">
        <v>1</v>
      </c>
      <c r="F112">
        <f>SUM(C112:C114)</f>
        <v>193381</v>
      </c>
      <c r="J112">
        <f>Q118</f>
        <v>0.95801707679191306</v>
      </c>
      <c r="K112">
        <f>F112/J112</f>
        <v>201855.4832525219</v>
      </c>
      <c r="L112">
        <f>$L$160+($L$161*A112)</f>
        <v>195232.6911764706</v>
      </c>
      <c r="M112">
        <f>J112*L112</f>
        <v>187036.25209510067</v>
      </c>
    </row>
    <row r="113" spans="1:17" x14ac:dyDescent="0.3">
      <c r="A113">
        <v>2</v>
      </c>
      <c r="B113" s="6">
        <v>40940</v>
      </c>
      <c r="C113">
        <v>63622</v>
      </c>
      <c r="E113">
        <v>2</v>
      </c>
      <c r="F113">
        <f>SUM(C115:C117)</f>
        <v>207739</v>
      </c>
      <c r="J113">
        <f>Q119</f>
        <v>1.0578651249638231</v>
      </c>
      <c r="K113">
        <f t="shared" ref="K113:K127" si="2">F113/J113</f>
        <v>196375.69582143496</v>
      </c>
      <c r="L113">
        <f t="shared" ref="L113:L143" si="3">$L$160+($L$161*A113)</f>
        <v>199469.88235294117</v>
      </c>
      <c r="M113">
        <f t="shared" ref="M113:M143" si="4">J113*L113</f>
        <v>211012.23202181322</v>
      </c>
    </row>
    <row r="114" spans="1:17" x14ac:dyDescent="0.3">
      <c r="A114">
        <v>3</v>
      </c>
      <c r="B114" s="6">
        <v>40969</v>
      </c>
      <c r="C114">
        <v>73814</v>
      </c>
      <c r="E114">
        <v>3</v>
      </c>
      <c r="F114">
        <f>SUM(C118:C120)</f>
        <v>205647</v>
      </c>
      <c r="G114">
        <f t="shared" ref="G114:G126" si="5">AVERAGE(F112:F115)</f>
        <v>200589.75</v>
      </c>
      <c r="H114">
        <f t="shared" ref="H114:H125" si="6">AVERAGE(G114:G115)</f>
        <v>202200.125</v>
      </c>
      <c r="I114">
        <f>F114/H114</f>
        <v>1.0170468490066462</v>
      </c>
      <c r="J114">
        <f>Q120</f>
        <v>1.0315031807410688</v>
      </c>
      <c r="K114">
        <f t="shared" si="2"/>
        <v>199366.32658006524</v>
      </c>
      <c r="L114">
        <f t="shared" si="3"/>
        <v>203707.07352941178</v>
      </c>
      <c r="M114">
        <f t="shared" si="4"/>
        <v>210124.49428504304</v>
      </c>
    </row>
    <row r="115" spans="1:17" x14ac:dyDescent="0.3">
      <c r="A115">
        <v>4</v>
      </c>
      <c r="B115" s="6">
        <v>41000</v>
      </c>
      <c r="C115">
        <v>66592</v>
      </c>
      <c r="E115">
        <v>4</v>
      </c>
      <c r="F115">
        <f>SUM(C121:C123)</f>
        <v>195592</v>
      </c>
      <c r="G115">
        <f t="shared" si="5"/>
        <v>203810.5</v>
      </c>
      <c r="H115">
        <f t="shared" si="6"/>
        <v>206544.75</v>
      </c>
      <c r="I115">
        <f t="shared" ref="I115:I125" si="7">F115/H115</f>
        <v>0.94697154006577267</v>
      </c>
      <c r="J115">
        <f>Q121</f>
        <v>0.94798336268611028</v>
      </c>
      <c r="K115">
        <f t="shared" si="2"/>
        <v>206324.29607814021</v>
      </c>
      <c r="L115">
        <f t="shared" si="3"/>
        <v>207944.26470588235</v>
      </c>
      <c r="M115">
        <f t="shared" si="4"/>
        <v>197127.70330717298</v>
      </c>
    </row>
    <row r="116" spans="1:17" x14ac:dyDescent="0.3">
      <c r="A116">
        <v>5</v>
      </c>
      <c r="B116" s="6">
        <v>41030</v>
      </c>
      <c r="C116">
        <v>72489</v>
      </c>
      <c r="D116">
        <v>2013</v>
      </c>
      <c r="E116">
        <v>1</v>
      </c>
      <c r="F116">
        <f>SUM(C124:C126)</f>
        <v>206264</v>
      </c>
      <c r="G116">
        <f t="shared" si="5"/>
        <v>209279</v>
      </c>
      <c r="H116">
        <f t="shared" si="6"/>
        <v>212185</v>
      </c>
      <c r="I116">
        <f t="shared" si="7"/>
        <v>0.97209510568607582</v>
      </c>
      <c r="J116">
        <f>Q118</f>
        <v>0.95801707679191306</v>
      </c>
      <c r="K116">
        <f t="shared" si="2"/>
        <v>215303.05147660928</v>
      </c>
      <c r="L116">
        <f t="shared" si="3"/>
        <v>212181.45588235295</v>
      </c>
      <c r="M116">
        <f t="shared" si="4"/>
        <v>203273.45811386404</v>
      </c>
    </row>
    <row r="117" spans="1:17" x14ac:dyDescent="0.3">
      <c r="A117">
        <v>6</v>
      </c>
      <c r="B117" s="6">
        <v>41061</v>
      </c>
      <c r="C117">
        <v>68658</v>
      </c>
      <c r="E117">
        <v>2</v>
      </c>
      <c r="F117">
        <f>SUM(C127:C129)</f>
        <v>229613</v>
      </c>
      <c r="G117">
        <f t="shared" si="5"/>
        <v>215091</v>
      </c>
      <c r="H117">
        <f t="shared" si="6"/>
        <v>217125.125</v>
      </c>
      <c r="I117">
        <f t="shared" si="7"/>
        <v>1.0575146473721087</v>
      </c>
      <c r="J117">
        <f>Q119</f>
        <v>1.0578651249638231</v>
      </c>
      <c r="K117">
        <f t="shared" si="2"/>
        <v>217053.19003483767</v>
      </c>
      <c r="L117">
        <f t="shared" si="3"/>
        <v>216418.64705882352</v>
      </c>
      <c r="M117">
        <f t="shared" si="4"/>
        <v>228941.73911538388</v>
      </c>
      <c r="P117" t="s">
        <v>4</v>
      </c>
      <c r="Q117" t="s">
        <v>45</v>
      </c>
    </row>
    <row r="118" spans="1:17" x14ac:dyDescent="0.3">
      <c r="A118">
        <v>7</v>
      </c>
      <c r="B118" s="6">
        <v>41091</v>
      </c>
      <c r="C118">
        <v>68005</v>
      </c>
      <c r="E118">
        <v>3</v>
      </c>
      <c r="F118">
        <f>SUM(C130:C132)</f>
        <v>228895</v>
      </c>
      <c r="G118">
        <f t="shared" si="5"/>
        <v>219159.25</v>
      </c>
      <c r="H118">
        <f t="shared" si="6"/>
        <v>220415</v>
      </c>
      <c r="I118">
        <f t="shared" si="7"/>
        <v>1.0384728807023116</v>
      </c>
      <c r="J118">
        <f>Q120</f>
        <v>1.0315031807410688</v>
      </c>
      <c r="K118">
        <f t="shared" si="2"/>
        <v>221904.30846326004</v>
      </c>
      <c r="L118">
        <f t="shared" si="3"/>
        <v>220655.83823529413</v>
      </c>
      <c r="M118">
        <f t="shared" si="4"/>
        <v>227607.19898879263</v>
      </c>
      <c r="P118">
        <v>1</v>
      </c>
      <c r="Q118">
        <f>AVERAGE(I116,I120,I124)</f>
        <v>0.95801707679191306</v>
      </c>
    </row>
    <row r="119" spans="1:17" x14ac:dyDescent="0.3">
      <c r="A119">
        <v>8</v>
      </c>
      <c r="B119" s="6">
        <v>41122</v>
      </c>
      <c r="C119">
        <v>73174</v>
      </c>
      <c r="E119">
        <v>4</v>
      </c>
      <c r="F119">
        <f>SUM(C133:C135)</f>
        <v>211865</v>
      </c>
      <c r="G119">
        <f t="shared" si="5"/>
        <v>221670.75</v>
      </c>
      <c r="H119">
        <f t="shared" si="6"/>
        <v>223867.625</v>
      </c>
      <c r="I119">
        <f t="shared" si="7"/>
        <v>0.94638516846730292</v>
      </c>
      <c r="J119">
        <f>Q121</f>
        <v>0.94798336268611028</v>
      </c>
      <c r="K119">
        <f t="shared" si="2"/>
        <v>223490.20915270143</v>
      </c>
      <c r="L119">
        <f t="shared" si="3"/>
        <v>224893.0294117647</v>
      </c>
      <c r="M119">
        <f t="shared" si="4"/>
        <v>213194.85026643099</v>
      </c>
      <c r="P119">
        <v>2</v>
      </c>
      <c r="Q119">
        <f>AVERAGE(I117,I121,I125)</f>
        <v>1.0578651249638231</v>
      </c>
    </row>
    <row r="120" spans="1:17" x14ac:dyDescent="0.3">
      <c r="A120">
        <v>9</v>
      </c>
      <c r="B120" s="6">
        <v>41153</v>
      </c>
      <c r="C120">
        <v>64468</v>
      </c>
      <c r="D120">
        <v>2014</v>
      </c>
      <c r="E120">
        <v>1</v>
      </c>
      <c r="F120">
        <f>SUM(C136:C138)</f>
        <v>216310</v>
      </c>
      <c r="G120">
        <f t="shared" si="5"/>
        <v>226064.5</v>
      </c>
      <c r="H120">
        <f t="shared" si="6"/>
        <v>228286.125</v>
      </c>
      <c r="I120">
        <f t="shared" si="7"/>
        <v>0.94753897110479224</v>
      </c>
      <c r="J120">
        <f>Q118</f>
        <v>0.95801707679191306</v>
      </c>
      <c r="K120">
        <f t="shared" si="2"/>
        <v>225789.2946171186</v>
      </c>
      <c r="L120">
        <f t="shared" si="3"/>
        <v>229130.2205882353</v>
      </c>
      <c r="M120">
        <f t="shared" si="4"/>
        <v>219510.6641326274</v>
      </c>
      <c r="P120">
        <v>3</v>
      </c>
      <c r="Q120">
        <f>AVERAGE(I114,I118,I122)</f>
        <v>1.0315031807410688</v>
      </c>
    </row>
    <row r="121" spans="1:17" x14ac:dyDescent="0.3">
      <c r="A121">
        <v>10</v>
      </c>
      <c r="B121" s="6">
        <v>41183</v>
      </c>
      <c r="C121">
        <v>64855</v>
      </c>
      <c r="E121">
        <v>2</v>
      </c>
      <c r="F121">
        <f>SUM(C139:C141)</f>
        <v>247188</v>
      </c>
      <c r="G121">
        <f t="shared" si="5"/>
        <v>230507.75</v>
      </c>
      <c r="H121">
        <f t="shared" si="6"/>
        <v>232775.5</v>
      </c>
      <c r="I121">
        <f t="shared" si="7"/>
        <v>1.0619158803224567</v>
      </c>
      <c r="J121">
        <f>Q119</f>
        <v>1.0578651249638231</v>
      </c>
      <c r="K121">
        <f t="shared" si="2"/>
        <v>233666.83915253691</v>
      </c>
      <c r="L121">
        <f t="shared" si="3"/>
        <v>233367.41176470587</v>
      </c>
      <c r="M121">
        <f t="shared" si="4"/>
        <v>246871.24620895454</v>
      </c>
      <c r="P121">
        <v>4</v>
      </c>
      <c r="Q121">
        <f>AVERAGE(I115,I119,I123)</f>
        <v>0.94798336268611028</v>
      </c>
    </row>
    <row r="122" spans="1:17" x14ac:dyDescent="0.3">
      <c r="A122">
        <v>11</v>
      </c>
      <c r="B122" s="6">
        <v>41214</v>
      </c>
      <c r="C122">
        <v>62875</v>
      </c>
      <c r="E122">
        <v>3</v>
      </c>
      <c r="F122">
        <f>SUM(C142:C144)</f>
        <v>246668</v>
      </c>
      <c r="G122">
        <f t="shared" si="5"/>
        <v>235043.25</v>
      </c>
      <c r="H122">
        <f t="shared" si="6"/>
        <v>237411.375</v>
      </c>
      <c r="I122">
        <f t="shared" si="7"/>
        <v>1.0389898125142487</v>
      </c>
      <c r="J122">
        <f>Q120</f>
        <v>1.0315031807410688</v>
      </c>
      <c r="K122">
        <f t="shared" si="2"/>
        <v>239134.50254490235</v>
      </c>
      <c r="L122">
        <f t="shared" si="3"/>
        <v>237604.60294117648</v>
      </c>
      <c r="M122">
        <f t="shared" si="4"/>
        <v>245089.90369254226</v>
      </c>
    </row>
    <row r="123" spans="1:17" x14ac:dyDescent="0.3">
      <c r="A123">
        <v>12</v>
      </c>
      <c r="B123" s="6">
        <v>41244</v>
      </c>
      <c r="C123">
        <v>67862</v>
      </c>
      <c r="E123">
        <v>4</v>
      </c>
      <c r="F123">
        <f>SUM(C145:C147)</f>
        <v>230007</v>
      </c>
      <c r="G123">
        <f t="shared" si="5"/>
        <v>239779.5</v>
      </c>
      <c r="H123">
        <f t="shared" si="6"/>
        <v>241961.5</v>
      </c>
      <c r="I123">
        <f t="shared" si="7"/>
        <v>0.95059337952525502</v>
      </c>
      <c r="J123">
        <f>Q121</f>
        <v>0.94798336268611028</v>
      </c>
      <c r="K123">
        <f t="shared" si="2"/>
        <v>242627.6758151908</v>
      </c>
      <c r="L123">
        <f t="shared" si="3"/>
        <v>241841.79411764705</v>
      </c>
      <c r="M123">
        <f t="shared" si="4"/>
        <v>229261.997225689</v>
      </c>
    </row>
    <row r="124" spans="1:17" x14ac:dyDescent="0.3">
      <c r="A124">
        <v>13</v>
      </c>
      <c r="B124" s="6">
        <v>41275</v>
      </c>
      <c r="C124">
        <v>62999</v>
      </c>
      <c r="D124">
        <v>2015</v>
      </c>
      <c r="E124">
        <v>1</v>
      </c>
      <c r="F124">
        <f>SUM(C148:C150)</f>
        <v>235255</v>
      </c>
      <c r="G124">
        <f t="shared" si="5"/>
        <v>244143.5</v>
      </c>
      <c r="H124">
        <f t="shared" si="6"/>
        <v>246490.75</v>
      </c>
      <c r="I124">
        <f t="shared" si="7"/>
        <v>0.95441715358487078</v>
      </c>
      <c r="J124">
        <f>Q118</f>
        <v>0.95801707679191306</v>
      </c>
      <c r="K124">
        <f t="shared" si="2"/>
        <v>245564.51622740622</v>
      </c>
      <c r="L124">
        <f t="shared" si="3"/>
        <v>246078.98529411765</v>
      </c>
      <c r="M124">
        <f t="shared" si="4"/>
        <v>235747.87015139076</v>
      </c>
    </row>
    <row r="125" spans="1:17" x14ac:dyDescent="0.3">
      <c r="A125">
        <v>14</v>
      </c>
      <c r="B125" s="6">
        <v>41306</v>
      </c>
      <c r="C125">
        <v>66624</v>
      </c>
      <c r="E125">
        <v>2</v>
      </c>
      <c r="F125">
        <f>SUM(C151:C153)</f>
        <v>264644</v>
      </c>
      <c r="G125">
        <f t="shared" si="5"/>
        <v>248838</v>
      </c>
      <c r="H125">
        <f t="shared" si="6"/>
        <v>251046.125</v>
      </c>
      <c r="I125">
        <f t="shared" si="7"/>
        <v>1.0541648471969045</v>
      </c>
      <c r="J125">
        <f>Q119</f>
        <v>1.0578651249638231</v>
      </c>
      <c r="K125">
        <f t="shared" si="2"/>
        <v>250167.9975592827</v>
      </c>
      <c r="L125">
        <f t="shared" si="3"/>
        <v>250316.17647058825</v>
      </c>
      <c r="M125">
        <f t="shared" si="4"/>
        <v>264800.75330252526</v>
      </c>
    </row>
    <row r="126" spans="1:17" x14ac:dyDescent="0.3">
      <c r="A126">
        <v>15</v>
      </c>
      <c r="B126" s="6">
        <v>41334</v>
      </c>
      <c r="C126">
        <v>76641</v>
      </c>
      <c r="E126">
        <v>3</v>
      </c>
      <c r="F126">
        <f>SUM(C154:C156)</f>
        <v>265446</v>
      </c>
      <c r="G126">
        <f t="shared" si="5"/>
        <v>253254.25</v>
      </c>
      <c r="J126">
        <f>Q120</f>
        <v>1.0315031807410688</v>
      </c>
      <c r="K126">
        <f t="shared" si="2"/>
        <v>257339.00288052828</v>
      </c>
      <c r="L126">
        <f t="shared" si="3"/>
        <v>254553.36764705883</v>
      </c>
      <c r="M126">
        <f t="shared" si="4"/>
        <v>262572.60839629185</v>
      </c>
    </row>
    <row r="127" spans="1:17" x14ac:dyDescent="0.3">
      <c r="A127">
        <v>16</v>
      </c>
      <c r="B127" s="6">
        <v>41365</v>
      </c>
      <c r="C127">
        <v>74547</v>
      </c>
      <c r="E127">
        <v>4</v>
      </c>
      <c r="F127">
        <f>SUM(C157:C159)</f>
        <v>247672</v>
      </c>
      <c r="J127">
        <f>Q121</f>
        <v>0.94798336268611028</v>
      </c>
      <c r="K127">
        <f t="shared" si="2"/>
        <v>261261.9690900709</v>
      </c>
      <c r="L127">
        <f t="shared" si="3"/>
        <v>258790.5588235294</v>
      </c>
      <c r="M127">
        <f t="shared" si="4"/>
        <v>245329.14418494701</v>
      </c>
    </row>
    <row r="128" spans="1:17" x14ac:dyDescent="0.3">
      <c r="A128">
        <v>17</v>
      </c>
      <c r="B128" s="6">
        <v>41395</v>
      </c>
      <c r="C128">
        <v>79448</v>
      </c>
      <c r="D128">
        <v>2016</v>
      </c>
      <c r="E128">
        <v>1</v>
      </c>
      <c r="F128">
        <f>SUM(C160:C162)</f>
        <v>249914</v>
      </c>
      <c r="J128">
        <v>0.95801707679191306</v>
      </c>
      <c r="L128">
        <f t="shared" si="3"/>
        <v>263027.75</v>
      </c>
      <c r="M128">
        <f t="shared" si="4"/>
        <v>251985.07617015412</v>
      </c>
    </row>
    <row r="129" spans="1:13" x14ac:dyDescent="0.3">
      <c r="A129">
        <v>18</v>
      </c>
      <c r="B129" s="6">
        <v>41426</v>
      </c>
      <c r="C129">
        <v>75618</v>
      </c>
      <c r="E129">
        <v>2</v>
      </c>
      <c r="F129">
        <f>SUM(C163:C165)</f>
        <v>271665</v>
      </c>
      <c r="J129">
        <v>1.0578651249638231</v>
      </c>
      <c r="L129">
        <f t="shared" si="3"/>
        <v>267264.9411764706</v>
      </c>
      <c r="M129">
        <f t="shared" si="4"/>
        <v>282730.26039609592</v>
      </c>
    </row>
    <row r="130" spans="1:13" x14ac:dyDescent="0.3">
      <c r="A130">
        <v>19</v>
      </c>
      <c r="B130" s="6">
        <v>41456</v>
      </c>
      <c r="C130">
        <v>78809</v>
      </c>
      <c r="E130">
        <v>3</v>
      </c>
      <c r="F130">
        <f>SUM(C166:C168)</f>
        <v>276272</v>
      </c>
      <c r="J130">
        <v>1.0315031807410688</v>
      </c>
      <c r="L130">
        <f t="shared" si="3"/>
        <v>271502.1323529412</v>
      </c>
      <c r="M130">
        <f t="shared" si="4"/>
        <v>280055.31310004153</v>
      </c>
    </row>
    <row r="131" spans="1:13" x14ac:dyDescent="0.3">
      <c r="A131">
        <v>20</v>
      </c>
      <c r="B131" s="6">
        <v>41487</v>
      </c>
      <c r="C131">
        <v>81261</v>
      </c>
      <c r="E131">
        <v>4</v>
      </c>
      <c r="F131">
        <f>SUM(C169:C171)</f>
        <v>261460</v>
      </c>
      <c r="J131">
        <v>0.94798336268611028</v>
      </c>
      <c r="L131">
        <f t="shared" si="3"/>
        <v>275739.32352941175</v>
      </c>
      <c r="M131">
        <f t="shared" si="4"/>
        <v>261396.29114420502</v>
      </c>
    </row>
    <row r="132" spans="1:13" x14ac:dyDescent="0.3">
      <c r="A132">
        <v>21</v>
      </c>
      <c r="B132" s="6">
        <v>41518</v>
      </c>
      <c r="C132">
        <v>68825</v>
      </c>
      <c r="D132">
        <v>2017</v>
      </c>
      <c r="E132">
        <v>1</v>
      </c>
      <c r="F132">
        <f>SUM(C172:C174)</f>
        <v>258576</v>
      </c>
      <c r="J132">
        <v>0.95801707679191306</v>
      </c>
      <c r="L132">
        <f t="shared" si="3"/>
        <v>279976.51470588235</v>
      </c>
      <c r="M132">
        <f t="shared" si="4"/>
        <v>268222.28218891745</v>
      </c>
    </row>
    <row r="133" spans="1:13" x14ac:dyDescent="0.3">
      <c r="A133">
        <v>22</v>
      </c>
      <c r="B133" s="6">
        <v>41548</v>
      </c>
      <c r="C133">
        <v>71395</v>
      </c>
      <c r="E133">
        <v>2</v>
      </c>
      <c r="F133">
        <f>SUM(C175:C177)</f>
        <v>281566</v>
      </c>
      <c r="J133">
        <v>1.0578651249638231</v>
      </c>
      <c r="L133">
        <f t="shared" si="3"/>
        <v>284213.70588235295</v>
      </c>
      <c r="M133">
        <f t="shared" si="4"/>
        <v>300659.76748966658</v>
      </c>
    </row>
    <row r="134" spans="1:13" x14ac:dyDescent="0.3">
      <c r="A134">
        <v>23</v>
      </c>
      <c r="B134" s="6">
        <v>41579</v>
      </c>
      <c r="C134">
        <v>68678</v>
      </c>
      <c r="E134">
        <v>3</v>
      </c>
      <c r="F134">
        <f>SUM(C178:C180)</f>
        <v>282988</v>
      </c>
      <c r="J134">
        <v>1.0315031807410688</v>
      </c>
      <c r="L134">
        <f t="shared" si="3"/>
        <v>288450.8970588235</v>
      </c>
      <c r="M134">
        <f t="shared" si="4"/>
        <v>297538.01780379104</v>
      </c>
    </row>
    <row r="135" spans="1:13" x14ac:dyDescent="0.3">
      <c r="A135">
        <v>24</v>
      </c>
      <c r="B135" s="6">
        <v>41609</v>
      </c>
      <c r="C135">
        <v>71792</v>
      </c>
      <c r="E135">
        <v>4</v>
      </c>
      <c r="F135">
        <f>SUM(C181:C183)</f>
        <v>269123</v>
      </c>
      <c r="J135">
        <v>0.94798336268611028</v>
      </c>
      <c r="L135">
        <f t="shared" si="3"/>
        <v>292688.0882352941</v>
      </c>
      <c r="M135">
        <f t="shared" si="4"/>
        <v>277463.43810346304</v>
      </c>
    </row>
    <row r="136" spans="1:13" x14ac:dyDescent="0.3">
      <c r="A136">
        <v>25</v>
      </c>
      <c r="B136" s="6">
        <v>41640</v>
      </c>
      <c r="C136">
        <v>64116</v>
      </c>
      <c r="D136">
        <v>2018</v>
      </c>
      <c r="E136">
        <v>1</v>
      </c>
      <c r="J136">
        <v>0.95801707679191306</v>
      </c>
      <c r="L136">
        <f t="shared" si="3"/>
        <v>296925.2794117647</v>
      </c>
      <c r="M136">
        <f t="shared" si="4"/>
        <v>284459.48820768081</v>
      </c>
    </row>
    <row r="137" spans="1:13" x14ac:dyDescent="0.3">
      <c r="A137">
        <v>26</v>
      </c>
      <c r="B137" s="6">
        <v>41671</v>
      </c>
      <c r="C137">
        <v>68681</v>
      </c>
      <c r="E137">
        <v>2</v>
      </c>
      <c r="J137">
        <v>1.0578651249638231</v>
      </c>
      <c r="L137">
        <f t="shared" si="3"/>
        <v>301162.4705882353</v>
      </c>
      <c r="M137">
        <f t="shared" si="4"/>
        <v>318589.27458323725</v>
      </c>
    </row>
    <row r="138" spans="1:13" x14ac:dyDescent="0.3">
      <c r="A138">
        <v>27</v>
      </c>
      <c r="B138" s="6">
        <v>41699</v>
      </c>
      <c r="C138">
        <v>83513</v>
      </c>
      <c r="E138">
        <v>3</v>
      </c>
      <c r="J138">
        <v>1.0315031807410688</v>
      </c>
      <c r="L138">
        <f t="shared" si="3"/>
        <v>305399.6617647059</v>
      </c>
      <c r="M138">
        <f t="shared" si="4"/>
        <v>315020.72250754072</v>
      </c>
    </row>
    <row r="139" spans="1:13" x14ac:dyDescent="0.3">
      <c r="A139">
        <v>28</v>
      </c>
      <c r="B139" s="6">
        <v>41730</v>
      </c>
      <c r="C139">
        <v>81018</v>
      </c>
      <c r="E139">
        <v>4</v>
      </c>
      <c r="J139">
        <v>0.94798336268611028</v>
      </c>
      <c r="L139">
        <f t="shared" si="3"/>
        <v>309636.8529411765</v>
      </c>
      <c r="M139">
        <f t="shared" si="4"/>
        <v>293530.5850627211</v>
      </c>
    </row>
    <row r="140" spans="1:13" x14ac:dyDescent="0.3">
      <c r="A140">
        <v>29</v>
      </c>
      <c r="B140" s="6">
        <v>41760</v>
      </c>
      <c r="C140">
        <v>86267</v>
      </c>
      <c r="D140">
        <v>2019</v>
      </c>
      <c r="E140">
        <v>1</v>
      </c>
      <c r="J140">
        <v>0.95801707679191306</v>
      </c>
      <c r="L140">
        <f t="shared" si="3"/>
        <v>313874.04411764705</v>
      </c>
      <c r="M140">
        <f t="shared" si="4"/>
        <v>300696.69422644418</v>
      </c>
    </row>
    <row r="141" spans="1:13" x14ac:dyDescent="0.3">
      <c r="A141">
        <v>30</v>
      </c>
      <c r="B141" s="6">
        <v>41791</v>
      </c>
      <c r="C141">
        <v>79903</v>
      </c>
      <c r="E141">
        <v>2</v>
      </c>
      <c r="J141">
        <v>1.0578651249638231</v>
      </c>
      <c r="L141">
        <f t="shared" si="3"/>
        <v>318111.23529411765</v>
      </c>
      <c r="M141">
        <f t="shared" si="4"/>
        <v>336518.78167680791</v>
      </c>
    </row>
    <row r="142" spans="1:13" x14ac:dyDescent="0.3">
      <c r="A142">
        <v>31</v>
      </c>
      <c r="B142" s="6">
        <v>41821</v>
      </c>
      <c r="C142">
        <v>84244</v>
      </c>
      <c r="E142">
        <v>3</v>
      </c>
      <c r="J142">
        <v>1.0315031807410688</v>
      </c>
      <c r="L142">
        <f t="shared" si="3"/>
        <v>322348.42647058819</v>
      </c>
      <c r="M142">
        <f t="shared" si="4"/>
        <v>332503.42721129028</v>
      </c>
    </row>
    <row r="143" spans="1:13" x14ac:dyDescent="0.3">
      <c r="A143">
        <v>32</v>
      </c>
      <c r="B143" s="6">
        <v>41852</v>
      </c>
      <c r="C143">
        <v>85709</v>
      </c>
      <c r="E143">
        <v>4</v>
      </c>
      <c r="J143">
        <v>0.94798336268611028</v>
      </c>
      <c r="L143">
        <f t="shared" si="3"/>
        <v>326585.6176470588</v>
      </c>
      <c r="M143">
        <f t="shared" si="4"/>
        <v>309597.73202197906</v>
      </c>
    </row>
    <row r="144" spans="1:13" x14ac:dyDescent="0.3">
      <c r="A144">
        <v>26</v>
      </c>
      <c r="B144" s="6">
        <v>41883</v>
      </c>
      <c r="C144">
        <v>76715</v>
      </c>
      <c r="D144">
        <v>2020</v>
      </c>
      <c r="E144">
        <v>1</v>
      </c>
      <c r="K144" t="s">
        <v>6</v>
      </c>
    </row>
    <row r="145" spans="1:19" ht="15" thickBot="1" x14ac:dyDescent="0.35">
      <c r="A145">
        <v>27</v>
      </c>
      <c r="B145" s="6">
        <v>41913</v>
      </c>
      <c r="C145">
        <v>77256</v>
      </c>
      <c r="E145">
        <v>2</v>
      </c>
    </row>
    <row r="146" spans="1:19" x14ac:dyDescent="0.3">
      <c r="A146">
        <v>28</v>
      </c>
      <c r="B146" s="6">
        <v>41944</v>
      </c>
      <c r="C146">
        <v>72363</v>
      </c>
      <c r="E146">
        <v>3</v>
      </c>
      <c r="K146" s="4" t="s">
        <v>7</v>
      </c>
      <c r="L146" s="4"/>
    </row>
    <row r="147" spans="1:19" x14ac:dyDescent="0.3">
      <c r="A147">
        <v>29</v>
      </c>
      <c r="B147" s="6">
        <v>41974</v>
      </c>
      <c r="C147">
        <v>80388</v>
      </c>
      <c r="E147">
        <v>4</v>
      </c>
      <c r="K147" s="1" t="s">
        <v>8</v>
      </c>
      <c r="L147" s="1">
        <v>0.87783967550476483</v>
      </c>
    </row>
    <row r="148" spans="1:19" x14ac:dyDescent="0.3">
      <c r="A148">
        <v>30</v>
      </c>
      <c r="B148" s="6">
        <v>42005</v>
      </c>
      <c r="C148">
        <v>72372</v>
      </c>
      <c r="D148">
        <v>2015</v>
      </c>
      <c r="E148">
        <v>1</v>
      </c>
      <c r="K148" s="1" t="s">
        <v>9</v>
      </c>
      <c r="L148" s="1">
        <v>0.77060249589031071</v>
      </c>
    </row>
    <row r="149" spans="1:19" x14ac:dyDescent="0.3">
      <c r="A149">
        <v>31</v>
      </c>
      <c r="B149" s="6">
        <v>42036</v>
      </c>
      <c r="C149">
        <v>73422</v>
      </c>
      <c r="E149">
        <v>2</v>
      </c>
      <c r="K149" s="1" t="s">
        <v>10</v>
      </c>
      <c r="L149" s="1">
        <v>0.75421695988247583</v>
      </c>
    </row>
    <row r="150" spans="1:19" x14ac:dyDescent="0.3">
      <c r="A150">
        <v>32</v>
      </c>
      <c r="B150" s="6">
        <v>42064</v>
      </c>
      <c r="C150">
        <v>89461</v>
      </c>
      <c r="E150">
        <v>3</v>
      </c>
      <c r="K150" s="1" t="s">
        <v>11</v>
      </c>
      <c r="L150" s="1">
        <v>11392.856795013298</v>
      </c>
    </row>
    <row r="151" spans="1:19" ht="15" thickBot="1" x14ac:dyDescent="0.35">
      <c r="A151">
        <v>33</v>
      </c>
      <c r="B151" s="6">
        <v>42095</v>
      </c>
      <c r="C151">
        <v>86739</v>
      </c>
      <c r="E151">
        <v>4</v>
      </c>
      <c r="K151" s="2" t="s">
        <v>12</v>
      </c>
      <c r="L151" s="2">
        <v>16</v>
      </c>
    </row>
    <row r="152" spans="1:19" x14ac:dyDescent="0.3">
      <c r="A152">
        <v>34</v>
      </c>
      <c r="B152" s="6">
        <v>42125</v>
      </c>
      <c r="C152">
        <v>90562</v>
      </c>
      <c r="E152">
        <v>1</v>
      </c>
    </row>
    <row r="153" spans="1:19" ht="15" thickBot="1" x14ac:dyDescent="0.35">
      <c r="A153">
        <v>35</v>
      </c>
      <c r="B153" s="6">
        <v>42156</v>
      </c>
      <c r="C153">
        <v>87343</v>
      </c>
      <c r="E153">
        <v>2</v>
      </c>
      <c r="K153" t="s">
        <v>13</v>
      </c>
    </row>
    <row r="154" spans="1:19" x14ac:dyDescent="0.3">
      <c r="A154">
        <v>36</v>
      </c>
      <c r="B154" s="6">
        <v>42186</v>
      </c>
      <c r="C154">
        <v>90443</v>
      </c>
      <c r="E154">
        <v>3</v>
      </c>
      <c r="K154" s="3"/>
      <c r="L154" s="3" t="s">
        <v>18</v>
      </c>
      <c r="M154" s="3" t="s">
        <v>19</v>
      </c>
      <c r="N154" s="3" t="s">
        <v>20</v>
      </c>
      <c r="O154" s="3" t="s">
        <v>21</v>
      </c>
      <c r="P154" s="3" t="s">
        <v>22</v>
      </c>
    </row>
    <row r="155" spans="1:19" x14ac:dyDescent="0.3">
      <c r="A155">
        <v>37</v>
      </c>
      <c r="B155" s="6">
        <v>42217</v>
      </c>
      <c r="C155">
        <v>90964</v>
      </c>
      <c r="E155">
        <v>4</v>
      </c>
      <c r="K155" s="1" t="s">
        <v>14</v>
      </c>
      <c r="L155" s="1">
        <v>1</v>
      </c>
      <c r="M155" s="1">
        <v>6104288282.4264708</v>
      </c>
      <c r="N155" s="1">
        <v>6104288282.4264708</v>
      </c>
      <c r="O155" s="1">
        <v>47.029434711311083</v>
      </c>
      <c r="P155" s="1">
        <v>7.835327448526114E-6</v>
      </c>
    </row>
    <row r="156" spans="1:19" x14ac:dyDescent="0.3">
      <c r="A156">
        <v>38</v>
      </c>
      <c r="B156" s="6">
        <v>42248</v>
      </c>
      <c r="C156">
        <v>84039</v>
      </c>
      <c r="E156">
        <v>1</v>
      </c>
      <c r="K156" s="1" t="s">
        <v>15</v>
      </c>
      <c r="L156" s="1">
        <v>14</v>
      </c>
      <c r="M156" s="1">
        <v>1817160603.3235295</v>
      </c>
      <c r="N156" s="1">
        <v>129797185.95168068</v>
      </c>
      <c r="O156" s="1"/>
      <c r="P156" s="1"/>
    </row>
    <row r="157" spans="1:19" ht="15" thickBot="1" x14ac:dyDescent="0.35">
      <c r="A157">
        <v>39</v>
      </c>
      <c r="B157" s="6">
        <v>42278</v>
      </c>
      <c r="C157">
        <v>83332</v>
      </c>
      <c r="E157">
        <v>2</v>
      </c>
      <c r="K157" s="2" t="s">
        <v>16</v>
      </c>
      <c r="L157" s="2">
        <v>15</v>
      </c>
      <c r="M157" s="2">
        <v>7921448885.75</v>
      </c>
      <c r="N157" s="2"/>
      <c r="O157" s="2"/>
      <c r="P157" s="2"/>
    </row>
    <row r="158" spans="1:19" ht="15" thickBot="1" x14ac:dyDescent="0.35">
      <c r="A158">
        <v>40</v>
      </c>
      <c r="B158" s="6">
        <v>42309</v>
      </c>
      <c r="C158">
        <v>77576</v>
      </c>
      <c r="E158">
        <v>3</v>
      </c>
    </row>
    <row r="159" spans="1:19" x14ac:dyDescent="0.3">
      <c r="A159">
        <v>41</v>
      </c>
      <c r="B159" s="6">
        <v>42339</v>
      </c>
      <c r="C159">
        <v>86764</v>
      </c>
      <c r="E159">
        <v>4</v>
      </c>
      <c r="K159" s="3"/>
      <c r="L159" s="3" t="s">
        <v>23</v>
      </c>
      <c r="M159" s="3" t="s">
        <v>11</v>
      </c>
      <c r="N159" s="3" t="s">
        <v>24</v>
      </c>
      <c r="O159" s="3" t="s">
        <v>25</v>
      </c>
      <c r="P159" s="3" t="s">
        <v>26</v>
      </c>
      <c r="Q159" s="3" t="s">
        <v>27</v>
      </c>
      <c r="R159" s="3" t="s">
        <v>28</v>
      </c>
      <c r="S159" s="3" t="s">
        <v>29</v>
      </c>
    </row>
    <row r="160" spans="1:19" x14ac:dyDescent="0.3">
      <c r="A160">
        <v>42</v>
      </c>
      <c r="B160" s="6">
        <v>42370</v>
      </c>
      <c r="C160">
        <v>73975</v>
      </c>
      <c r="K160" s="1" t="s">
        <v>17</v>
      </c>
      <c r="L160" s="1">
        <v>190995.5</v>
      </c>
      <c r="M160" s="1">
        <v>5974.4645062726904</v>
      </c>
      <c r="N160" s="1">
        <v>31.968639164141091</v>
      </c>
      <c r="O160" s="1">
        <v>1.7342293673479877E-14</v>
      </c>
      <c r="P160" s="1">
        <v>178181.5480595089</v>
      </c>
      <c r="Q160" s="1">
        <v>203809.4519404911</v>
      </c>
      <c r="R160" s="1">
        <v>178181.5480595089</v>
      </c>
      <c r="S160" s="1">
        <v>203809.4519404911</v>
      </c>
    </row>
    <row r="161" spans="1:19" ht="15" thickBot="1" x14ac:dyDescent="0.35">
      <c r="A161">
        <v>43</v>
      </c>
      <c r="B161" s="6">
        <v>42401</v>
      </c>
      <c r="C161">
        <v>82909</v>
      </c>
      <c r="K161" s="2" t="s">
        <v>1</v>
      </c>
      <c r="L161" s="2">
        <v>4237.1911764705883</v>
      </c>
      <c r="M161" s="2">
        <v>617.86441010115561</v>
      </c>
      <c r="N161" s="2">
        <v>6.8578010113527714</v>
      </c>
      <c r="O161" s="2">
        <v>7.8353274485261021E-6</v>
      </c>
      <c r="P161" s="2">
        <v>2912.0038147474424</v>
      </c>
      <c r="Q161" s="2">
        <v>5562.3785381937341</v>
      </c>
      <c r="R161" s="2">
        <v>2912.0038147474424</v>
      </c>
      <c r="S161" s="2">
        <v>5562.3785381937341</v>
      </c>
    </row>
    <row r="162" spans="1:19" x14ac:dyDescent="0.3">
      <c r="A162">
        <v>44</v>
      </c>
      <c r="B162" s="6">
        <v>42430</v>
      </c>
      <c r="C162">
        <v>93030</v>
      </c>
    </row>
    <row r="163" spans="1:19" x14ac:dyDescent="0.3">
      <c r="A163">
        <v>45</v>
      </c>
      <c r="B163" s="6">
        <v>42461</v>
      </c>
      <c r="C163">
        <v>90067</v>
      </c>
    </row>
    <row r="164" spans="1:19" x14ac:dyDescent="0.3">
      <c r="A164">
        <v>46</v>
      </c>
      <c r="B164" s="6">
        <v>42491</v>
      </c>
      <c r="C164">
        <v>91172</v>
      </c>
    </row>
    <row r="165" spans="1:19" x14ac:dyDescent="0.3">
      <c r="A165">
        <v>47</v>
      </c>
      <c r="B165" s="6">
        <v>42522</v>
      </c>
      <c r="C165">
        <v>90426</v>
      </c>
    </row>
    <row r="166" spans="1:19" x14ac:dyDescent="0.3">
      <c r="A166">
        <v>48</v>
      </c>
      <c r="B166" s="6">
        <v>42552</v>
      </c>
      <c r="C166">
        <v>92147</v>
      </c>
    </row>
    <row r="167" spans="1:19" x14ac:dyDescent="0.3">
      <c r="A167">
        <v>49</v>
      </c>
      <c r="B167" s="6">
        <v>42583</v>
      </c>
      <c r="C167">
        <v>96100</v>
      </c>
    </row>
    <row r="168" spans="1:19" x14ac:dyDescent="0.3">
      <c r="A168">
        <v>50</v>
      </c>
      <c r="B168" s="6">
        <v>42614</v>
      </c>
      <c r="C168">
        <v>88025</v>
      </c>
    </row>
    <row r="169" spans="1:19" x14ac:dyDescent="0.3">
      <c r="A169">
        <v>51</v>
      </c>
      <c r="B169" s="6">
        <v>42644</v>
      </c>
      <c r="C169">
        <v>85223</v>
      </c>
    </row>
    <row r="170" spans="1:19" x14ac:dyDescent="0.3">
      <c r="A170">
        <v>52</v>
      </c>
      <c r="B170" s="6">
        <v>42675</v>
      </c>
      <c r="C170">
        <v>82873</v>
      </c>
    </row>
    <row r="171" spans="1:19" x14ac:dyDescent="0.3">
      <c r="A171">
        <v>53</v>
      </c>
      <c r="B171" s="6">
        <v>42705</v>
      </c>
      <c r="C171">
        <v>93364</v>
      </c>
    </row>
    <row r="172" spans="1:19" x14ac:dyDescent="0.3">
      <c r="A172">
        <v>54</v>
      </c>
      <c r="B172" s="6">
        <v>42736</v>
      </c>
      <c r="C172">
        <v>78171</v>
      </c>
    </row>
    <row r="173" spans="1:19" x14ac:dyDescent="0.3">
      <c r="A173">
        <v>55</v>
      </c>
      <c r="B173" s="6">
        <v>42767</v>
      </c>
      <c r="C173">
        <v>82482</v>
      </c>
    </row>
    <row r="174" spans="1:19" x14ac:dyDescent="0.3">
      <c r="A174">
        <v>56</v>
      </c>
      <c r="B174" s="6">
        <v>42795</v>
      </c>
      <c r="C174">
        <v>97923</v>
      </c>
    </row>
    <row r="175" spans="1:19" x14ac:dyDescent="0.3">
      <c r="A175">
        <v>57</v>
      </c>
      <c r="B175" s="6">
        <v>42826</v>
      </c>
      <c r="C175">
        <v>89632</v>
      </c>
    </row>
    <row r="176" spans="1:19" x14ac:dyDescent="0.3">
      <c r="A176">
        <v>58</v>
      </c>
      <c r="B176" s="6">
        <v>42856</v>
      </c>
      <c r="C176">
        <v>97493</v>
      </c>
    </row>
    <row r="177" spans="1:3" x14ac:dyDescent="0.3">
      <c r="A177">
        <v>59</v>
      </c>
      <c r="B177" s="6">
        <v>42887</v>
      </c>
      <c r="C177">
        <v>94441</v>
      </c>
    </row>
    <row r="178" spans="1:3" x14ac:dyDescent="0.3">
      <c r="A178">
        <v>60</v>
      </c>
      <c r="B178" s="6">
        <v>42917</v>
      </c>
      <c r="C178">
        <v>94321</v>
      </c>
    </row>
    <row r="179" spans="1:3" x14ac:dyDescent="0.3">
      <c r="A179">
        <v>61</v>
      </c>
      <c r="B179" s="6">
        <v>42948</v>
      </c>
      <c r="C179">
        <v>96524</v>
      </c>
    </row>
    <row r="180" spans="1:3" x14ac:dyDescent="0.3">
      <c r="A180">
        <v>62</v>
      </c>
      <c r="B180" s="6">
        <v>42979</v>
      </c>
      <c r="C180">
        <v>92143</v>
      </c>
    </row>
    <row r="181" spans="1:3" x14ac:dyDescent="0.3">
      <c r="A181">
        <v>63</v>
      </c>
      <c r="B181" s="6">
        <v>43009</v>
      </c>
      <c r="C181">
        <v>89438</v>
      </c>
    </row>
    <row r="182" spans="1:3" x14ac:dyDescent="0.3">
      <c r="A182">
        <v>64</v>
      </c>
      <c r="B182" s="6">
        <v>43040</v>
      </c>
      <c r="C182">
        <v>86977</v>
      </c>
    </row>
    <row r="183" spans="1:3" x14ac:dyDescent="0.3">
      <c r="A183">
        <v>65</v>
      </c>
      <c r="B183" s="6">
        <v>43070</v>
      </c>
      <c r="C183">
        <v>92708</v>
      </c>
    </row>
    <row r="184" spans="1:3" x14ac:dyDescent="0.3">
      <c r="A184">
        <v>66</v>
      </c>
      <c r="B184" s="6">
        <v>43101</v>
      </c>
      <c r="C184">
        <v>81003</v>
      </c>
    </row>
    <row r="185" spans="1:3" x14ac:dyDescent="0.3">
      <c r="A185">
        <v>67</v>
      </c>
      <c r="B185" s="6">
        <v>43132</v>
      </c>
      <c r="C185">
        <v>82701</v>
      </c>
    </row>
    <row r="186" spans="1:3" x14ac:dyDescent="0.3">
      <c r="A186">
        <v>68</v>
      </c>
      <c r="B186" s="6">
        <v>43160</v>
      </c>
      <c r="C186">
        <v>101441</v>
      </c>
    </row>
    <row r="187" spans="1:3" x14ac:dyDescent="0.3">
      <c r="A187">
        <v>69</v>
      </c>
      <c r="B187" s="6">
        <v>43191</v>
      </c>
      <c r="C187">
        <v>91695</v>
      </c>
    </row>
    <row r="188" spans="1:3" x14ac:dyDescent="0.3">
      <c r="A188">
        <v>70</v>
      </c>
      <c r="B188" s="6">
        <v>43221</v>
      </c>
      <c r="C188">
        <v>100854</v>
      </c>
    </row>
    <row r="189" spans="1:3" x14ac:dyDescent="0.3">
      <c r="A189">
        <v>71</v>
      </c>
      <c r="B189" s="6">
        <v>43252</v>
      </c>
      <c r="C189">
        <v>96675</v>
      </c>
    </row>
    <row r="190" spans="1:3" x14ac:dyDescent="0.3">
      <c r="A190">
        <v>72</v>
      </c>
      <c r="B190" s="6">
        <v>43282</v>
      </c>
      <c r="C190">
        <v>95619</v>
      </c>
    </row>
    <row r="191" spans="1:3" x14ac:dyDescent="0.3">
      <c r="A191">
        <v>73</v>
      </c>
      <c r="B191" s="6">
        <v>43313</v>
      </c>
      <c r="C191">
        <v>99859</v>
      </c>
    </row>
    <row r="192" spans="1:3" x14ac:dyDescent="0.3">
      <c r="A192">
        <v>74</v>
      </c>
      <c r="B192" s="6">
        <v>43344</v>
      </c>
      <c r="C192">
        <v>88197</v>
      </c>
    </row>
    <row r="193" spans="1:3" x14ac:dyDescent="0.3">
      <c r="A193">
        <v>75</v>
      </c>
      <c r="B193" s="6">
        <v>43374</v>
      </c>
      <c r="C193">
        <v>90587</v>
      </c>
    </row>
    <row r="194" spans="1:3" x14ac:dyDescent="0.3">
      <c r="A194">
        <v>76</v>
      </c>
      <c r="B194" s="6">
        <v>43405</v>
      </c>
      <c r="C194">
        <v>87350</v>
      </c>
    </row>
    <row r="195" spans="1:3" x14ac:dyDescent="0.3">
      <c r="A195">
        <v>77</v>
      </c>
      <c r="B195" s="6">
        <v>43435</v>
      </c>
      <c r="C195">
        <v>93824</v>
      </c>
    </row>
    <row r="196" spans="1:3" x14ac:dyDescent="0.3">
      <c r="A196">
        <v>78</v>
      </c>
      <c r="B196" s="6">
        <v>43466</v>
      </c>
      <c r="C196">
        <v>80625</v>
      </c>
    </row>
    <row r="197" spans="1:3" x14ac:dyDescent="0.3">
      <c r="A197">
        <v>79</v>
      </c>
      <c r="B197" s="6">
        <v>43497</v>
      </c>
      <c r="C197">
        <v>82469</v>
      </c>
    </row>
    <row r="198" spans="1:3" x14ac:dyDescent="0.3">
      <c r="A198">
        <v>80</v>
      </c>
      <c r="B198" s="6">
        <v>43525</v>
      </c>
      <c r="C198">
        <v>101927</v>
      </c>
    </row>
    <row r="199" spans="1:3" x14ac:dyDescent="0.3">
      <c r="A199">
        <v>81</v>
      </c>
      <c r="B199" s="6">
        <v>43556</v>
      </c>
      <c r="C199">
        <v>95090</v>
      </c>
    </row>
    <row r="200" spans="1:3" x14ac:dyDescent="0.3">
      <c r="A200">
        <v>82</v>
      </c>
      <c r="B200" s="6">
        <v>43586</v>
      </c>
      <c r="C200">
        <v>103213</v>
      </c>
    </row>
    <row r="201" spans="1:3" x14ac:dyDescent="0.3">
      <c r="A201">
        <v>83</v>
      </c>
      <c r="B201" s="6">
        <v>43617</v>
      </c>
      <c r="C201">
        <v>96499</v>
      </c>
    </row>
    <row r="202" spans="1:3" x14ac:dyDescent="0.3">
      <c r="A202">
        <v>84</v>
      </c>
      <c r="B202" s="6">
        <v>43647</v>
      </c>
      <c r="C202">
        <v>100703</v>
      </c>
    </row>
    <row r="203" spans="1:3" x14ac:dyDescent="0.3">
      <c r="A203">
        <v>85</v>
      </c>
      <c r="B203" s="6">
        <v>43678</v>
      </c>
      <c r="C203">
        <v>105884</v>
      </c>
    </row>
    <row r="204" spans="1:3" x14ac:dyDescent="0.3">
      <c r="A204">
        <v>86</v>
      </c>
      <c r="B204" s="6">
        <v>43709</v>
      </c>
      <c r="C204">
        <v>91758</v>
      </c>
    </row>
    <row r="205" spans="1:3" x14ac:dyDescent="0.3">
      <c r="A205">
        <v>87</v>
      </c>
      <c r="B205" s="6">
        <v>43739</v>
      </c>
      <c r="C205">
        <v>95219</v>
      </c>
    </row>
    <row r="206" spans="1:3" x14ac:dyDescent="0.3">
      <c r="A206">
        <v>88</v>
      </c>
      <c r="B206" s="6">
        <v>43770</v>
      </c>
      <c r="C206">
        <v>93303</v>
      </c>
    </row>
    <row r="207" spans="1:3" x14ac:dyDescent="0.3">
      <c r="A207">
        <v>89</v>
      </c>
      <c r="B207" s="6">
        <v>43800</v>
      </c>
      <c r="C207">
        <v>96137</v>
      </c>
    </row>
    <row r="208" spans="1:3" x14ac:dyDescent="0.3">
      <c r="A208">
        <v>90</v>
      </c>
    </row>
    <row r="209" spans="1:1" x14ac:dyDescent="0.3">
      <c r="A209">
        <v>91</v>
      </c>
    </row>
    <row r="210" spans="1:1" x14ac:dyDescent="0.3">
      <c r="A210">
        <v>92</v>
      </c>
    </row>
    <row r="211" spans="1:1" x14ac:dyDescent="0.3">
      <c r="A211">
        <v>93</v>
      </c>
    </row>
    <row r="212" spans="1:1" x14ac:dyDescent="0.3">
      <c r="A212">
        <v>94</v>
      </c>
    </row>
    <row r="213" spans="1:1" x14ac:dyDescent="0.3">
      <c r="A213">
        <v>95</v>
      </c>
    </row>
    <row r="214" spans="1:1" x14ac:dyDescent="0.3">
      <c r="A214">
        <v>96</v>
      </c>
    </row>
  </sheetData>
  <mergeCells count="7">
    <mergeCell ref="P24:P27"/>
    <mergeCell ref="Q24:Q27"/>
    <mergeCell ref="R24:R27"/>
    <mergeCell ref="M24:M27"/>
    <mergeCell ref="L24:L27"/>
    <mergeCell ref="N24:N27"/>
    <mergeCell ref="O24:O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221C-3B9A-4FE9-84D2-BC0E730C7C4D}">
  <dimension ref="A1:G337"/>
  <sheetViews>
    <sheetView workbookViewId="0">
      <selection sqref="A1:XFD1048576"/>
    </sheetView>
  </sheetViews>
  <sheetFormatPr defaultRowHeight="14.4" x14ac:dyDescent="0.3"/>
  <cols>
    <col min="1" max="1" width="9.5546875" bestFit="1" customWidth="1"/>
    <col min="2" max="2" width="10.21875" bestFit="1" customWidth="1"/>
    <col min="3" max="3" width="12.33203125" bestFit="1" customWidth="1"/>
    <col min="4" max="4" width="18.77734375" bestFit="1" customWidth="1"/>
    <col min="5" max="5" width="13.88671875" bestFit="1" customWidth="1"/>
    <col min="6" max="6" width="20.77734375" bestFit="1" customWidth="1"/>
    <col min="7" max="7" width="17.88671875" bestFit="1" customWidth="1"/>
  </cols>
  <sheetData>
    <row r="1" spans="1:7" x14ac:dyDescent="0.3">
      <c r="A1" t="s">
        <v>34</v>
      </c>
      <c r="B1" t="s">
        <v>35</v>
      </c>
      <c r="C1" t="s">
        <v>33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3">
      <c r="A2" s="6">
        <v>33604</v>
      </c>
      <c r="B2">
        <v>6938</v>
      </c>
      <c r="C2">
        <v>3657</v>
      </c>
      <c r="D2">
        <v>29589</v>
      </c>
      <c r="E2">
        <v>26788</v>
      </c>
      <c r="F2">
        <v>14996</v>
      </c>
      <c r="G2">
        <v>8964</v>
      </c>
    </row>
    <row r="3" spans="1:7" x14ac:dyDescent="0.3">
      <c r="A3" s="6">
        <v>33635</v>
      </c>
      <c r="B3">
        <v>7524</v>
      </c>
      <c r="C3">
        <v>3490</v>
      </c>
      <c r="D3">
        <v>28570</v>
      </c>
      <c r="E3">
        <v>28203</v>
      </c>
      <c r="F3">
        <v>16015</v>
      </c>
      <c r="G3">
        <v>9023</v>
      </c>
    </row>
    <row r="4" spans="1:7" x14ac:dyDescent="0.3">
      <c r="A4" s="6">
        <v>33664</v>
      </c>
      <c r="B4">
        <v>8475</v>
      </c>
      <c r="C4">
        <v>3669</v>
      </c>
      <c r="D4">
        <v>29682</v>
      </c>
      <c r="E4">
        <v>31684</v>
      </c>
      <c r="F4">
        <v>17984</v>
      </c>
      <c r="G4">
        <v>10608</v>
      </c>
    </row>
    <row r="5" spans="1:7" x14ac:dyDescent="0.3">
      <c r="A5" s="6">
        <v>33695</v>
      </c>
      <c r="B5">
        <v>9401</v>
      </c>
      <c r="C5">
        <v>3527</v>
      </c>
      <c r="D5">
        <v>30228</v>
      </c>
      <c r="E5">
        <v>32547</v>
      </c>
      <c r="F5">
        <v>18872</v>
      </c>
      <c r="G5">
        <v>11630</v>
      </c>
    </row>
    <row r="6" spans="1:7" x14ac:dyDescent="0.3">
      <c r="A6" s="6">
        <v>33725</v>
      </c>
      <c r="B6">
        <v>9558</v>
      </c>
      <c r="C6">
        <v>3571</v>
      </c>
      <c r="D6">
        <v>31677</v>
      </c>
      <c r="E6">
        <v>32883</v>
      </c>
      <c r="F6">
        <v>20037</v>
      </c>
      <c r="G6">
        <v>12327</v>
      </c>
    </row>
    <row r="7" spans="1:7" x14ac:dyDescent="0.3">
      <c r="A7" s="6">
        <v>33756</v>
      </c>
      <c r="B7">
        <v>9182</v>
      </c>
      <c r="C7">
        <v>3788</v>
      </c>
      <c r="D7">
        <v>30769</v>
      </c>
      <c r="E7">
        <v>34667</v>
      </c>
      <c r="F7">
        <v>18812</v>
      </c>
      <c r="G7">
        <v>12219</v>
      </c>
    </row>
    <row r="8" spans="1:7" x14ac:dyDescent="0.3">
      <c r="A8" s="6">
        <v>33786</v>
      </c>
      <c r="B8">
        <v>9103</v>
      </c>
      <c r="C8">
        <v>3930</v>
      </c>
      <c r="D8">
        <v>32402</v>
      </c>
      <c r="E8">
        <v>34077</v>
      </c>
      <c r="F8">
        <v>18575</v>
      </c>
      <c r="G8">
        <v>11658</v>
      </c>
    </row>
    <row r="9" spans="1:7" x14ac:dyDescent="0.3">
      <c r="A9" s="6">
        <v>33817</v>
      </c>
      <c r="B9">
        <v>10513</v>
      </c>
      <c r="C9">
        <v>3817</v>
      </c>
      <c r="D9">
        <v>31469</v>
      </c>
      <c r="E9">
        <v>31809</v>
      </c>
      <c r="F9">
        <v>20518</v>
      </c>
      <c r="G9">
        <v>11219</v>
      </c>
    </row>
    <row r="10" spans="1:7" x14ac:dyDescent="0.3">
      <c r="A10" s="6">
        <v>33848</v>
      </c>
      <c r="B10">
        <v>9573</v>
      </c>
      <c r="C10">
        <v>3795</v>
      </c>
      <c r="D10">
        <v>30162</v>
      </c>
      <c r="E10">
        <v>32337</v>
      </c>
      <c r="F10">
        <v>18700</v>
      </c>
      <c r="G10">
        <v>11309</v>
      </c>
    </row>
    <row r="11" spans="1:7" x14ac:dyDescent="0.3">
      <c r="A11" s="6">
        <v>33878</v>
      </c>
      <c r="B11">
        <v>10254</v>
      </c>
      <c r="C11">
        <v>4014</v>
      </c>
      <c r="D11">
        <v>31407</v>
      </c>
      <c r="E11">
        <v>32947</v>
      </c>
      <c r="F11">
        <v>20970</v>
      </c>
      <c r="G11">
        <v>11605</v>
      </c>
    </row>
    <row r="12" spans="1:7" x14ac:dyDescent="0.3">
      <c r="A12" s="6">
        <v>33909</v>
      </c>
      <c r="B12">
        <v>11187</v>
      </c>
      <c r="C12">
        <v>4419</v>
      </c>
      <c r="D12">
        <v>30388</v>
      </c>
      <c r="E12">
        <v>28908</v>
      </c>
      <c r="F12">
        <v>25024</v>
      </c>
      <c r="G12">
        <v>10156</v>
      </c>
    </row>
    <row r="13" spans="1:7" x14ac:dyDescent="0.3">
      <c r="A13" s="6">
        <v>33939</v>
      </c>
      <c r="B13">
        <v>18395</v>
      </c>
      <c r="C13">
        <v>7014</v>
      </c>
      <c r="D13">
        <v>34170</v>
      </c>
      <c r="E13">
        <v>29620</v>
      </c>
      <c r="F13">
        <v>37373</v>
      </c>
      <c r="G13">
        <v>10271</v>
      </c>
    </row>
    <row r="14" spans="1:7" x14ac:dyDescent="0.3">
      <c r="A14" s="6">
        <v>33970</v>
      </c>
      <c r="B14">
        <v>7502</v>
      </c>
      <c r="C14">
        <v>4105</v>
      </c>
      <c r="D14">
        <v>30039</v>
      </c>
      <c r="E14">
        <v>29054</v>
      </c>
      <c r="F14">
        <v>16097</v>
      </c>
      <c r="G14">
        <v>8947</v>
      </c>
    </row>
    <row r="15" spans="1:7" x14ac:dyDescent="0.3">
      <c r="A15" s="6">
        <v>34001</v>
      </c>
      <c r="B15">
        <v>7524</v>
      </c>
      <c r="C15">
        <v>3735</v>
      </c>
      <c r="D15">
        <v>28126</v>
      </c>
      <c r="E15">
        <v>29613</v>
      </c>
      <c r="F15">
        <v>16319</v>
      </c>
      <c r="G15">
        <v>9208</v>
      </c>
    </row>
    <row r="16" spans="1:7" x14ac:dyDescent="0.3">
      <c r="A16" s="6">
        <v>34029</v>
      </c>
      <c r="B16">
        <v>8766</v>
      </c>
      <c r="C16">
        <v>4159</v>
      </c>
      <c r="D16">
        <v>30455</v>
      </c>
      <c r="E16">
        <v>35641</v>
      </c>
      <c r="F16">
        <v>19066</v>
      </c>
      <c r="G16">
        <v>11073</v>
      </c>
    </row>
    <row r="17" spans="1:7" x14ac:dyDescent="0.3">
      <c r="A17" s="6">
        <v>34060</v>
      </c>
      <c r="B17">
        <v>9867</v>
      </c>
      <c r="C17">
        <v>3974</v>
      </c>
      <c r="D17">
        <v>30820</v>
      </c>
      <c r="E17">
        <v>37254</v>
      </c>
      <c r="F17">
        <v>20271</v>
      </c>
      <c r="G17">
        <v>12374</v>
      </c>
    </row>
    <row r="18" spans="1:7" x14ac:dyDescent="0.3">
      <c r="A18" s="6">
        <v>34090</v>
      </c>
      <c r="B18">
        <v>10063</v>
      </c>
      <c r="C18">
        <v>4023</v>
      </c>
      <c r="D18">
        <v>31891</v>
      </c>
      <c r="E18">
        <v>37595</v>
      </c>
      <c r="F18">
        <v>21562</v>
      </c>
      <c r="G18">
        <v>13296</v>
      </c>
    </row>
    <row r="19" spans="1:7" x14ac:dyDescent="0.3">
      <c r="A19" s="6">
        <v>34121</v>
      </c>
      <c r="B19">
        <v>9635</v>
      </c>
      <c r="C19">
        <v>4334</v>
      </c>
      <c r="D19">
        <v>31352</v>
      </c>
      <c r="E19">
        <v>39040</v>
      </c>
      <c r="F19">
        <v>20562</v>
      </c>
      <c r="G19">
        <v>13209</v>
      </c>
    </row>
    <row r="20" spans="1:7" x14ac:dyDescent="0.3">
      <c r="A20" s="6">
        <v>34151</v>
      </c>
      <c r="B20">
        <v>9794</v>
      </c>
      <c r="C20">
        <v>4447</v>
      </c>
      <c r="D20">
        <v>33029</v>
      </c>
      <c r="E20">
        <v>38923</v>
      </c>
      <c r="F20">
        <v>20679</v>
      </c>
      <c r="G20">
        <v>12523</v>
      </c>
    </row>
    <row r="21" spans="1:7" x14ac:dyDescent="0.3">
      <c r="A21" s="6">
        <v>34182</v>
      </c>
      <c r="B21">
        <v>10628</v>
      </c>
      <c r="C21">
        <v>4406</v>
      </c>
      <c r="D21">
        <v>31215</v>
      </c>
      <c r="E21">
        <v>37643</v>
      </c>
      <c r="F21">
        <v>21834</v>
      </c>
      <c r="G21">
        <v>12470</v>
      </c>
    </row>
    <row r="22" spans="1:7" x14ac:dyDescent="0.3">
      <c r="A22" s="6">
        <v>34213</v>
      </c>
      <c r="B22">
        <v>10013</v>
      </c>
      <c r="C22">
        <v>4393</v>
      </c>
      <c r="D22">
        <v>30622</v>
      </c>
      <c r="E22">
        <v>36378</v>
      </c>
      <c r="F22">
        <v>20631</v>
      </c>
      <c r="G22">
        <v>12149</v>
      </c>
    </row>
    <row r="23" spans="1:7" x14ac:dyDescent="0.3">
      <c r="A23" s="6">
        <v>34243</v>
      </c>
      <c r="B23">
        <v>10346</v>
      </c>
      <c r="C23">
        <v>4460</v>
      </c>
      <c r="D23">
        <v>31223</v>
      </c>
      <c r="E23">
        <v>36354</v>
      </c>
      <c r="F23">
        <v>22628</v>
      </c>
      <c r="G23">
        <v>12220</v>
      </c>
    </row>
    <row r="24" spans="1:7" x14ac:dyDescent="0.3">
      <c r="A24" s="6">
        <v>34274</v>
      </c>
      <c r="B24">
        <v>11760</v>
      </c>
      <c r="C24">
        <v>5153</v>
      </c>
      <c r="D24">
        <v>30803</v>
      </c>
      <c r="E24">
        <v>35206</v>
      </c>
      <c r="F24">
        <v>26702</v>
      </c>
      <c r="G24">
        <v>11872</v>
      </c>
    </row>
    <row r="25" spans="1:7" x14ac:dyDescent="0.3">
      <c r="A25" s="6">
        <v>34304</v>
      </c>
      <c r="B25">
        <v>18851</v>
      </c>
      <c r="C25">
        <v>7943</v>
      </c>
      <c r="D25">
        <v>34941</v>
      </c>
      <c r="E25">
        <v>35405</v>
      </c>
      <c r="F25">
        <v>39645</v>
      </c>
      <c r="G25">
        <v>11623</v>
      </c>
    </row>
    <row r="26" spans="1:7" x14ac:dyDescent="0.3">
      <c r="A26" s="6">
        <v>34335</v>
      </c>
      <c r="B26">
        <v>7280</v>
      </c>
      <c r="C26">
        <v>4508</v>
      </c>
      <c r="D26">
        <v>30251</v>
      </c>
      <c r="E26">
        <v>33029</v>
      </c>
      <c r="F26">
        <v>17084</v>
      </c>
      <c r="G26">
        <v>9725</v>
      </c>
    </row>
    <row r="27" spans="1:7" x14ac:dyDescent="0.3">
      <c r="A27" s="6">
        <v>34366</v>
      </c>
      <c r="B27">
        <v>7902</v>
      </c>
      <c r="C27">
        <v>4251</v>
      </c>
      <c r="D27">
        <v>28514</v>
      </c>
      <c r="E27">
        <v>35683</v>
      </c>
      <c r="F27">
        <v>17665</v>
      </c>
      <c r="G27">
        <v>9861</v>
      </c>
    </row>
    <row r="28" spans="1:7" x14ac:dyDescent="0.3">
      <c r="A28" s="6">
        <v>34394</v>
      </c>
      <c r="B28">
        <v>9921</v>
      </c>
      <c r="C28">
        <v>4804</v>
      </c>
      <c r="D28">
        <v>31920</v>
      </c>
      <c r="E28">
        <v>44600</v>
      </c>
      <c r="F28">
        <v>21680</v>
      </c>
      <c r="G28">
        <v>12658</v>
      </c>
    </row>
    <row r="29" spans="1:7" x14ac:dyDescent="0.3">
      <c r="A29" s="6">
        <v>34425</v>
      </c>
      <c r="B29">
        <v>9869</v>
      </c>
      <c r="C29">
        <v>4520</v>
      </c>
      <c r="D29">
        <v>31208</v>
      </c>
      <c r="E29">
        <v>43430</v>
      </c>
      <c r="F29">
        <v>21420</v>
      </c>
      <c r="G29">
        <v>13937</v>
      </c>
    </row>
    <row r="30" spans="1:7" x14ac:dyDescent="0.3">
      <c r="A30" s="6">
        <v>34455</v>
      </c>
      <c r="B30">
        <v>10009</v>
      </c>
      <c r="C30">
        <v>4656</v>
      </c>
      <c r="D30">
        <v>32215</v>
      </c>
      <c r="E30">
        <v>42927</v>
      </c>
      <c r="F30">
        <v>22421</v>
      </c>
      <c r="G30">
        <v>15025</v>
      </c>
    </row>
    <row r="31" spans="1:7" x14ac:dyDescent="0.3">
      <c r="A31" s="6">
        <v>34486</v>
      </c>
      <c r="B31">
        <v>9893</v>
      </c>
      <c r="C31">
        <v>5047</v>
      </c>
      <c r="D31">
        <v>32537</v>
      </c>
      <c r="E31">
        <v>44968</v>
      </c>
      <c r="F31">
        <v>22639</v>
      </c>
      <c r="G31">
        <v>14724</v>
      </c>
    </row>
    <row r="32" spans="1:7" x14ac:dyDescent="0.3">
      <c r="A32" s="6">
        <v>34516</v>
      </c>
      <c r="B32">
        <v>9735</v>
      </c>
      <c r="C32">
        <v>5000</v>
      </c>
      <c r="D32">
        <v>33288</v>
      </c>
      <c r="E32">
        <v>41468</v>
      </c>
      <c r="F32">
        <v>21852</v>
      </c>
      <c r="G32">
        <v>13602</v>
      </c>
    </row>
    <row r="33" spans="1:7" x14ac:dyDescent="0.3">
      <c r="A33" s="6">
        <v>34547</v>
      </c>
      <c r="B33">
        <v>11157</v>
      </c>
      <c r="C33">
        <v>5205</v>
      </c>
      <c r="D33">
        <v>32613</v>
      </c>
      <c r="E33">
        <v>43763</v>
      </c>
      <c r="F33">
        <v>23503</v>
      </c>
      <c r="G33">
        <v>14320</v>
      </c>
    </row>
    <row r="34" spans="1:7" x14ac:dyDescent="0.3">
      <c r="A34" s="6">
        <v>34578</v>
      </c>
      <c r="B34">
        <v>10217</v>
      </c>
      <c r="C34">
        <v>5128</v>
      </c>
      <c r="D34">
        <v>31860</v>
      </c>
      <c r="E34">
        <v>42187</v>
      </c>
      <c r="F34">
        <v>22083</v>
      </c>
      <c r="G34">
        <v>13803</v>
      </c>
    </row>
    <row r="35" spans="1:7" x14ac:dyDescent="0.3">
      <c r="A35" s="6">
        <v>34608</v>
      </c>
      <c r="B35">
        <v>10730</v>
      </c>
      <c r="C35">
        <v>5319</v>
      </c>
      <c r="D35">
        <v>31846</v>
      </c>
      <c r="E35">
        <v>41913</v>
      </c>
      <c r="F35">
        <v>24098</v>
      </c>
      <c r="G35">
        <v>13894</v>
      </c>
    </row>
    <row r="36" spans="1:7" x14ac:dyDescent="0.3">
      <c r="A36" s="6">
        <v>34639</v>
      </c>
      <c r="B36">
        <v>12354</v>
      </c>
      <c r="C36">
        <v>6271</v>
      </c>
      <c r="D36">
        <v>31915</v>
      </c>
      <c r="E36">
        <v>39444</v>
      </c>
      <c r="F36">
        <v>28624</v>
      </c>
      <c r="G36">
        <v>12991</v>
      </c>
    </row>
    <row r="37" spans="1:7" x14ac:dyDescent="0.3">
      <c r="A37" s="6">
        <v>34669</v>
      </c>
      <c r="B37">
        <v>20016</v>
      </c>
      <c r="C37">
        <v>9661</v>
      </c>
      <c r="D37">
        <v>36173</v>
      </c>
      <c r="E37">
        <v>38489</v>
      </c>
      <c r="F37">
        <v>42121</v>
      </c>
      <c r="G37">
        <v>12688</v>
      </c>
    </row>
    <row r="38" spans="1:7" x14ac:dyDescent="0.3">
      <c r="A38" s="6">
        <v>34700</v>
      </c>
      <c r="B38">
        <v>7518</v>
      </c>
      <c r="C38">
        <v>5480</v>
      </c>
      <c r="D38">
        <v>31039</v>
      </c>
      <c r="E38">
        <v>36800</v>
      </c>
      <c r="F38">
        <v>18537</v>
      </c>
      <c r="G38">
        <v>11086</v>
      </c>
    </row>
    <row r="39" spans="1:7" x14ac:dyDescent="0.3">
      <c r="A39" s="6">
        <v>34731</v>
      </c>
      <c r="B39">
        <v>7961</v>
      </c>
      <c r="C39">
        <v>5005</v>
      </c>
      <c r="D39">
        <v>29132</v>
      </c>
      <c r="E39">
        <v>37825</v>
      </c>
      <c r="F39">
        <v>18598</v>
      </c>
      <c r="G39">
        <v>10967</v>
      </c>
    </row>
    <row r="40" spans="1:7" x14ac:dyDescent="0.3">
      <c r="A40" s="6">
        <v>34759</v>
      </c>
      <c r="B40">
        <v>9815</v>
      </c>
      <c r="C40">
        <v>5574</v>
      </c>
      <c r="D40">
        <v>32361</v>
      </c>
      <c r="E40">
        <v>47198</v>
      </c>
      <c r="F40">
        <v>22516</v>
      </c>
      <c r="G40">
        <v>13447</v>
      </c>
    </row>
    <row r="41" spans="1:7" x14ac:dyDescent="0.3">
      <c r="A41" s="6">
        <v>34790</v>
      </c>
      <c r="B41">
        <v>10168</v>
      </c>
      <c r="C41">
        <v>5016</v>
      </c>
      <c r="D41">
        <v>31792</v>
      </c>
      <c r="E41">
        <v>43638</v>
      </c>
      <c r="F41">
        <v>23023</v>
      </c>
      <c r="G41">
        <v>13907</v>
      </c>
    </row>
    <row r="42" spans="1:7" x14ac:dyDescent="0.3">
      <c r="A42" s="6">
        <v>34820</v>
      </c>
      <c r="B42">
        <v>10620</v>
      </c>
      <c r="C42">
        <v>5438</v>
      </c>
      <c r="D42">
        <v>33178</v>
      </c>
      <c r="E42">
        <v>48264</v>
      </c>
      <c r="F42">
        <v>24133</v>
      </c>
      <c r="G42">
        <v>15700</v>
      </c>
    </row>
    <row r="43" spans="1:7" x14ac:dyDescent="0.3">
      <c r="A43" s="6">
        <v>34851</v>
      </c>
      <c r="B43">
        <v>10301</v>
      </c>
      <c r="C43">
        <v>5688</v>
      </c>
      <c r="D43">
        <v>33060</v>
      </c>
      <c r="E43">
        <v>50296</v>
      </c>
      <c r="F43">
        <v>24241</v>
      </c>
      <c r="G43">
        <v>15414</v>
      </c>
    </row>
    <row r="44" spans="1:7" x14ac:dyDescent="0.3">
      <c r="A44" s="6">
        <v>34881</v>
      </c>
      <c r="B44">
        <v>9784</v>
      </c>
      <c r="C44">
        <v>5565</v>
      </c>
      <c r="D44">
        <v>33520</v>
      </c>
      <c r="E44">
        <v>45544</v>
      </c>
      <c r="F44">
        <v>23517</v>
      </c>
      <c r="G44">
        <v>14174</v>
      </c>
    </row>
    <row r="45" spans="1:7" x14ac:dyDescent="0.3">
      <c r="A45" s="6">
        <v>34912</v>
      </c>
      <c r="B45">
        <v>11264</v>
      </c>
      <c r="C45">
        <v>5993</v>
      </c>
      <c r="D45">
        <v>33279</v>
      </c>
      <c r="E45">
        <v>48616</v>
      </c>
      <c r="F45">
        <v>24916</v>
      </c>
      <c r="G45">
        <v>14783</v>
      </c>
    </row>
    <row r="46" spans="1:7" x14ac:dyDescent="0.3">
      <c r="A46" s="6">
        <v>34943</v>
      </c>
      <c r="B46">
        <v>10710</v>
      </c>
      <c r="C46">
        <v>5742</v>
      </c>
      <c r="D46">
        <v>32177</v>
      </c>
      <c r="E46">
        <v>44470</v>
      </c>
      <c r="F46">
        <v>23499</v>
      </c>
      <c r="G46">
        <v>13950</v>
      </c>
    </row>
    <row r="47" spans="1:7" x14ac:dyDescent="0.3">
      <c r="A47" s="6">
        <v>34973</v>
      </c>
      <c r="B47">
        <v>10439</v>
      </c>
      <c r="C47">
        <v>5833</v>
      </c>
      <c r="D47">
        <v>31830</v>
      </c>
      <c r="E47">
        <v>43925</v>
      </c>
      <c r="F47">
        <v>24447</v>
      </c>
      <c r="G47">
        <v>14616</v>
      </c>
    </row>
    <row r="48" spans="1:7" x14ac:dyDescent="0.3">
      <c r="A48" s="6">
        <v>35004</v>
      </c>
      <c r="B48">
        <v>12751</v>
      </c>
      <c r="C48">
        <v>6839</v>
      </c>
      <c r="D48">
        <v>32508</v>
      </c>
      <c r="E48">
        <v>41534</v>
      </c>
      <c r="F48">
        <v>30216</v>
      </c>
      <c r="G48">
        <v>13600</v>
      </c>
    </row>
    <row r="49" spans="1:7" x14ac:dyDescent="0.3">
      <c r="A49" s="6">
        <v>35034</v>
      </c>
      <c r="B49">
        <v>20002</v>
      </c>
      <c r="C49">
        <v>10206</v>
      </c>
      <c r="D49">
        <v>36510</v>
      </c>
      <c r="E49">
        <v>39702</v>
      </c>
      <c r="F49">
        <v>42855</v>
      </c>
      <c r="G49">
        <v>12917</v>
      </c>
    </row>
    <row r="50" spans="1:7" x14ac:dyDescent="0.3">
      <c r="A50" s="6">
        <v>35065</v>
      </c>
      <c r="B50">
        <v>7684</v>
      </c>
      <c r="C50">
        <v>5826</v>
      </c>
      <c r="D50">
        <v>31733</v>
      </c>
      <c r="E50">
        <v>40774</v>
      </c>
      <c r="F50">
        <v>18968</v>
      </c>
      <c r="G50">
        <v>11587</v>
      </c>
    </row>
    <row r="51" spans="1:7" x14ac:dyDescent="0.3">
      <c r="A51" s="6">
        <v>35096</v>
      </c>
      <c r="B51">
        <v>8991</v>
      </c>
      <c r="C51">
        <v>5598</v>
      </c>
      <c r="D51">
        <v>30778</v>
      </c>
      <c r="E51">
        <v>45392</v>
      </c>
      <c r="F51">
        <v>20786</v>
      </c>
      <c r="G51">
        <v>11828</v>
      </c>
    </row>
    <row r="52" spans="1:7" x14ac:dyDescent="0.3">
      <c r="A52" s="6">
        <v>35125</v>
      </c>
      <c r="B52">
        <v>10349</v>
      </c>
      <c r="C52">
        <v>6009</v>
      </c>
      <c r="D52">
        <v>33060</v>
      </c>
      <c r="E52">
        <v>51156</v>
      </c>
      <c r="F52">
        <v>23572</v>
      </c>
      <c r="G52">
        <v>13406</v>
      </c>
    </row>
    <row r="53" spans="1:7" x14ac:dyDescent="0.3">
      <c r="A53" s="6">
        <v>35156</v>
      </c>
      <c r="B53">
        <v>10570</v>
      </c>
      <c r="C53">
        <v>5615</v>
      </c>
      <c r="D53">
        <v>32158</v>
      </c>
      <c r="E53">
        <v>49404</v>
      </c>
      <c r="F53">
        <v>23755</v>
      </c>
      <c r="G53">
        <v>15667</v>
      </c>
    </row>
    <row r="54" spans="1:7" x14ac:dyDescent="0.3">
      <c r="A54" s="6">
        <v>35186</v>
      </c>
      <c r="B54">
        <v>11405</v>
      </c>
      <c r="C54">
        <v>5914</v>
      </c>
      <c r="D54">
        <v>34382</v>
      </c>
      <c r="E54">
        <v>53269</v>
      </c>
      <c r="F54">
        <v>26154</v>
      </c>
      <c r="G54">
        <v>16952</v>
      </c>
    </row>
    <row r="55" spans="1:7" x14ac:dyDescent="0.3">
      <c r="A55" s="6">
        <v>35217</v>
      </c>
      <c r="B55">
        <v>10554</v>
      </c>
      <c r="C55">
        <v>5897</v>
      </c>
      <c r="D55">
        <v>33452</v>
      </c>
      <c r="E55">
        <v>50191</v>
      </c>
      <c r="F55">
        <v>25149</v>
      </c>
      <c r="G55">
        <v>16177</v>
      </c>
    </row>
    <row r="56" spans="1:7" x14ac:dyDescent="0.3">
      <c r="A56" s="6">
        <v>35247</v>
      </c>
      <c r="B56">
        <v>10202</v>
      </c>
      <c r="C56">
        <v>5891</v>
      </c>
      <c r="D56">
        <v>34426</v>
      </c>
      <c r="E56">
        <v>50106</v>
      </c>
      <c r="F56">
        <v>24073</v>
      </c>
      <c r="G56">
        <v>16228</v>
      </c>
    </row>
    <row r="57" spans="1:7" x14ac:dyDescent="0.3">
      <c r="A57" s="6">
        <v>35278</v>
      </c>
      <c r="B57">
        <v>12134</v>
      </c>
      <c r="C57">
        <v>6258</v>
      </c>
      <c r="D57">
        <v>34841</v>
      </c>
      <c r="E57">
        <v>50510</v>
      </c>
      <c r="F57">
        <v>26711</v>
      </c>
      <c r="G57">
        <v>15796</v>
      </c>
    </row>
    <row r="58" spans="1:7" x14ac:dyDescent="0.3">
      <c r="A58" s="6">
        <v>35309</v>
      </c>
      <c r="B58">
        <v>10623</v>
      </c>
      <c r="C58">
        <v>5936</v>
      </c>
      <c r="D58">
        <v>32214</v>
      </c>
      <c r="E58">
        <v>46624</v>
      </c>
      <c r="F58">
        <v>24163</v>
      </c>
      <c r="G58">
        <v>14901</v>
      </c>
    </row>
    <row r="59" spans="1:7" x14ac:dyDescent="0.3">
      <c r="A59" s="6">
        <v>35339</v>
      </c>
      <c r="B59">
        <v>11250</v>
      </c>
      <c r="C59">
        <v>6074</v>
      </c>
      <c r="D59">
        <v>33524</v>
      </c>
      <c r="E59">
        <v>49156</v>
      </c>
      <c r="F59">
        <v>26366</v>
      </c>
      <c r="G59">
        <v>16190</v>
      </c>
    </row>
    <row r="60" spans="1:7" x14ac:dyDescent="0.3">
      <c r="A60" s="6">
        <v>35370</v>
      </c>
      <c r="B60">
        <v>12875</v>
      </c>
      <c r="C60">
        <v>6928</v>
      </c>
      <c r="D60">
        <v>34045</v>
      </c>
      <c r="E60">
        <v>43541</v>
      </c>
      <c r="F60">
        <v>31144</v>
      </c>
      <c r="G60">
        <v>14430</v>
      </c>
    </row>
    <row r="61" spans="1:7" x14ac:dyDescent="0.3">
      <c r="A61" s="6">
        <v>35400</v>
      </c>
      <c r="B61">
        <v>19944</v>
      </c>
      <c r="C61">
        <v>10114</v>
      </c>
      <c r="D61">
        <v>36460</v>
      </c>
      <c r="E61">
        <v>41820</v>
      </c>
      <c r="F61">
        <v>44464</v>
      </c>
      <c r="G61">
        <v>13521</v>
      </c>
    </row>
    <row r="62" spans="1:7" x14ac:dyDescent="0.3">
      <c r="A62" s="6">
        <v>35431</v>
      </c>
      <c r="B62">
        <v>8194</v>
      </c>
      <c r="C62">
        <v>5809</v>
      </c>
      <c r="D62">
        <v>33175</v>
      </c>
      <c r="E62">
        <v>44005</v>
      </c>
      <c r="F62">
        <v>21164</v>
      </c>
      <c r="G62">
        <v>12505</v>
      </c>
    </row>
    <row r="63" spans="1:7" x14ac:dyDescent="0.3">
      <c r="A63" s="6">
        <v>35462</v>
      </c>
      <c r="B63">
        <v>8835</v>
      </c>
      <c r="C63">
        <v>5555</v>
      </c>
      <c r="D63">
        <v>30538</v>
      </c>
      <c r="E63">
        <v>45910</v>
      </c>
      <c r="F63">
        <v>21560</v>
      </c>
      <c r="G63">
        <v>12534</v>
      </c>
    </row>
    <row r="64" spans="1:7" x14ac:dyDescent="0.3">
      <c r="A64" s="6">
        <v>35490</v>
      </c>
      <c r="B64">
        <v>10840</v>
      </c>
      <c r="C64">
        <v>6004</v>
      </c>
      <c r="D64">
        <v>34446</v>
      </c>
      <c r="E64">
        <v>52878</v>
      </c>
      <c r="F64">
        <v>25681</v>
      </c>
      <c r="G64">
        <v>15084</v>
      </c>
    </row>
    <row r="65" spans="1:7" x14ac:dyDescent="0.3">
      <c r="A65" s="6">
        <v>35521</v>
      </c>
      <c r="B65">
        <v>10131</v>
      </c>
      <c r="C65">
        <v>5681</v>
      </c>
      <c r="D65">
        <v>32637</v>
      </c>
      <c r="E65">
        <v>51308</v>
      </c>
      <c r="F65">
        <v>24490</v>
      </c>
      <c r="G65">
        <v>17183</v>
      </c>
    </row>
    <row r="66" spans="1:7" x14ac:dyDescent="0.3">
      <c r="A66" s="6">
        <v>35551</v>
      </c>
      <c r="B66">
        <v>11505</v>
      </c>
      <c r="C66">
        <v>5894</v>
      </c>
      <c r="D66">
        <v>35522</v>
      </c>
      <c r="E66">
        <v>52905</v>
      </c>
      <c r="F66">
        <v>27443</v>
      </c>
      <c r="G66">
        <v>18390</v>
      </c>
    </row>
    <row r="67" spans="1:7" x14ac:dyDescent="0.3">
      <c r="A67" s="6">
        <v>35582</v>
      </c>
      <c r="B67">
        <v>10654</v>
      </c>
      <c r="C67">
        <v>5976</v>
      </c>
      <c r="D67">
        <v>33570</v>
      </c>
      <c r="E67">
        <v>52422</v>
      </c>
      <c r="F67">
        <v>26328</v>
      </c>
      <c r="G67">
        <v>17601</v>
      </c>
    </row>
    <row r="68" spans="1:7" x14ac:dyDescent="0.3">
      <c r="A68" s="6">
        <v>35612</v>
      </c>
      <c r="B68">
        <v>10734</v>
      </c>
      <c r="C68">
        <v>6218</v>
      </c>
      <c r="D68">
        <v>35396</v>
      </c>
      <c r="E68">
        <v>53165</v>
      </c>
      <c r="F68">
        <v>25897</v>
      </c>
      <c r="G68">
        <v>17455</v>
      </c>
    </row>
    <row r="69" spans="1:7" x14ac:dyDescent="0.3">
      <c r="A69" s="6">
        <v>35643</v>
      </c>
      <c r="B69">
        <v>12461</v>
      </c>
      <c r="C69">
        <v>6417</v>
      </c>
      <c r="D69">
        <v>35191</v>
      </c>
      <c r="E69">
        <v>52861</v>
      </c>
      <c r="F69">
        <v>28066</v>
      </c>
      <c r="G69">
        <v>16268</v>
      </c>
    </row>
    <row r="70" spans="1:7" x14ac:dyDescent="0.3">
      <c r="A70" s="6">
        <v>35674</v>
      </c>
      <c r="B70">
        <v>10942</v>
      </c>
      <c r="C70">
        <v>6106</v>
      </c>
      <c r="D70">
        <v>33039</v>
      </c>
      <c r="E70">
        <v>49851</v>
      </c>
      <c r="F70">
        <v>24928</v>
      </c>
      <c r="G70">
        <v>16662</v>
      </c>
    </row>
    <row r="71" spans="1:7" x14ac:dyDescent="0.3">
      <c r="A71" s="6">
        <v>35704</v>
      </c>
      <c r="B71">
        <v>11635</v>
      </c>
      <c r="C71">
        <v>6171</v>
      </c>
      <c r="D71">
        <v>34401</v>
      </c>
      <c r="E71">
        <v>50341</v>
      </c>
      <c r="F71">
        <v>27906</v>
      </c>
      <c r="G71">
        <v>17319</v>
      </c>
    </row>
    <row r="72" spans="1:7" x14ac:dyDescent="0.3">
      <c r="A72" s="6">
        <v>35735</v>
      </c>
      <c r="B72">
        <v>13244</v>
      </c>
      <c r="C72">
        <v>7072</v>
      </c>
      <c r="D72">
        <v>34128</v>
      </c>
      <c r="E72">
        <v>43827</v>
      </c>
      <c r="F72">
        <v>32529</v>
      </c>
      <c r="G72">
        <v>14815</v>
      </c>
    </row>
    <row r="73" spans="1:7" x14ac:dyDescent="0.3">
      <c r="A73" s="6">
        <v>35765</v>
      </c>
      <c r="B73">
        <v>21118</v>
      </c>
      <c r="C73">
        <v>10754</v>
      </c>
      <c r="D73">
        <v>37330</v>
      </c>
      <c r="E73">
        <v>45800</v>
      </c>
      <c r="F73">
        <v>45371</v>
      </c>
      <c r="G73">
        <v>15247</v>
      </c>
    </row>
    <row r="74" spans="1:7" x14ac:dyDescent="0.3">
      <c r="A74" s="6">
        <v>35796</v>
      </c>
      <c r="B74">
        <v>8800</v>
      </c>
      <c r="C74">
        <v>6471</v>
      </c>
      <c r="D74">
        <v>33440</v>
      </c>
      <c r="E74">
        <v>45243</v>
      </c>
      <c r="F74">
        <v>22487</v>
      </c>
      <c r="G74">
        <v>13303</v>
      </c>
    </row>
    <row r="75" spans="1:7" x14ac:dyDescent="0.3">
      <c r="A75" s="6">
        <v>35827</v>
      </c>
      <c r="B75">
        <v>9499</v>
      </c>
      <c r="C75">
        <v>6002</v>
      </c>
      <c r="D75">
        <v>30661</v>
      </c>
      <c r="E75">
        <v>46390</v>
      </c>
      <c r="F75">
        <v>23020</v>
      </c>
      <c r="G75">
        <v>13298</v>
      </c>
    </row>
    <row r="76" spans="1:7" x14ac:dyDescent="0.3">
      <c r="A76" s="6">
        <v>35855</v>
      </c>
      <c r="B76">
        <v>10863</v>
      </c>
      <c r="C76">
        <v>6415</v>
      </c>
      <c r="D76">
        <v>33392</v>
      </c>
      <c r="E76">
        <v>54803</v>
      </c>
      <c r="F76">
        <v>26112</v>
      </c>
      <c r="G76">
        <v>16065</v>
      </c>
    </row>
    <row r="77" spans="1:7" x14ac:dyDescent="0.3">
      <c r="A77" s="6">
        <v>35886</v>
      </c>
      <c r="B77">
        <v>11825</v>
      </c>
      <c r="C77">
        <v>5947</v>
      </c>
      <c r="D77">
        <v>33926</v>
      </c>
      <c r="E77">
        <v>54934</v>
      </c>
      <c r="F77">
        <v>27434</v>
      </c>
      <c r="G77">
        <v>18342</v>
      </c>
    </row>
    <row r="78" spans="1:7" x14ac:dyDescent="0.3">
      <c r="A78" s="6">
        <v>35916</v>
      </c>
      <c r="B78">
        <v>12239</v>
      </c>
      <c r="C78">
        <v>6214</v>
      </c>
      <c r="D78">
        <v>35722</v>
      </c>
      <c r="E78">
        <v>57069</v>
      </c>
      <c r="F78">
        <v>29179</v>
      </c>
      <c r="G78">
        <v>19145</v>
      </c>
    </row>
    <row r="79" spans="1:7" x14ac:dyDescent="0.3">
      <c r="A79" s="6">
        <v>35947</v>
      </c>
      <c r="B79">
        <v>11451</v>
      </c>
      <c r="C79">
        <v>6478</v>
      </c>
      <c r="D79">
        <v>34351</v>
      </c>
      <c r="E79">
        <v>59574</v>
      </c>
      <c r="F79">
        <v>27795</v>
      </c>
      <c r="G79">
        <v>19008</v>
      </c>
    </row>
    <row r="80" spans="1:7" x14ac:dyDescent="0.3">
      <c r="A80" s="6">
        <v>35977</v>
      </c>
      <c r="B80">
        <v>11633</v>
      </c>
      <c r="C80">
        <v>6661</v>
      </c>
      <c r="D80">
        <v>36390</v>
      </c>
      <c r="E80">
        <v>54406</v>
      </c>
      <c r="F80">
        <v>27392</v>
      </c>
      <c r="G80">
        <v>18249</v>
      </c>
    </row>
    <row r="81" spans="1:7" x14ac:dyDescent="0.3">
      <c r="A81" s="6">
        <v>36008</v>
      </c>
      <c r="B81">
        <v>12971</v>
      </c>
      <c r="C81">
        <v>6927</v>
      </c>
      <c r="D81">
        <v>35388</v>
      </c>
      <c r="E81">
        <v>52517</v>
      </c>
      <c r="F81">
        <v>29007</v>
      </c>
      <c r="G81">
        <v>17036</v>
      </c>
    </row>
    <row r="82" spans="1:7" x14ac:dyDescent="0.3">
      <c r="A82" s="6">
        <v>36039</v>
      </c>
      <c r="B82">
        <v>11214</v>
      </c>
      <c r="C82">
        <v>6460</v>
      </c>
      <c r="D82">
        <v>34037</v>
      </c>
      <c r="E82">
        <v>51555</v>
      </c>
      <c r="F82">
        <v>26687</v>
      </c>
      <c r="G82">
        <v>17301</v>
      </c>
    </row>
    <row r="83" spans="1:7" x14ac:dyDescent="0.3">
      <c r="A83" s="6">
        <v>36069</v>
      </c>
      <c r="B83">
        <v>12384</v>
      </c>
      <c r="C83">
        <v>6468</v>
      </c>
      <c r="D83">
        <v>35421</v>
      </c>
      <c r="E83">
        <v>54167</v>
      </c>
      <c r="F83">
        <v>29357</v>
      </c>
      <c r="G83">
        <v>17934</v>
      </c>
    </row>
    <row r="84" spans="1:7" x14ac:dyDescent="0.3">
      <c r="A84" s="6">
        <v>36100</v>
      </c>
      <c r="B84">
        <v>13854</v>
      </c>
      <c r="C84">
        <v>7427</v>
      </c>
      <c r="D84">
        <v>34557</v>
      </c>
      <c r="E84">
        <v>47787</v>
      </c>
      <c r="F84">
        <v>34377</v>
      </c>
      <c r="G84">
        <v>16167</v>
      </c>
    </row>
    <row r="85" spans="1:7" x14ac:dyDescent="0.3">
      <c r="A85" s="6">
        <v>36130</v>
      </c>
      <c r="B85">
        <v>22418</v>
      </c>
      <c r="C85">
        <v>11261</v>
      </c>
      <c r="D85">
        <v>39240</v>
      </c>
      <c r="E85">
        <v>49971</v>
      </c>
      <c r="F85">
        <v>48234</v>
      </c>
      <c r="G85">
        <v>16575</v>
      </c>
    </row>
    <row r="86" spans="1:7" x14ac:dyDescent="0.3">
      <c r="A86" s="6">
        <v>36161</v>
      </c>
      <c r="B86">
        <v>9237</v>
      </c>
      <c r="C86">
        <v>6636</v>
      </c>
      <c r="D86">
        <v>34300</v>
      </c>
      <c r="E86">
        <v>48047</v>
      </c>
      <c r="F86">
        <v>24585</v>
      </c>
      <c r="G86">
        <v>13949</v>
      </c>
    </row>
    <row r="87" spans="1:7" x14ac:dyDescent="0.3">
      <c r="A87" s="6">
        <v>36192</v>
      </c>
      <c r="B87">
        <v>10171</v>
      </c>
      <c r="C87">
        <v>6265</v>
      </c>
      <c r="D87">
        <v>32175</v>
      </c>
      <c r="E87">
        <v>52525</v>
      </c>
      <c r="F87">
        <v>25109</v>
      </c>
      <c r="G87">
        <v>14508</v>
      </c>
    </row>
    <row r="88" spans="1:7" x14ac:dyDescent="0.3">
      <c r="A88" s="6">
        <v>36220</v>
      </c>
      <c r="B88">
        <v>12081</v>
      </c>
      <c r="C88">
        <v>6824</v>
      </c>
      <c r="D88">
        <v>35502</v>
      </c>
      <c r="E88">
        <v>62492</v>
      </c>
      <c r="F88">
        <v>29278</v>
      </c>
      <c r="G88">
        <v>17711</v>
      </c>
    </row>
    <row r="89" spans="1:7" x14ac:dyDescent="0.3">
      <c r="A89" s="6">
        <v>36251</v>
      </c>
      <c r="B89">
        <v>12386</v>
      </c>
      <c r="C89">
        <v>6303</v>
      </c>
      <c r="D89">
        <v>35121</v>
      </c>
      <c r="E89">
        <v>59528</v>
      </c>
      <c r="F89">
        <v>28895</v>
      </c>
      <c r="G89">
        <v>19541</v>
      </c>
    </row>
    <row r="90" spans="1:7" x14ac:dyDescent="0.3">
      <c r="A90" s="6">
        <v>36281</v>
      </c>
      <c r="B90">
        <v>13167</v>
      </c>
      <c r="C90">
        <v>6572</v>
      </c>
      <c r="D90">
        <v>37055</v>
      </c>
      <c r="E90">
        <v>62574</v>
      </c>
      <c r="F90">
        <v>31201</v>
      </c>
      <c r="G90">
        <v>20560</v>
      </c>
    </row>
    <row r="91" spans="1:7" x14ac:dyDescent="0.3">
      <c r="A91" s="6">
        <v>36312</v>
      </c>
      <c r="B91">
        <v>12280</v>
      </c>
      <c r="C91">
        <v>6805</v>
      </c>
      <c r="D91">
        <v>35791</v>
      </c>
      <c r="E91">
        <v>63824</v>
      </c>
      <c r="F91">
        <v>30329</v>
      </c>
      <c r="G91">
        <v>20511</v>
      </c>
    </row>
    <row r="92" spans="1:7" x14ac:dyDescent="0.3">
      <c r="A92" s="6">
        <v>36342</v>
      </c>
      <c r="B92">
        <v>12461</v>
      </c>
      <c r="C92">
        <v>7053</v>
      </c>
      <c r="D92">
        <v>37981</v>
      </c>
      <c r="E92">
        <v>62813</v>
      </c>
      <c r="F92">
        <v>29811</v>
      </c>
      <c r="G92">
        <v>19363</v>
      </c>
    </row>
    <row r="93" spans="1:7" x14ac:dyDescent="0.3">
      <c r="A93" s="6">
        <v>36373</v>
      </c>
      <c r="B93">
        <v>13734</v>
      </c>
      <c r="C93">
        <v>7135</v>
      </c>
      <c r="D93">
        <v>36105</v>
      </c>
      <c r="E93">
        <v>63954</v>
      </c>
      <c r="F93">
        <v>30955</v>
      </c>
      <c r="G93">
        <v>19000</v>
      </c>
    </row>
    <row r="94" spans="1:7" x14ac:dyDescent="0.3">
      <c r="A94" s="6">
        <v>36404</v>
      </c>
      <c r="B94">
        <v>12357</v>
      </c>
      <c r="C94">
        <v>6869</v>
      </c>
      <c r="D94">
        <v>35734</v>
      </c>
      <c r="E94">
        <v>59134</v>
      </c>
      <c r="F94">
        <v>29382</v>
      </c>
      <c r="G94">
        <v>18459</v>
      </c>
    </row>
    <row r="95" spans="1:7" x14ac:dyDescent="0.3">
      <c r="A95" s="6">
        <v>36434</v>
      </c>
      <c r="B95">
        <v>12948</v>
      </c>
      <c r="C95">
        <v>6778</v>
      </c>
      <c r="D95">
        <v>36164</v>
      </c>
      <c r="E95">
        <v>56986</v>
      </c>
      <c r="F95">
        <v>31357</v>
      </c>
      <c r="G95">
        <v>18709</v>
      </c>
    </row>
    <row r="96" spans="1:7" x14ac:dyDescent="0.3">
      <c r="A96" s="6">
        <v>36465</v>
      </c>
      <c r="B96">
        <v>14643</v>
      </c>
      <c r="C96">
        <v>7872</v>
      </c>
      <c r="D96">
        <v>35833</v>
      </c>
      <c r="E96">
        <v>54569</v>
      </c>
      <c r="F96">
        <v>36231</v>
      </c>
      <c r="G96">
        <v>18190</v>
      </c>
    </row>
    <row r="97" spans="1:7" x14ac:dyDescent="0.3">
      <c r="A97" s="6">
        <v>36495</v>
      </c>
      <c r="B97">
        <v>24286</v>
      </c>
      <c r="C97">
        <v>12251</v>
      </c>
      <c r="D97">
        <v>41938</v>
      </c>
      <c r="E97">
        <v>55109</v>
      </c>
      <c r="F97">
        <v>53046</v>
      </c>
      <c r="G97">
        <v>17789</v>
      </c>
    </row>
    <row r="98" spans="1:7" x14ac:dyDescent="0.3">
      <c r="A98" s="6">
        <v>36526</v>
      </c>
      <c r="B98">
        <v>9447</v>
      </c>
      <c r="C98">
        <v>7202</v>
      </c>
      <c r="D98">
        <v>34190</v>
      </c>
      <c r="E98">
        <v>54082</v>
      </c>
      <c r="F98">
        <v>25958</v>
      </c>
      <c r="G98">
        <v>15381</v>
      </c>
    </row>
    <row r="99" spans="1:7" x14ac:dyDescent="0.3">
      <c r="A99" s="6">
        <v>36557</v>
      </c>
      <c r="B99">
        <v>11170</v>
      </c>
      <c r="C99">
        <v>7137</v>
      </c>
      <c r="D99">
        <v>33507</v>
      </c>
      <c r="E99">
        <v>62015</v>
      </c>
      <c r="F99">
        <v>27165</v>
      </c>
      <c r="G99">
        <v>16170</v>
      </c>
    </row>
    <row r="100" spans="1:7" x14ac:dyDescent="0.3">
      <c r="A100" s="6">
        <v>36586</v>
      </c>
      <c r="B100">
        <v>12841</v>
      </c>
      <c r="C100">
        <v>7377</v>
      </c>
      <c r="D100">
        <v>36459</v>
      </c>
      <c r="E100">
        <v>69456</v>
      </c>
      <c r="F100">
        <v>31168</v>
      </c>
      <c r="G100">
        <v>19956</v>
      </c>
    </row>
    <row r="101" spans="1:7" x14ac:dyDescent="0.3">
      <c r="A101" s="6">
        <v>36617</v>
      </c>
      <c r="B101">
        <v>13124</v>
      </c>
      <c r="C101">
        <v>6711</v>
      </c>
      <c r="D101">
        <v>36321</v>
      </c>
      <c r="E101">
        <v>60834</v>
      </c>
      <c r="F101">
        <v>31170</v>
      </c>
      <c r="G101">
        <v>20044</v>
      </c>
    </row>
    <row r="102" spans="1:7" x14ac:dyDescent="0.3">
      <c r="A102" s="6">
        <v>36647</v>
      </c>
      <c r="B102">
        <v>13735</v>
      </c>
      <c r="C102">
        <v>6979</v>
      </c>
      <c r="D102">
        <v>37627</v>
      </c>
      <c r="E102">
        <v>67449</v>
      </c>
      <c r="F102">
        <v>32968</v>
      </c>
      <c r="G102">
        <v>23003</v>
      </c>
    </row>
    <row r="103" spans="1:7" x14ac:dyDescent="0.3">
      <c r="A103" s="6">
        <v>36678</v>
      </c>
      <c r="B103">
        <v>12953</v>
      </c>
      <c r="C103">
        <v>6952</v>
      </c>
      <c r="D103">
        <v>37469</v>
      </c>
      <c r="E103">
        <v>67296</v>
      </c>
      <c r="F103">
        <v>32516</v>
      </c>
      <c r="G103">
        <v>21690</v>
      </c>
    </row>
    <row r="104" spans="1:7" x14ac:dyDescent="0.3">
      <c r="A104" s="6">
        <v>36708</v>
      </c>
      <c r="B104">
        <v>12500</v>
      </c>
      <c r="C104">
        <v>6909</v>
      </c>
      <c r="D104">
        <v>38160</v>
      </c>
      <c r="E104">
        <v>61915</v>
      </c>
      <c r="F104">
        <v>31535</v>
      </c>
      <c r="G104">
        <v>19639</v>
      </c>
    </row>
    <row r="105" spans="1:7" x14ac:dyDescent="0.3">
      <c r="A105" s="6">
        <v>36739</v>
      </c>
      <c r="B105">
        <v>14610</v>
      </c>
      <c r="C105">
        <v>7395</v>
      </c>
      <c r="D105">
        <v>37768</v>
      </c>
      <c r="E105">
        <v>66022</v>
      </c>
      <c r="F105">
        <v>33283</v>
      </c>
      <c r="G105">
        <v>20171</v>
      </c>
    </row>
    <row r="106" spans="1:7" x14ac:dyDescent="0.3">
      <c r="A106" s="6">
        <v>36770</v>
      </c>
      <c r="B106">
        <v>13375</v>
      </c>
      <c r="C106">
        <v>7011</v>
      </c>
      <c r="D106">
        <v>36768</v>
      </c>
      <c r="E106">
        <v>60378</v>
      </c>
      <c r="F106">
        <v>31125</v>
      </c>
      <c r="G106">
        <v>18751</v>
      </c>
    </row>
    <row r="107" spans="1:7" x14ac:dyDescent="0.3">
      <c r="A107" s="6">
        <v>36800</v>
      </c>
      <c r="B107">
        <v>13369</v>
      </c>
      <c r="C107">
        <v>6763</v>
      </c>
      <c r="D107">
        <v>36614</v>
      </c>
      <c r="E107">
        <v>58515</v>
      </c>
      <c r="F107">
        <v>32672</v>
      </c>
      <c r="G107">
        <v>19482</v>
      </c>
    </row>
    <row r="108" spans="1:7" x14ac:dyDescent="0.3">
      <c r="A108" s="6">
        <v>36831</v>
      </c>
      <c r="B108">
        <v>15675</v>
      </c>
      <c r="C108">
        <v>7998</v>
      </c>
      <c r="D108">
        <v>37629</v>
      </c>
      <c r="E108">
        <v>53412</v>
      </c>
      <c r="F108">
        <v>39623</v>
      </c>
      <c r="G108">
        <v>17816</v>
      </c>
    </row>
    <row r="109" spans="1:7" x14ac:dyDescent="0.3">
      <c r="A109" s="6">
        <v>36861</v>
      </c>
      <c r="B109">
        <v>24875</v>
      </c>
      <c r="C109">
        <v>11988</v>
      </c>
      <c r="D109">
        <v>42252</v>
      </c>
      <c r="E109">
        <v>51397</v>
      </c>
      <c r="F109">
        <v>55045</v>
      </c>
      <c r="G109">
        <v>16891</v>
      </c>
    </row>
    <row r="110" spans="1:7" x14ac:dyDescent="0.3">
      <c r="A110" s="6">
        <v>36892</v>
      </c>
      <c r="B110">
        <v>10060</v>
      </c>
      <c r="C110">
        <v>7022</v>
      </c>
      <c r="D110">
        <v>36332</v>
      </c>
      <c r="E110">
        <v>54751</v>
      </c>
      <c r="F110">
        <v>28627</v>
      </c>
      <c r="G110">
        <v>15734</v>
      </c>
    </row>
    <row r="111" spans="1:7" x14ac:dyDescent="0.3">
      <c r="A111" s="6">
        <v>36923</v>
      </c>
      <c r="B111">
        <v>11450</v>
      </c>
      <c r="C111">
        <v>6579</v>
      </c>
      <c r="D111">
        <v>34585</v>
      </c>
      <c r="E111">
        <v>57070</v>
      </c>
      <c r="F111">
        <v>28502</v>
      </c>
      <c r="G111">
        <v>15638</v>
      </c>
    </row>
    <row r="112" spans="1:7" x14ac:dyDescent="0.3">
      <c r="A112" s="6">
        <v>36951</v>
      </c>
      <c r="B112">
        <v>13067</v>
      </c>
      <c r="C112">
        <v>6984</v>
      </c>
      <c r="D112">
        <v>38321</v>
      </c>
      <c r="E112">
        <v>66213</v>
      </c>
      <c r="F112">
        <v>32261</v>
      </c>
      <c r="G112">
        <v>18978</v>
      </c>
    </row>
    <row r="113" spans="1:7" x14ac:dyDescent="0.3">
      <c r="A113" s="6">
        <v>36982</v>
      </c>
      <c r="B113">
        <v>13362</v>
      </c>
      <c r="C113">
        <v>6137</v>
      </c>
      <c r="D113">
        <v>37122</v>
      </c>
      <c r="E113">
        <v>62174</v>
      </c>
      <c r="F113">
        <v>33370</v>
      </c>
      <c r="G113">
        <v>22735</v>
      </c>
    </row>
    <row r="114" spans="1:7" x14ac:dyDescent="0.3">
      <c r="A114" s="6">
        <v>37012</v>
      </c>
      <c r="B114">
        <v>13787</v>
      </c>
      <c r="C114">
        <v>6536</v>
      </c>
      <c r="D114">
        <v>39793</v>
      </c>
      <c r="E114">
        <v>68857</v>
      </c>
      <c r="F114">
        <v>34991</v>
      </c>
      <c r="G114">
        <v>25115</v>
      </c>
    </row>
    <row r="115" spans="1:7" x14ac:dyDescent="0.3">
      <c r="A115" s="6">
        <v>37043</v>
      </c>
      <c r="B115">
        <v>12935</v>
      </c>
      <c r="C115">
        <v>6782</v>
      </c>
      <c r="D115">
        <v>39006</v>
      </c>
      <c r="E115">
        <v>67292</v>
      </c>
      <c r="F115">
        <v>34201</v>
      </c>
      <c r="G115">
        <v>22931</v>
      </c>
    </row>
    <row r="116" spans="1:7" x14ac:dyDescent="0.3">
      <c r="A116" s="6">
        <v>37073</v>
      </c>
      <c r="B116">
        <v>12600</v>
      </c>
      <c r="C116">
        <v>6758</v>
      </c>
      <c r="D116">
        <v>39182</v>
      </c>
      <c r="E116">
        <v>63657</v>
      </c>
      <c r="F116">
        <v>33188</v>
      </c>
      <c r="G116">
        <v>21200</v>
      </c>
    </row>
    <row r="117" spans="1:7" x14ac:dyDescent="0.3">
      <c r="A117" s="6">
        <v>37104</v>
      </c>
      <c r="B117">
        <v>14818</v>
      </c>
      <c r="C117">
        <v>7276</v>
      </c>
      <c r="D117">
        <v>39683</v>
      </c>
      <c r="E117">
        <v>67607</v>
      </c>
      <c r="F117">
        <v>35971</v>
      </c>
      <c r="G117">
        <v>21084</v>
      </c>
    </row>
    <row r="118" spans="1:7" x14ac:dyDescent="0.3">
      <c r="A118" s="6">
        <v>37135</v>
      </c>
      <c r="B118">
        <v>12104</v>
      </c>
      <c r="C118">
        <v>6470</v>
      </c>
      <c r="D118">
        <v>37821</v>
      </c>
      <c r="E118">
        <v>56032</v>
      </c>
      <c r="F118">
        <v>32360</v>
      </c>
      <c r="G118">
        <v>18749</v>
      </c>
    </row>
    <row r="119" spans="1:7" x14ac:dyDescent="0.3">
      <c r="A119" s="6">
        <v>37165</v>
      </c>
      <c r="B119">
        <v>13218</v>
      </c>
      <c r="C119">
        <v>6687</v>
      </c>
      <c r="D119">
        <v>38375</v>
      </c>
      <c r="E119">
        <v>74222</v>
      </c>
      <c r="F119">
        <v>34581</v>
      </c>
      <c r="G119">
        <v>20965</v>
      </c>
    </row>
    <row r="120" spans="1:7" x14ac:dyDescent="0.3">
      <c r="A120" s="6">
        <v>37196</v>
      </c>
      <c r="B120">
        <v>15352</v>
      </c>
      <c r="C120">
        <v>8390</v>
      </c>
      <c r="D120">
        <v>39151</v>
      </c>
      <c r="E120">
        <v>60256</v>
      </c>
      <c r="F120">
        <v>42010</v>
      </c>
      <c r="G120">
        <v>19029</v>
      </c>
    </row>
    <row r="121" spans="1:7" x14ac:dyDescent="0.3">
      <c r="A121" s="6">
        <v>37226</v>
      </c>
      <c r="B121">
        <v>24534</v>
      </c>
      <c r="C121">
        <v>12872</v>
      </c>
      <c r="D121">
        <v>43058</v>
      </c>
      <c r="E121">
        <v>56356</v>
      </c>
      <c r="F121">
        <v>57406</v>
      </c>
      <c r="G121">
        <v>17221</v>
      </c>
    </row>
    <row r="122" spans="1:7" x14ac:dyDescent="0.3">
      <c r="A122" s="6">
        <v>37257</v>
      </c>
      <c r="B122">
        <v>10344</v>
      </c>
      <c r="C122">
        <v>7193</v>
      </c>
      <c r="D122">
        <v>37662</v>
      </c>
      <c r="E122">
        <v>55799</v>
      </c>
      <c r="F122">
        <v>30066</v>
      </c>
      <c r="G122">
        <v>16519</v>
      </c>
    </row>
    <row r="123" spans="1:7" x14ac:dyDescent="0.3">
      <c r="A123" s="6">
        <v>37288</v>
      </c>
      <c r="B123">
        <v>11730</v>
      </c>
      <c r="C123">
        <v>6825</v>
      </c>
      <c r="D123">
        <v>35215</v>
      </c>
      <c r="E123">
        <v>58319</v>
      </c>
      <c r="F123">
        <v>30877</v>
      </c>
      <c r="G123">
        <v>15999</v>
      </c>
    </row>
    <row r="124" spans="1:7" x14ac:dyDescent="0.3">
      <c r="A124" s="6">
        <v>37316</v>
      </c>
      <c r="B124">
        <v>13977</v>
      </c>
      <c r="C124">
        <v>7252</v>
      </c>
      <c r="D124">
        <v>39485</v>
      </c>
      <c r="E124">
        <v>64656</v>
      </c>
      <c r="F124">
        <v>35941</v>
      </c>
      <c r="G124">
        <v>19179</v>
      </c>
    </row>
    <row r="125" spans="1:7" x14ac:dyDescent="0.3">
      <c r="A125" s="6">
        <v>37347</v>
      </c>
      <c r="B125">
        <v>13195</v>
      </c>
      <c r="C125">
        <v>6512</v>
      </c>
      <c r="D125">
        <v>36629</v>
      </c>
      <c r="E125">
        <v>65420</v>
      </c>
      <c r="F125">
        <v>34282</v>
      </c>
      <c r="G125">
        <v>24464</v>
      </c>
    </row>
    <row r="126" spans="1:7" x14ac:dyDescent="0.3">
      <c r="A126" s="6">
        <v>37377</v>
      </c>
      <c r="B126">
        <v>14150</v>
      </c>
      <c r="C126">
        <v>7056</v>
      </c>
      <c r="D126">
        <v>40390</v>
      </c>
      <c r="E126">
        <v>66622</v>
      </c>
      <c r="F126">
        <v>37336</v>
      </c>
      <c r="G126">
        <v>25657</v>
      </c>
    </row>
    <row r="127" spans="1:7" x14ac:dyDescent="0.3">
      <c r="A127" s="6">
        <v>37408</v>
      </c>
      <c r="B127">
        <v>13210</v>
      </c>
      <c r="C127">
        <v>7089</v>
      </c>
      <c r="D127">
        <v>38715</v>
      </c>
      <c r="E127">
        <v>65644</v>
      </c>
      <c r="F127">
        <v>36269</v>
      </c>
      <c r="G127">
        <v>23283</v>
      </c>
    </row>
    <row r="128" spans="1:7" x14ac:dyDescent="0.3">
      <c r="A128" s="6">
        <v>37438</v>
      </c>
      <c r="B128">
        <v>12873</v>
      </c>
      <c r="C128">
        <v>7045</v>
      </c>
      <c r="D128">
        <v>39773</v>
      </c>
      <c r="E128">
        <v>70738</v>
      </c>
      <c r="F128">
        <v>34750</v>
      </c>
      <c r="G128">
        <v>22545</v>
      </c>
    </row>
    <row r="129" spans="1:7" x14ac:dyDescent="0.3">
      <c r="A129" s="6">
        <v>37469</v>
      </c>
      <c r="B129">
        <v>15113</v>
      </c>
      <c r="C129">
        <v>7550</v>
      </c>
      <c r="D129">
        <v>39918</v>
      </c>
      <c r="E129">
        <v>73817</v>
      </c>
      <c r="F129">
        <v>37482</v>
      </c>
      <c r="G129">
        <v>21540</v>
      </c>
    </row>
    <row r="130" spans="1:7" x14ac:dyDescent="0.3">
      <c r="A130" s="6">
        <v>37500</v>
      </c>
      <c r="B130">
        <v>12445</v>
      </c>
      <c r="C130">
        <v>6775</v>
      </c>
      <c r="D130">
        <v>37068</v>
      </c>
      <c r="E130">
        <v>60031</v>
      </c>
      <c r="F130">
        <v>33120</v>
      </c>
      <c r="G130">
        <v>20167</v>
      </c>
    </row>
    <row r="131" spans="1:7" x14ac:dyDescent="0.3">
      <c r="A131" s="6">
        <v>37530</v>
      </c>
      <c r="B131">
        <v>14006</v>
      </c>
      <c r="C131">
        <v>6950</v>
      </c>
      <c r="D131">
        <v>38461</v>
      </c>
      <c r="E131">
        <v>60823</v>
      </c>
      <c r="F131">
        <v>36322</v>
      </c>
      <c r="G131">
        <v>21694</v>
      </c>
    </row>
    <row r="132" spans="1:7" x14ac:dyDescent="0.3">
      <c r="A132" s="6">
        <v>37561</v>
      </c>
      <c r="B132">
        <v>15911</v>
      </c>
      <c r="C132">
        <v>8352</v>
      </c>
      <c r="D132">
        <v>39501</v>
      </c>
      <c r="E132">
        <v>55631</v>
      </c>
      <c r="F132">
        <v>42500</v>
      </c>
      <c r="G132">
        <v>19520</v>
      </c>
    </row>
    <row r="133" spans="1:7" x14ac:dyDescent="0.3">
      <c r="A133" s="6">
        <v>37591</v>
      </c>
      <c r="B133">
        <v>25350</v>
      </c>
      <c r="C133">
        <v>12609</v>
      </c>
      <c r="D133">
        <v>42039</v>
      </c>
      <c r="E133">
        <v>58689</v>
      </c>
      <c r="F133">
        <v>57575</v>
      </c>
      <c r="G133">
        <v>17972</v>
      </c>
    </row>
    <row r="134" spans="1:7" x14ac:dyDescent="0.3">
      <c r="A134" s="6">
        <v>37622</v>
      </c>
      <c r="B134">
        <v>10804</v>
      </c>
      <c r="C134">
        <v>7022</v>
      </c>
      <c r="D134">
        <v>38602</v>
      </c>
      <c r="E134">
        <v>57364</v>
      </c>
      <c r="F134">
        <v>31549</v>
      </c>
      <c r="G134">
        <v>17198</v>
      </c>
    </row>
    <row r="135" spans="1:7" x14ac:dyDescent="0.3">
      <c r="A135" s="6">
        <v>37653</v>
      </c>
      <c r="B135">
        <v>11662</v>
      </c>
      <c r="C135">
        <v>6552</v>
      </c>
      <c r="D135">
        <v>35581</v>
      </c>
      <c r="E135">
        <v>56368</v>
      </c>
      <c r="F135">
        <v>32246</v>
      </c>
      <c r="G135">
        <v>15575</v>
      </c>
    </row>
    <row r="136" spans="1:7" x14ac:dyDescent="0.3">
      <c r="A136" s="6">
        <v>37681</v>
      </c>
      <c r="B136">
        <v>13452</v>
      </c>
      <c r="C136">
        <v>6893</v>
      </c>
      <c r="D136">
        <v>38721</v>
      </c>
      <c r="E136">
        <v>66594</v>
      </c>
      <c r="F136">
        <v>36251</v>
      </c>
      <c r="G136">
        <v>20174</v>
      </c>
    </row>
    <row r="137" spans="1:7" x14ac:dyDescent="0.3">
      <c r="A137" s="6">
        <v>37712</v>
      </c>
      <c r="B137">
        <v>13691</v>
      </c>
      <c r="C137">
        <v>6354</v>
      </c>
      <c r="D137">
        <v>38478</v>
      </c>
      <c r="E137">
        <v>66968</v>
      </c>
      <c r="F137">
        <v>36040</v>
      </c>
      <c r="G137">
        <v>24295</v>
      </c>
    </row>
    <row r="138" spans="1:7" x14ac:dyDescent="0.3">
      <c r="A138" s="6">
        <v>37742</v>
      </c>
      <c r="B138">
        <v>14730</v>
      </c>
      <c r="C138">
        <v>6958</v>
      </c>
      <c r="D138">
        <v>41032</v>
      </c>
      <c r="E138">
        <v>71174</v>
      </c>
      <c r="F138">
        <v>38849</v>
      </c>
      <c r="G138">
        <v>25849</v>
      </c>
    </row>
    <row r="139" spans="1:7" x14ac:dyDescent="0.3">
      <c r="A139" s="6">
        <v>37773</v>
      </c>
      <c r="B139">
        <v>13496</v>
      </c>
      <c r="C139">
        <v>7076</v>
      </c>
      <c r="D139">
        <v>38969</v>
      </c>
      <c r="E139">
        <v>69078</v>
      </c>
      <c r="F139">
        <v>37301</v>
      </c>
      <c r="G139">
        <v>25064</v>
      </c>
    </row>
    <row r="140" spans="1:7" x14ac:dyDescent="0.3">
      <c r="A140" s="6">
        <v>37803</v>
      </c>
      <c r="B140">
        <v>13854</v>
      </c>
      <c r="C140">
        <v>7221</v>
      </c>
      <c r="D140">
        <v>41076</v>
      </c>
      <c r="E140">
        <v>72642</v>
      </c>
      <c r="F140">
        <v>37214</v>
      </c>
      <c r="G140">
        <v>24447</v>
      </c>
    </row>
    <row r="141" spans="1:7" x14ac:dyDescent="0.3">
      <c r="A141" s="6">
        <v>37834</v>
      </c>
      <c r="B141">
        <v>15522</v>
      </c>
      <c r="C141">
        <v>7851</v>
      </c>
      <c r="D141">
        <v>40670</v>
      </c>
      <c r="E141">
        <v>71996</v>
      </c>
      <c r="F141">
        <v>40211</v>
      </c>
      <c r="G141">
        <v>22659</v>
      </c>
    </row>
    <row r="142" spans="1:7" x14ac:dyDescent="0.3">
      <c r="A142" s="6">
        <v>37865</v>
      </c>
      <c r="B142">
        <v>13567</v>
      </c>
      <c r="C142">
        <v>7213</v>
      </c>
      <c r="D142">
        <v>38396</v>
      </c>
      <c r="E142">
        <v>64633</v>
      </c>
      <c r="F142">
        <v>35284</v>
      </c>
      <c r="G142">
        <v>22817</v>
      </c>
    </row>
    <row r="143" spans="1:7" x14ac:dyDescent="0.3">
      <c r="A143" s="6">
        <v>37895</v>
      </c>
      <c r="B143">
        <v>14601</v>
      </c>
      <c r="C143">
        <v>7377</v>
      </c>
      <c r="D143">
        <v>39828</v>
      </c>
      <c r="E143">
        <v>62411</v>
      </c>
      <c r="F143">
        <v>38677</v>
      </c>
      <c r="G143">
        <v>23976</v>
      </c>
    </row>
    <row r="144" spans="1:7" x14ac:dyDescent="0.3">
      <c r="A144" s="6">
        <v>37926</v>
      </c>
      <c r="B144">
        <v>16555</v>
      </c>
      <c r="C144">
        <v>8817</v>
      </c>
      <c r="D144">
        <v>39767</v>
      </c>
      <c r="E144">
        <v>56568</v>
      </c>
      <c r="F144">
        <v>44743</v>
      </c>
      <c r="G144">
        <v>20795</v>
      </c>
    </row>
    <row r="145" spans="1:7" x14ac:dyDescent="0.3">
      <c r="A145" s="6">
        <v>37956</v>
      </c>
      <c r="B145">
        <v>26760</v>
      </c>
      <c r="C145">
        <v>13516</v>
      </c>
      <c r="D145">
        <v>43265</v>
      </c>
      <c r="E145">
        <v>61576</v>
      </c>
      <c r="F145">
        <v>60406</v>
      </c>
      <c r="G145">
        <v>20614</v>
      </c>
    </row>
    <row r="146" spans="1:7" x14ac:dyDescent="0.3">
      <c r="A146" s="6">
        <v>37987</v>
      </c>
      <c r="B146">
        <v>11790</v>
      </c>
      <c r="C146">
        <v>7626</v>
      </c>
      <c r="D146">
        <v>39978</v>
      </c>
      <c r="E146">
        <v>56235</v>
      </c>
      <c r="F146">
        <v>34374</v>
      </c>
      <c r="G146">
        <v>18081</v>
      </c>
    </row>
    <row r="147" spans="1:7" x14ac:dyDescent="0.3">
      <c r="A147" s="6">
        <v>38018</v>
      </c>
      <c r="B147">
        <v>13344</v>
      </c>
      <c r="C147">
        <v>7409</v>
      </c>
      <c r="D147">
        <v>37184</v>
      </c>
      <c r="E147">
        <v>60208</v>
      </c>
      <c r="F147">
        <v>35920</v>
      </c>
      <c r="G147">
        <v>17862</v>
      </c>
    </row>
    <row r="148" spans="1:7" x14ac:dyDescent="0.3">
      <c r="A148" s="6">
        <v>38047</v>
      </c>
      <c r="B148">
        <v>14760</v>
      </c>
      <c r="C148">
        <v>7662</v>
      </c>
      <c r="D148">
        <v>39604</v>
      </c>
      <c r="E148">
        <v>72817</v>
      </c>
      <c r="F148">
        <v>38278</v>
      </c>
      <c r="G148">
        <v>24942</v>
      </c>
    </row>
    <row r="149" spans="1:7" x14ac:dyDescent="0.3">
      <c r="A149" s="6">
        <v>38078</v>
      </c>
      <c r="B149">
        <v>15058</v>
      </c>
      <c r="C149">
        <v>7059</v>
      </c>
      <c r="D149">
        <v>39857</v>
      </c>
      <c r="E149">
        <v>67574</v>
      </c>
      <c r="F149">
        <v>38899</v>
      </c>
      <c r="G149">
        <v>28261</v>
      </c>
    </row>
    <row r="150" spans="1:7" x14ac:dyDescent="0.3">
      <c r="A150" s="6">
        <v>38108</v>
      </c>
      <c r="B150">
        <v>15379</v>
      </c>
      <c r="C150">
        <v>7483</v>
      </c>
      <c r="D150">
        <v>41918</v>
      </c>
      <c r="E150">
        <v>71922</v>
      </c>
      <c r="F150">
        <v>41341</v>
      </c>
      <c r="G150">
        <v>28431</v>
      </c>
    </row>
    <row r="151" spans="1:7" x14ac:dyDescent="0.3">
      <c r="A151" s="6">
        <v>38139</v>
      </c>
      <c r="B151">
        <v>14237</v>
      </c>
      <c r="C151">
        <v>7749</v>
      </c>
      <c r="D151">
        <v>40447</v>
      </c>
      <c r="E151">
        <v>69485</v>
      </c>
      <c r="F151">
        <v>38949</v>
      </c>
      <c r="G151">
        <v>28623</v>
      </c>
    </row>
    <row r="152" spans="1:7" x14ac:dyDescent="0.3">
      <c r="A152" s="6">
        <v>38169</v>
      </c>
      <c r="B152">
        <v>14667</v>
      </c>
      <c r="C152">
        <v>7828</v>
      </c>
      <c r="D152">
        <v>42512</v>
      </c>
      <c r="E152">
        <v>72936</v>
      </c>
      <c r="F152">
        <v>39651</v>
      </c>
      <c r="G152">
        <v>26162</v>
      </c>
    </row>
    <row r="153" spans="1:7" x14ac:dyDescent="0.3">
      <c r="A153" s="6">
        <v>38200</v>
      </c>
      <c r="B153">
        <v>15588</v>
      </c>
      <c r="C153">
        <v>8210</v>
      </c>
      <c r="D153">
        <v>40617</v>
      </c>
      <c r="E153">
        <v>70514</v>
      </c>
      <c r="F153">
        <v>40239</v>
      </c>
      <c r="G153">
        <v>25578</v>
      </c>
    </row>
    <row r="154" spans="1:7" x14ac:dyDescent="0.3">
      <c r="A154" s="6">
        <v>38231</v>
      </c>
      <c r="B154">
        <v>14224</v>
      </c>
      <c r="C154">
        <v>7723</v>
      </c>
      <c r="D154">
        <v>40270</v>
      </c>
      <c r="E154">
        <v>68038</v>
      </c>
      <c r="F154">
        <v>37587</v>
      </c>
      <c r="G154">
        <v>25136</v>
      </c>
    </row>
    <row r="155" spans="1:7" x14ac:dyDescent="0.3">
      <c r="A155" s="6">
        <v>38261</v>
      </c>
      <c r="B155">
        <v>15570</v>
      </c>
      <c r="C155">
        <v>7713</v>
      </c>
      <c r="D155">
        <v>41050</v>
      </c>
      <c r="E155">
        <v>63129</v>
      </c>
      <c r="F155">
        <v>41192</v>
      </c>
      <c r="G155">
        <v>24833</v>
      </c>
    </row>
    <row r="156" spans="1:7" x14ac:dyDescent="0.3">
      <c r="A156" s="6">
        <v>38292</v>
      </c>
      <c r="B156">
        <v>17230</v>
      </c>
      <c r="C156">
        <v>9437</v>
      </c>
      <c r="D156">
        <v>41018</v>
      </c>
      <c r="E156">
        <v>59803</v>
      </c>
      <c r="F156">
        <v>46366</v>
      </c>
      <c r="G156">
        <v>24035</v>
      </c>
    </row>
    <row r="157" spans="1:7" x14ac:dyDescent="0.3">
      <c r="A157" s="6">
        <v>38322</v>
      </c>
      <c r="B157">
        <v>28406</v>
      </c>
      <c r="C157">
        <v>14114</v>
      </c>
      <c r="D157">
        <v>45925</v>
      </c>
      <c r="E157">
        <v>66928</v>
      </c>
      <c r="F157">
        <v>64586</v>
      </c>
      <c r="G157">
        <v>23330</v>
      </c>
    </row>
    <row r="158" spans="1:7" x14ac:dyDescent="0.3">
      <c r="A158" s="6">
        <v>38353</v>
      </c>
      <c r="B158">
        <v>12046</v>
      </c>
      <c r="C158">
        <v>7965</v>
      </c>
      <c r="D158">
        <v>40592</v>
      </c>
      <c r="E158">
        <v>56755</v>
      </c>
      <c r="F158">
        <v>36247</v>
      </c>
      <c r="G158">
        <v>20056</v>
      </c>
    </row>
    <row r="159" spans="1:7" x14ac:dyDescent="0.3">
      <c r="A159" s="6">
        <v>38384</v>
      </c>
      <c r="B159">
        <v>13878</v>
      </c>
      <c r="C159">
        <v>7897</v>
      </c>
      <c r="D159">
        <v>37829</v>
      </c>
      <c r="E159">
        <v>61698</v>
      </c>
      <c r="F159">
        <v>37137</v>
      </c>
      <c r="G159">
        <v>19965</v>
      </c>
    </row>
    <row r="160" spans="1:7" x14ac:dyDescent="0.3">
      <c r="A160" s="6">
        <v>38412</v>
      </c>
      <c r="B160">
        <v>15727</v>
      </c>
      <c r="C160">
        <v>8310</v>
      </c>
      <c r="D160">
        <v>42159</v>
      </c>
      <c r="E160">
        <v>74577</v>
      </c>
      <c r="F160">
        <v>41217</v>
      </c>
      <c r="G160">
        <v>26297</v>
      </c>
    </row>
    <row r="161" spans="1:7" x14ac:dyDescent="0.3">
      <c r="A161" s="6">
        <v>38443</v>
      </c>
      <c r="B161">
        <v>15708</v>
      </c>
      <c r="C161">
        <v>7576</v>
      </c>
      <c r="D161">
        <v>40917</v>
      </c>
      <c r="E161">
        <v>71728</v>
      </c>
      <c r="F161">
        <v>41008</v>
      </c>
      <c r="G161">
        <v>29822</v>
      </c>
    </row>
    <row r="162" spans="1:7" x14ac:dyDescent="0.3">
      <c r="A162" s="6">
        <v>38473</v>
      </c>
      <c r="B162">
        <v>15989</v>
      </c>
      <c r="C162">
        <v>7950</v>
      </c>
      <c r="D162">
        <v>42964</v>
      </c>
      <c r="E162">
        <v>72464</v>
      </c>
      <c r="F162">
        <v>42932</v>
      </c>
      <c r="G162">
        <v>31644</v>
      </c>
    </row>
    <row r="163" spans="1:7" x14ac:dyDescent="0.3">
      <c r="A163" s="6">
        <v>38504</v>
      </c>
      <c r="B163">
        <v>15559</v>
      </c>
      <c r="C163">
        <v>8219</v>
      </c>
      <c r="D163">
        <v>42445</v>
      </c>
      <c r="E163">
        <v>79125</v>
      </c>
      <c r="F163">
        <v>42933</v>
      </c>
      <c r="G163">
        <v>30931</v>
      </c>
    </row>
    <row r="164" spans="1:7" x14ac:dyDescent="0.3">
      <c r="A164" s="6">
        <v>38534</v>
      </c>
      <c r="B164">
        <v>15218</v>
      </c>
      <c r="C164">
        <v>8211</v>
      </c>
      <c r="D164">
        <v>43688</v>
      </c>
      <c r="E164">
        <v>81735</v>
      </c>
      <c r="F164">
        <v>42335</v>
      </c>
      <c r="G164">
        <v>27368</v>
      </c>
    </row>
    <row r="165" spans="1:7" x14ac:dyDescent="0.3">
      <c r="A165" s="6">
        <v>38565</v>
      </c>
      <c r="B165">
        <v>16697</v>
      </c>
      <c r="C165">
        <v>8788</v>
      </c>
      <c r="D165">
        <v>42816</v>
      </c>
      <c r="E165">
        <v>74885</v>
      </c>
      <c r="F165">
        <v>43077</v>
      </c>
      <c r="G165">
        <v>28332</v>
      </c>
    </row>
    <row r="166" spans="1:7" x14ac:dyDescent="0.3">
      <c r="A166" s="6">
        <v>38596</v>
      </c>
      <c r="B166">
        <v>14960</v>
      </c>
      <c r="C166">
        <v>8212</v>
      </c>
      <c r="D166">
        <v>41985</v>
      </c>
      <c r="E166">
        <v>63626</v>
      </c>
      <c r="F166">
        <v>40281</v>
      </c>
      <c r="G166">
        <v>27402</v>
      </c>
    </row>
    <row r="167" spans="1:7" x14ac:dyDescent="0.3">
      <c r="A167" s="6">
        <v>38626</v>
      </c>
      <c r="B167">
        <v>16509</v>
      </c>
      <c r="C167">
        <v>8215</v>
      </c>
      <c r="D167">
        <v>42420</v>
      </c>
      <c r="E167">
        <v>57772</v>
      </c>
      <c r="F167">
        <v>44135</v>
      </c>
      <c r="G167">
        <v>27708</v>
      </c>
    </row>
    <row r="168" spans="1:7" x14ac:dyDescent="0.3">
      <c r="A168" s="6">
        <v>38657</v>
      </c>
      <c r="B168">
        <v>18402</v>
      </c>
      <c r="C168">
        <v>10005</v>
      </c>
      <c r="D168">
        <v>42710</v>
      </c>
      <c r="E168">
        <v>58992</v>
      </c>
      <c r="F168">
        <v>49757</v>
      </c>
      <c r="G168">
        <v>26720</v>
      </c>
    </row>
    <row r="169" spans="1:7" x14ac:dyDescent="0.3">
      <c r="A169" s="6">
        <v>38687</v>
      </c>
      <c r="B169">
        <v>30276</v>
      </c>
      <c r="C169">
        <v>14774</v>
      </c>
      <c r="D169">
        <v>47959</v>
      </c>
      <c r="E169">
        <v>64885</v>
      </c>
      <c r="F169">
        <v>67326</v>
      </c>
      <c r="G169">
        <v>24557</v>
      </c>
    </row>
    <row r="170" spans="1:7" x14ac:dyDescent="0.3">
      <c r="A170" s="6">
        <v>38718</v>
      </c>
      <c r="B170">
        <v>12893</v>
      </c>
      <c r="C170">
        <v>8775</v>
      </c>
      <c r="D170">
        <v>41168</v>
      </c>
      <c r="E170">
        <v>60247</v>
      </c>
      <c r="F170">
        <v>38667</v>
      </c>
      <c r="G170">
        <v>23330</v>
      </c>
    </row>
    <row r="171" spans="1:7" x14ac:dyDescent="0.3">
      <c r="A171" s="6">
        <v>38749</v>
      </c>
      <c r="B171">
        <v>14474</v>
      </c>
      <c r="C171">
        <v>8236</v>
      </c>
      <c r="D171">
        <v>39281</v>
      </c>
      <c r="E171">
        <v>62018</v>
      </c>
      <c r="F171">
        <v>39537</v>
      </c>
      <c r="G171">
        <v>22823</v>
      </c>
    </row>
    <row r="172" spans="1:7" x14ac:dyDescent="0.3">
      <c r="A172" s="6">
        <v>38777</v>
      </c>
      <c r="B172">
        <v>16386</v>
      </c>
      <c r="C172">
        <v>8680</v>
      </c>
      <c r="D172">
        <v>42901</v>
      </c>
      <c r="E172">
        <v>76416</v>
      </c>
      <c r="F172">
        <v>43272</v>
      </c>
      <c r="G172">
        <v>29657</v>
      </c>
    </row>
    <row r="173" spans="1:7" x14ac:dyDescent="0.3">
      <c r="A173" s="6">
        <v>38808</v>
      </c>
      <c r="B173">
        <v>16848</v>
      </c>
      <c r="C173">
        <v>7790</v>
      </c>
      <c r="D173">
        <v>42455</v>
      </c>
      <c r="E173">
        <v>70287</v>
      </c>
      <c r="F173">
        <v>44249</v>
      </c>
      <c r="G173">
        <v>31112</v>
      </c>
    </row>
    <row r="174" spans="1:7" x14ac:dyDescent="0.3">
      <c r="A174" s="6">
        <v>38838</v>
      </c>
      <c r="B174">
        <v>17103</v>
      </c>
      <c r="C174">
        <v>8374</v>
      </c>
      <c r="D174">
        <v>44850</v>
      </c>
      <c r="E174">
        <v>75339</v>
      </c>
      <c r="F174">
        <v>45394</v>
      </c>
      <c r="G174">
        <v>34154</v>
      </c>
    </row>
    <row r="175" spans="1:7" x14ac:dyDescent="0.3">
      <c r="A175" s="6">
        <v>38869</v>
      </c>
      <c r="B175">
        <v>16505</v>
      </c>
      <c r="C175">
        <v>8509</v>
      </c>
      <c r="D175">
        <v>44052</v>
      </c>
      <c r="E175">
        <v>74196</v>
      </c>
      <c r="F175">
        <v>44758</v>
      </c>
      <c r="G175">
        <v>31748</v>
      </c>
    </row>
    <row r="176" spans="1:7" x14ac:dyDescent="0.3">
      <c r="A176" s="6">
        <v>38899</v>
      </c>
      <c r="B176">
        <v>16275</v>
      </c>
      <c r="C176">
        <v>8451</v>
      </c>
      <c r="D176">
        <v>44899</v>
      </c>
      <c r="E176">
        <v>74707</v>
      </c>
      <c r="F176">
        <v>43941</v>
      </c>
      <c r="G176">
        <v>28225</v>
      </c>
    </row>
    <row r="177" spans="1:7" x14ac:dyDescent="0.3">
      <c r="A177" s="6">
        <v>38930</v>
      </c>
      <c r="B177">
        <v>17832</v>
      </c>
      <c r="C177">
        <v>9051</v>
      </c>
      <c r="D177">
        <v>44784</v>
      </c>
      <c r="E177">
        <v>76418</v>
      </c>
      <c r="F177">
        <v>45185</v>
      </c>
      <c r="G177">
        <v>29303</v>
      </c>
    </row>
    <row r="178" spans="1:7" x14ac:dyDescent="0.3">
      <c r="A178" s="6">
        <v>38961</v>
      </c>
      <c r="B178">
        <v>16767</v>
      </c>
      <c r="C178">
        <v>8370</v>
      </c>
      <c r="D178">
        <v>43148</v>
      </c>
      <c r="E178">
        <v>66970</v>
      </c>
      <c r="F178">
        <v>42594</v>
      </c>
      <c r="G178">
        <v>26467</v>
      </c>
    </row>
    <row r="179" spans="1:7" x14ac:dyDescent="0.3">
      <c r="A179" s="6">
        <v>38991</v>
      </c>
      <c r="B179">
        <v>17253</v>
      </c>
      <c r="C179">
        <v>8058</v>
      </c>
      <c r="D179">
        <v>43709</v>
      </c>
      <c r="E179">
        <v>64170</v>
      </c>
      <c r="F179">
        <v>44707</v>
      </c>
      <c r="G179">
        <v>27821</v>
      </c>
    </row>
    <row r="180" spans="1:7" x14ac:dyDescent="0.3">
      <c r="A180" s="6">
        <v>39022</v>
      </c>
      <c r="B180">
        <v>19391</v>
      </c>
      <c r="C180">
        <v>10339</v>
      </c>
      <c r="D180">
        <v>44640</v>
      </c>
      <c r="E180">
        <v>61655</v>
      </c>
      <c r="F180">
        <v>51829</v>
      </c>
      <c r="G180">
        <v>25932</v>
      </c>
    </row>
    <row r="181" spans="1:7" x14ac:dyDescent="0.3">
      <c r="A181" s="6">
        <v>39052</v>
      </c>
      <c r="B181">
        <v>31462</v>
      </c>
      <c r="C181">
        <v>15458</v>
      </c>
      <c r="D181">
        <v>49345</v>
      </c>
      <c r="E181">
        <v>65299</v>
      </c>
      <c r="F181">
        <v>70123</v>
      </c>
      <c r="G181">
        <v>23558</v>
      </c>
    </row>
    <row r="182" spans="1:7" x14ac:dyDescent="0.3">
      <c r="A182" s="6">
        <v>39083</v>
      </c>
      <c r="B182">
        <v>13927</v>
      </c>
      <c r="C182">
        <v>8712</v>
      </c>
      <c r="D182">
        <v>43498</v>
      </c>
      <c r="E182">
        <v>61048</v>
      </c>
      <c r="F182">
        <v>40930</v>
      </c>
      <c r="G182">
        <v>21936</v>
      </c>
    </row>
    <row r="183" spans="1:7" x14ac:dyDescent="0.3">
      <c r="A183" s="6">
        <v>39114</v>
      </c>
      <c r="B183">
        <v>15077</v>
      </c>
      <c r="C183">
        <v>8293</v>
      </c>
      <c r="D183">
        <v>41044</v>
      </c>
      <c r="E183">
        <v>63931</v>
      </c>
      <c r="F183">
        <v>40959</v>
      </c>
      <c r="G183">
        <v>20803</v>
      </c>
    </row>
    <row r="184" spans="1:7" x14ac:dyDescent="0.3">
      <c r="A184" s="6">
        <v>39142</v>
      </c>
      <c r="B184">
        <v>18045</v>
      </c>
      <c r="C184">
        <v>8521</v>
      </c>
      <c r="D184">
        <v>45254</v>
      </c>
      <c r="E184">
        <v>77323</v>
      </c>
      <c r="F184">
        <v>46408</v>
      </c>
      <c r="G184">
        <v>27282</v>
      </c>
    </row>
    <row r="185" spans="1:7" x14ac:dyDescent="0.3">
      <c r="A185" s="6">
        <v>39173</v>
      </c>
      <c r="B185">
        <v>17096</v>
      </c>
      <c r="C185">
        <v>7657</v>
      </c>
      <c r="D185">
        <v>43562</v>
      </c>
      <c r="E185">
        <v>71195</v>
      </c>
      <c r="F185">
        <v>45014</v>
      </c>
      <c r="G185">
        <v>28882</v>
      </c>
    </row>
    <row r="186" spans="1:7" x14ac:dyDescent="0.3">
      <c r="A186" s="6">
        <v>39203</v>
      </c>
      <c r="B186">
        <v>18474</v>
      </c>
      <c r="C186">
        <v>8381</v>
      </c>
      <c r="D186">
        <v>47042</v>
      </c>
      <c r="E186">
        <v>78577</v>
      </c>
      <c r="F186">
        <v>47879</v>
      </c>
      <c r="G186">
        <v>34219</v>
      </c>
    </row>
    <row r="187" spans="1:7" x14ac:dyDescent="0.3">
      <c r="A187" s="6">
        <v>39234</v>
      </c>
      <c r="B187">
        <v>17289</v>
      </c>
      <c r="C187">
        <v>8400</v>
      </c>
      <c r="D187">
        <v>46140</v>
      </c>
      <c r="E187">
        <v>73265</v>
      </c>
      <c r="F187">
        <v>47122</v>
      </c>
      <c r="G187">
        <v>30194</v>
      </c>
    </row>
    <row r="188" spans="1:7" x14ac:dyDescent="0.3">
      <c r="A188" s="6">
        <v>39264</v>
      </c>
      <c r="B188">
        <v>16883</v>
      </c>
      <c r="C188">
        <v>8443</v>
      </c>
      <c r="D188">
        <v>46416</v>
      </c>
      <c r="E188">
        <v>72619</v>
      </c>
      <c r="F188">
        <v>45847</v>
      </c>
      <c r="G188">
        <v>28511</v>
      </c>
    </row>
    <row r="189" spans="1:7" x14ac:dyDescent="0.3">
      <c r="A189" s="6">
        <v>39295</v>
      </c>
      <c r="B189">
        <v>18850</v>
      </c>
      <c r="C189">
        <v>9209</v>
      </c>
      <c r="D189">
        <v>46670</v>
      </c>
      <c r="E189">
        <v>77809</v>
      </c>
      <c r="F189">
        <v>48371</v>
      </c>
      <c r="G189">
        <v>28261</v>
      </c>
    </row>
    <row r="190" spans="1:7" x14ac:dyDescent="0.3">
      <c r="A190" s="6">
        <v>39326</v>
      </c>
      <c r="B190">
        <v>16765</v>
      </c>
      <c r="C190">
        <v>8275</v>
      </c>
      <c r="D190">
        <v>44719</v>
      </c>
      <c r="E190">
        <v>67408</v>
      </c>
      <c r="F190">
        <v>43958</v>
      </c>
      <c r="G190">
        <v>25243</v>
      </c>
    </row>
    <row r="191" spans="1:7" x14ac:dyDescent="0.3">
      <c r="A191" s="6">
        <v>39356</v>
      </c>
      <c r="B191">
        <v>17614</v>
      </c>
      <c r="C191">
        <v>8345</v>
      </c>
      <c r="D191">
        <v>45553</v>
      </c>
      <c r="E191">
        <v>67717</v>
      </c>
      <c r="F191">
        <v>46285</v>
      </c>
      <c r="G191">
        <v>27380</v>
      </c>
    </row>
    <row r="192" spans="1:7" x14ac:dyDescent="0.3">
      <c r="A192" s="6">
        <v>39387</v>
      </c>
      <c r="B192">
        <v>20550</v>
      </c>
      <c r="C192">
        <v>10948</v>
      </c>
      <c r="D192">
        <v>46809</v>
      </c>
      <c r="E192">
        <v>61212</v>
      </c>
      <c r="F192">
        <v>54310</v>
      </c>
      <c r="G192">
        <v>25850</v>
      </c>
    </row>
    <row r="193" spans="1:7" x14ac:dyDescent="0.3">
      <c r="A193" s="6">
        <v>39417</v>
      </c>
      <c r="B193">
        <v>30635</v>
      </c>
      <c r="C193">
        <v>15157</v>
      </c>
      <c r="D193">
        <v>51130</v>
      </c>
      <c r="E193">
        <v>63300</v>
      </c>
      <c r="F193">
        <v>71499</v>
      </c>
      <c r="G193">
        <v>22293</v>
      </c>
    </row>
    <row r="194" spans="1:7" x14ac:dyDescent="0.3">
      <c r="A194" s="6">
        <v>39448</v>
      </c>
      <c r="B194">
        <v>14173</v>
      </c>
      <c r="C194">
        <v>8680</v>
      </c>
      <c r="D194">
        <v>45794</v>
      </c>
      <c r="E194">
        <v>60169</v>
      </c>
      <c r="F194">
        <v>42183</v>
      </c>
      <c r="G194">
        <v>20551</v>
      </c>
    </row>
    <row r="195" spans="1:7" x14ac:dyDescent="0.3">
      <c r="A195" s="6">
        <v>39479</v>
      </c>
      <c r="B195">
        <v>15876</v>
      </c>
      <c r="C195">
        <v>8709</v>
      </c>
      <c r="D195">
        <v>44062</v>
      </c>
      <c r="E195">
        <v>63205</v>
      </c>
      <c r="F195">
        <v>44263</v>
      </c>
      <c r="G195">
        <v>20311</v>
      </c>
    </row>
    <row r="196" spans="1:7" x14ac:dyDescent="0.3">
      <c r="A196" s="6">
        <v>39508</v>
      </c>
      <c r="B196">
        <v>17770</v>
      </c>
      <c r="C196">
        <v>8529</v>
      </c>
      <c r="D196">
        <v>47064</v>
      </c>
      <c r="E196">
        <v>70321</v>
      </c>
      <c r="F196">
        <v>47998</v>
      </c>
      <c r="G196">
        <v>23894</v>
      </c>
    </row>
    <row r="197" spans="1:7" x14ac:dyDescent="0.3">
      <c r="A197" s="6">
        <v>39539</v>
      </c>
      <c r="B197">
        <v>17103</v>
      </c>
      <c r="C197">
        <v>7958</v>
      </c>
      <c r="D197">
        <v>45386</v>
      </c>
      <c r="E197">
        <v>67336</v>
      </c>
      <c r="F197">
        <v>45611</v>
      </c>
      <c r="G197">
        <v>28686</v>
      </c>
    </row>
    <row r="198" spans="1:7" x14ac:dyDescent="0.3">
      <c r="A198" s="6">
        <v>39569</v>
      </c>
      <c r="B198">
        <v>19084</v>
      </c>
      <c r="C198">
        <v>8834</v>
      </c>
      <c r="D198">
        <v>49605</v>
      </c>
      <c r="E198">
        <v>69485</v>
      </c>
      <c r="F198">
        <v>51467</v>
      </c>
      <c r="G198">
        <v>31911</v>
      </c>
    </row>
    <row r="199" spans="1:7" x14ac:dyDescent="0.3">
      <c r="A199" s="6">
        <v>39600</v>
      </c>
      <c r="B199">
        <v>17007</v>
      </c>
      <c r="C199">
        <v>8635</v>
      </c>
      <c r="D199">
        <v>47134</v>
      </c>
      <c r="E199">
        <v>62743</v>
      </c>
      <c r="F199">
        <v>49318</v>
      </c>
      <c r="G199">
        <v>29255</v>
      </c>
    </row>
    <row r="200" spans="1:7" x14ac:dyDescent="0.3">
      <c r="A200" s="6">
        <v>39630</v>
      </c>
      <c r="B200">
        <v>17369</v>
      </c>
      <c r="C200">
        <v>8807</v>
      </c>
      <c r="D200">
        <v>49156</v>
      </c>
      <c r="E200">
        <v>62742</v>
      </c>
      <c r="F200">
        <v>48330</v>
      </c>
      <c r="G200">
        <v>28610</v>
      </c>
    </row>
    <row r="201" spans="1:7" x14ac:dyDescent="0.3">
      <c r="A201" s="6">
        <v>39661</v>
      </c>
      <c r="B201">
        <v>19041</v>
      </c>
      <c r="C201">
        <v>9017</v>
      </c>
      <c r="D201">
        <v>49035</v>
      </c>
      <c r="E201">
        <v>63088</v>
      </c>
      <c r="F201">
        <v>50320</v>
      </c>
      <c r="G201">
        <v>25409</v>
      </c>
    </row>
    <row r="202" spans="1:7" x14ac:dyDescent="0.3">
      <c r="A202" s="6">
        <v>39692</v>
      </c>
      <c r="B202">
        <v>15882</v>
      </c>
      <c r="C202">
        <v>8047</v>
      </c>
      <c r="D202">
        <v>46028</v>
      </c>
      <c r="E202">
        <v>54121</v>
      </c>
      <c r="F202">
        <v>44101</v>
      </c>
      <c r="G202">
        <v>25079</v>
      </c>
    </row>
    <row r="203" spans="1:7" x14ac:dyDescent="0.3">
      <c r="A203" s="6">
        <v>39722</v>
      </c>
      <c r="B203">
        <v>16796</v>
      </c>
      <c r="C203">
        <v>7789</v>
      </c>
      <c r="D203">
        <v>47737</v>
      </c>
      <c r="E203">
        <v>48293</v>
      </c>
      <c r="F203">
        <v>47601</v>
      </c>
      <c r="G203">
        <v>25728</v>
      </c>
    </row>
    <row r="204" spans="1:7" x14ac:dyDescent="0.3">
      <c r="A204" s="6">
        <v>39753</v>
      </c>
      <c r="B204">
        <v>18756</v>
      </c>
      <c r="C204">
        <v>9934</v>
      </c>
      <c r="D204">
        <v>47675</v>
      </c>
      <c r="E204">
        <v>41843</v>
      </c>
      <c r="F204">
        <v>54571</v>
      </c>
      <c r="G204">
        <v>21708</v>
      </c>
    </row>
    <row r="205" spans="1:7" x14ac:dyDescent="0.3">
      <c r="A205" s="6">
        <v>39783</v>
      </c>
      <c r="B205">
        <v>26726</v>
      </c>
      <c r="C205">
        <v>13445</v>
      </c>
      <c r="D205">
        <v>50600</v>
      </c>
      <c r="E205">
        <v>46201</v>
      </c>
      <c r="F205">
        <v>69278</v>
      </c>
      <c r="G205">
        <v>20691</v>
      </c>
    </row>
    <row r="206" spans="1:7" x14ac:dyDescent="0.3">
      <c r="A206" s="6">
        <v>39814</v>
      </c>
      <c r="B206">
        <v>13387</v>
      </c>
      <c r="C206">
        <v>8404</v>
      </c>
      <c r="D206">
        <v>47103</v>
      </c>
      <c r="E206">
        <v>44342</v>
      </c>
      <c r="F206">
        <v>43461</v>
      </c>
      <c r="G206">
        <v>17600</v>
      </c>
    </row>
    <row r="207" spans="1:7" x14ac:dyDescent="0.3">
      <c r="A207" s="6">
        <v>39845</v>
      </c>
      <c r="B207">
        <v>14684</v>
      </c>
      <c r="C207">
        <v>8128</v>
      </c>
      <c r="D207">
        <v>42602</v>
      </c>
      <c r="E207">
        <v>44283</v>
      </c>
      <c r="F207">
        <v>43283</v>
      </c>
      <c r="G207">
        <v>17064</v>
      </c>
    </row>
    <row r="208" spans="1:7" x14ac:dyDescent="0.3">
      <c r="A208" s="6">
        <v>39873</v>
      </c>
      <c r="B208">
        <v>15563</v>
      </c>
      <c r="C208">
        <v>7597</v>
      </c>
      <c r="D208">
        <v>45731</v>
      </c>
      <c r="E208">
        <v>50742</v>
      </c>
      <c r="F208">
        <v>46336</v>
      </c>
      <c r="G208">
        <v>21503</v>
      </c>
    </row>
    <row r="209" spans="1:7" x14ac:dyDescent="0.3">
      <c r="A209" s="6">
        <v>39904</v>
      </c>
      <c r="B209">
        <v>16337</v>
      </c>
      <c r="C209">
        <v>6930</v>
      </c>
      <c r="D209">
        <v>46450</v>
      </c>
      <c r="E209">
        <v>49549</v>
      </c>
      <c r="F209">
        <v>46602</v>
      </c>
      <c r="G209">
        <v>24970</v>
      </c>
    </row>
    <row r="210" spans="1:7" x14ac:dyDescent="0.3">
      <c r="A210" s="6">
        <v>39934</v>
      </c>
      <c r="B210">
        <v>17264</v>
      </c>
      <c r="C210">
        <v>7320</v>
      </c>
      <c r="D210">
        <v>49142</v>
      </c>
      <c r="E210">
        <v>51414</v>
      </c>
      <c r="F210">
        <v>50065</v>
      </c>
      <c r="G210">
        <v>26952</v>
      </c>
    </row>
    <row r="211" spans="1:7" x14ac:dyDescent="0.3">
      <c r="A211" s="6">
        <v>39965</v>
      </c>
      <c r="B211">
        <v>15434</v>
      </c>
      <c r="C211">
        <v>7573</v>
      </c>
      <c r="D211">
        <v>46954</v>
      </c>
      <c r="E211">
        <v>52877</v>
      </c>
      <c r="F211">
        <v>47088</v>
      </c>
      <c r="G211">
        <v>26356</v>
      </c>
    </row>
    <row r="212" spans="1:7" x14ac:dyDescent="0.3">
      <c r="A212" s="6">
        <v>39995</v>
      </c>
      <c r="B212">
        <v>16007</v>
      </c>
      <c r="C212">
        <v>7543</v>
      </c>
      <c r="D212">
        <v>48915</v>
      </c>
      <c r="E212">
        <v>55733</v>
      </c>
      <c r="F212">
        <v>47096</v>
      </c>
      <c r="G212">
        <v>24004</v>
      </c>
    </row>
    <row r="213" spans="1:7" x14ac:dyDescent="0.3">
      <c r="A213" s="6">
        <v>40026</v>
      </c>
      <c r="B213">
        <v>17656</v>
      </c>
      <c r="C213">
        <v>7832</v>
      </c>
      <c r="D213">
        <v>47863</v>
      </c>
      <c r="E213">
        <v>59811</v>
      </c>
      <c r="F213">
        <v>48826</v>
      </c>
      <c r="G213">
        <v>21522</v>
      </c>
    </row>
    <row r="214" spans="1:7" x14ac:dyDescent="0.3">
      <c r="A214" s="6">
        <v>40057</v>
      </c>
      <c r="B214">
        <v>15630</v>
      </c>
      <c r="C214">
        <v>7248</v>
      </c>
      <c r="D214">
        <v>46219</v>
      </c>
      <c r="E214">
        <v>46011</v>
      </c>
      <c r="F214">
        <v>44201</v>
      </c>
      <c r="G214">
        <v>21302</v>
      </c>
    </row>
    <row r="215" spans="1:7" x14ac:dyDescent="0.3">
      <c r="A215" s="6">
        <v>40087</v>
      </c>
      <c r="B215">
        <v>17053</v>
      </c>
      <c r="C215">
        <v>7073</v>
      </c>
      <c r="D215">
        <v>47895</v>
      </c>
      <c r="E215">
        <v>48457</v>
      </c>
      <c r="F215">
        <v>48508</v>
      </c>
      <c r="G215">
        <v>21265</v>
      </c>
    </row>
    <row r="216" spans="1:7" x14ac:dyDescent="0.3">
      <c r="A216" s="6">
        <v>40118</v>
      </c>
      <c r="B216">
        <v>18332</v>
      </c>
      <c r="C216">
        <v>9431</v>
      </c>
      <c r="D216">
        <v>47405</v>
      </c>
      <c r="E216">
        <v>44357</v>
      </c>
      <c r="F216">
        <v>53487</v>
      </c>
      <c r="G216">
        <v>19916</v>
      </c>
    </row>
    <row r="217" spans="1:7" x14ac:dyDescent="0.3">
      <c r="A217" s="6">
        <v>40148</v>
      </c>
      <c r="B217">
        <v>27128</v>
      </c>
      <c r="C217">
        <v>12820</v>
      </c>
      <c r="D217">
        <v>52139</v>
      </c>
      <c r="E217">
        <v>49970</v>
      </c>
      <c r="F217">
        <v>69965</v>
      </c>
      <c r="G217">
        <v>19183</v>
      </c>
    </row>
    <row r="218" spans="1:7" x14ac:dyDescent="0.3">
      <c r="A218" s="6">
        <v>40179</v>
      </c>
      <c r="B218">
        <v>13216</v>
      </c>
      <c r="C218">
        <v>7639</v>
      </c>
      <c r="D218">
        <v>47072</v>
      </c>
      <c r="E218">
        <v>44566</v>
      </c>
      <c r="F218">
        <v>43853</v>
      </c>
      <c r="G218">
        <v>15348</v>
      </c>
    </row>
    <row r="219" spans="1:7" x14ac:dyDescent="0.3">
      <c r="A219" s="6">
        <v>40210</v>
      </c>
      <c r="B219">
        <v>14816</v>
      </c>
      <c r="C219">
        <v>7854</v>
      </c>
      <c r="D219">
        <v>44275</v>
      </c>
      <c r="E219">
        <v>46213</v>
      </c>
      <c r="F219">
        <v>44756</v>
      </c>
      <c r="G219">
        <v>15469</v>
      </c>
    </row>
    <row r="220" spans="1:7" x14ac:dyDescent="0.3">
      <c r="A220" s="6">
        <v>40238</v>
      </c>
      <c r="B220">
        <v>17390</v>
      </c>
      <c r="C220">
        <v>7773</v>
      </c>
      <c r="D220">
        <v>48123</v>
      </c>
      <c r="E220">
        <v>60806</v>
      </c>
      <c r="F220">
        <v>48642</v>
      </c>
      <c r="G220">
        <v>21691</v>
      </c>
    </row>
    <row r="221" spans="1:7" x14ac:dyDescent="0.3">
      <c r="A221" s="6">
        <v>40269</v>
      </c>
      <c r="B221">
        <v>17042</v>
      </c>
      <c r="C221">
        <v>7162</v>
      </c>
      <c r="D221">
        <v>47050</v>
      </c>
      <c r="E221">
        <v>57767</v>
      </c>
      <c r="F221">
        <v>47749</v>
      </c>
      <c r="G221">
        <v>26688</v>
      </c>
    </row>
    <row r="222" spans="1:7" x14ac:dyDescent="0.3">
      <c r="A222" s="6">
        <v>40299</v>
      </c>
      <c r="B222">
        <v>17727</v>
      </c>
      <c r="C222">
        <v>7613</v>
      </c>
      <c r="D222">
        <v>49655</v>
      </c>
      <c r="E222">
        <v>58792</v>
      </c>
      <c r="F222">
        <v>50474</v>
      </c>
      <c r="G222">
        <v>26238</v>
      </c>
    </row>
    <row r="223" spans="1:7" x14ac:dyDescent="0.3">
      <c r="A223" s="6">
        <v>40330</v>
      </c>
      <c r="B223">
        <v>16138</v>
      </c>
      <c r="C223">
        <v>7974</v>
      </c>
      <c r="D223">
        <v>47813</v>
      </c>
      <c r="E223">
        <v>57777</v>
      </c>
      <c r="F223">
        <v>48289</v>
      </c>
      <c r="G223">
        <v>25451</v>
      </c>
    </row>
    <row r="224" spans="1:7" x14ac:dyDescent="0.3">
      <c r="A224" s="6">
        <v>40360</v>
      </c>
      <c r="B224">
        <v>16842</v>
      </c>
      <c r="C224">
        <v>7960</v>
      </c>
      <c r="D224">
        <v>49732</v>
      </c>
      <c r="E224">
        <v>60194</v>
      </c>
      <c r="F224">
        <v>48616</v>
      </c>
      <c r="G224">
        <v>23100</v>
      </c>
    </row>
    <row r="225" spans="1:7" x14ac:dyDescent="0.3">
      <c r="A225" s="6">
        <v>40391</v>
      </c>
      <c r="B225">
        <v>17923</v>
      </c>
      <c r="C225">
        <v>8137</v>
      </c>
      <c r="D225">
        <v>48357</v>
      </c>
      <c r="E225">
        <v>59027</v>
      </c>
      <c r="F225">
        <v>49312</v>
      </c>
      <c r="G225">
        <v>21698</v>
      </c>
    </row>
    <row r="226" spans="1:7" x14ac:dyDescent="0.3">
      <c r="A226" s="6">
        <v>40422</v>
      </c>
      <c r="B226">
        <v>16232</v>
      </c>
      <c r="C226">
        <v>7654</v>
      </c>
      <c r="D226">
        <v>47478</v>
      </c>
      <c r="E226">
        <v>54920</v>
      </c>
      <c r="F226">
        <v>45676</v>
      </c>
      <c r="G226">
        <v>21261</v>
      </c>
    </row>
    <row r="227" spans="1:7" x14ac:dyDescent="0.3">
      <c r="A227" s="6">
        <v>40452</v>
      </c>
      <c r="B227">
        <v>17412</v>
      </c>
      <c r="C227">
        <v>7323</v>
      </c>
      <c r="D227">
        <v>48583</v>
      </c>
      <c r="E227">
        <v>54589</v>
      </c>
      <c r="F227">
        <v>49036</v>
      </c>
      <c r="G227">
        <v>21883</v>
      </c>
    </row>
    <row r="228" spans="1:7" x14ac:dyDescent="0.3">
      <c r="A228" s="6">
        <v>40483</v>
      </c>
      <c r="B228">
        <v>20003</v>
      </c>
      <c r="C228">
        <v>9485</v>
      </c>
      <c r="D228">
        <v>48842</v>
      </c>
      <c r="E228">
        <v>52325</v>
      </c>
      <c r="F228">
        <v>55587</v>
      </c>
      <c r="G228">
        <v>21462</v>
      </c>
    </row>
    <row r="229" spans="1:7" x14ac:dyDescent="0.3">
      <c r="A229" s="6">
        <v>40513</v>
      </c>
      <c r="B229">
        <v>28545</v>
      </c>
      <c r="C229">
        <v>13015</v>
      </c>
      <c r="D229">
        <v>53550</v>
      </c>
      <c r="E229">
        <v>57998</v>
      </c>
      <c r="F229">
        <v>71767</v>
      </c>
      <c r="G229">
        <v>20277</v>
      </c>
    </row>
    <row r="230" spans="1:7" x14ac:dyDescent="0.3">
      <c r="A230" s="6">
        <v>40544</v>
      </c>
      <c r="B230">
        <v>13703</v>
      </c>
      <c r="C230">
        <v>7585</v>
      </c>
      <c r="D230">
        <v>48438</v>
      </c>
      <c r="E230">
        <v>52158</v>
      </c>
      <c r="F230">
        <v>44322</v>
      </c>
      <c r="G230">
        <v>16004</v>
      </c>
    </row>
    <row r="231" spans="1:7" x14ac:dyDescent="0.3">
      <c r="A231" s="6">
        <v>40575</v>
      </c>
      <c r="B231">
        <v>15931</v>
      </c>
      <c r="C231">
        <v>7788</v>
      </c>
      <c r="D231">
        <v>45575</v>
      </c>
      <c r="E231">
        <v>56531</v>
      </c>
      <c r="F231">
        <v>45804</v>
      </c>
      <c r="G231">
        <v>16002</v>
      </c>
    </row>
    <row r="232" spans="1:7" x14ac:dyDescent="0.3">
      <c r="A232" s="6">
        <v>40603</v>
      </c>
      <c r="B232">
        <v>18252</v>
      </c>
      <c r="C232">
        <v>8197</v>
      </c>
      <c r="D232">
        <v>49729</v>
      </c>
      <c r="E232">
        <v>67947</v>
      </c>
      <c r="F232">
        <v>49675</v>
      </c>
      <c r="G232">
        <v>21963</v>
      </c>
    </row>
    <row r="233" spans="1:7" x14ac:dyDescent="0.3">
      <c r="A233" s="6">
        <v>40634</v>
      </c>
      <c r="B233">
        <v>18647</v>
      </c>
      <c r="C233">
        <v>7335</v>
      </c>
      <c r="D233">
        <v>50588</v>
      </c>
      <c r="E233">
        <v>62778</v>
      </c>
      <c r="F233">
        <v>50480</v>
      </c>
      <c r="G233">
        <v>24378</v>
      </c>
    </row>
    <row r="234" spans="1:7" x14ac:dyDescent="0.3">
      <c r="A234" s="6">
        <v>40664</v>
      </c>
      <c r="B234">
        <v>18771</v>
      </c>
      <c r="C234">
        <v>7625</v>
      </c>
      <c r="D234">
        <v>51441</v>
      </c>
      <c r="E234">
        <v>62333</v>
      </c>
      <c r="F234">
        <v>51435</v>
      </c>
      <c r="G234">
        <v>27713</v>
      </c>
    </row>
    <row r="235" spans="1:7" x14ac:dyDescent="0.3">
      <c r="A235" s="6">
        <v>40695</v>
      </c>
      <c r="B235">
        <v>17783</v>
      </c>
      <c r="C235">
        <v>7874</v>
      </c>
      <c r="D235">
        <v>51040</v>
      </c>
      <c r="E235">
        <v>62666</v>
      </c>
      <c r="F235">
        <v>50906</v>
      </c>
      <c r="G235">
        <v>27011</v>
      </c>
    </row>
    <row r="236" spans="1:7" x14ac:dyDescent="0.3">
      <c r="A236" s="6">
        <v>40725</v>
      </c>
      <c r="B236">
        <v>17937</v>
      </c>
      <c r="C236">
        <v>8035</v>
      </c>
      <c r="D236">
        <v>52522</v>
      </c>
      <c r="E236">
        <v>62092</v>
      </c>
      <c r="F236">
        <v>50660</v>
      </c>
      <c r="G236">
        <v>23528</v>
      </c>
    </row>
    <row r="237" spans="1:7" x14ac:dyDescent="0.3">
      <c r="A237" s="6">
        <v>40756</v>
      </c>
      <c r="B237">
        <v>19263</v>
      </c>
      <c r="C237">
        <v>8460</v>
      </c>
      <c r="D237">
        <v>51575</v>
      </c>
      <c r="E237">
        <v>63556</v>
      </c>
      <c r="F237">
        <v>51266</v>
      </c>
      <c r="G237">
        <v>23730</v>
      </c>
    </row>
    <row r="238" spans="1:7" x14ac:dyDescent="0.3">
      <c r="A238" s="6">
        <v>40787</v>
      </c>
      <c r="B238">
        <v>17999</v>
      </c>
      <c r="C238">
        <v>7771</v>
      </c>
      <c r="D238">
        <v>49925</v>
      </c>
      <c r="E238">
        <v>59708</v>
      </c>
      <c r="F238">
        <v>48238</v>
      </c>
      <c r="G238">
        <v>22499</v>
      </c>
    </row>
    <row r="239" spans="1:7" x14ac:dyDescent="0.3">
      <c r="A239" s="6">
        <v>40817</v>
      </c>
      <c r="B239">
        <v>18255</v>
      </c>
      <c r="C239">
        <v>7898</v>
      </c>
      <c r="D239">
        <v>50887</v>
      </c>
      <c r="E239">
        <v>58769</v>
      </c>
      <c r="F239">
        <v>50877</v>
      </c>
      <c r="G239">
        <v>23077</v>
      </c>
    </row>
    <row r="240" spans="1:7" x14ac:dyDescent="0.3">
      <c r="A240" s="6">
        <v>40848</v>
      </c>
      <c r="B240">
        <v>20957</v>
      </c>
      <c r="C240">
        <v>10193</v>
      </c>
      <c r="D240">
        <v>51352</v>
      </c>
      <c r="E240">
        <v>57102</v>
      </c>
      <c r="F240">
        <v>57197</v>
      </c>
      <c r="G240">
        <v>22372</v>
      </c>
    </row>
    <row r="241" spans="1:7" x14ac:dyDescent="0.3">
      <c r="A241" s="6">
        <v>40878</v>
      </c>
      <c r="B241">
        <v>31108</v>
      </c>
      <c r="C241">
        <v>13217</v>
      </c>
      <c r="D241">
        <v>56065</v>
      </c>
      <c r="E241">
        <v>64334</v>
      </c>
      <c r="F241">
        <v>73906</v>
      </c>
      <c r="G241">
        <v>21203</v>
      </c>
    </row>
    <row r="242" spans="1:7" x14ac:dyDescent="0.3">
      <c r="A242" s="6">
        <v>40909</v>
      </c>
      <c r="B242">
        <v>14358</v>
      </c>
      <c r="C242">
        <v>7832</v>
      </c>
      <c r="D242">
        <v>49834</v>
      </c>
      <c r="E242">
        <v>55945</v>
      </c>
      <c r="F242">
        <v>45643</v>
      </c>
      <c r="G242">
        <v>17980</v>
      </c>
    </row>
    <row r="243" spans="1:7" x14ac:dyDescent="0.3">
      <c r="A243" s="6">
        <v>40940</v>
      </c>
      <c r="B243">
        <v>17931</v>
      </c>
      <c r="C243">
        <v>8256</v>
      </c>
      <c r="D243">
        <v>48850</v>
      </c>
      <c r="E243">
        <v>63622</v>
      </c>
      <c r="F243">
        <v>49639</v>
      </c>
      <c r="G243">
        <v>18500</v>
      </c>
    </row>
    <row r="244" spans="1:7" x14ac:dyDescent="0.3">
      <c r="A244" s="6">
        <v>40969</v>
      </c>
      <c r="B244">
        <v>20162</v>
      </c>
      <c r="C244">
        <v>8507</v>
      </c>
      <c r="D244">
        <v>52549</v>
      </c>
      <c r="E244">
        <v>73814</v>
      </c>
      <c r="F244">
        <v>53115</v>
      </c>
      <c r="G244">
        <v>24156</v>
      </c>
    </row>
    <row r="245" spans="1:7" x14ac:dyDescent="0.3">
      <c r="A245" s="6">
        <v>41000</v>
      </c>
      <c r="B245">
        <v>18601</v>
      </c>
      <c r="C245">
        <v>7241</v>
      </c>
      <c r="D245">
        <v>50842</v>
      </c>
      <c r="E245">
        <v>66592</v>
      </c>
      <c r="F245">
        <v>50602</v>
      </c>
      <c r="G245">
        <v>25989</v>
      </c>
    </row>
    <row r="246" spans="1:7" x14ac:dyDescent="0.3">
      <c r="A246" s="6">
        <v>41030</v>
      </c>
      <c r="B246">
        <v>19952</v>
      </c>
      <c r="C246">
        <v>7955</v>
      </c>
      <c r="D246">
        <v>53955</v>
      </c>
      <c r="E246">
        <v>72489</v>
      </c>
      <c r="F246">
        <v>53095</v>
      </c>
      <c r="G246">
        <v>29379</v>
      </c>
    </row>
    <row r="247" spans="1:7" x14ac:dyDescent="0.3">
      <c r="A247" s="6">
        <v>41061</v>
      </c>
      <c r="B247">
        <v>18717</v>
      </c>
      <c r="C247">
        <v>8009</v>
      </c>
      <c r="D247">
        <v>52702</v>
      </c>
      <c r="E247">
        <v>68658</v>
      </c>
      <c r="F247">
        <v>52280</v>
      </c>
      <c r="G247">
        <v>25774</v>
      </c>
    </row>
    <row r="248" spans="1:7" x14ac:dyDescent="0.3">
      <c r="A248" s="6">
        <v>41091</v>
      </c>
      <c r="B248">
        <v>18266</v>
      </c>
      <c r="C248">
        <v>8190</v>
      </c>
      <c r="D248">
        <v>52868</v>
      </c>
      <c r="E248">
        <v>68005</v>
      </c>
      <c r="F248">
        <v>50734</v>
      </c>
      <c r="G248">
        <v>23921</v>
      </c>
    </row>
    <row r="249" spans="1:7" x14ac:dyDescent="0.3">
      <c r="A249" s="6">
        <v>41122</v>
      </c>
      <c r="B249">
        <v>20750</v>
      </c>
      <c r="C249">
        <v>8474</v>
      </c>
      <c r="D249">
        <v>53442</v>
      </c>
      <c r="E249">
        <v>73174</v>
      </c>
      <c r="F249">
        <v>53680</v>
      </c>
      <c r="G249">
        <v>24169</v>
      </c>
    </row>
    <row r="250" spans="1:7" x14ac:dyDescent="0.3">
      <c r="A250" s="6">
        <v>41153</v>
      </c>
      <c r="B250">
        <v>18391</v>
      </c>
      <c r="C250">
        <v>7826</v>
      </c>
      <c r="D250">
        <v>51123</v>
      </c>
      <c r="E250">
        <v>64468</v>
      </c>
      <c r="F250">
        <v>49325</v>
      </c>
      <c r="G250">
        <v>22324</v>
      </c>
    </row>
    <row r="251" spans="1:7" x14ac:dyDescent="0.3">
      <c r="A251" s="6">
        <v>41183</v>
      </c>
      <c r="B251">
        <v>18845</v>
      </c>
      <c r="C251">
        <v>7657</v>
      </c>
      <c r="D251">
        <v>52236</v>
      </c>
      <c r="E251">
        <v>64855</v>
      </c>
      <c r="F251">
        <v>51395</v>
      </c>
      <c r="G251">
        <v>24658</v>
      </c>
    </row>
    <row r="252" spans="1:7" x14ac:dyDescent="0.3">
      <c r="A252" s="6">
        <v>41214</v>
      </c>
      <c r="B252">
        <v>22016</v>
      </c>
      <c r="C252">
        <v>10401</v>
      </c>
      <c r="D252">
        <v>52904</v>
      </c>
      <c r="E252">
        <v>62875</v>
      </c>
      <c r="F252">
        <v>59008</v>
      </c>
      <c r="G252">
        <v>23510</v>
      </c>
    </row>
    <row r="253" spans="1:7" x14ac:dyDescent="0.3">
      <c r="A253" s="6">
        <v>41244</v>
      </c>
      <c r="B253">
        <v>31504</v>
      </c>
      <c r="C253">
        <v>13534</v>
      </c>
      <c r="D253">
        <v>56900</v>
      </c>
      <c r="E253">
        <v>67862</v>
      </c>
      <c r="F253">
        <v>73797</v>
      </c>
      <c r="G253">
        <v>21173</v>
      </c>
    </row>
    <row r="254" spans="1:7" x14ac:dyDescent="0.3">
      <c r="A254" s="6">
        <v>41275</v>
      </c>
      <c r="B254">
        <v>15165</v>
      </c>
      <c r="C254">
        <v>8168</v>
      </c>
      <c r="D254">
        <v>51652</v>
      </c>
      <c r="E254">
        <v>62999</v>
      </c>
      <c r="F254">
        <v>46639</v>
      </c>
      <c r="G254">
        <v>19284</v>
      </c>
    </row>
    <row r="255" spans="1:7" x14ac:dyDescent="0.3">
      <c r="A255" s="6">
        <v>41306</v>
      </c>
      <c r="B255">
        <v>17397</v>
      </c>
      <c r="C255">
        <v>8261</v>
      </c>
      <c r="D255">
        <v>48596</v>
      </c>
      <c r="E255">
        <v>66624</v>
      </c>
      <c r="F255">
        <v>48542</v>
      </c>
      <c r="G255">
        <v>18638</v>
      </c>
    </row>
    <row r="256" spans="1:7" x14ac:dyDescent="0.3">
      <c r="A256" s="6">
        <v>41334</v>
      </c>
      <c r="B256">
        <v>20591</v>
      </c>
      <c r="C256">
        <v>8288</v>
      </c>
      <c r="D256">
        <v>54260</v>
      </c>
      <c r="E256">
        <v>76641</v>
      </c>
      <c r="F256">
        <v>54707</v>
      </c>
      <c r="G256">
        <v>23118</v>
      </c>
    </row>
    <row r="257" spans="1:7" x14ac:dyDescent="0.3">
      <c r="A257" s="6">
        <v>41365</v>
      </c>
      <c r="B257">
        <v>19194</v>
      </c>
      <c r="C257">
        <v>7359</v>
      </c>
      <c r="D257">
        <v>50388</v>
      </c>
      <c r="E257">
        <v>74547</v>
      </c>
      <c r="F257">
        <v>50122</v>
      </c>
      <c r="G257">
        <v>28750</v>
      </c>
    </row>
    <row r="258" spans="1:7" x14ac:dyDescent="0.3">
      <c r="A258" s="6">
        <v>41395</v>
      </c>
      <c r="B258">
        <v>20803</v>
      </c>
      <c r="C258">
        <v>7892</v>
      </c>
      <c r="D258">
        <v>55266</v>
      </c>
      <c r="E258">
        <v>79448</v>
      </c>
      <c r="F258">
        <v>54971</v>
      </c>
      <c r="G258">
        <v>32626</v>
      </c>
    </row>
    <row r="259" spans="1:7" x14ac:dyDescent="0.3">
      <c r="A259" s="6">
        <v>41426</v>
      </c>
      <c r="B259">
        <v>18964</v>
      </c>
      <c r="C259">
        <v>7870</v>
      </c>
      <c r="D259">
        <v>53261</v>
      </c>
      <c r="E259">
        <v>75618</v>
      </c>
      <c r="F259">
        <v>53381</v>
      </c>
      <c r="G259">
        <v>27664</v>
      </c>
    </row>
    <row r="260" spans="1:7" x14ac:dyDescent="0.3">
      <c r="A260" s="6">
        <v>41456</v>
      </c>
      <c r="B260">
        <v>19202</v>
      </c>
      <c r="C260">
        <v>8065</v>
      </c>
      <c r="D260">
        <v>54534</v>
      </c>
      <c r="E260">
        <v>78809</v>
      </c>
      <c r="F260">
        <v>52095</v>
      </c>
      <c r="G260">
        <v>27370</v>
      </c>
    </row>
    <row r="261" spans="1:7" x14ac:dyDescent="0.3">
      <c r="A261" s="6">
        <v>41487</v>
      </c>
      <c r="B261">
        <v>21591</v>
      </c>
      <c r="C261">
        <v>8403</v>
      </c>
      <c r="D261">
        <v>55121</v>
      </c>
      <c r="E261">
        <v>81261</v>
      </c>
      <c r="F261">
        <v>55384</v>
      </c>
      <c r="G261">
        <v>26001</v>
      </c>
    </row>
    <row r="262" spans="1:7" x14ac:dyDescent="0.3">
      <c r="A262" s="6">
        <v>41518</v>
      </c>
      <c r="B262">
        <v>18136</v>
      </c>
      <c r="C262">
        <v>7854</v>
      </c>
      <c r="D262">
        <v>51749</v>
      </c>
      <c r="E262">
        <v>68825</v>
      </c>
      <c r="F262">
        <v>50059</v>
      </c>
      <c r="G262">
        <v>24177</v>
      </c>
    </row>
    <row r="263" spans="1:7" x14ac:dyDescent="0.3">
      <c r="A263" s="6">
        <v>41548</v>
      </c>
      <c r="B263">
        <v>19884</v>
      </c>
      <c r="C263">
        <v>8030</v>
      </c>
      <c r="D263">
        <v>53747</v>
      </c>
      <c r="E263">
        <v>71395</v>
      </c>
      <c r="F263">
        <v>53095</v>
      </c>
      <c r="G263">
        <v>26000</v>
      </c>
    </row>
    <row r="264" spans="1:7" x14ac:dyDescent="0.3">
      <c r="A264" s="6">
        <v>41579</v>
      </c>
      <c r="B264">
        <v>22472</v>
      </c>
      <c r="C264">
        <v>10349</v>
      </c>
      <c r="D264">
        <v>54764</v>
      </c>
      <c r="E264">
        <v>68678</v>
      </c>
      <c r="F264">
        <v>60571</v>
      </c>
      <c r="G264">
        <v>23747</v>
      </c>
    </row>
    <row r="265" spans="1:7" x14ac:dyDescent="0.3">
      <c r="A265" s="6">
        <v>41609</v>
      </c>
      <c r="B265">
        <v>31646</v>
      </c>
      <c r="C265">
        <v>12997</v>
      </c>
      <c r="D265">
        <v>58208</v>
      </c>
      <c r="E265">
        <v>71792</v>
      </c>
      <c r="F265">
        <v>74009</v>
      </c>
      <c r="G265">
        <v>22186</v>
      </c>
    </row>
    <row r="266" spans="1:7" x14ac:dyDescent="0.3">
      <c r="A266" s="6">
        <v>41640</v>
      </c>
      <c r="B266">
        <v>15220</v>
      </c>
      <c r="C266">
        <v>7880</v>
      </c>
      <c r="D266">
        <v>54132</v>
      </c>
      <c r="E266">
        <v>64116</v>
      </c>
      <c r="F266">
        <v>47523</v>
      </c>
      <c r="G266">
        <v>19680</v>
      </c>
    </row>
    <row r="267" spans="1:7" x14ac:dyDescent="0.3">
      <c r="A267" s="6">
        <v>41671</v>
      </c>
      <c r="B267">
        <v>17552</v>
      </c>
      <c r="C267">
        <v>7860</v>
      </c>
      <c r="D267">
        <v>49991</v>
      </c>
      <c r="E267">
        <v>68681</v>
      </c>
      <c r="F267">
        <v>49093</v>
      </c>
      <c r="G267">
        <v>18789</v>
      </c>
    </row>
    <row r="268" spans="1:7" x14ac:dyDescent="0.3">
      <c r="A268" s="6">
        <v>41699</v>
      </c>
      <c r="B268">
        <v>20118</v>
      </c>
      <c r="C268">
        <v>8167</v>
      </c>
      <c r="D268">
        <v>54396</v>
      </c>
      <c r="E268">
        <v>83513</v>
      </c>
      <c r="F268">
        <v>54213</v>
      </c>
      <c r="G268">
        <v>24093</v>
      </c>
    </row>
    <row r="269" spans="1:7" x14ac:dyDescent="0.3">
      <c r="A269" s="6">
        <v>41730</v>
      </c>
      <c r="B269">
        <v>20370</v>
      </c>
      <c r="C269">
        <v>7207</v>
      </c>
      <c r="D269">
        <v>54270</v>
      </c>
      <c r="E269">
        <v>81018</v>
      </c>
      <c r="F269">
        <v>53043</v>
      </c>
      <c r="G269">
        <v>30122</v>
      </c>
    </row>
    <row r="270" spans="1:7" x14ac:dyDescent="0.3">
      <c r="A270" s="6">
        <v>41760</v>
      </c>
      <c r="B270">
        <v>21626</v>
      </c>
      <c r="C270">
        <v>7673</v>
      </c>
      <c r="D270">
        <v>57854</v>
      </c>
      <c r="E270">
        <v>86267</v>
      </c>
      <c r="F270">
        <v>57191</v>
      </c>
      <c r="G270">
        <v>33411</v>
      </c>
    </row>
    <row r="271" spans="1:7" x14ac:dyDescent="0.3">
      <c r="A271" s="6">
        <v>41791</v>
      </c>
      <c r="B271">
        <v>19006</v>
      </c>
      <c r="C271">
        <v>7595</v>
      </c>
      <c r="D271">
        <v>55339</v>
      </c>
      <c r="E271">
        <v>79903</v>
      </c>
      <c r="F271">
        <v>54165</v>
      </c>
      <c r="G271">
        <v>30052</v>
      </c>
    </row>
    <row r="272" spans="1:7" x14ac:dyDescent="0.3">
      <c r="A272" s="6">
        <v>41821</v>
      </c>
      <c r="B272">
        <v>19885</v>
      </c>
      <c r="C272">
        <v>7889</v>
      </c>
      <c r="D272">
        <v>57477</v>
      </c>
      <c r="E272">
        <v>84244</v>
      </c>
      <c r="F272">
        <v>53958</v>
      </c>
      <c r="G272">
        <v>28620</v>
      </c>
    </row>
    <row r="273" spans="1:7" x14ac:dyDescent="0.3">
      <c r="A273" s="6">
        <v>41852</v>
      </c>
      <c r="B273">
        <v>22055</v>
      </c>
      <c r="C273">
        <v>8181</v>
      </c>
      <c r="D273">
        <v>57384</v>
      </c>
      <c r="E273">
        <v>85709</v>
      </c>
      <c r="F273">
        <v>57401</v>
      </c>
      <c r="G273">
        <v>26418</v>
      </c>
    </row>
    <row r="274" spans="1:7" x14ac:dyDescent="0.3">
      <c r="A274" s="6">
        <v>41883</v>
      </c>
      <c r="B274">
        <v>18692</v>
      </c>
      <c r="C274">
        <v>8183</v>
      </c>
      <c r="D274">
        <v>54386</v>
      </c>
      <c r="E274">
        <v>76715</v>
      </c>
      <c r="F274">
        <v>50987</v>
      </c>
      <c r="G274">
        <v>26170</v>
      </c>
    </row>
    <row r="275" spans="1:7" x14ac:dyDescent="0.3">
      <c r="A275" s="6">
        <v>41913</v>
      </c>
      <c r="B275">
        <v>20267</v>
      </c>
      <c r="C275">
        <v>8068</v>
      </c>
      <c r="D275">
        <v>56944</v>
      </c>
      <c r="E275">
        <v>77256</v>
      </c>
      <c r="F275">
        <v>54994</v>
      </c>
      <c r="G275">
        <v>27299</v>
      </c>
    </row>
    <row r="276" spans="1:7" x14ac:dyDescent="0.3">
      <c r="A276" s="6">
        <v>41944</v>
      </c>
      <c r="B276">
        <v>23551</v>
      </c>
      <c r="C276">
        <v>10684</v>
      </c>
      <c r="D276">
        <v>57019</v>
      </c>
      <c r="E276">
        <v>72363</v>
      </c>
      <c r="F276">
        <v>62264</v>
      </c>
      <c r="G276">
        <v>24806</v>
      </c>
    </row>
    <row r="277" spans="1:7" x14ac:dyDescent="0.3">
      <c r="A277" s="6">
        <v>41974</v>
      </c>
      <c r="B277">
        <v>32760</v>
      </c>
      <c r="C277">
        <v>13510</v>
      </c>
      <c r="D277">
        <v>61344</v>
      </c>
      <c r="E277">
        <v>80388</v>
      </c>
      <c r="F277">
        <v>75782</v>
      </c>
      <c r="G277">
        <v>24037</v>
      </c>
    </row>
    <row r="278" spans="1:7" x14ac:dyDescent="0.3">
      <c r="A278" s="6">
        <v>42005</v>
      </c>
      <c r="B278">
        <v>15840</v>
      </c>
      <c r="C278">
        <v>7989</v>
      </c>
      <c r="D278">
        <v>56749</v>
      </c>
      <c r="E278">
        <v>72372</v>
      </c>
      <c r="F278">
        <v>49843</v>
      </c>
      <c r="G278">
        <v>20708</v>
      </c>
    </row>
    <row r="279" spans="1:7" x14ac:dyDescent="0.3">
      <c r="A279" s="6">
        <v>42036</v>
      </c>
      <c r="B279">
        <v>18079</v>
      </c>
      <c r="C279">
        <v>7707</v>
      </c>
      <c r="D279">
        <v>52155</v>
      </c>
      <c r="E279">
        <v>73422</v>
      </c>
      <c r="F279">
        <v>49471</v>
      </c>
      <c r="G279">
        <v>19470</v>
      </c>
    </row>
    <row r="280" spans="1:7" x14ac:dyDescent="0.3">
      <c r="A280" s="6">
        <v>42064</v>
      </c>
      <c r="B280">
        <v>20819</v>
      </c>
      <c r="C280">
        <v>7879</v>
      </c>
      <c r="D280">
        <v>56741</v>
      </c>
      <c r="E280">
        <v>89461</v>
      </c>
      <c r="F280">
        <v>55122</v>
      </c>
      <c r="G280">
        <v>25912</v>
      </c>
    </row>
    <row r="281" spans="1:7" x14ac:dyDescent="0.3">
      <c r="A281" s="6">
        <v>42095</v>
      </c>
      <c r="B281">
        <v>20470</v>
      </c>
      <c r="C281">
        <v>7108</v>
      </c>
      <c r="D281">
        <v>55703</v>
      </c>
      <c r="E281">
        <v>86739</v>
      </c>
      <c r="F281">
        <v>52865</v>
      </c>
      <c r="G281">
        <v>30742</v>
      </c>
    </row>
    <row r="282" spans="1:7" x14ac:dyDescent="0.3">
      <c r="A282" s="6">
        <v>42125</v>
      </c>
      <c r="B282">
        <v>22239</v>
      </c>
      <c r="C282">
        <v>7624</v>
      </c>
      <c r="D282">
        <v>59296</v>
      </c>
      <c r="E282">
        <v>90562</v>
      </c>
      <c r="F282">
        <v>57963</v>
      </c>
      <c r="G282">
        <v>32454</v>
      </c>
    </row>
    <row r="283" spans="1:7" x14ac:dyDescent="0.3">
      <c r="A283" s="6">
        <v>42156</v>
      </c>
      <c r="B283">
        <v>19758</v>
      </c>
      <c r="C283">
        <v>7922</v>
      </c>
      <c r="D283">
        <v>56827</v>
      </c>
      <c r="E283">
        <v>87343</v>
      </c>
      <c r="F283">
        <v>54675</v>
      </c>
      <c r="G283">
        <v>30852</v>
      </c>
    </row>
    <row r="284" spans="1:7" x14ac:dyDescent="0.3">
      <c r="A284" s="6">
        <v>42186</v>
      </c>
      <c r="B284">
        <v>20671</v>
      </c>
      <c r="C284">
        <v>7877</v>
      </c>
      <c r="D284">
        <v>59294</v>
      </c>
      <c r="E284">
        <v>90443</v>
      </c>
      <c r="F284">
        <v>55412</v>
      </c>
      <c r="G284">
        <v>29841</v>
      </c>
    </row>
    <row r="285" spans="1:7" x14ac:dyDescent="0.3">
      <c r="A285" s="6">
        <v>42217</v>
      </c>
      <c r="B285">
        <v>22424</v>
      </c>
      <c r="C285">
        <v>8064</v>
      </c>
      <c r="D285">
        <v>57957</v>
      </c>
      <c r="E285">
        <v>90964</v>
      </c>
      <c r="F285">
        <v>57313</v>
      </c>
      <c r="G285">
        <v>27107</v>
      </c>
    </row>
    <row r="286" spans="1:7" x14ac:dyDescent="0.3">
      <c r="A286" s="6">
        <v>42248</v>
      </c>
      <c r="B286">
        <v>19233</v>
      </c>
      <c r="C286">
        <v>7976</v>
      </c>
      <c r="D286">
        <v>55775</v>
      </c>
      <c r="E286">
        <v>84039</v>
      </c>
      <c r="F286">
        <v>52193</v>
      </c>
      <c r="G286">
        <v>26870</v>
      </c>
    </row>
    <row r="287" spans="1:7" x14ac:dyDescent="0.3">
      <c r="A287" s="6">
        <v>42278</v>
      </c>
      <c r="B287">
        <v>20750</v>
      </c>
      <c r="C287">
        <v>7795</v>
      </c>
      <c r="D287">
        <v>57692</v>
      </c>
      <c r="E287">
        <v>83332</v>
      </c>
      <c r="F287">
        <v>56241</v>
      </c>
      <c r="G287">
        <v>27667</v>
      </c>
    </row>
    <row r="288" spans="1:7" x14ac:dyDescent="0.3">
      <c r="A288" s="6">
        <v>42309</v>
      </c>
      <c r="B288">
        <v>23122</v>
      </c>
      <c r="C288">
        <v>9932</v>
      </c>
      <c r="D288">
        <v>57099</v>
      </c>
      <c r="E288">
        <v>77576</v>
      </c>
      <c r="F288">
        <v>62188</v>
      </c>
      <c r="G288">
        <v>26075</v>
      </c>
    </row>
    <row r="289" spans="1:7" x14ac:dyDescent="0.3">
      <c r="A289" s="6">
        <v>42339</v>
      </c>
      <c r="B289">
        <v>33521</v>
      </c>
      <c r="C289">
        <v>12384</v>
      </c>
      <c r="D289">
        <v>62185</v>
      </c>
      <c r="E289">
        <v>86764</v>
      </c>
      <c r="F289">
        <v>76852</v>
      </c>
      <c r="G289">
        <v>26232</v>
      </c>
    </row>
    <row r="290" spans="1:7" x14ac:dyDescent="0.3">
      <c r="A290" s="6">
        <v>42370</v>
      </c>
      <c r="B290">
        <v>15753</v>
      </c>
      <c r="C290">
        <v>7258</v>
      </c>
      <c r="D290">
        <v>56931</v>
      </c>
      <c r="E290">
        <v>73975</v>
      </c>
      <c r="F290">
        <v>49678</v>
      </c>
      <c r="G290">
        <v>21408</v>
      </c>
    </row>
    <row r="291" spans="1:7" x14ac:dyDescent="0.3">
      <c r="A291" s="6">
        <v>42401</v>
      </c>
      <c r="B291">
        <v>19011</v>
      </c>
      <c r="C291">
        <v>7479</v>
      </c>
      <c r="D291">
        <v>54145</v>
      </c>
      <c r="E291">
        <v>82909</v>
      </c>
      <c r="F291">
        <v>51619</v>
      </c>
      <c r="G291">
        <v>22538</v>
      </c>
    </row>
    <row r="292" spans="1:7" x14ac:dyDescent="0.3">
      <c r="A292" s="6">
        <v>42430</v>
      </c>
      <c r="B292">
        <v>21555</v>
      </c>
      <c r="C292">
        <v>7565</v>
      </c>
      <c r="D292">
        <v>58086</v>
      </c>
      <c r="E292">
        <v>93030</v>
      </c>
      <c r="F292">
        <v>56375</v>
      </c>
      <c r="G292">
        <v>29101</v>
      </c>
    </row>
    <row r="293" spans="1:7" x14ac:dyDescent="0.3">
      <c r="A293" s="6">
        <v>42461</v>
      </c>
      <c r="B293">
        <v>20493</v>
      </c>
      <c r="C293">
        <v>6730</v>
      </c>
      <c r="D293">
        <v>56266</v>
      </c>
      <c r="E293">
        <v>90067</v>
      </c>
      <c r="F293">
        <v>53822</v>
      </c>
      <c r="G293">
        <v>31497</v>
      </c>
    </row>
    <row r="294" spans="1:7" x14ac:dyDescent="0.3">
      <c r="A294" s="6">
        <v>42491</v>
      </c>
      <c r="B294">
        <v>21752</v>
      </c>
      <c r="C294">
        <v>7203</v>
      </c>
      <c r="D294">
        <v>59242</v>
      </c>
      <c r="E294">
        <v>91172</v>
      </c>
      <c r="F294">
        <v>56662</v>
      </c>
      <c r="G294">
        <v>33652</v>
      </c>
    </row>
    <row r="295" spans="1:7" x14ac:dyDescent="0.3">
      <c r="A295" s="6">
        <v>42522</v>
      </c>
      <c r="B295">
        <v>20251</v>
      </c>
      <c r="C295">
        <v>7366</v>
      </c>
      <c r="D295">
        <v>58521</v>
      </c>
      <c r="E295">
        <v>90426</v>
      </c>
      <c r="F295">
        <v>55680</v>
      </c>
      <c r="G295">
        <v>33120</v>
      </c>
    </row>
    <row r="296" spans="1:7" x14ac:dyDescent="0.3">
      <c r="A296" s="6">
        <v>42552</v>
      </c>
      <c r="B296">
        <v>20759</v>
      </c>
      <c r="C296">
        <v>7413</v>
      </c>
      <c r="D296">
        <v>59851</v>
      </c>
      <c r="E296">
        <v>92147</v>
      </c>
      <c r="F296">
        <v>55976</v>
      </c>
      <c r="G296">
        <v>29112</v>
      </c>
    </row>
    <row r="297" spans="1:7" x14ac:dyDescent="0.3">
      <c r="A297" s="6">
        <v>42583</v>
      </c>
      <c r="B297">
        <v>22479</v>
      </c>
      <c r="C297">
        <v>7854</v>
      </c>
      <c r="D297">
        <v>58627</v>
      </c>
      <c r="E297">
        <v>96100</v>
      </c>
      <c r="F297">
        <v>56578</v>
      </c>
      <c r="G297">
        <v>28866</v>
      </c>
    </row>
    <row r="298" spans="1:7" x14ac:dyDescent="0.3">
      <c r="A298" s="6">
        <v>42614</v>
      </c>
      <c r="B298">
        <v>19904</v>
      </c>
      <c r="C298">
        <v>7415</v>
      </c>
      <c r="D298">
        <v>57448</v>
      </c>
      <c r="E298">
        <v>88025</v>
      </c>
      <c r="F298">
        <v>52143</v>
      </c>
      <c r="G298">
        <v>27778</v>
      </c>
    </row>
    <row r="299" spans="1:7" x14ac:dyDescent="0.3">
      <c r="A299" s="6">
        <v>42644</v>
      </c>
      <c r="B299">
        <v>20626</v>
      </c>
      <c r="C299">
        <v>7056</v>
      </c>
      <c r="D299">
        <v>58744</v>
      </c>
      <c r="E299">
        <v>85223</v>
      </c>
      <c r="F299">
        <v>55817</v>
      </c>
      <c r="G299">
        <v>27464</v>
      </c>
    </row>
    <row r="300" spans="1:7" x14ac:dyDescent="0.3">
      <c r="A300" s="6">
        <v>42675</v>
      </c>
      <c r="B300">
        <v>23800</v>
      </c>
      <c r="C300">
        <v>9203</v>
      </c>
      <c r="D300">
        <v>59198</v>
      </c>
      <c r="E300">
        <v>82873</v>
      </c>
      <c r="F300">
        <v>61665</v>
      </c>
      <c r="G300">
        <v>27433</v>
      </c>
    </row>
    <row r="301" spans="1:7" x14ac:dyDescent="0.3">
      <c r="A301" s="6">
        <v>42705</v>
      </c>
      <c r="B301">
        <v>34824</v>
      </c>
      <c r="C301">
        <v>11431</v>
      </c>
      <c r="D301">
        <v>65103</v>
      </c>
      <c r="E301">
        <v>93364</v>
      </c>
      <c r="F301">
        <v>76698</v>
      </c>
      <c r="G301">
        <v>25818</v>
      </c>
    </row>
    <row r="302" spans="1:7" x14ac:dyDescent="0.3">
      <c r="A302" s="6">
        <v>42736</v>
      </c>
      <c r="B302">
        <v>15907</v>
      </c>
      <c r="C302">
        <v>7034</v>
      </c>
      <c r="D302">
        <v>57800</v>
      </c>
      <c r="E302">
        <v>78171</v>
      </c>
      <c r="F302">
        <v>49906</v>
      </c>
      <c r="G302">
        <v>22389</v>
      </c>
    </row>
    <row r="303" spans="1:7" x14ac:dyDescent="0.3">
      <c r="A303" s="6">
        <v>42767</v>
      </c>
      <c r="B303">
        <v>18020</v>
      </c>
      <c r="C303">
        <v>6719</v>
      </c>
      <c r="D303">
        <v>54492</v>
      </c>
      <c r="E303">
        <v>82482</v>
      </c>
      <c r="F303">
        <v>49571</v>
      </c>
      <c r="G303">
        <v>22494</v>
      </c>
    </row>
    <row r="304" spans="1:7" x14ac:dyDescent="0.3">
      <c r="A304" s="6">
        <v>42795</v>
      </c>
      <c r="B304">
        <v>21332</v>
      </c>
      <c r="C304">
        <v>7495</v>
      </c>
      <c r="D304">
        <v>60237</v>
      </c>
      <c r="E304">
        <v>97923</v>
      </c>
      <c r="F304">
        <v>55762</v>
      </c>
      <c r="G304">
        <v>29230</v>
      </c>
    </row>
    <row r="305" spans="1:7" x14ac:dyDescent="0.3">
      <c r="A305" s="6">
        <v>42826</v>
      </c>
      <c r="B305">
        <v>21143</v>
      </c>
      <c r="C305">
        <v>6673</v>
      </c>
      <c r="D305">
        <v>59605</v>
      </c>
      <c r="E305">
        <v>89632</v>
      </c>
      <c r="F305">
        <v>55651</v>
      </c>
      <c r="G305">
        <v>31259</v>
      </c>
    </row>
    <row r="306" spans="1:7" x14ac:dyDescent="0.3">
      <c r="A306" s="6">
        <v>42856</v>
      </c>
      <c r="B306">
        <v>21945</v>
      </c>
      <c r="C306">
        <v>7155</v>
      </c>
      <c r="D306">
        <v>62115</v>
      </c>
      <c r="E306">
        <v>97493</v>
      </c>
      <c r="F306">
        <v>56603</v>
      </c>
      <c r="G306">
        <v>35632</v>
      </c>
    </row>
    <row r="307" spans="1:7" x14ac:dyDescent="0.3">
      <c r="A307" s="6">
        <v>42887</v>
      </c>
      <c r="B307">
        <v>20618</v>
      </c>
      <c r="C307">
        <v>7227</v>
      </c>
      <c r="D307">
        <v>60545</v>
      </c>
      <c r="E307">
        <v>94441</v>
      </c>
      <c r="F307">
        <v>56738</v>
      </c>
      <c r="G307">
        <v>33437</v>
      </c>
    </row>
    <row r="308" spans="1:7" x14ac:dyDescent="0.3">
      <c r="A308" s="6">
        <v>42917</v>
      </c>
      <c r="B308">
        <v>20795</v>
      </c>
      <c r="C308">
        <v>7071</v>
      </c>
      <c r="D308">
        <v>61611</v>
      </c>
      <c r="E308">
        <v>94321</v>
      </c>
      <c r="F308">
        <v>56386</v>
      </c>
      <c r="G308">
        <v>30060</v>
      </c>
    </row>
    <row r="309" spans="1:7" x14ac:dyDescent="0.3">
      <c r="A309" s="6">
        <v>42948</v>
      </c>
      <c r="B309">
        <v>22775</v>
      </c>
      <c r="C309">
        <v>7468</v>
      </c>
      <c r="D309">
        <v>61414</v>
      </c>
      <c r="E309">
        <v>96524</v>
      </c>
      <c r="F309">
        <v>57880</v>
      </c>
      <c r="G309">
        <v>30304</v>
      </c>
    </row>
    <row r="310" spans="1:7" x14ac:dyDescent="0.3">
      <c r="A310" s="6">
        <v>42979</v>
      </c>
      <c r="B310">
        <v>19909</v>
      </c>
      <c r="C310">
        <v>7294</v>
      </c>
      <c r="D310">
        <v>60283</v>
      </c>
      <c r="E310">
        <v>92143</v>
      </c>
      <c r="F310">
        <v>54481</v>
      </c>
      <c r="G310">
        <v>28978</v>
      </c>
    </row>
    <row r="311" spans="1:7" x14ac:dyDescent="0.3">
      <c r="A311" s="6">
        <v>43009</v>
      </c>
      <c r="B311">
        <v>20469</v>
      </c>
      <c r="C311">
        <v>7168</v>
      </c>
      <c r="D311">
        <v>60762</v>
      </c>
      <c r="E311">
        <v>89438</v>
      </c>
      <c r="F311">
        <v>56416</v>
      </c>
      <c r="G311">
        <v>29672</v>
      </c>
    </row>
    <row r="312" spans="1:7" x14ac:dyDescent="0.3">
      <c r="A312" s="6">
        <v>43040</v>
      </c>
      <c r="B312">
        <v>24560</v>
      </c>
      <c r="C312">
        <v>9703</v>
      </c>
      <c r="D312">
        <v>62093</v>
      </c>
      <c r="E312">
        <v>86977</v>
      </c>
      <c r="F312">
        <v>63781</v>
      </c>
      <c r="G312">
        <v>29182</v>
      </c>
    </row>
    <row r="313" spans="1:7" x14ac:dyDescent="0.3">
      <c r="A313" s="6">
        <v>43070</v>
      </c>
      <c r="B313">
        <v>33923</v>
      </c>
      <c r="C313">
        <v>11417</v>
      </c>
      <c r="D313">
        <v>67886</v>
      </c>
      <c r="E313">
        <v>92708</v>
      </c>
      <c r="F313">
        <v>78716</v>
      </c>
      <c r="G313">
        <v>26728</v>
      </c>
    </row>
    <row r="314" spans="1:7" x14ac:dyDescent="0.3">
      <c r="A314" s="6">
        <v>43101</v>
      </c>
      <c r="B314">
        <v>15780</v>
      </c>
      <c r="C314">
        <v>7290</v>
      </c>
      <c r="D314">
        <v>60393</v>
      </c>
      <c r="E314">
        <v>81003</v>
      </c>
      <c r="F314">
        <v>50594</v>
      </c>
      <c r="G314">
        <v>23535</v>
      </c>
    </row>
    <row r="315" spans="1:7" x14ac:dyDescent="0.3">
      <c r="A315" s="6">
        <v>43132</v>
      </c>
      <c r="B315">
        <v>18424</v>
      </c>
      <c r="C315">
        <v>6972</v>
      </c>
      <c r="D315">
        <v>56483</v>
      </c>
      <c r="E315">
        <v>82701</v>
      </c>
      <c r="F315">
        <v>50770</v>
      </c>
      <c r="G315">
        <v>23507</v>
      </c>
    </row>
    <row r="316" spans="1:7" x14ac:dyDescent="0.3">
      <c r="A316" s="6">
        <v>43160</v>
      </c>
      <c r="B316">
        <v>22207</v>
      </c>
      <c r="C316">
        <v>7581</v>
      </c>
      <c r="D316">
        <v>63791</v>
      </c>
      <c r="E316">
        <v>101441</v>
      </c>
      <c r="F316">
        <v>59068</v>
      </c>
      <c r="G316">
        <v>29753</v>
      </c>
    </row>
    <row r="317" spans="1:7" x14ac:dyDescent="0.3">
      <c r="A317" s="6">
        <v>43191</v>
      </c>
      <c r="B317">
        <v>20463</v>
      </c>
      <c r="C317">
        <v>6835</v>
      </c>
      <c r="D317">
        <v>59571</v>
      </c>
      <c r="E317">
        <v>91695</v>
      </c>
      <c r="F317">
        <v>53805</v>
      </c>
      <c r="G317">
        <v>32034</v>
      </c>
    </row>
    <row r="318" spans="1:7" x14ac:dyDescent="0.3">
      <c r="A318" s="6">
        <v>43221</v>
      </c>
      <c r="B318">
        <v>23560</v>
      </c>
      <c r="C318">
        <v>7397</v>
      </c>
      <c r="D318">
        <v>64527</v>
      </c>
      <c r="E318">
        <v>100854</v>
      </c>
      <c r="F318">
        <v>60281</v>
      </c>
      <c r="G318">
        <v>37940</v>
      </c>
    </row>
    <row r="319" spans="1:7" x14ac:dyDescent="0.3">
      <c r="A319" s="6">
        <v>43252</v>
      </c>
      <c r="B319">
        <v>21294</v>
      </c>
      <c r="C319">
        <v>7504</v>
      </c>
      <c r="D319">
        <v>62765</v>
      </c>
      <c r="E319">
        <v>96675</v>
      </c>
      <c r="F319">
        <v>58091</v>
      </c>
      <c r="G319">
        <v>34966</v>
      </c>
    </row>
    <row r="320" spans="1:7" x14ac:dyDescent="0.3">
      <c r="A320" s="6">
        <v>43282</v>
      </c>
      <c r="B320">
        <v>21733</v>
      </c>
      <c r="C320">
        <v>7378</v>
      </c>
      <c r="D320">
        <v>63399</v>
      </c>
      <c r="E320">
        <v>95619</v>
      </c>
      <c r="F320">
        <v>57383</v>
      </c>
      <c r="G320">
        <v>33133</v>
      </c>
    </row>
    <row r="321" spans="1:7" x14ac:dyDescent="0.3">
      <c r="A321" s="6">
        <v>43313</v>
      </c>
      <c r="B321">
        <v>23121</v>
      </c>
      <c r="C321">
        <v>7861</v>
      </c>
      <c r="D321">
        <v>63628</v>
      </c>
      <c r="E321">
        <v>99859</v>
      </c>
      <c r="F321">
        <v>60099</v>
      </c>
      <c r="G321">
        <v>32075</v>
      </c>
    </row>
    <row r="322" spans="1:7" x14ac:dyDescent="0.3">
      <c r="A322" s="6">
        <v>43344</v>
      </c>
      <c r="B322">
        <v>19782</v>
      </c>
      <c r="C322">
        <v>7280</v>
      </c>
      <c r="D322">
        <v>61186</v>
      </c>
      <c r="E322">
        <v>88197</v>
      </c>
      <c r="F322">
        <v>54945</v>
      </c>
      <c r="G322">
        <v>29354</v>
      </c>
    </row>
    <row r="323" spans="1:7" x14ac:dyDescent="0.3">
      <c r="A323" s="6">
        <v>43374</v>
      </c>
      <c r="B323">
        <v>21203</v>
      </c>
      <c r="C323">
        <v>7335</v>
      </c>
      <c r="D323">
        <v>62554</v>
      </c>
      <c r="E323">
        <v>90587</v>
      </c>
      <c r="F323">
        <v>57771</v>
      </c>
      <c r="G323">
        <v>32490</v>
      </c>
    </row>
    <row r="324" spans="1:7" x14ac:dyDescent="0.3">
      <c r="A324" s="6">
        <v>43405</v>
      </c>
      <c r="B324">
        <v>25364</v>
      </c>
      <c r="C324">
        <v>9565</v>
      </c>
      <c r="D324">
        <v>63656</v>
      </c>
      <c r="E324">
        <v>87350</v>
      </c>
      <c r="F324">
        <v>66319</v>
      </c>
      <c r="G324">
        <v>29908</v>
      </c>
    </row>
    <row r="325" spans="1:7" x14ac:dyDescent="0.3">
      <c r="A325" s="6">
        <v>43435</v>
      </c>
      <c r="B325">
        <v>33950</v>
      </c>
      <c r="C325">
        <v>11004</v>
      </c>
      <c r="D325">
        <v>68047</v>
      </c>
      <c r="E325">
        <v>93824</v>
      </c>
      <c r="F325">
        <v>77968</v>
      </c>
      <c r="G325">
        <v>27530</v>
      </c>
    </row>
    <row r="326" spans="1:7" x14ac:dyDescent="0.3">
      <c r="A326" s="6">
        <v>43466</v>
      </c>
      <c r="B326">
        <v>16155</v>
      </c>
      <c r="C326">
        <v>7162</v>
      </c>
      <c r="D326">
        <v>62829</v>
      </c>
      <c r="E326">
        <v>80625</v>
      </c>
      <c r="F326">
        <v>51708</v>
      </c>
      <c r="G326">
        <v>26620</v>
      </c>
    </row>
    <row r="327" spans="1:7" x14ac:dyDescent="0.3">
      <c r="A327" s="6">
        <v>43497</v>
      </c>
      <c r="B327">
        <v>17961</v>
      </c>
      <c r="C327">
        <v>6562</v>
      </c>
      <c r="D327">
        <v>56898</v>
      </c>
      <c r="E327">
        <v>82469</v>
      </c>
      <c r="F327">
        <v>50626</v>
      </c>
      <c r="G327">
        <v>24039</v>
      </c>
    </row>
    <row r="328" spans="1:7" x14ac:dyDescent="0.3">
      <c r="A328" s="6">
        <v>43525</v>
      </c>
      <c r="B328">
        <v>22059</v>
      </c>
      <c r="C328">
        <v>7192</v>
      </c>
      <c r="D328">
        <v>63504</v>
      </c>
      <c r="E328">
        <v>101927</v>
      </c>
      <c r="F328">
        <v>58788</v>
      </c>
      <c r="G328">
        <v>29916</v>
      </c>
    </row>
    <row r="329" spans="1:7" x14ac:dyDescent="0.3">
      <c r="A329" s="6">
        <v>43556</v>
      </c>
      <c r="B329">
        <v>21500</v>
      </c>
      <c r="C329">
        <v>6489</v>
      </c>
      <c r="D329">
        <v>62402</v>
      </c>
      <c r="E329">
        <v>95090</v>
      </c>
      <c r="F329">
        <v>56991</v>
      </c>
      <c r="G329">
        <v>34033</v>
      </c>
    </row>
    <row r="330" spans="1:7" x14ac:dyDescent="0.3">
      <c r="A330" s="6">
        <v>43586</v>
      </c>
      <c r="B330">
        <v>23079</v>
      </c>
      <c r="C330">
        <v>7112</v>
      </c>
      <c r="D330">
        <v>66510</v>
      </c>
      <c r="E330">
        <v>103213</v>
      </c>
      <c r="F330">
        <v>60909</v>
      </c>
      <c r="G330">
        <v>37235</v>
      </c>
    </row>
    <row r="331" spans="1:7" x14ac:dyDescent="0.3">
      <c r="A331" s="6">
        <v>43617</v>
      </c>
      <c r="B331">
        <v>21116</v>
      </c>
      <c r="C331">
        <v>6983</v>
      </c>
      <c r="D331">
        <v>64479</v>
      </c>
      <c r="E331">
        <v>96499</v>
      </c>
      <c r="F331">
        <v>58979</v>
      </c>
      <c r="G331">
        <v>33517</v>
      </c>
    </row>
    <row r="332" spans="1:7" x14ac:dyDescent="0.3">
      <c r="A332" s="6">
        <v>43647</v>
      </c>
      <c r="B332">
        <v>21742</v>
      </c>
      <c r="C332">
        <v>7170</v>
      </c>
      <c r="D332">
        <v>66428</v>
      </c>
      <c r="E332">
        <v>100703</v>
      </c>
      <c r="F332">
        <v>58759</v>
      </c>
      <c r="G332">
        <v>33691</v>
      </c>
    </row>
    <row r="333" spans="1:7" x14ac:dyDescent="0.3">
      <c r="A333" s="6">
        <v>43678</v>
      </c>
      <c r="B333">
        <v>23829</v>
      </c>
      <c r="C333">
        <v>7519</v>
      </c>
      <c r="D333">
        <v>66937</v>
      </c>
      <c r="E333">
        <v>105884</v>
      </c>
      <c r="F333">
        <v>61777</v>
      </c>
      <c r="G333">
        <v>32375</v>
      </c>
    </row>
    <row r="334" spans="1:7" x14ac:dyDescent="0.3">
      <c r="A334" s="6">
        <v>43709</v>
      </c>
      <c r="B334">
        <v>19567</v>
      </c>
      <c r="C334">
        <v>7123</v>
      </c>
      <c r="D334">
        <v>62420</v>
      </c>
      <c r="E334">
        <v>91758</v>
      </c>
      <c r="F334">
        <v>54785</v>
      </c>
      <c r="G334">
        <v>29963</v>
      </c>
    </row>
    <row r="335" spans="1:7" x14ac:dyDescent="0.3">
      <c r="A335" s="6">
        <v>43739</v>
      </c>
      <c r="B335">
        <v>21400</v>
      </c>
      <c r="C335">
        <v>7096</v>
      </c>
      <c r="D335">
        <v>64849</v>
      </c>
      <c r="E335">
        <v>95219</v>
      </c>
      <c r="F335">
        <v>58872</v>
      </c>
      <c r="G335">
        <v>32629</v>
      </c>
    </row>
    <row r="336" spans="1:7" x14ac:dyDescent="0.3">
      <c r="A336" s="6">
        <v>43770</v>
      </c>
      <c r="B336">
        <v>25170</v>
      </c>
      <c r="C336">
        <v>9242</v>
      </c>
      <c r="D336">
        <v>66363</v>
      </c>
      <c r="E336">
        <v>93303</v>
      </c>
      <c r="F336">
        <v>66356</v>
      </c>
      <c r="G336">
        <v>29793</v>
      </c>
    </row>
    <row r="337" spans="1:7" x14ac:dyDescent="0.3">
      <c r="A337" s="6">
        <v>43800</v>
      </c>
      <c r="B337">
        <v>35157</v>
      </c>
      <c r="C337">
        <v>10886</v>
      </c>
      <c r="D337">
        <v>70028</v>
      </c>
      <c r="E337">
        <v>96137</v>
      </c>
      <c r="F337">
        <v>77926</v>
      </c>
      <c r="G337">
        <v>28621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6E4F-832D-4C3A-BC71-CD068423DA71}">
  <dimension ref="A1:H97"/>
  <sheetViews>
    <sheetView workbookViewId="0">
      <selection activeCell="F1" activeCellId="1" sqref="A1:A1048576 F1:F1048576"/>
    </sheetView>
  </sheetViews>
  <sheetFormatPr defaultRowHeight="14.4" x14ac:dyDescent="0.3"/>
  <cols>
    <col min="1" max="1" width="9.5546875" style="6" bestFit="1" customWidth="1"/>
    <col min="4" max="4" width="16.5546875" bestFit="1" customWidth="1"/>
    <col min="5" max="5" width="11.6640625" bestFit="1" customWidth="1"/>
    <col min="6" max="6" width="12.88671875" customWidth="1"/>
    <col min="7" max="7" width="15.6640625" bestFit="1" customWidth="1"/>
  </cols>
  <sheetData>
    <row r="1" spans="1:8" x14ac:dyDescent="0.3">
      <c r="A1" s="7" t="s">
        <v>34</v>
      </c>
      <c r="B1" s="5" t="s">
        <v>35</v>
      </c>
      <c r="C1" s="5" t="s">
        <v>33</v>
      </c>
      <c r="D1" s="5" t="s">
        <v>36</v>
      </c>
      <c r="E1" s="5" t="s">
        <v>37</v>
      </c>
      <c r="F1" s="5" t="s">
        <v>38</v>
      </c>
      <c r="G1" s="5" t="s">
        <v>39</v>
      </c>
      <c r="H1" s="5"/>
    </row>
    <row r="2" spans="1:8" x14ac:dyDescent="0.3">
      <c r="A2" s="6">
        <v>40909</v>
      </c>
      <c r="B2">
        <v>14358</v>
      </c>
      <c r="C2">
        <v>7832</v>
      </c>
      <c r="D2">
        <v>49834</v>
      </c>
      <c r="E2">
        <v>55945</v>
      </c>
      <c r="F2">
        <v>45643</v>
      </c>
      <c r="G2">
        <v>17980</v>
      </c>
    </row>
    <row r="3" spans="1:8" x14ac:dyDescent="0.3">
      <c r="A3" s="6">
        <v>40940</v>
      </c>
      <c r="B3">
        <v>17931</v>
      </c>
      <c r="C3">
        <v>8256</v>
      </c>
      <c r="D3">
        <v>48850</v>
      </c>
      <c r="E3">
        <v>63622</v>
      </c>
      <c r="F3">
        <v>49639</v>
      </c>
      <c r="G3">
        <v>18500</v>
      </c>
    </row>
    <row r="4" spans="1:8" x14ac:dyDescent="0.3">
      <c r="A4" s="6">
        <v>40969</v>
      </c>
      <c r="B4">
        <v>20162</v>
      </c>
      <c r="C4">
        <v>8507</v>
      </c>
      <c r="D4">
        <v>52549</v>
      </c>
      <c r="E4">
        <v>73814</v>
      </c>
      <c r="F4">
        <v>53115</v>
      </c>
      <c r="G4">
        <v>24156</v>
      </c>
    </row>
    <row r="5" spans="1:8" x14ac:dyDescent="0.3">
      <c r="A5" s="6">
        <v>41000</v>
      </c>
      <c r="B5">
        <v>18601</v>
      </c>
      <c r="C5">
        <v>7241</v>
      </c>
      <c r="D5">
        <v>50842</v>
      </c>
      <c r="E5">
        <v>66592</v>
      </c>
      <c r="F5">
        <v>50602</v>
      </c>
      <c r="G5">
        <v>25989</v>
      </c>
    </row>
    <row r="6" spans="1:8" x14ac:dyDescent="0.3">
      <c r="A6" s="6">
        <v>41030</v>
      </c>
      <c r="B6">
        <v>19952</v>
      </c>
      <c r="C6">
        <v>7955</v>
      </c>
      <c r="D6">
        <v>53955</v>
      </c>
      <c r="E6">
        <v>72489</v>
      </c>
      <c r="F6">
        <v>53095</v>
      </c>
      <c r="G6">
        <v>29379</v>
      </c>
    </row>
    <row r="7" spans="1:8" x14ac:dyDescent="0.3">
      <c r="A7" s="6">
        <v>41061</v>
      </c>
      <c r="B7">
        <v>18717</v>
      </c>
      <c r="C7">
        <v>8009</v>
      </c>
      <c r="D7">
        <v>52702</v>
      </c>
      <c r="E7">
        <v>68658</v>
      </c>
      <c r="F7">
        <v>52280</v>
      </c>
      <c r="G7">
        <v>25774</v>
      </c>
    </row>
    <row r="8" spans="1:8" x14ac:dyDescent="0.3">
      <c r="A8" s="6">
        <v>41091</v>
      </c>
      <c r="B8">
        <v>18266</v>
      </c>
      <c r="C8">
        <v>8190</v>
      </c>
      <c r="D8">
        <v>52868</v>
      </c>
      <c r="E8">
        <v>68005</v>
      </c>
      <c r="F8">
        <v>50734</v>
      </c>
      <c r="G8">
        <v>23921</v>
      </c>
    </row>
    <row r="9" spans="1:8" x14ac:dyDescent="0.3">
      <c r="A9" s="6">
        <v>41122</v>
      </c>
      <c r="B9">
        <v>20750</v>
      </c>
      <c r="C9">
        <v>8474</v>
      </c>
      <c r="D9">
        <v>53442</v>
      </c>
      <c r="E9">
        <v>73174</v>
      </c>
      <c r="F9">
        <v>53680</v>
      </c>
      <c r="G9">
        <v>24169</v>
      </c>
    </row>
    <row r="10" spans="1:8" x14ac:dyDescent="0.3">
      <c r="A10" s="6">
        <v>41153</v>
      </c>
      <c r="B10">
        <v>18391</v>
      </c>
      <c r="C10">
        <v>7826</v>
      </c>
      <c r="D10">
        <v>51123</v>
      </c>
      <c r="E10">
        <v>64468</v>
      </c>
      <c r="F10">
        <v>49325</v>
      </c>
      <c r="G10">
        <v>22324</v>
      </c>
    </row>
    <row r="11" spans="1:8" x14ac:dyDescent="0.3">
      <c r="A11" s="6">
        <v>41183</v>
      </c>
      <c r="B11">
        <v>18845</v>
      </c>
      <c r="C11">
        <v>7657</v>
      </c>
      <c r="D11">
        <v>52236</v>
      </c>
      <c r="E11">
        <v>64855</v>
      </c>
      <c r="F11">
        <v>51395</v>
      </c>
      <c r="G11">
        <v>24658</v>
      </c>
    </row>
    <row r="12" spans="1:8" x14ac:dyDescent="0.3">
      <c r="A12" s="6">
        <v>41214</v>
      </c>
      <c r="B12">
        <v>22016</v>
      </c>
      <c r="C12">
        <v>10401</v>
      </c>
      <c r="D12">
        <v>52904</v>
      </c>
      <c r="E12">
        <v>62875</v>
      </c>
      <c r="F12">
        <v>59008</v>
      </c>
      <c r="G12">
        <v>23510</v>
      </c>
    </row>
    <row r="13" spans="1:8" x14ac:dyDescent="0.3">
      <c r="A13" s="6">
        <v>41244</v>
      </c>
      <c r="B13">
        <v>31504</v>
      </c>
      <c r="C13">
        <v>13534</v>
      </c>
      <c r="D13">
        <v>56900</v>
      </c>
      <c r="E13">
        <v>67862</v>
      </c>
      <c r="F13">
        <v>73797</v>
      </c>
      <c r="G13">
        <v>21173</v>
      </c>
    </row>
    <row r="14" spans="1:8" x14ac:dyDescent="0.3">
      <c r="A14" s="6">
        <v>41275</v>
      </c>
      <c r="B14">
        <v>15165</v>
      </c>
      <c r="C14">
        <v>8168</v>
      </c>
      <c r="D14">
        <v>51652</v>
      </c>
      <c r="E14">
        <v>62999</v>
      </c>
      <c r="F14">
        <v>46639</v>
      </c>
      <c r="G14">
        <v>19284</v>
      </c>
    </row>
    <row r="15" spans="1:8" x14ac:dyDescent="0.3">
      <c r="A15" s="6">
        <v>41306</v>
      </c>
      <c r="B15">
        <v>17397</v>
      </c>
      <c r="C15">
        <v>8261</v>
      </c>
      <c r="D15">
        <v>48596</v>
      </c>
      <c r="E15">
        <v>66624</v>
      </c>
      <c r="F15">
        <v>48542</v>
      </c>
      <c r="G15">
        <v>18638</v>
      </c>
    </row>
    <row r="16" spans="1:8" x14ac:dyDescent="0.3">
      <c r="A16" s="6">
        <v>41334</v>
      </c>
      <c r="B16">
        <v>20591</v>
      </c>
      <c r="C16">
        <v>8288</v>
      </c>
      <c r="D16">
        <v>54260</v>
      </c>
      <c r="E16">
        <v>76641</v>
      </c>
      <c r="F16">
        <v>54707</v>
      </c>
      <c r="G16">
        <v>23118</v>
      </c>
    </row>
    <row r="17" spans="1:7" x14ac:dyDescent="0.3">
      <c r="A17" s="6">
        <v>41365</v>
      </c>
      <c r="B17">
        <v>19194</v>
      </c>
      <c r="C17">
        <v>7359</v>
      </c>
      <c r="D17">
        <v>50388</v>
      </c>
      <c r="E17">
        <v>74547</v>
      </c>
      <c r="F17">
        <v>50122</v>
      </c>
      <c r="G17">
        <v>28750</v>
      </c>
    </row>
    <row r="18" spans="1:7" x14ac:dyDescent="0.3">
      <c r="A18" s="6">
        <v>41395</v>
      </c>
      <c r="B18">
        <v>20803</v>
      </c>
      <c r="C18">
        <v>7892</v>
      </c>
      <c r="D18">
        <v>55266</v>
      </c>
      <c r="E18">
        <v>79448</v>
      </c>
      <c r="F18">
        <v>54971</v>
      </c>
      <c r="G18">
        <v>32626</v>
      </c>
    </row>
    <row r="19" spans="1:7" x14ac:dyDescent="0.3">
      <c r="A19" s="6">
        <v>41426</v>
      </c>
      <c r="B19">
        <v>18964</v>
      </c>
      <c r="C19">
        <v>7870</v>
      </c>
      <c r="D19">
        <v>53261</v>
      </c>
      <c r="E19">
        <v>75618</v>
      </c>
      <c r="F19">
        <v>53381</v>
      </c>
      <c r="G19">
        <v>27664</v>
      </c>
    </row>
    <row r="20" spans="1:7" x14ac:dyDescent="0.3">
      <c r="A20" s="6">
        <v>41456</v>
      </c>
      <c r="B20">
        <v>19202</v>
      </c>
      <c r="C20">
        <v>8065</v>
      </c>
      <c r="D20">
        <v>54534</v>
      </c>
      <c r="E20">
        <v>78809</v>
      </c>
      <c r="F20">
        <v>52095</v>
      </c>
      <c r="G20">
        <v>27370</v>
      </c>
    </row>
    <row r="21" spans="1:7" x14ac:dyDescent="0.3">
      <c r="A21" s="6">
        <v>41487</v>
      </c>
      <c r="B21">
        <v>21591</v>
      </c>
      <c r="C21">
        <v>8403</v>
      </c>
      <c r="D21">
        <v>55121</v>
      </c>
      <c r="E21">
        <v>81261</v>
      </c>
      <c r="F21">
        <v>55384</v>
      </c>
      <c r="G21">
        <v>26001</v>
      </c>
    </row>
    <row r="22" spans="1:7" x14ac:dyDescent="0.3">
      <c r="A22" s="6">
        <v>41518</v>
      </c>
      <c r="B22">
        <v>18136</v>
      </c>
      <c r="C22">
        <v>7854</v>
      </c>
      <c r="D22">
        <v>51749</v>
      </c>
      <c r="E22">
        <v>68825</v>
      </c>
      <c r="F22">
        <v>50059</v>
      </c>
      <c r="G22">
        <v>24177</v>
      </c>
    </row>
    <row r="23" spans="1:7" x14ac:dyDescent="0.3">
      <c r="A23" s="6">
        <v>41548</v>
      </c>
      <c r="B23">
        <v>19884</v>
      </c>
      <c r="C23">
        <v>8030</v>
      </c>
      <c r="D23">
        <v>53747</v>
      </c>
      <c r="E23">
        <v>71395</v>
      </c>
      <c r="F23">
        <v>53095</v>
      </c>
      <c r="G23">
        <v>26000</v>
      </c>
    </row>
    <row r="24" spans="1:7" x14ac:dyDescent="0.3">
      <c r="A24" s="6">
        <v>41579</v>
      </c>
      <c r="B24">
        <v>22472</v>
      </c>
      <c r="C24">
        <v>10349</v>
      </c>
      <c r="D24">
        <v>54764</v>
      </c>
      <c r="E24">
        <v>68678</v>
      </c>
      <c r="F24">
        <v>60571</v>
      </c>
      <c r="G24">
        <v>23747</v>
      </c>
    </row>
    <row r="25" spans="1:7" x14ac:dyDescent="0.3">
      <c r="A25" s="6">
        <v>41609</v>
      </c>
      <c r="B25">
        <v>31646</v>
      </c>
      <c r="C25">
        <v>12997</v>
      </c>
      <c r="D25">
        <v>58208</v>
      </c>
      <c r="E25">
        <v>71792</v>
      </c>
      <c r="F25">
        <v>74009</v>
      </c>
      <c r="G25">
        <v>22186</v>
      </c>
    </row>
    <row r="26" spans="1:7" x14ac:dyDescent="0.3">
      <c r="A26" s="6">
        <v>41640</v>
      </c>
      <c r="B26">
        <v>15220</v>
      </c>
      <c r="C26">
        <v>7880</v>
      </c>
      <c r="D26">
        <v>54132</v>
      </c>
      <c r="E26">
        <v>64116</v>
      </c>
      <c r="F26">
        <v>47523</v>
      </c>
      <c r="G26">
        <v>19680</v>
      </c>
    </row>
    <row r="27" spans="1:7" x14ac:dyDescent="0.3">
      <c r="A27" s="6">
        <v>41671</v>
      </c>
      <c r="B27">
        <v>17552</v>
      </c>
      <c r="C27">
        <v>7860</v>
      </c>
      <c r="D27">
        <v>49991</v>
      </c>
      <c r="E27">
        <v>68681</v>
      </c>
      <c r="F27">
        <v>49093</v>
      </c>
      <c r="G27">
        <v>18789</v>
      </c>
    </row>
    <row r="28" spans="1:7" x14ac:dyDescent="0.3">
      <c r="A28" s="6">
        <v>41699</v>
      </c>
      <c r="B28">
        <v>20118</v>
      </c>
      <c r="C28">
        <v>8167</v>
      </c>
      <c r="D28">
        <v>54396</v>
      </c>
      <c r="E28">
        <v>83513</v>
      </c>
      <c r="F28">
        <v>54213</v>
      </c>
      <c r="G28">
        <v>24093</v>
      </c>
    </row>
    <row r="29" spans="1:7" x14ac:dyDescent="0.3">
      <c r="A29" s="6">
        <v>41730</v>
      </c>
      <c r="B29">
        <v>20370</v>
      </c>
      <c r="C29">
        <v>7207</v>
      </c>
      <c r="D29">
        <v>54270</v>
      </c>
      <c r="E29">
        <v>81018</v>
      </c>
      <c r="F29">
        <v>53043</v>
      </c>
      <c r="G29">
        <v>30122</v>
      </c>
    </row>
    <row r="30" spans="1:7" x14ac:dyDescent="0.3">
      <c r="A30" s="6">
        <v>41760</v>
      </c>
      <c r="B30">
        <v>21626</v>
      </c>
      <c r="C30">
        <v>7673</v>
      </c>
      <c r="D30">
        <v>57854</v>
      </c>
      <c r="E30">
        <v>86267</v>
      </c>
      <c r="F30">
        <v>57191</v>
      </c>
      <c r="G30">
        <v>33411</v>
      </c>
    </row>
    <row r="31" spans="1:7" x14ac:dyDescent="0.3">
      <c r="A31" s="6">
        <v>41791</v>
      </c>
      <c r="B31">
        <v>19006</v>
      </c>
      <c r="C31">
        <v>7595</v>
      </c>
      <c r="D31">
        <v>55339</v>
      </c>
      <c r="E31">
        <v>79903</v>
      </c>
      <c r="F31">
        <v>54165</v>
      </c>
      <c r="G31">
        <v>30052</v>
      </c>
    </row>
    <row r="32" spans="1:7" x14ac:dyDescent="0.3">
      <c r="A32" s="6">
        <v>41821</v>
      </c>
      <c r="B32">
        <v>19885</v>
      </c>
      <c r="C32">
        <v>7889</v>
      </c>
      <c r="D32">
        <v>57477</v>
      </c>
      <c r="E32">
        <v>84244</v>
      </c>
      <c r="F32">
        <v>53958</v>
      </c>
      <c r="G32">
        <v>28620</v>
      </c>
    </row>
    <row r="33" spans="1:7" x14ac:dyDescent="0.3">
      <c r="A33" s="6">
        <v>41852</v>
      </c>
      <c r="B33">
        <v>22055</v>
      </c>
      <c r="C33">
        <v>8181</v>
      </c>
      <c r="D33">
        <v>57384</v>
      </c>
      <c r="E33">
        <v>85709</v>
      </c>
      <c r="F33">
        <v>57401</v>
      </c>
      <c r="G33">
        <v>26418</v>
      </c>
    </row>
    <row r="34" spans="1:7" x14ac:dyDescent="0.3">
      <c r="A34" s="6">
        <v>41883</v>
      </c>
      <c r="B34">
        <v>18692</v>
      </c>
      <c r="C34">
        <v>8183</v>
      </c>
      <c r="D34">
        <v>54386</v>
      </c>
      <c r="E34">
        <v>76715</v>
      </c>
      <c r="F34">
        <v>50987</v>
      </c>
      <c r="G34">
        <v>26170</v>
      </c>
    </row>
    <row r="35" spans="1:7" x14ac:dyDescent="0.3">
      <c r="A35" s="6">
        <v>41913</v>
      </c>
      <c r="B35">
        <v>20267</v>
      </c>
      <c r="C35">
        <v>8068</v>
      </c>
      <c r="D35">
        <v>56944</v>
      </c>
      <c r="E35">
        <v>77256</v>
      </c>
      <c r="F35">
        <v>54994</v>
      </c>
      <c r="G35">
        <v>27299</v>
      </c>
    </row>
    <row r="36" spans="1:7" x14ac:dyDescent="0.3">
      <c r="A36" s="6">
        <v>41944</v>
      </c>
      <c r="B36">
        <v>23551</v>
      </c>
      <c r="C36">
        <v>10684</v>
      </c>
      <c r="D36">
        <v>57019</v>
      </c>
      <c r="E36">
        <v>72363</v>
      </c>
      <c r="F36">
        <v>62264</v>
      </c>
      <c r="G36">
        <v>24806</v>
      </c>
    </row>
    <row r="37" spans="1:7" x14ac:dyDescent="0.3">
      <c r="A37" s="6">
        <v>41974</v>
      </c>
      <c r="B37">
        <v>32760</v>
      </c>
      <c r="C37">
        <v>13510</v>
      </c>
      <c r="D37">
        <v>61344</v>
      </c>
      <c r="E37">
        <v>80388</v>
      </c>
      <c r="F37">
        <v>75782</v>
      </c>
      <c r="G37">
        <v>24037</v>
      </c>
    </row>
    <row r="38" spans="1:7" x14ac:dyDescent="0.3">
      <c r="A38" s="6">
        <v>42005</v>
      </c>
      <c r="B38">
        <v>15840</v>
      </c>
      <c r="C38">
        <v>7989</v>
      </c>
      <c r="D38">
        <v>56749</v>
      </c>
      <c r="E38">
        <v>72372</v>
      </c>
      <c r="F38">
        <v>49843</v>
      </c>
      <c r="G38">
        <v>20708</v>
      </c>
    </row>
    <row r="39" spans="1:7" x14ac:dyDescent="0.3">
      <c r="A39" s="6">
        <v>42036</v>
      </c>
      <c r="B39">
        <v>18079</v>
      </c>
      <c r="C39">
        <v>7707</v>
      </c>
      <c r="D39">
        <v>52155</v>
      </c>
      <c r="E39">
        <v>73422</v>
      </c>
      <c r="F39">
        <v>49471</v>
      </c>
      <c r="G39">
        <v>19470</v>
      </c>
    </row>
    <row r="40" spans="1:7" x14ac:dyDescent="0.3">
      <c r="A40" s="6">
        <v>42064</v>
      </c>
      <c r="B40">
        <v>20819</v>
      </c>
      <c r="C40">
        <v>7879</v>
      </c>
      <c r="D40">
        <v>56741</v>
      </c>
      <c r="E40">
        <v>89461</v>
      </c>
      <c r="F40">
        <v>55122</v>
      </c>
      <c r="G40">
        <v>25912</v>
      </c>
    </row>
    <row r="41" spans="1:7" x14ac:dyDescent="0.3">
      <c r="A41" s="6">
        <v>42095</v>
      </c>
      <c r="B41">
        <v>20470</v>
      </c>
      <c r="C41">
        <v>7108</v>
      </c>
      <c r="D41">
        <v>55703</v>
      </c>
      <c r="E41">
        <v>86739</v>
      </c>
      <c r="F41">
        <v>52865</v>
      </c>
      <c r="G41">
        <v>30742</v>
      </c>
    </row>
    <row r="42" spans="1:7" x14ac:dyDescent="0.3">
      <c r="A42" s="6">
        <v>42125</v>
      </c>
      <c r="B42">
        <v>22239</v>
      </c>
      <c r="C42">
        <v>7624</v>
      </c>
      <c r="D42">
        <v>59296</v>
      </c>
      <c r="E42">
        <v>90562</v>
      </c>
      <c r="F42">
        <v>57963</v>
      </c>
      <c r="G42">
        <v>32454</v>
      </c>
    </row>
    <row r="43" spans="1:7" x14ac:dyDescent="0.3">
      <c r="A43" s="6">
        <v>42156</v>
      </c>
      <c r="B43">
        <v>19758</v>
      </c>
      <c r="C43">
        <v>7922</v>
      </c>
      <c r="D43">
        <v>56827</v>
      </c>
      <c r="E43">
        <v>87343</v>
      </c>
      <c r="F43">
        <v>54675</v>
      </c>
      <c r="G43">
        <v>30852</v>
      </c>
    </row>
    <row r="44" spans="1:7" x14ac:dyDescent="0.3">
      <c r="A44" s="6">
        <v>42186</v>
      </c>
      <c r="B44">
        <v>20671</v>
      </c>
      <c r="C44">
        <v>7877</v>
      </c>
      <c r="D44">
        <v>59294</v>
      </c>
      <c r="E44">
        <v>90443</v>
      </c>
      <c r="F44">
        <v>55412</v>
      </c>
      <c r="G44">
        <v>29841</v>
      </c>
    </row>
    <row r="45" spans="1:7" x14ac:dyDescent="0.3">
      <c r="A45" s="6">
        <v>42217</v>
      </c>
      <c r="B45">
        <v>22424</v>
      </c>
      <c r="C45">
        <v>8064</v>
      </c>
      <c r="D45">
        <v>57957</v>
      </c>
      <c r="E45">
        <v>90964</v>
      </c>
      <c r="F45">
        <v>57313</v>
      </c>
      <c r="G45">
        <v>27107</v>
      </c>
    </row>
    <row r="46" spans="1:7" x14ac:dyDescent="0.3">
      <c r="A46" s="6">
        <v>42248</v>
      </c>
      <c r="B46">
        <v>19233</v>
      </c>
      <c r="C46">
        <v>7976</v>
      </c>
      <c r="D46">
        <v>55775</v>
      </c>
      <c r="E46">
        <v>84039</v>
      </c>
      <c r="F46">
        <v>52193</v>
      </c>
      <c r="G46">
        <v>26870</v>
      </c>
    </row>
    <row r="47" spans="1:7" x14ac:dyDescent="0.3">
      <c r="A47" s="6">
        <v>42278</v>
      </c>
      <c r="B47">
        <v>20750</v>
      </c>
      <c r="C47">
        <v>7795</v>
      </c>
      <c r="D47">
        <v>57692</v>
      </c>
      <c r="E47">
        <v>83332</v>
      </c>
      <c r="F47">
        <v>56241</v>
      </c>
      <c r="G47">
        <v>27667</v>
      </c>
    </row>
    <row r="48" spans="1:7" x14ac:dyDescent="0.3">
      <c r="A48" s="6">
        <v>42309</v>
      </c>
      <c r="B48">
        <v>23122</v>
      </c>
      <c r="C48">
        <v>9932</v>
      </c>
      <c r="D48">
        <v>57099</v>
      </c>
      <c r="E48">
        <v>77576</v>
      </c>
      <c r="F48">
        <v>62188</v>
      </c>
      <c r="G48">
        <v>26075</v>
      </c>
    </row>
    <row r="49" spans="1:7" x14ac:dyDescent="0.3">
      <c r="A49" s="6">
        <v>42339</v>
      </c>
      <c r="B49">
        <v>33521</v>
      </c>
      <c r="C49">
        <v>12384</v>
      </c>
      <c r="D49">
        <v>62185</v>
      </c>
      <c r="E49">
        <v>86764</v>
      </c>
      <c r="F49">
        <v>76852</v>
      </c>
      <c r="G49">
        <v>26232</v>
      </c>
    </row>
    <row r="50" spans="1:7" x14ac:dyDescent="0.3">
      <c r="A50" s="6">
        <v>42370</v>
      </c>
      <c r="B50">
        <v>15753</v>
      </c>
      <c r="C50">
        <v>7258</v>
      </c>
      <c r="D50">
        <v>56931</v>
      </c>
      <c r="E50">
        <v>73975</v>
      </c>
      <c r="F50">
        <v>49678</v>
      </c>
      <c r="G50">
        <v>21408</v>
      </c>
    </row>
    <row r="51" spans="1:7" x14ac:dyDescent="0.3">
      <c r="A51" s="6">
        <v>42401</v>
      </c>
      <c r="B51">
        <v>19011</v>
      </c>
      <c r="C51">
        <v>7479</v>
      </c>
      <c r="D51">
        <v>54145</v>
      </c>
      <c r="E51">
        <v>82909</v>
      </c>
      <c r="F51">
        <v>51619</v>
      </c>
      <c r="G51">
        <v>22538</v>
      </c>
    </row>
    <row r="52" spans="1:7" x14ac:dyDescent="0.3">
      <c r="A52" s="6">
        <v>42430</v>
      </c>
      <c r="B52">
        <v>21555</v>
      </c>
      <c r="C52">
        <v>7565</v>
      </c>
      <c r="D52">
        <v>58086</v>
      </c>
      <c r="E52">
        <v>93030</v>
      </c>
      <c r="F52">
        <v>56375</v>
      </c>
      <c r="G52">
        <v>29101</v>
      </c>
    </row>
    <row r="53" spans="1:7" x14ac:dyDescent="0.3">
      <c r="A53" s="6">
        <v>42461</v>
      </c>
      <c r="B53">
        <v>20493</v>
      </c>
      <c r="C53">
        <v>6730</v>
      </c>
      <c r="D53">
        <v>56266</v>
      </c>
      <c r="E53">
        <v>90067</v>
      </c>
      <c r="F53">
        <v>53822</v>
      </c>
      <c r="G53">
        <v>31497</v>
      </c>
    </row>
    <row r="54" spans="1:7" x14ac:dyDescent="0.3">
      <c r="A54" s="6">
        <v>42491</v>
      </c>
      <c r="B54">
        <v>21752</v>
      </c>
      <c r="C54">
        <v>7203</v>
      </c>
      <c r="D54">
        <v>59242</v>
      </c>
      <c r="E54">
        <v>91172</v>
      </c>
      <c r="F54">
        <v>56662</v>
      </c>
      <c r="G54">
        <v>33652</v>
      </c>
    </row>
    <row r="55" spans="1:7" x14ac:dyDescent="0.3">
      <c r="A55" s="6">
        <v>42522</v>
      </c>
      <c r="B55">
        <v>20251</v>
      </c>
      <c r="C55">
        <v>7366</v>
      </c>
      <c r="D55">
        <v>58521</v>
      </c>
      <c r="E55">
        <v>90426</v>
      </c>
      <c r="F55">
        <v>55680</v>
      </c>
      <c r="G55">
        <v>33120</v>
      </c>
    </row>
    <row r="56" spans="1:7" x14ac:dyDescent="0.3">
      <c r="A56" s="6">
        <v>42552</v>
      </c>
      <c r="B56">
        <v>20759</v>
      </c>
      <c r="C56">
        <v>7413</v>
      </c>
      <c r="D56">
        <v>59851</v>
      </c>
      <c r="E56">
        <v>92147</v>
      </c>
      <c r="F56">
        <v>55976</v>
      </c>
      <c r="G56">
        <v>29112</v>
      </c>
    </row>
    <row r="57" spans="1:7" x14ac:dyDescent="0.3">
      <c r="A57" s="6">
        <v>42583</v>
      </c>
      <c r="B57">
        <v>22479</v>
      </c>
      <c r="C57">
        <v>7854</v>
      </c>
      <c r="D57">
        <v>58627</v>
      </c>
      <c r="E57">
        <v>96100</v>
      </c>
      <c r="F57">
        <v>56578</v>
      </c>
      <c r="G57">
        <v>28866</v>
      </c>
    </row>
    <row r="58" spans="1:7" x14ac:dyDescent="0.3">
      <c r="A58" s="6">
        <v>42614</v>
      </c>
      <c r="B58">
        <v>19904</v>
      </c>
      <c r="C58">
        <v>7415</v>
      </c>
      <c r="D58">
        <v>57448</v>
      </c>
      <c r="E58">
        <v>88025</v>
      </c>
      <c r="F58">
        <v>52143</v>
      </c>
      <c r="G58">
        <v>27778</v>
      </c>
    </row>
    <row r="59" spans="1:7" x14ac:dyDescent="0.3">
      <c r="A59" s="6">
        <v>42644</v>
      </c>
      <c r="B59">
        <v>20626</v>
      </c>
      <c r="C59">
        <v>7056</v>
      </c>
      <c r="D59">
        <v>58744</v>
      </c>
      <c r="E59">
        <v>85223</v>
      </c>
      <c r="F59">
        <v>55817</v>
      </c>
      <c r="G59">
        <v>27464</v>
      </c>
    </row>
    <row r="60" spans="1:7" x14ac:dyDescent="0.3">
      <c r="A60" s="6">
        <v>42675</v>
      </c>
      <c r="B60">
        <v>23800</v>
      </c>
      <c r="C60">
        <v>9203</v>
      </c>
      <c r="D60">
        <v>59198</v>
      </c>
      <c r="E60">
        <v>82873</v>
      </c>
      <c r="F60">
        <v>61665</v>
      </c>
      <c r="G60">
        <v>27433</v>
      </c>
    </row>
    <row r="61" spans="1:7" x14ac:dyDescent="0.3">
      <c r="A61" s="6">
        <v>42705</v>
      </c>
      <c r="B61">
        <v>34824</v>
      </c>
      <c r="C61">
        <v>11431</v>
      </c>
      <c r="D61">
        <v>65103</v>
      </c>
      <c r="E61">
        <v>93364</v>
      </c>
      <c r="F61">
        <v>76698</v>
      </c>
      <c r="G61">
        <v>25818</v>
      </c>
    </row>
    <row r="62" spans="1:7" x14ac:dyDescent="0.3">
      <c r="A62" s="6">
        <v>42736</v>
      </c>
      <c r="B62">
        <v>15907</v>
      </c>
      <c r="C62">
        <v>7034</v>
      </c>
      <c r="D62">
        <v>57800</v>
      </c>
      <c r="E62">
        <v>78171</v>
      </c>
      <c r="F62">
        <v>49906</v>
      </c>
      <c r="G62">
        <v>22389</v>
      </c>
    </row>
    <row r="63" spans="1:7" x14ac:dyDescent="0.3">
      <c r="A63" s="6">
        <v>42767</v>
      </c>
      <c r="B63">
        <v>18020</v>
      </c>
      <c r="C63">
        <v>6719</v>
      </c>
      <c r="D63">
        <v>54492</v>
      </c>
      <c r="E63">
        <v>82482</v>
      </c>
      <c r="F63">
        <v>49571</v>
      </c>
      <c r="G63">
        <v>22494</v>
      </c>
    </row>
    <row r="64" spans="1:7" x14ac:dyDescent="0.3">
      <c r="A64" s="6">
        <v>42795</v>
      </c>
      <c r="B64">
        <v>21332</v>
      </c>
      <c r="C64">
        <v>7495</v>
      </c>
      <c r="D64">
        <v>60237</v>
      </c>
      <c r="E64">
        <v>97923</v>
      </c>
      <c r="F64">
        <v>55762</v>
      </c>
      <c r="G64">
        <v>29230</v>
      </c>
    </row>
    <row r="65" spans="1:7" x14ac:dyDescent="0.3">
      <c r="A65" s="6">
        <v>42826</v>
      </c>
      <c r="B65">
        <v>21143</v>
      </c>
      <c r="C65">
        <v>6673</v>
      </c>
      <c r="D65">
        <v>59605</v>
      </c>
      <c r="E65">
        <v>89632</v>
      </c>
      <c r="F65">
        <v>55651</v>
      </c>
      <c r="G65">
        <v>31259</v>
      </c>
    </row>
    <row r="66" spans="1:7" x14ac:dyDescent="0.3">
      <c r="A66" s="6">
        <v>42856</v>
      </c>
      <c r="B66">
        <v>21945</v>
      </c>
      <c r="C66">
        <v>7155</v>
      </c>
      <c r="D66">
        <v>62115</v>
      </c>
      <c r="E66">
        <v>97493</v>
      </c>
      <c r="F66">
        <v>56603</v>
      </c>
      <c r="G66">
        <v>35632</v>
      </c>
    </row>
    <row r="67" spans="1:7" x14ac:dyDescent="0.3">
      <c r="A67" s="6">
        <v>42887</v>
      </c>
      <c r="B67">
        <v>20618</v>
      </c>
      <c r="C67">
        <v>7227</v>
      </c>
      <c r="D67">
        <v>60545</v>
      </c>
      <c r="E67">
        <v>94441</v>
      </c>
      <c r="F67">
        <v>56738</v>
      </c>
      <c r="G67">
        <v>33437</v>
      </c>
    </row>
    <row r="68" spans="1:7" x14ac:dyDescent="0.3">
      <c r="A68" s="6">
        <v>42917</v>
      </c>
      <c r="B68">
        <v>20795</v>
      </c>
      <c r="C68">
        <v>7071</v>
      </c>
      <c r="D68">
        <v>61611</v>
      </c>
      <c r="E68">
        <v>94321</v>
      </c>
      <c r="F68">
        <v>56386</v>
      </c>
      <c r="G68">
        <v>30060</v>
      </c>
    </row>
    <row r="69" spans="1:7" x14ac:dyDescent="0.3">
      <c r="A69" s="6">
        <v>42948</v>
      </c>
      <c r="B69">
        <v>22775</v>
      </c>
      <c r="C69">
        <v>7468</v>
      </c>
      <c r="D69">
        <v>61414</v>
      </c>
      <c r="E69">
        <v>96524</v>
      </c>
      <c r="F69">
        <v>57880</v>
      </c>
      <c r="G69">
        <v>30304</v>
      </c>
    </row>
    <row r="70" spans="1:7" x14ac:dyDescent="0.3">
      <c r="A70" s="6">
        <v>42979</v>
      </c>
      <c r="B70">
        <v>19909</v>
      </c>
      <c r="C70">
        <v>7294</v>
      </c>
      <c r="D70">
        <v>60283</v>
      </c>
      <c r="E70">
        <v>92143</v>
      </c>
      <c r="F70">
        <v>54481</v>
      </c>
      <c r="G70">
        <v>28978</v>
      </c>
    </row>
    <row r="71" spans="1:7" x14ac:dyDescent="0.3">
      <c r="A71" s="6">
        <v>43009</v>
      </c>
      <c r="B71">
        <v>20469</v>
      </c>
      <c r="C71">
        <v>7168</v>
      </c>
      <c r="D71">
        <v>60762</v>
      </c>
      <c r="E71">
        <v>89438</v>
      </c>
      <c r="F71">
        <v>56416</v>
      </c>
      <c r="G71">
        <v>29672</v>
      </c>
    </row>
    <row r="72" spans="1:7" x14ac:dyDescent="0.3">
      <c r="A72" s="6">
        <v>43040</v>
      </c>
      <c r="B72">
        <v>24560</v>
      </c>
      <c r="C72">
        <v>9703</v>
      </c>
      <c r="D72">
        <v>62093</v>
      </c>
      <c r="E72">
        <v>86977</v>
      </c>
      <c r="F72">
        <v>63781</v>
      </c>
      <c r="G72">
        <v>29182</v>
      </c>
    </row>
    <row r="73" spans="1:7" x14ac:dyDescent="0.3">
      <c r="A73" s="6">
        <v>43070</v>
      </c>
      <c r="B73">
        <v>33923</v>
      </c>
      <c r="C73">
        <v>11417</v>
      </c>
      <c r="D73">
        <v>67886</v>
      </c>
      <c r="E73">
        <v>92708</v>
      </c>
      <c r="F73">
        <v>78716</v>
      </c>
      <c r="G73">
        <v>26728</v>
      </c>
    </row>
    <row r="74" spans="1:7" x14ac:dyDescent="0.3">
      <c r="A74" s="6">
        <v>43101</v>
      </c>
      <c r="B74">
        <v>15780</v>
      </c>
      <c r="C74">
        <v>7290</v>
      </c>
      <c r="D74">
        <v>60393</v>
      </c>
      <c r="E74">
        <v>81003</v>
      </c>
      <c r="F74">
        <v>50594</v>
      </c>
      <c r="G74">
        <v>23535</v>
      </c>
    </row>
    <row r="75" spans="1:7" x14ac:dyDescent="0.3">
      <c r="A75" s="6">
        <v>43132</v>
      </c>
      <c r="B75">
        <v>18424</v>
      </c>
      <c r="C75">
        <v>6972</v>
      </c>
      <c r="D75">
        <v>56483</v>
      </c>
      <c r="E75">
        <v>82701</v>
      </c>
      <c r="F75">
        <v>50770</v>
      </c>
      <c r="G75">
        <v>23507</v>
      </c>
    </row>
    <row r="76" spans="1:7" x14ac:dyDescent="0.3">
      <c r="A76" s="6">
        <v>43160</v>
      </c>
      <c r="B76">
        <v>22207</v>
      </c>
      <c r="C76">
        <v>7581</v>
      </c>
      <c r="D76">
        <v>63791</v>
      </c>
      <c r="E76">
        <v>101441</v>
      </c>
      <c r="F76">
        <v>59068</v>
      </c>
      <c r="G76">
        <v>29753</v>
      </c>
    </row>
    <row r="77" spans="1:7" x14ac:dyDescent="0.3">
      <c r="A77" s="6">
        <v>43191</v>
      </c>
      <c r="B77">
        <v>20463</v>
      </c>
      <c r="C77">
        <v>6835</v>
      </c>
      <c r="D77">
        <v>59571</v>
      </c>
      <c r="E77">
        <v>91695</v>
      </c>
      <c r="F77">
        <v>53805</v>
      </c>
      <c r="G77">
        <v>32034</v>
      </c>
    </row>
    <row r="78" spans="1:7" x14ac:dyDescent="0.3">
      <c r="A78" s="6">
        <v>43221</v>
      </c>
      <c r="B78">
        <v>23560</v>
      </c>
      <c r="C78">
        <v>7397</v>
      </c>
      <c r="D78">
        <v>64527</v>
      </c>
      <c r="E78">
        <v>100854</v>
      </c>
      <c r="F78">
        <v>60281</v>
      </c>
      <c r="G78">
        <v>37940</v>
      </c>
    </row>
    <row r="79" spans="1:7" x14ac:dyDescent="0.3">
      <c r="A79" s="6">
        <v>43252</v>
      </c>
      <c r="B79">
        <v>21294</v>
      </c>
      <c r="C79">
        <v>7504</v>
      </c>
      <c r="D79">
        <v>62765</v>
      </c>
      <c r="E79">
        <v>96675</v>
      </c>
      <c r="F79">
        <v>58091</v>
      </c>
      <c r="G79">
        <v>34966</v>
      </c>
    </row>
    <row r="80" spans="1:7" x14ac:dyDescent="0.3">
      <c r="A80" s="6">
        <v>43282</v>
      </c>
      <c r="B80">
        <v>21733</v>
      </c>
      <c r="C80">
        <v>7378</v>
      </c>
      <c r="D80">
        <v>63399</v>
      </c>
      <c r="E80">
        <v>95619</v>
      </c>
      <c r="F80">
        <v>57383</v>
      </c>
      <c r="G80">
        <v>33133</v>
      </c>
    </row>
    <row r="81" spans="1:7" x14ac:dyDescent="0.3">
      <c r="A81" s="6">
        <v>43313</v>
      </c>
      <c r="B81">
        <v>23121</v>
      </c>
      <c r="C81">
        <v>7861</v>
      </c>
      <c r="D81">
        <v>63628</v>
      </c>
      <c r="E81">
        <v>99859</v>
      </c>
      <c r="F81">
        <v>60099</v>
      </c>
      <c r="G81">
        <v>32075</v>
      </c>
    </row>
    <row r="82" spans="1:7" x14ac:dyDescent="0.3">
      <c r="A82" s="6">
        <v>43344</v>
      </c>
      <c r="B82">
        <v>19782</v>
      </c>
      <c r="C82">
        <v>7280</v>
      </c>
      <c r="D82">
        <v>61186</v>
      </c>
      <c r="E82">
        <v>88197</v>
      </c>
      <c r="F82">
        <v>54945</v>
      </c>
      <c r="G82">
        <v>29354</v>
      </c>
    </row>
    <row r="83" spans="1:7" x14ac:dyDescent="0.3">
      <c r="A83" s="6">
        <v>43374</v>
      </c>
      <c r="B83">
        <v>21203</v>
      </c>
      <c r="C83">
        <v>7335</v>
      </c>
      <c r="D83">
        <v>62554</v>
      </c>
      <c r="E83">
        <v>90587</v>
      </c>
      <c r="F83">
        <v>57771</v>
      </c>
      <c r="G83">
        <v>32490</v>
      </c>
    </row>
    <row r="84" spans="1:7" x14ac:dyDescent="0.3">
      <c r="A84" s="6">
        <v>43405</v>
      </c>
      <c r="B84">
        <v>25364</v>
      </c>
      <c r="C84">
        <v>9565</v>
      </c>
      <c r="D84">
        <v>63656</v>
      </c>
      <c r="E84">
        <v>87350</v>
      </c>
      <c r="F84">
        <v>66319</v>
      </c>
      <c r="G84">
        <v>29908</v>
      </c>
    </row>
    <row r="85" spans="1:7" x14ac:dyDescent="0.3">
      <c r="A85" s="6">
        <v>43435</v>
      </c>
      <c r="B85">
        <v>33950</v>
      </c>
      <c r="C85">
        <v>11004</v>
      </c>
      <c r="D85">
        <v>68047</v>
      </c>
      <c r="E85">
        <v>93824</v>
      </c>
      <c r="F85">
        <v>77968</v>
      </c>
      <c r="G85">
        <v>27530</v>
      </c>
    </row>
    <row r="86" spans="1:7" x14ac:dyDescent="0.3">
      <c r="A86" s="6">
        <v>43466</v>
      </c>
      <c r="B86">
        <v>16155</v>
      </c>
      <c r="C86">
        <v>7162</v>
      </c>
      <c r="D86">
        <v>62829</v>
      </c>
      <c r="E86">
        <v>80625</v>
      </c>
      <c r="F86">
        <v>51708</v>
      </c>
      <c r="G86">
        <v>26620</v>
      </c>
    </row>
    <row r="87" spans="1:7" x14ac:dyDescent="0.3">
      <c r="A87" s="6">
        <v>43497</v>
      </c>
      <c r="B87">
        <v>17961</v>
      </c>
      <c r="C87">
        <v>6562</v>
      </c>
      <c r="D87">
        <v>56898</v>
      </c>
      <c r="E87">
        <v>82469</v>
      </c>
      <c r="F87">
        <v>50626</v>
      </c>
      <c r="G87">
        <v>24039</v>
      </c>
    </row>
    <row r="88" spans="1:7" x14ac:dyDescent="0.3">
      <c r="A88" s="6">
        <v>43525</v>
      </c>
      <c r="B88">
        <v>22059</v>
      </c>
      <c r="C88">
        <v>7192</v>
      </c>
      <c r="D88">
        <v>63504</v>
      </c>
      <c r="E88">
        <v>101927</v>
      </c>
      <c r="F88">
        <v>58788</v>
      </c>
      <c r="G88">
        <v>29916</v>
      </c>
    </row>
    <row r="89" spans="1:7" x14ac:dyDescent="0.3">
      <c r="A89" s="6">
        <v>43556</v>
      </c>
      <c r="B89">
        <v>21500</v>
      </c>
      <c r="C89">
        <v>6489</v>
      </c>
      <c r="D89">
        <v>62402</v>
      </c>
      <c r="E89">
        <v>95090</v>
      </c>
      <c r="F89">
        <v>56991</v>
      </c>
      <c r="G89">
        <v>34033</v>
      </c>
    </row>
    <row r="90" spans="1:7" x14ac:dyDescent="0.3">
      <c r="A90" s="6">
        <v>43586</v>
      </c>
      <c r="B90">
        <v>23079</v>
      </c>
      <c r="C90">
        <v>7112</v>
      </c>
      <c r="D90">
        <v>66510</v>
      </c>
      <c r="E90">
        <v>103213</v>
      </c>
      <c r="F90">
        <v>60909</v>
      </c>
      <c r="G90">
        <v>37235</v>
      </c>
    </row>
    <row r="91" spans="1:7" x14ac:dyDescent="0.3">
      <c r="A91" s="6">
        <v>43617</v>
      </c>
      <c r="B91">
        <v>21116</v>
      </c>
      <c r="C91">
        <v>6983</v>
      </c>
      <c r="D91">
        <v>64479</v>
      </c>
      <c r="E91">
        <v>96499</v>
      </c>
      <c r="F91">
        <v>58979</v>
      </c>
      <c r="G91">
        <v>33517</v>
      </c>
    </row>
    <row r="92" spans="1:7" x14ac:dyDescent="0.3">
      <c r="A92" s="6">
        <v>43647</v>
      </c>
      <c r="B92">
        <v>21742</v>
      </c>
      <c r="C92">
        <v>7170</v>
      </c>
      <c r="D92">
        <v>66428</v>
      </c>
      <c r="E92">
        <v>100703</v>
      </c>
      <c r="F92">
        <v>58759</v>
      </c>
      <c r="G92">
        <v>33691</v>
      </c>
    </row>
    <row r="93" spans="1:7" x14ac:dyDescent="0.3">
      <c r="A93" s="6">
        <v>43678</v>
      </c>
      <c r="B93">
        <v>23829</v>
      </c>
      <c r="C93">
        <v>7519</v>
      </c>
      <c r="D93">
        <v>66937</v>
      </c>
      <c r="E93">
        <v>105884</v>
      </c>
      <c r="F93">
        <v>61777</v>
      </c>
      <c r="G93">
        <v>32375</v>
      </c>
    </row>
    <row r="94" spans="1:7" x14ac:dyDescent="0.3">
      <c r="A94" s="6">
        <v>43709</v>
      </c>
      <c r="B94">
        <v>19567</v>
      </c>
      <c r="C94">
        <v>7123</v>
      </c>
      <c r="D94">
        <v>62420</v>
      </c>
      <c r="E94">
        <v>91758</v>
      </c>
      <c r="F94">
        <v>54785</v>
      </c>
      <c r="G94">
        <v>29963</v>
      </c>
    </row>
    <row r="95" spans="1:7" x14ac:dyDescent="0.3">
      <c r="A95" s="6">
        <v>43739</v>
      </c>
      <c r="B95">
        <v>21400</v>
      </c>
      <c r="C95">
        <v>7096</v>
      </c>
      <c r="D95">
        <v>64849</v>
      </c>
      <c r="E95">
        <v>95219</v>
      </c>
      <c r="F95">
        <v>58872</v>
      </c>
      <c r="G95">
        <v>32629</v>
      </c>
    </row>
    <row r="96" spans="1:7" x14ac:dyDescent="0.3">
      <c r="A96" s="6">
        <v>43770</v>
      </c>
      <c r="B96">
        <v>25170</v>
      </c>
      <c r="C96">
        <v>9242</v>
      </c>
      <c r="D96">
        <v>66363</v>
      </c>
      <c r="E96">
        <v>93303</v>
      </c>
      <c r="F96">
        <v>66356</v>
      </c>
      <c r="G96">
        <v>29793</v>
      </c>
    </row>
    <row r="97" spans="1:7" x14ac:dyDescent="0.3">
      <c r="A97" s="6">
        <v>43800</v>
      </c>
      <c r="B97">
        <v>35157</v>
      </c>
      <c r="C97">
        <v>10886</v>
      </c>
      <c r="D97">
        <v>70028</v>
      </c>
      <c r="E97">
        <v>96137</v>
      </c>
      <c r="F97">
        <v>77926</v>
      </c>
      <c r="G97">
        <v>28621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767B-496E-4645-B700-EC84FF4CA88D}">
  <dimension ref="A1:B97"/>
  <sheetViews>
    <sheetView workbookViewId="0">
      <selection activeCell="F12" sqref="F12"/>
    </sheetView>
  </sheetViews>
  <sheetFormatPr defaultRowHeight="14.4" x14ac:dyDescent="0.3"/>
  <cols>
    <col min="1" max="1" width="9.5546875" style="6" bestFit="1" customWidth="1"/>
    <col min="2" max="2" width="18.5546875" bestFit="1" customWidth="1"/>
  </cols>
  <sheetData>
    <row r="1" spans="1:2" x14ac:dyDescent="0.3">
      <c r="A1" s="7" t="s">
        <v>34</v>
      </c>
      <c r="B1" s="5" t="s">
        <v>38</v>
      </c>
    </row>
    <row r="2" spans="1:2" x14ac:dyDescent="0.3">
      <c r="A2" s="6">
        <v>40909</v>
      </c>
      <c r="B2">
        <v>45643</v>
      </c>
    </row>
    <row r="3" spans="1:2" x14ac:dyDescent="0.3">
      <c r="A3" s="6">
        <v>40940</v>
      </c>
      <c r="B3">
        <v>49639</v>
      </c>
    </row>
    <row r="4" spans="1:2" x14ac:dyDescent="0.3">
      <c r="A4" s="6">
        <v>40969</v>
      </c>
      <c r="B4">
        <v>53115</v>
      </c>
    </row>
    <row r="5" spans="1:2" x14ac:dyDescent="0.3">
      <c r="A5" s="6">
        <v>41000</v>
      </c>
      <c r="B5">
        <v>50602</v>
      </c>
    </row>
    <row r="6" spans="1:2" x14ac:dyDescent="0.3">
      <c r="A6" s="6">
        <v>41030</v>
      </c>
      <c r="B6">
        <v>53095</v>
      </c>
    </row>
    <row r="7" spans="1:2" x14ac:dyDescent="0.3">
      <c r="A7" s="6">
        <v>41061</v>
      </c>
      <c r="B7">
        <v>52280</v>
      </c>
    </row>
    <row r="8" spans="1:2" x14ac:dyDescent="0.3">
      <c r="A8" s="6">
        <v>41091</v>
      </c>
      <c r="B8">
        <v>50734</v>
      </c>
    </row>
    <row r="9" spans="1:2" x14ac:dyDescent="0.3">
      <c r="A9" s="6">
        <v>41122</v>
      </c>
      <c r="B9">
        <v>53680</v>
      </c>
    </row>
    <row r="10" spans="1:2" x14ac:dyDescent="0.3">
      <c r="A10" s="6">
        <v>41153</v>
      </c>
      <c r="B10">
        <v>49325</v>
      </c>
    </row>
    <row r="11" spans="1:2" x14ac:dyDescent="0.3">
      <c r="A11" s="6">
        <v>41183</v>
      </c>
      <c r="B11">
        <v>51395</v>
      </c>
    </row>
    <row r="12" spans="1:2" x14ac:dyDescent="0.3">
      <c r="A12" s="6">
        <v>41214</v>
      </c>
      <c r="B12">
        <v>59008</v>
      </c>
    </row>
    <row r="13" spans="1:2" x14ac:dyDescent="0.3">
      <c r="A13" s="6">
        <v>41244</v>
      </c>
      <c r="B13">
        <v>73797</v>
      </c>
    </row>
    <row r="14" spans="1:2" x14ac:dyDescent="0.3">
      <c r="A14" s="6">
        <v>41275</v>
      </c>
      <c r="B14">
        <v>46639</v>
      </c>
    </row>
    <row r="15" spans="1:2" x14ac:dyDescent="0.3">
      <c r="A15" s="6">
        <v>41306</v>
      </c>
      <c r="B15">
        <v>48542</v>
      </c>
    </row>
    <row r="16" spans="1:2" x14ac:dyDescent="0.3">
      <c r="A16" s="6">
        <v>41334</v>
      </c>
      <c r="B16">
        <v>54707</v>
      </c>
    </row>
    <row r="17" spans="1:2" x14ac:dyDescent="0.3">
      <c r="A17" s="6">
        <v>41365</v>
      </c>
      <c r="B17">
        <v>50122</v>
      </c>
    </row>
    <row r="18" spans="1:2" x14ac:dyDescent="0.3">
      <c r="A18" s="6">
        <v>41395</v>
      </c>
      <c r="B18">
        <v>54971</v>
      </c>
    </row>
    <row r="19" spans="1:2" x14ac:dyDescent="0.3">
      <c r="A19" s="6">
        <v>41426</v>
      </c>
      <c r="B19">
        <v>53381</v>
      </c>
    </row>
    <row r="20" spans="1:2" x14ac:dyDescent="0.3">
      <c r="A20" s="6">
        <v>41456</v>
      </c>
      <c r="B20">
        <v>52095</v>
      </c>
    </row>
    <row r="21" spans="1:2" x14ac:dyDescent="0.3">
      <c r="A21" s="6">
        <v>41487</v>
      </c>
      <c r="B21">
        <v>55384</v>
      </c>
    </row>
    <row r="22" spans="1:2" x14ac:dyDescent="0.3">
      <c r="A22" s="6">
        <v>41518</v>
      </c>
      <c r="B22">
        <v>50059</v>
      </c>
    </row>
    <row r="23" spans="1:2" x14ac:dyDescent="0.3">
      <c r="A23" s="6">
        <v>41548</v>
      </c>
      <c r="B23">
        <v>53095</v>
      </c>
    </row>
    <row r="24" spans="1:2" x14ac:dyDescent="0.3">
      <c r="A24" s="6">
        <v>41579</v>
      </c>
      <c r="B24">
        <v>60571</v>
      </c>
    </row>
    <row r="25" spans="1:2" x14ac:dyDescent="0.3">
      <c r="A25" s="6">
        <v>41609</v>
      </c>
      <c r="B25">
        <v>74009</v>
      </c>
    </row>
    <row r="26" spans="1:2" x14ac:dyDescent="0.3">
      <c r="A26" s="6">
        <v>41640</v>
      </c>
      <c r="B26">
        <v>47523</v>
      </c>
    </row>
    <row r="27" spans="1:2" x14ac:dyDescent="0.3">
      <c r="A27" s="6">
        <v>41671</v>
      </c>
      <c r="B27">
        <v>49093</v>
      </c>
    </row>
    <row r="28" spans="1:2" x14ac:dyDescent="0.3">
      <c r="A28" s="6">
        <v>41699</v>
      </c>
      <c r="B28">
        <v>54213</v>
      </c>
    </row>
    <row r="29" spans="1:2" x14ac:dyDescent="0.3">
      <c r="A29" s="6">
        <v>41730</v>
      </c>
      <c r="B29">
        <v>53043</v>
      </c>
    </row>
    <row r="30" spans="1:2" x14ac:dyDescent="0.3">
      <c r="A30" s="6">
        <v>41760</v>
      </c>
      <c r="B30">
        <v>57191</v>
      </c>
    </row>
    <row r="31" spans="1:2" x14ac:dyDescent="0.3">
      <c r="A31" s="6">
        <v>41791</v>
      </c>
      <c r="B31">
        <v>54165</v>
      </c>
    </row>
    <row r="32" spans="1:2" x14ac:dyDescent="0.3">
      <c r="A32" s="6">
        <v>41821</v>
      </c>
      <c r="B32">
        <v>53958</v>
      </c>
    </row>
    <row r="33" spans="1:2" x14ac:dyDescent="0.3">
      <c r="A33" s="6">
        <v>41852</v>
      </c>
      <c r="B33">
        <v>57401</v>
      </c>
    </row>
    <row r="34" spans="1:2" x14ac:dyDescent="0.3">
      <c r="A34" s="6">
        <v>41883</v>
      </c>
      <c r="B34">
        <v>50987</v>
      </c>
    </row>
    <row r="35" spans="1:2" x14ac:dyDescent="0.3">
      <c r="A35" s="6">
        <v>41913</v>
      </c>
      <c r="B35">
        <v>54994</v>
      </c>
    </row>
    <row r="36" spans="1:2" x14ac:dyDescent="0.3">
      <c r="A36" s="6">
        <v>41944</v>
      </c>
      <c r="B36">
        <v>62264</v>
      </c>
    </row>
    <row r="37" spans="1:2" x14ac:dyDescent="0.3">
      <c r="A37" s="6">
        <v>41974</v>
      </c>
      <c r="B37">
        <v>75782</v>
      </c>
    </row>
    <row r="38" spans="1:2" x14ac:dyDescent="0.3">
      <c r="A38" s="6">
        <v>42005</v>
      </c>
      <c r="B38">
        <v>49843</v>
      </c>
    </row>
    <row r="39" spans="1:2" x14ac:dyDescent="0.3">
      <c r="A39" s="6">
        <v>42036</v>
      </c>
      <c r="B39">
        <v>49471</v>
      </c>
    </row>
    <row r="40" spans="1:2" x14ac:dyDescent="0.3">
      <c r="A40" s="6">
        <v>42064</v>
      </c>
      <c r="B40">
        <v>55122</v>
      </c>
    </row>
    <row r="41" spans="1:2" x14ac:dyDescent="0.3">
      <c r="A41" s="6">
        <v>42095</v>
      </c>
      <c r="B41">
        <v>52865</v>
      </c>
    </row>
    <row r="42" spans="1:2" x14ac:dyDescent="0.3">
      <c r="A42" s="6">
        <v>42125</v>
      </c>
      <c r="B42">
        <v>57963</v>
      </c>
    </row>
    <row r="43" spans="1:2" x14ac:dyDescent="0.3">
      <c r="A43" s="6">
        <v>42156</v>
      </c>
      <c r="B43">
        <v>54675</v>
      </c>
    </row>
    <row r="44" spans="1:2" x14ac:dyDescent="0.3">
      <c r="A44" s="6">
        <v>42186</v>
      </c>
      <c r="B44">
        <v>55412</v>
      </c>
    </row>
    <row r="45" spans="1:2" x14ac:dyDescent="0.3">
      <c r="A45" s="6">
        <v>42217</v>
      </c>
      <c r="B45">
        <v>57313</v>
      </c>
    </row>
    <row r="46" spans="1:2" x14ac:dyDescent="0.3">
      <c r="A46" s="6">
        <v>42248</v>
      </c>
      <c r="B46">
        <v>52193</v>
      </c>
    </row>
    <row r="47" spans="1:2" x14ac:dyDescent="0.3">
      <c r="A47" s="6">
        <v>42278</v>
      </c>
      <c r="B47">
        <v>56241</v>
      </c>
    </row>
    <row r="48" spans="1:2" x14ac:dyDescent="0.3">
      <c r="A48" s="6">
        <v>42309</v>
      </c>
      <c r="B48">
        <v>62188</v>
      </c>
    </row>
    <row r="49" spans="1:2" x14ac:dyDescent="0.3">
      <c r="A49" s="6">
        <v>42339</v>
      </c>
      <c r="B49">
        <v>76852</v>
      </c>
    </row>
    <row r="50" spans="1:2" x14ac:dyDescent="0.3">
      <c r="A50" s="6">
        <v>42370</v>
      </c>
      <c r="B50">
        <v>49678</v>
      </c>
    </row>
    <row r="51" spans="1:2" x14ac:dyDescent="0.3">
      <c r="A51" s="6">
        <v>42401</v>
      </c>
      <c r="B51">
        <v>51619</v>
      </c>
    </row>
    <row r="52" spans="1:2" x14ac:dyDescent="0.3">
      <c r="A52" s="6">
        <v>42430</v>
      </c>
      <c r="B52">
        <v>56375</v>
      </c>
    </row>
    <row r="53" spans="1:2" x14ac:dyDescent="0.3">
      <c r="A53" s="6">
        <v>42461</v>
      </c>
      <c r="B53">
        <v>53822</v>
      </c>
    </row>
    <row r="54" spans="1:2" x14ac:dyDescent="0.3">
      <c r="A54" s="6">
        <v>42491</v>
      </c>
      <c r="B54">
        <v>56662</v>
      </c>
    </row>
    <row r="55" spans="1:2" x14ac:dyDescent="0.3">
      <c r="A55" s="6">
        <v>42522</v>
      </c>
      <c r="B55">
        <v>55680</v>
      </c>
    </row>
    <row r="56" spans="1:2" x14ac:dyDescent="0.3">
      <c r="A56" s="6">
        <v>42552</v>
      </c>
      <c r="B56">
        <v>55976</v>
      </c>
    </row>
    <row r="57" spans="1:2" x14ac:dyDescent="0.3">
      <c r="A57" s="6">
        <v>42583</v>
      </c>
      <c r="B57">
        <v>56578</v>
      </c>
    </row>
    <row r="58" spans="1:2" x14ac:dyDescent="0.3">
      <c r="A58" s="6">
        <v>42614</v>
      </c>
      <c r="B58">
        <v>52143</v>
      </c>
    </row>
    <row r="59" spans="1:2" x14ac:dyDescent="0.3">
      <c r="A59" s="6">
        <v>42644</v>
      </c>
      <c r="B59">
        <v>55817</v>
      </c>
    </row>
    <row r="60" spans="1:2" x14ac:dyDescent="0.3">
      <c r="A60" s="6">
        <v>42675</v>
      </c>
      <c r="B60">
        <v>61665</v>
      </c>
    </row>
    <row r="61" spans="1:2" x14ac:dyDescent="0.3">
      <c r="A61" s="6">
        <v>42705</v>
      </c>
      <c r="B61">
        <v>76698</v>
      </c>
    </row>
    <row r="62" spans="1:2" x14ac:dyDescent="0.3">
      <c r="A62" s="6">
        <v>42736</v>
      </c>
      <c r="B62">
        <v>49906</v>
      </c>
    </row>
    <row r="63" spans="1:2" x14ac:dyDescent="0.3">
      <c r="A63" s="6">
        <v>42767</v>
      </c>
      <c r="B63">
        <v>49571</v>
      </c>
    </row>
    <row r="64" spans="1:2" x14ac:dyDescent="0.3">
      <c r="A64" s="6">
        <v>42795</v>
      </c>
      <c r="B64">
        <v>55762</v>
      </c>
    </row>
    <row r="65" spans="1:2" x14ac:dyDescent="0.3">
      <c r="A65" s="6">
        <v>42826</v>
      </c>
      <c r="B65">
        <v>55651</v>
      </c>
    </row>
    <row r="66" spans="1:2" x14ac:dyDescent="0.3">
      <c r="A66" s="6">
        <v>42856</v>
      </c>
      <c r="B66">
        <v>56603</v>
      </c>
    </row>
    <row r="67" spans="1:2" x14ac:dyDescent="0.3">
      <c r="A67" s="6">
        <v>42887</v>
      </c>
      <c r="B67">
        <v>56738</v>
      </c>
    </row>
    <row r="68" spans="1:2" x14ac:dyDescent="0.3">
      <c r="A68" s="6">
        <v>42917</v>
      </c>
      <c r="B68">
        <v>56386</v>
      </c>
    </row>
    <row r="69" spans="1:2" x14ac:dyDescent="0.3">
      <c r="A69" s="6">
        <v>42948</v>
      </c>
      <c r="B69">
        <v>57880</v>
      </c>
    </row>
    <row r="70" spans="1:2" x14ac:dyDescent="0.3">
      <c r="A70" s="6">
        <v>42979</v>
      </c>
      <c r="B70">
        <v>54481</v>
      </c>
    </row>
    <row r="71" spans="1:2" x14ac:dyDescent="0.3">
      <c r="A71" s="6">
        <v>43009</v>
      </c>
      <c r="B71">
        <v>56416</v>
      </c>
    </row>
    <row r="72" spans="1:2" x14ac:dyDescent="0.3">
      <c r="A72" s="6">
        <v>43040</v>
      </c>
      <c r="B72">
        <v>63781</v>
      </c>
    </row>
    <row r="73" spans="1:2" x14ac:dyDescent="0.3">
      <c r="A73" s="6">
        <v>43070</v>
      </c>
      <c r="B73">
        <v>78716</v>
      </c>
    </row>
    <row r="74" spans="1:2" x14ac:dyDescent="0.3">
      <c r="A74" s="6">
        <v>43101</v>
      </c>
      <c r="B74">
        <v>50594</v>
      </c>
    </row>
    <row r="75" spans="1:2" x14ac:dyDescent="0.3">
      <c r="A75" s="6">
        <v>43132</v>
      </c>
      <c r="B75">
        <v>50770</v>
      </c>
    </row>
    <row r="76" spans="1:2" x14ac:dyDescent="0.3">
      <c r="A76" s="6">
        <v>43160</v>
      </c>
      <c r="B76">
        <v>59068</v>
      </c>
    </row>
    <row r="77" spans="1:2" x14ac:dyDescent="0.3">
      <c r="A77" s="6">
        <v>43191</v>
      </c>
      <c r="B77">
        <v>53805</v>
      </c>
    </row>
    <row r="78" spans="1:2" x14ac:dyDescent="0.3">
      <c r="A78" s="6">
        <v>43221</v>
      </c>
      <c r="B78">
        <v>60281</v>
      </c>
    </row>
    <row r="79" spans="1:2" x14ac:dyDescent="0.3">
      <c r="A79" s="6">
        <v>43252</v>
      </c>
      <c r="B79">
        <v>58091</v>
      </c>
    </row>
    <row r="80" spans="1:2" x14ac:dyDescent="0.3">
      <c r="A80" s="6">
        <v>43282</v>
      </c>
      <c r="B80">
        <v>57383</v>
      </c>
    </row>
    <row r="81" spans="1:2" x14ac:dyDescent="0.3">
      <c r="A81" s="6">
        <v>43313</v>
      </c>
      <c r="B81">
        <v>60099</v>
      </c>
    </row>
    <row r="82" spans="1:2" x14ac:dyDescent="0.3">
      <c r="A82" s="6">
        <v>43344</v>
      </c>
      <c r="B82">
        <v>54945</v>
      </c>
    </row>
    <row r="83" spans="1:2" x14ac:dyDescent="0.3">
      <c r="A83" s="6">
        <v>43374</v>
      </c>
      <c r="B83">
        <v>57771</v>
      </c>
    </row>
    <row r="84" spans="1:2" x14ac:dyDescent="0.3">
      <c r="A84" s="6">
        <v>43405</v>
      </c>
      <c r="B84">
        <v>66319</v>
      </c>
    </row>
    <row r="85" spans="1:2" x14ac:dyDescent="0.3">
      <c r="A85" s="6">
        <v>43435</v>
      </c>
      <c r="B85">
        <v>77968</v>
      </c>
    </row>
    <row r="86" spans="1:2" x14ac:dyDescent="0.3">
      <c r="A86" s="6">
        <v>43466</v>
      </c>
      <c r="B86">
        <v>51708</v>
      </c>
    </row>
    <row r="87" spans="1:2" x14ac:dyDescent="0.3">
      <c r="A87" s="6">
        <v>43497</v>
      </c>
      <c r="B87">
        <v>50626</v>
      </c>
    </row>
    <row r="88" spans="1:2" x14ac:dyDescent="0.3">
      <c r="A88" s="6">
        <v>43525</v>
      </c>
      <c r="B88">
        <v>58788</v>
      </c>
    </row>
    <row r="89" spans="1:2" x14ac:dyDescent="0.3">
      <c r="A89" s="6">
        <v>43556</v>
      </c>
      <c r="B89">
        <v>56991</v>
      </c>
    </row>
    <row r="90" spans="1:2" x14ac:dyDescent="0.3">
      <c r="A90" s="6">
        <v>43586</v>
      </c>
      <c r="B90">
        <v>60909</v>
      </c>
    </row>
    <row r="91" spans="1:2" x14ac:dyDescent="0.3">
      <c r="A91" s="6">
        <v>43617</v>
      </c>
      <c r="B91">
        <v>58979</v>
      </c>
    </row>
    <row r="92" spans="1:2" x14ac:dyDescent="0.3">
      <c r="A92" s="6">
        <v>43647</v>
      </c>
      <c r="B92">
        <v>58759</v>
      </c>
    </row>
    <row r="93" spans="1:2" x14ac:dyDescent="0.3">
      <c r="A93" s="6">
        <v>43678</v>
      </c>
      <c r="B93">
        <v>61777</v>
      </c>
    </row>
    <row r="94" spans="1:2" x14ac:dyDescent="0.3">
      <c r="A94" s="6">
        <v>43709</v>
      </c>
      <c r="B94">
        <v>54785</v>
      </c>
    </row>
    <row r="95" spans="1:2" x14ac:dyDescent="0.3">
      <c r="A95" s="6">
        <v>43739</v>
      </c>
      <c r="B95">
        <v>58872</v>
      </c>
    </row>
    <row r="96" spans="1:2" x14ac:dyDescent="0.3">
      <c r="A96" s="6">
        <v>43770</v>
      </c>
      <c r="B96">
        <v>66356</v>
      </c>
    </row>
    <row r="97" spans="1:2" x14ac:dyDescent="0.3">
      <c r="A97" s="6">
        <v>43800</v>
      </c>
      <c r="B97">
        <v>77926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A K O O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C j j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o 4 5 T g u U 5 j 0 c B A A B J A g A A E w A c A E Z v c m 1 1 b G F z L 1 N l Y 3 R p b 2 4 x L m 0 g o h g A K K A U A A A A A A A A A A A A A A A A A A A A A A A A A A A A b Z B L a w I x F I X 3 w v y H E D c j x A G l D 6 j M Q s f a d m F p G X f a R U x u n c C d Z M h D E P G / N z p C i 5 1 s k t y T + + X c 4 0 B 4 Z T Q p 2 3 0 0 S X p J z 1 X c g i R 9 G t z Q g u c K h 4 4 j O E p y g u C T H o m r N M E K i J X C 7 b O 5 E a E G 7 d O F Q s g K o 3 2 8 u J Q W T x t f N 5 s b T i b c n g 7 Y e g 6 o a u X B 5 p R R R g q D o d Y u f 2 T k W Q s j l d 7 l o / H 9 m J H P Y D y U / o C Q / x 6 z d 6 P h a 8 B a O 3 3 6 Y U 0 d N U l e g U u w F 7 c r v o 0 P r 8 q 1 n r b O G V l f 6 1 P E U n D k 1 u X e h r / I o u J 6 F 4 m r Q w O / u J X l 2 n 0 b W 7 e G z 6 J L O / 5 n x y N d x i i q O J u P j 4 j k H k 6 M H G m B x l d x v C i 8 a f 9 w l 5 0 Z F 2 X a N K i 4 F j H s f 9 r C G D n V c g Z 7 s H w H H c 3 B R w t b h V 3 d L 6 B j G y 7 B i j i V V K 4 D M A s K z 7 E v o 1 G r O N 5 g T o O k p 3 R n O J M f U E s B A i 0 A F A A C A A g A A K O O U 5 y K l F + i A A A A 9 Q A A A B I A A A A A A A A A A A A A A A A A A A A A A E N v b m Z p Z y 9 Q Y W N r Y W d l L n h t b F B L A Q I t A B Q A A g A I A A C j j l M P y u m r p A A A A O k A A A A T A A A A A A A A A A A A A A A A A O 4 A A A B b Q 2 9 u d G V u d F 9 U e X B l c 1 0 u e G 1 s U E s B A i 0 A F A A C A A g A A K O O U 4 L l O Y 9 H A Q A A S Q I A A B M A A A A A A A A A A A A A A A A A 3 w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w A A A A A A A C A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L X J l d G F p b C 1 z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z X 3 J l d G F p b F 9 z Y W x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V U M D I 6 M j Q 6 M D A u N j M 2 M j g x N V o i I C 8 + P E V u d H J 5 I F R 5 c G U 9 I k Z p b G x D b 2 x 1 b W 5 U e X B l c y I g V m F s d W U 9 I n N D U U 1 E Q X d N R E F 3 P T 0 i I C 8 + P E V u d H J 5 I F R 5 c G U 9 I k Z p b G x D b 2 x 1 b W 5 O Y W 1 l c y I g V m F s d W U 9 I n N b J n F 1 b 3 Q 7 T W 9 u d G g m c X V v d D s s J n F 1 b 3 Q 7 Q 2 x v d G h p b m c m c X V v d D s s J n F 1 b 3 Q 7 Q X B w b G l h b m N l c y Z x d W 9 0 O y w m c X V v d D t G b 2 9 k Q W 5 k Q m V 2 Z X J h Z 2 U m c X V v d D s s J n F 1 b 3 Q 7 Q X V 0 b 2 1 v Y m l s Z X M m c X V v d D s s J n F 1 b 3 Q 7 R 2 V u Z X J h b E 1 l c m N o Y W 5 k a X N l J n F 1 b 3 Q 7 L C Z x d W 9 0 O 0 J 1 a W x k a W 5 n T W F 0 Z X J p Y W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X M t c m V 0 Y W l s L X N h b G V z L 0 F 1 d G 9 S Z W 1 v d m V k Q 2 9 s d W 1 u c z E u e 0 1 v b n R o L D B 9 J n F 1 b 3 Q 7 L C Z x d W 9 0 O 1 N l Y 3 R p b 2 4 x L 3 V z L X J l d G F p b C 1 z Y W x l c y 9 B d X R v U m V t b 3 Z l Z E N v b H V t b n M x L n t D b G 9 0 a G l u Z y w x f S Z x d W 9 0 O y w m c X V v d D t T Z W N 0 a W 9 u M S 9 1 c y 1 y Z X R h a W w t c 2 F s Z X M v Q X V 0 b 1 J l b W 9 2 Z W R D b 2 x 1 b W 5 z M S 5 7 Q X B w b G l h b m N l c y w y f S Z x d W 9 0 O y w m c X V v d D t T Z W N 0 a W 9 u M S 9 1 c y 1 y Z X R h a W w t c 2 F s Z X M v Q X V 0 b 1 J l b W 9 2 Z W R D b 2 x 1 b W 5 z M S 5 7 R m 9 v Z E F u Z E J l d m V y Y W d l L D N 9 J n F 1 b 3 Q 7 L C Z x d W 9 0 O 1 N l Y 3 R p b 2 4 x L 3 V z L X J l d G F p b C 1 z Y W x l c y 9 B d X R v U m V t b 3 Z l Z E N v b H V t b n M x L n t B d X R v b W 9 i a W x l c y w 0 f S Z x d W 9 0 O y w m c X V v d D t T Z W N 0 a W 9 u M S 9 1 c y 1 y Z X R h a W w t c 2 F s Z X M v Q X V 0 b 1 J l b W 9 2 Z W R D b 2 x 1 b W 5 z M S 5 7 R 2 V u Z X J h b E 1 l c m N o Y W 5 k a X N l L D V 9 J n F 1 b 3 Q 7 L C Z x d W 9 0 O 1 N l Y 3 R p b 2 4 x L 3 V z L X J l d G F p b C 1 z Y W x l c y 9 B d X R v U m V t b 3 Z l Z E N v b H V t b n M x L n t C d W l s Z G l u Z 0 1 h d G V y a W F s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1 c y 1 y Z X R h a W w t c 2 F s Z X M v Q X V 0 b 1 J l b W 9 2 Z W R D b 2 x 1 b W 5 z M S 5 7 T W 9 u d G g s M H 0 m c X V v d D s s J n F 1 b 3 Q 7 U 2 V j d G l v b j E v d X M t c m V 0 Y W l s L X N h b G V z L 0 F 1 d G 9 S Z W 1 v d m V k Q 2 9 s d W 1 u c z E u e 0 N s b 3 R o a W 5 n L D F 9 J n F 1 b 3 Q 7 L C Z x d W 9 0 O 1 N l Y 3 R p b 2 4 x L 3 V z L X J l d G F p b C 1 z Y W x l c y 9 B d X R v U m V t b 3 Z l Z E N v b H V t b n M x L n t B c H B s a W F u Y 2 V z L D J 9 J n F 1 b 3 Q 7 L C Z x d W 9 0 O 1 N l Y 3 R p b 2 4 x L 3 V z L X J l d G F p b C 1 z Y W x l c y 9 B d X R v U m V t b 3 Z l Z E N v b H V t b n M x L n t G b 2 9 k Q W 5 k Q m V 2 Z X J h Z 2 U s M 3 0 m c X V v d D s s J n F 1 b 3 Q 7 U 2 V j d G l v b j E v d X M t c m V 0 Y W l s L X N h b G V z L 0 F 1 d G 9 S Z W 1 v d m V k Q 2 9 s d W 1 u c z E u e 0 F 1 d G 9 t b 2 J p b G V z L D R 9 J n F 1 b 3 Q 7 L C Z x d W 9 0 O 1 N l Y 3 R p b 2 4 x L 3 V z L X J l d G F p b C 1 z Y W x l c y 9 B d X R v U m V t b 3 Z l Z E N v b H V t b n M x L n t H Z W 5 l c m F s T W V y Y 2 h h b m R p c 2 U s N X 0 m c X V v d D s s J n F 1 b 3 Q 7 U 2 V j d G l v b j E v d X M t c m V 0 Y W l s L X N h b G V z L 0 F 1 d G 9 S Z W 1 v d m V k Q 2 9 s d W 1 u c z E u e 0 J 1 a W x k a W 5 n T W F 0 Z X J p Y W x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c y 1 y Z X R h a W w t c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M t c m V 0 Y W l s L X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L X J l d G F p b C 1 z Y W x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V c 0 W B T W a T b y Y V b s Q z 6 D W A A A A A A I A A A A A A B B m A A A A A Q A A I A A A A K i 1 A + F R Q w k f K 2 H X h v y D T E c 8 E H p L g F y m S E v r x s + 8 s b 6 y A A A A A A 6 A A A A A A g A A I A A A A F J b z s S g r n d U w S R N E Z o c I c u Q t i x n r h o Q f L y j f 9 b T F d J Z U A A A A C D 0 O Q N O u d b t B d L 6 3 H r A G Y D K 1 w g T E / 6 / 7 z 3 g / k M + J s i J k l F g z g N 4 s I R o n F o H u 7 G g g o 9 k + f z 4 t f K t g F 6 k b d I Y C f w U m p h h n J G Q 3 k g / B l x W m W Z K Q A A A A A c k 7 A a x e o K m C F i c L R h k 4 d Q b e B n H S h F 3 Y 7 9 5 G H H O 1 e w j C I 9 Q n 2 l N 8 u w p u l p I Z W N 5 F e d R V T 4 p U U g 2 Q Y S y P / N x 7 x I = < / D a t a M a s h u p > 
</file>

<file path=customXml/itemProps1.xml><?xml version="1.0" encoding="utf-8"?>
<ds:datastoreItem xmlns:ds="http://schemas.openxmlformats.org/officeDocument/2006/customXml" ds:itemID="{935D3E47-E150-469F-94BE-507EE23AB5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USAAutos</vt:lpstr>
      <vt:lpstr>us-retail-sales</vt:lpstr>
      <vt:lpstr>USARetail</vt:lpstr>
      <vt:lpstr>USAMerchandising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A. roque</dc:creator>
  <cp:lastModifiedBy>luis A. roque</cp:lastModifiedBy>
  <dcterms:created xsi:type="dcterms:W3CDTF">2015-06-05T18:17:20Z</dcterms:created>
  <dcterms:modified xsi:type="dcterms:W3CDTF">2021-12-15T05:16:12Z</dcterms:modified>
</cp:coreProperties>
</file>