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ckt\Chapter 3\"/>
    </mc:Choice>
  </mc:AlternateContent>
  <xr:revisionPtr revIDLastSave="0" documentId="13_ncr:1_{7354FC6D-FB37-43E0-BC4F-0ADF0C0B4E25}" xr6:coauthVersionLast="47" xr6:coauthVersionMax="47" xr10:uidLastSave="{00000000-0000-0000-0000-000000000000}"/>
  <bookViews>
    <workbookView showHorizontalScroll="0" showVerticalScroll="0" xWindow="-120" yWindow="-120" windowWidth="15600" windowHeight="11760" xr2:uid="{1481A137-34D1-4979-8EAE-8A071B11BE1D}"/>
  </bookViews>
  <sheets>
    <sheet name="Amortization Table" sheetId="2" r:id="rId1"/>
    <sheet name="Alt-Number Pad Symbols" sheetId="1" r:id="rId2"/>
  </sheets>
  <calcPr calcId="191029"/>
  <customWorkbookViews>
    <customWorkbookView name="Amortization Table Only" guid="{A8CEEA18-281D-4408-914B-CB586FAC2A34}" maximized="1" showHorizontalScroll="0" showVerticalScroll="0" xWindow="-8" yWindow="-8" windowWidth="1040" windowHeight="784" activeSheetId="2"/>
    <customWorkbookView name="All Sheets" guid="{BD8CEC08-A5D6-48AE-8186-8C281CE815C7}" maximized="1" showHorizontalScroll="0" showVerticalScroll="0" xWindow="-8" yWindow="-8" windowWidth="1040" windowHeight="78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C8" i="2"/>
  <c r="D8" i="2" l="1"/>
  <c r="E8" i="2" s="1"/>
  <c r="C9" i="2" l="1"/>
  <c r="D9" i="2" s="1"/>
  <c r="E9" i="2" s="1"/>
  <c r="C10" i="2" l="1"/>
  <c r="D10" i="2" s="1"/>
  <c r="E10" i="2" s="1"/>
  <c r="C11" i="2" l="1"/>
  <c r="D11" i="2" s="1"/>
  <c r="E11" i="2" s="1"/>
  <c r="C12" i="2" l="1"/>
  <c r="D12" i="2" s="1"/>
  <c r="E12" i="2"/>
  <c r="C13" i="2" l="1"/>
  <c r="D13" i="2" s="1"/>
  <c r="E13" i="2"/>
  <c r="C14" i="2" l="1"/>
  <c r="D14" i="2" s="1"/>
  <c r="E14" i="2" s="1"/>
  <c r="C15" i="2" l="1"/>
  <c r="D15" i="2" s="1"/>
  <c r="E15" i="2" s="1"/>
  <c r="C16" i="2" l="1"/>
  <c r="D16" i="2" s="1"/>
  <c r="E16" i="2"/>
  <c r="C17" i="2" l="1"/>
  <c r="D17" i="2" s="1"/>
  <c r="E17" i="2" s="1"/>
  <c r="C18" i="2" l="1"/>
  <c r="D18" i="2" s="1"/>
  <c r="E18" i="2" s="1"/>
  <c r="C19" i="2" l="1"/>
  <c r="D19" i="2" s="1"/>
  <c r="E19" i="2" s="1"/>
  <c r="C20" i="2" l="1"/>
  <c r="D20" i="2" s="1"/>
  <c r="E20" i="2"/>
  <c r="C21" i="2" l="1"/>
  <c r="D21" i="2" s="1"/>
  <c r="E21" i="2" s="1"/>
  <c r="C22" i="2" l="1"/>
  <c r="D22" i="2" s="1"/>
  <c r="E22" i="2"/>
  <c r="C23" i="2" l="1"/>
  <c r="D23" i="2" s="1"/>
  <c r="E23" i="2" s="1"/>
  <c r="C24" i="2" l="1"/>
  <c r="D24" i="2" s="1"/>
  <c r="E24" i="2" s="1"/>
  <c r="C25" i="2" l="1"/>
  <c r="D25" i="2" s="1"/>
  <c r="E25" i="2"/>
  <c r="C26" i="2" l="1"/>
  <c r="D26" i="2" s="1"/>
  <c r="E26" i="2" s="1"/>
  <c r="C27" i="2" l="1"/>
  <c r="D27" i="2" s="1"/>
  <c r="E27" i="2" s="1"/>
  <c r="C28" i="2" l="1"/>
  <c r="D28" i="2" s="1"/>
  <c r="E28" i="2"/>
  <c r="C29" i="2" l="1"/>
  <c r="D29" i="2" s="1"/>
  <c r="E29" i="2" s="1"/>
  <c r="C30" i="2" l="1"/>
  <c r="D30" i="2" s="1"/>
  <c r="E30" i="2" s="1"/>
  <c r="E31" i="2" l="1"/>
  <c r="C31" i="2"/>
  <c r="D31" i="2" s="1"/>
  <c r="C32" i="2" l="1"/>
  <c r="D32" i="2" s="1"/>
  <c r="E32" i="2" s="1"/>
  <c r="C33" i="2" l="1"/>
  <c r="D33" i="2" s="1"/>
  <c r="E33" i="2"/>
  <c r="C34" i="2" l="1"/>
  <c r="D34" i="2" s="1"/>
  <c r="E34" i="2" s="1"/>
  <c r="C35" i="2" l="1"/>
  <c r="D35" i="2" s="1"/>
  <c r="E35" i="2"/>
  <c r="C36" i="2" l="1"/>
  <c r="D36" i="2" s="1"/>
  <c r="E36" i="2" s="1"/>
  <c r="C37" i="2" l="1"/>
  <c r="D37" i="2" s="1"/>
  <c r="E37" i="2"/>
  <c r="C38" i="2" l="1"/>
  <c r="D38" i="2" s="1"/>
  <c r="E38" i="2" s="1"/>
  <c r="C39" i="2" l="1"/>
  <c r="D39" i="2" s="1"/>
  <c r="E39" i="2" s="1"/>
  <c r="C40" i="2" l="1"/>
  <c r="D40" i="2" s="1"/>
  <c r="E40" i="2"/>
  <c r="C41" i="2" l="1"/>
  <c r="D41" i="2" s="1"/>
  <c r="E41" i="2"/>
  <c r="C42" i="2" l="1"/>
  <c r="D42" i="2" s="1"/>
  <c r="E42" i="2" s="1"/>
  <c r="C43" i="2" l="1"/>
  <c r="D43" i="2" s="1"/>
  <c r="E43" i="2"/>
  <c r="C44" i="2" l="1"/>
  <c r="D44" i="2" s="1"/>
  <c r="E44" i="2" s="1"/>
  <c r="C45" i="2" l="1"/>
  <c r="D45" i="2" s="1"/>
  <c r="E45" i="2" s="1"/>
  <c r="C46" i="2" l="1"/>
  <c r="D46" i="2" s="1"/>
  <c r="E46" i="2" s="1"/>
  <c r="C47" i="2" l="1"/>
  <c r="D47" i="2" s="1"/>
  <c r="E47" i="2" s="1"/>
  <c r="C48" i="2" l="1"/>
  <c r="D48" i="2" s="1"/>
  <c r="E48" i="2"/>
  <c r="C49" i="2" l="1"/>
  <c r="D49" i="2" s="1"/>
  <c r="E49" i="2"/>
  <c r="C50" i="2" l="1"/>
  <c r="D50" i="2" s="1"/>
  <c r="E50" i="2" s="1"/>
  <c r="C51" i="2" l="1"/>
  <c r="D51" i="2" s="1"/>
  <c r="E51" i="2"/>
  <c r="C52" i="2" l="1"/>
  <c r="D52" i="2" s="1"/>
  <c r="E52" i="2" s="1"/>
  <c r="C53" i="2" l="1"/>
  <c r="D53" i="2" s="1"/>
  <c r="E53" i="2" s="1"/>
  <c r="C54" i="2" l="1"/>
  <c r="D54" i="2" s="1"/>
  <c r="E54" i="2" s="1"/>
  <c r="C55" i="2" l="1"/>
  <c r="D55" i="2" s="1"/>
  <c r="E55" i="2" s="1"/>
</calcChain>
</file>

<file path=xl/sharedStrings.xml><?xml version="1.0" encoding="utf-8"?>
<sst xmlns="http://schemas.openxmlformats.org/spreadsheetml/2006/main" count="29" uniqueCount="26">
  <si>
    <t>Alt-1</t>
  </si>
  <si>
    <t>Alt-2</t>
  </si>
  <si>
    <t>Alt-3</t>
  </si>
  <si>
    <t>Alt-4</t>
  </si>
  <si>
    <t>Alt-5</t>
  </si>
  <si>
    <t>Alt-6</t>
  </si>
  <si>
    <t>Alt-7</t>
  </si>
  <si>
    <t>Alt-8</t>
  </si>
  <si>
    <t>Alt-9</t>
  </si>
  <si>
    <t>Symbols</t>
  </si>
  <si>
    <t>☺</t>
  </si>
  <si>
    <t>☻</t>
  </si>
  <si>
    <t>♥</t>
  </si>
  <si>
    <t>♦</t>
  </si>
  <si>
    <t>♣</t>
  </si>
  <si>
    <t>♠</t>
  </si>
  <si>
    <t>•</t>
  </si>
  <si>
    <t>◘</t>
  </si>
  <si>
    <t>○</t>
  </si>
  <si>
    <t>Principal</t>
  </si>
  <si>
    <t>Interest</t>
  </si>
  <si>
    <t>Period</t>
  </si>
  <si>
    <t>Payment #</t>
  </si>
  <si>
    <t>Payment</t>
  </si>
  <si>
    <t>Term</t>
  </si>
  <si>
    <t>Amortization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</si>
</sst>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Continuous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1"/>
    <xf numFmtId="43" fontId="0" fillId="0" borderId="0" xfId="2" applyFont="1"/>
    <xf numFmtId="14" fontId="4" fillId="0" borderId="0" xfId="1" applyNumberFormat="1"/>
    <xf numFmtId="0" fontId="5" fillId="0" borderId="0" xfId="1" applyFont="1"/>
    <xf numFmtId="8" fontId="4" fillId="0" borderId="0" xfId="1" applyNumberFormat="1"/>
    <xf numFmtId="3" fontId="4" fillId="0" borderId="0" xfId="1" applyNumberFormat="1"/>
    <xf numFmtId="10" fontId="4" fillId="0" borderId="0" xfId="1" applyNumberFormat="1"/>
    <xf numFmtId="0" fontId="2" fillId="2" borderId="0" xfId="1" applyFont="1" applyFill="1" applyAlignment="1">
      <alignment horizontal="centerContinuous"/>
    </xf>
  </cellXfs>
  <cellStyles count="3">
    <cellStyle name="Comma 2" xfId="2" xr:uid="{857B6513-2942-428E-BE87-1F0B6AD82287}"/>
    <cellStyle name="Normal" xfId="0" builtinId="0"/>
    <cellStyle name="Normal 2" xfId="1" xr:uid="{50015E96-955D-4E4D-8B4E-59371A8234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</xdr:row>
      <xdr:rowOff>85726</xdr:rowOff>
    </xdr:from>
    <xdr:to>
      <xdr:col>8</xdr:col>
      <xdr:colOff>266700</xdr:colOff>
      <xdr:row>4</xdr:row>
      <xdr:rowOff>38101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D7EC9A-1ABD-42D5-89A5-B10077FC87FF}"/>
            </a:ext>
          </a:extLst>
        </xdr:cNvPr>
        <xdr:cNvSpPr txBox="1"/>
      </xdr:nvSpPr>
      <xdr:spPr>
        <a:xfrm>
          <a:off x="1781175" y="333376"/>
          <a:ext cx="3057525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Hold down the Alt key and type</a:t>
          </a:r>
          <a:r>
            <a:rPr lang="en-US" sz="1200" b="1" baseline="0"/>
            <a:t> any number on your keyboard's number pad to generate these symbols in Excel for WIndows.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6B6A-7CCC-46FC-9434-218E3EA3B04F}">
  <dimension ref="A1:E55"/>
  <sheetViews>
    <sheetView tabSelected="1" topLeftCell="A4" workbookViewId="0">
      <selection activeCell="D23" sqref="D23"/>
    </sheetView>
  </sheetViews>
  <sheetFormatPr defaultColWidth="12.5703125" defaultRowHeight="15.75" x14ac:dyDescent="0.25"/>
  <cols>
    <col min="1" max="16384" width="12.5703125" style="8"/>
  </cols>
  <sheetData>
    <row r="1" spans="1:5" ht="18.75" x14ac:dyDescent="0.3">
      <c r="A1" s="15" t="s">
        <v>25</v>
      </c>
      <c r="B1" s="15"/>
      <c r="C1" s="15"/>
      <c r="D1" s="15"/>
      <c r="E1" s="15"/>
    </row>
    <row r="2" spans="1:5" x14ac:dyDescent="0.25">
      <c r="A2" s="8" t="s">
        <v>20</v>
      </c>
      <c r="B2" s="14">
        <v>5.2499999999999998E-2</v>
      </c>
    </row>
    <row r="3" spans="1:5" x14ac:dyDescent="0.25">
      <c r="A3" s="8" t="s">
        <v>24</v>
      </c>
      <c r="B3" s="8">
        <v>48</v>
      </c>
    </row>
    <row r="4" spans="1:5" x14ac:dyDescent="0.25">
      <c r="A4" s="8" t="s">
        <v>19</v>
      </c>
      <c r="B4" s="13">
        <v>15000</v>
      </c>
    </row>
    <row r="5" spans="1:5" x14ac:dyDescent="0.25">
      <c r="A5" s="8" t="s">
        <v>23</v>
      </c>
      <c r="B5" s="12">
        <f>-PMT(B2/12,B3,B4)</f>
        <v>347.1406912652937</v>
      </c>
    </row>
    <row r="7" spans="1:5" x14ac:dyDescent="0.25">
      <c r="A7" s="11" t="s">
        <v>22</v>
      </c>
      <c r="B7" s="11" t="s">
        <v>21</v>
      </c>
      <c r="C7" s="11" t="s">
        <v>20</v>
      </c>
      <c r="D7" s="11" t="s">
        <v>19</v>
      </c>
      <c r="E7" s="11" t="s">
        <v>19</v>
      </c>
    </row>
    <row r="8" spans="1:5" x14ac:dyDescent="0.25">
      <c r="A8" s="8">
        <v>1</v>
      </c>
      <c r="B8" s="10">
        <v>45292</v>
      </c>
      <c r="C8" s="9">
        <f>$B$2/12*B4</f>
        <v>65.625</v>
      </c>
      <c r="D8" s="9">
        <f>$B$5-C8</f>
        <v>281.5156912652937</v>
      </c>
      <c r="E8" s="9">
        <f>B4-D8</f>
        <v>14718.484308734707</v>
      </c>
    </row>
    <row r="9" spans="1:5" x14ac:dyDescent="0.25">
      <c r="A9" s="8">
        <v>2</v>
      </c>
      <c r="B9" s="10">
        <v>45323</v>
      </c>
      <c r="C9" s="9">
        <f>E8*$B$2/12</f>
        <v>64.393368850714339</v>
      </c>
      <c r="D9" s="9">
        <f>$B$5-C9</f>
        <v>282.74732241457934</v>
      </c>
      <c r="E9" s="9">
        <f>E8-D9</f>
        <v>14435.736986320127</v>
      </c>
    </row>
    <row r="10" spans="1:5" x14ac:dyDescent="0.25">
      <c r="A10" s="8">
        <v>3</v>
      </c>
      <c r="B10" s="10">
        <v>45352</v>
      </c>
      <c r="C10" s="9">
        <f>E9*$B$2/12</f>
        <v>63.156349315150557</v>
      </c>
      <c r="D10" s="9">
        <f>$B$5-C10</f>
        <v>283.98434195014312</v>
      </c>
      <c r="E10" s="9">
        <f>E9-D10</f>
        <v>14151.752644369984</v>
      </c>
    </row>
    <row r="11" spans="1:5" x14ac:dyDescent="0.25">
      <c r="A11" s="8">
        <v>4</v>
      </c>
      <c r="B11" s="10">
        <v>45383</v>
      </c>
      <c r="C11" s="9">
        <f>E10*$B$2/12</f>
        <v>61.913917819118673</v>
      </c>
      <c r="D11" s="9">
        <f>$B$5-C11</f>
        <v>285.226773446175</v>
      </c>
      <c r="E11" s="9">
        <f>E10-D11</f>
        <v>13866.52587092381</v>
      </c>
    </row>
    <row r="12" spans="1:5" x14ac:dyDescent="0.25">
      <c r="A12" s="8">
        <v>5</v>
      </c>
      <c r="B12" s="10">
        <v>45413</v>
      </c>
      <c r="C12" s="9">
        <f>E11*$B$2/12</f>
        <v>60.666050685291658</v>
      </c>
      <c r="D12" s="9">
        <f>$B$5-C12</f>
        <v>286.47464058000202</v>
      </c>
      <c r="E12" s="9">
        <f>E11-D12</f>
        <v>13580.051230343808</v>
      </c>
    </row>
    <row r="13" spans="1:5" x14ac:dyDescent="0.25">
      <c r="A13" s="8">
        <v>6</v>
      </c>
      <c r="B13" s="10">
        <v>45444</v>
      </c>
      <c r="C13" s="9">
        <f>E12*$B$2/12</f>
        <v>59.412724132754157</v>
      </c>
      <c r="D13" s="9">
        <f>$B$5-C13</f>
        <v>287.72796713253956</v>
      </c>
      <c r="E13" s="9">
        <f>E12-D13</f>
        <v>13292.323263211269</v>
      </c>
    </row>
    <row r="14" spans="1:5" x14ac:dyDescent="0.25">
      <c r="A14" s="8">
        <v>7</v>
      </c>
      <c r="B14" s="10">
        <v>45474</v>
      </c>
      <c r="C14" s="9">
        <f>E13*$B$2/12</f>
        <v>58.153914276549301</v>
      </c>
      <c r="D14" s="9">
        <f>$B$5-C14</f>
        <v>288.9867769887444</v>
      </c>
      <c r="E14" s="9">
        <f>E13-D14</f>
        <v>13003.336486222524</v>
      </c>
    </row>
    <row r="15" spans="1:5" x14ac:dyDescent="0.25">
      <c r="A15" s="8">
        <v>8</v>
      </c>
      <c r="B15" s="10">
        <v>45505</v>
      </c>
      <c r="C15" s="9">
        <f>E14*$B$2/12</f>
        <v>56.889597127223539</v>
      </c>
      <c r="D15" s="9">
        <f>$B$5-C15</f>
        <v>290.25109413807013</v>
      </c>
      <c r="E15" s="9">
        <f>E14-D15</f>
        <v>12713.085392084455</v>
      </c>
    </row>
    <row r="16" spans="1:5" x14ac:dyDescent="0.25">
      <c r="A16" s="8">
        <v>9</v>
      </c>
      <c r="B16" s="10">
        <v>45536</v>
      </c>
      <c r="C16" s="9">
        <f>E15*$B$2/12</f>
        <v>55.61974859036949</v>
      </c>
      <c r="D16" s="9">
        <f>$B$5-C16</f>
        <v>291.52094267492419</v>
      </c>
      <c r="E16" s="9">
        <f>E15-D16</f>
        <v>12421.56444940953</v>
      </c>
    </row>
    <row r="17" spans="1:5" x14ac:dyDescent="0.25">
      <c r="A17" s="8">
        <v>10</v>
      </c>
      <c r="B17" s="10">
        <v>45566</v>
      </c>
      <c r="C17" s="9">
        <f>E16*$B$2/12</f>
        <v>54.344344466166696</v>
      </c>
      <c r="D17" s="9">
        <f>$B$5-C17</f>
        <v>292.79634679912698</v>
      </c>
      <c r="E17" s="9">
        <f>E16-D17</f>
        <v>12128.768102610404</v>
      </c>
    </row>
    <row r="18" spans="1:5" x14ac:dyDescent="0.25">
      <c r="A18" s="8">
        <v>11</v>
      </c>
      <c r="B18" s="10">
        <v>45597</v>
      </c>
      <c r="C18" s="9">
        <f>E17*$B$2/12</f>
        <v>53.063360448920513</v>
      </c>
      <c r="D18" s="9">
        <f>$B$5-C18</f>
        <v>294.07733081637321</v>
      </c>
      <c r="E18" s="9">
        <f>E17-D18</f>
        <v>11834.69077179403</v>
      </c>
    </row>
    <row r="19" spans="1:5" x14ac:dyDescent="0.25">
      <c r="A19" s="8">
        <v>12</v>
      </c>
      <c r="B19" s="10">
        <v>45627</v>
      </c>
      <c r="C19" s="9">
        <f>E18*$B$2/12</f>
        <v>51.776772126598878</v>
      </c>
      <c r="D19" s="9">
        <f>$B$5-C19</f>
        <v>295.36391913869483</v>
      </c>
      <c r="E19" s="9">
        <f>E18-D19</f>
        <v>11539.326852655335</v>
      </c>
    </row>
    <row r="20" spans="1:5" x14ac:dyDescent="0.25">
      <c r="A20" s="8">
        <v>13</v>
      </c>
      <c r="B20" s="10">
        <v>45658</v>
      </c>
      <c r="C20" s="9">
        <f>E19*$B$2/12</f>
        <v>50.484554980367086</v>
      </c>
      <c r="D20" s="9">
        <f>$B$5-C20</f>
        <v>296.65613628492662</v>
      </c>
      <c r="E20" s="9">
        <f>E19-D20</f>
        <v>11242.670716370409</v>
      </c>
    </row>
    <row r="21" spans="1:5" x14ac:dyDescent="0.25">
      <c r="A21" s="8">
        <v>14</v>
      </c>
      <c r="B21" s="10">
        <v>45689</v>
      </c>
      <c r="C21" s="9">
        <f>E20*$B$2/12</f>
        <v>49.186684384120532</v>
      </c>
      <c r="D21" s="9">
        <f>$B$5-C21</f>
        <v>297.95400688117314</v>
      </c>
      <c r="E21" s="9">
        <f>E20-D21</f>
        <v>10944.716709489236</v>
      </c>
    </row>
    <row r="22" spans="1:5" x14ac:dyDescent="0.25">
      <c r="A22" s="8">
        <v>15</v>
      </c>
      <c r="B22" s="10">
        <v>45717</v>
      </c>
      <c r="C22" s="9">
        <f>E21*$B$2/12</f>
        <v>47.883135604015401</v>
      </c>
      <c r="D22" s="9">
        <f>$B$5-C22</f>
        <v>299.25755566127827</v>
      </c>
      <c r="E22" s="9">
        <f>E21-D22</f>
        <v>10645.459153827956</v>
      </c>
    </row>
    <row r="23" spans="1:5" x14ac:dyDescent="0.25">
      <c r="A23" s="8">
        <v>16</v>
      </c>
      <c r="B23" s="10">
        <v>45748</v>
      </c>
      <c r="C23" s="9">
        <f>E22*$B$2/12</f>
        <v>46.573883797997304</v>
      </c>
      <c r="D23" s="9">
        <f>$B$5-C23</f>
        <v>300.56680746729637</v>
      </c>
      <c r="E23" s="9">
        <f>E22-D23</f>
        <v>10344.892346360661</v>
      </c>
    </row>
    <row r="24" spans="1:5" x14ac:dyDescent="0.25">
      <c r="A24" s="8">
        <v>17</v>
      </c>
      <c r="B24" s="10">
        <v>45778</v>
      </c>
      <c r="C24" s="9">
        <f>E23*$B$2/12</f>
        <v>45.258904015327886</v>
      </c>
      <c r="D24" s="9">
        <f>$B$5-C24</f>
        <v>301.88178724996578</v>
      </c>
      <c r="E24" s="9">
        <f>E23-D24</f>
        <v>10043.010559110695</v>
      </c>
    </row>
    <row r="25" spans="1:5" x14ac:dyDescent="0.25">
      <c r="A25" s="8">
        <v>18</v>
      </c>
      <c r="B25" s="10">
        <v>45809</v>
      </c>
      <c r="C25" s="9">
        <f>E24*$B$2/12</f>
        <v>43.938171196109288</v>
      </c>
      <c r="D25" s="9">
        <f>$B$5-C25</f>
        <v>303.2025200691844</v>
      </c>
      <c r="E25" s="9">
        <f>E24-D25</f>
        <v>9739.8080390415107</v>
      </c>
    </row>
    <row r="26" spans="1:5" x14ac:dyDescent="0.25">
      <c r="A26" s="8">
        <v>19</v>
      </c>
      <c r="B26" s="10">
        <v>45839</v>
      </c>
      <c r="C26" s="9">
        <f>E25*$B$2/12</f>
        <v>42.611660170806609</v>
      </c>
      <c r="D26" s="9">
        <f>$B$5-C26</f>
        <v>304.5290310944871</v>
      </c>
      <c r="E26" s="9">
        <f>E25-D26</f>
        <v>9435.2790079470233</v>
      </c>
    </row>
    <row r="27" spans="1:5" x14ac:dyDescent="0.25">
      <c r="A27" s="8">
        <v>20</v>
      </c>
      <c r="B27" s="10">
        <v>45870</v>
      </c>
      <c r="C27" s="9">
        <f>E26*$B$2/12</f>
        <v>41.279345659768225</v>
      </c>
      <c r="D27" s="9">
        <f>$B$5-C27</f>
        <v>305.86134560552546</v>
      </c>
      <c r="E27" s="9">
        <f>E26-D27</f>
        <v>9129.4176623414969</v>
      </c>
    </row>
    <row r="28" spans="1:5" x14ac:dyDescent="0.25">
      <c r="A28" s="8">
        <v>21</v>
      </c>
      <c r="B28" s="10">
        <v>45901</v>
      </c>
      <c r="C28" s="9">
        <f>E27*$B$2/12</f>
        <v>39.941202272744043</v>
      </c>
      <c r="D28" s="9">
        <f>$B$5-C28</f>
        <v>307.19948899254968</v>
      </c>
      <c r="E28" s="9">
        <f>E27-D28</f>
        <v>8822.2181733489469</v>
      </c>
    </row>
    <row r="29" spans="1:5" x14ac:dyDescent="0.25">
      <c r="A29" s="8">
        <v>22</v>
      </c>
      <c r="B29" s="10">
        <v>45931</v>
      </c>
      <c r="C29" s="9">
        <f>E28*$B$2/12</f>
        <v>38.597204508401639</v>
      </c>
      <c r="D29" s="9">
        <f>$B$5-C29</f>
        <v>308.54348675689204</v>
      </c>
      <c r="E29" s="9">
        <f>E28-D29</f>
        <v>8513.6746865920541</v>
      </c>
    </row>
    <row r="30" spans="1:5" x14ac:dyDescent="0.25">
      <c r="A30" s="8">
        <v>23</v>
      </c>
      <c r="B30" s="10">
        <v>45962</v>
      </c>
      <c r="C30" s="9">
        <f>E29*$B$2/12</f>
        <v>37.247326753840234</v>
      </c>
      <c r="D30" s="9">
        <f>$B$5-C30</f>
        <v>309.89336451145346</v>
      </c>
      <c r="E30" s="9">
        <f>E29-D30</f>
        <v>8203.7813220806001</v>
      </c>
    </row>
    <row r="31" spans="1:5" x14ac:dyDescent="0.25">
      <c r="A31" s="8">
        <v>24</v>
      </c>
      <c r="B31" s="10">
        <v>45992</v>
      </c>
      <c r="C31" s="9">
        <f>E30*$B$2/12</f>
        <v>35.891543284102625</v>
      </c>
      <c r="D31" s="9">
        <f>$B$5-C31</f>
        <v>311.24914798119107</v>
      </c>
      <c r="E31" s="9">
        <f>E30-D31</f>
        <v>7892.5321740994095</v>
      </c>
    </row>
    <row r="32" spans="1:5" x14ac:dyDescent="0.25">
      <c r="A32" s="8">
        <v>25</v>
      </c>
      <c r="B32" s="10">
        <v>46023</v>
      </c>
      <c r="C32" s="9">
        <f>E31*$B$2/12</f>
        <v>34.529828261684919</v>
      </c>
      <c r="D32" s="9">
        <f>$B$5-C32</f>
        <v>312.61086300360876</v>
      </c>
      <c r="E32" s="9">
        <f>E31-D32</f>
        <v>7579.9213110958008</v>
      </c>
    </row>
    <row r="33" spans="1:5" x14ac:dyDescent="0.25">
      <c r="A33" s="8">
        <v>26</v>
      </c>
      <c r="B33" s="10">
        <v>46054</v>
      </c>
      <c r="C33" s="9">
        <f>E32*$B$2/12</f>
        <v>33.162155736044127</v>
      </c>
      <c r="D33" s="9">
        <f>$B$5-C33</f>
        <v>313.9785355292496</v>
      </c>
      <c r="E33" s="9">
        <f>E32-D33</f>
        <v>7265.9427755665511</v>
      </c>
    </row>
    <row r="34" spans="1:5" x14ac:dyDescent="0.25">
      <c r="A34" s="8">
        <v>27</v>
      </c>
      <c r="B34" s="10">
        <v>46082</v>
      </c>
      <c r="C34" s="9">
        <f>E33*$B$2/12</f>
        <v>31.788499643103659</v>
      </c>
      <c r="D34" s="9">
        <f>$B$5-C34</f>
        <v>315.35219162219005</v>
      </c>
      <c r="E34" s="9">
        <f>E33-D34</f>
        <v>6950.5905839443612</v>
      </c>
    </row>
    <row r="35" spans="1:5" x14ac:dyDescent="0.25">
      <c r="A35" s="8">
        <v>28</v>
      </c>
      <c r="B35" s="10">
        <v>46113</v>
      </c>
      <c r="C35" s="9">
        <f>E34*$B$2/12</f>
        <v>30.408833804756579</v>
      </c>
      <c r="D35" s="9">
        <f>$B$5-C35</f>
        <v>316.73185746053713</v>
      </c>
      <c r="E35" s="9">
        <f>E34-D35</f>
        <v>6633.8587264838243</v>
      </c>
    </row>
    <row r="36" spans="1:5" x14ac:dyDescent="0.25">
      <c r="A36" s="8">
        <v>29</v>
      </c>
      <c r="B36" s="10">
        <v>46143</v>
      </c>
      <c r="C36" s="9">
        <f>E35*$B$2/12</f>
        <v>29.023131928366727</v>
      </c>
      <c r="D36" s="9">
        <f>$B$5-C36</f>
        <v>318.11755933692694</v>
      </c>
      <c r="E36" s="9">
        <f>E35-D36</f>
        <v>6315.7411671468972</v>
      </c>
    </row>
    <row r="37" spans="1:5" x14ac:dyDescent="0.25">
      <c r="A37" s="8">
        <v>30</v>
      </c>
      <c r="B37" s="10">
        <v>46174</v>
      </c>
      <c r="C37" s="9">
        <f>E36*$B$2/12</f>
        <v>27.631367606267673</v>
      </c>
      <c r="D37" s="9">
        <f>$B$5-C37</f>
        <v>319.50932365902599</v>
      </c>
      <c r="E37" s="9">
        <f>E36-D37</f>
        <v>5996.2318434878707</v>
      </c>
    </row>
    <row r="38" spans="1:5" x14ac:dyDescent="0.25">
      <c r="A38" s="8">
        <v>31</v>
      </c>
      <c r="B38" s="10">
        <v>46204</v>
      </c>
      <c r="C38" s="9">
        <f>E37*$B$2/12</f>
        <v>26.233514315259431</v>
      </c>
      <c r="D38" s="9">
        <f>$B$5-C38</f>
        <v>320.90717695003428</v>
      </c>
      <c r="E38" s="9">
        <f>E37-D38</f>
        <v>5675.3246665378365</v>
      </c>
    </row>
    <row r="39" spans="1:5" x14ac:dyDescent="0.25">
      <c r="A39" s="8">
        <v>32</v>
      </c>
      <c r="B39" s="10">
        <v>46235</v>
      </c>
      <c r="C39" s="9">
        <f>E38*$B$2/12</f>
        <v>24.829545416103034</v>
      </c>
      <c r="D39" s="9">
        <f>$B$5-C39</f>
        <v>322.31114584919067</v>
      </c>
      <c r="E39" s="9">
        <f>E38-D39</f>
        <v>5353.0135206886462</v>
      </c>
    </row>
    <row r="40" spans="1:5" x14ac:dyDescent="0.25">
      <c r="A40" s="8">
        <v>33</v>
      </c>
      <c r="B40" s="10">
        <v>46266</v>
      </c>
      <c r="C40" s="9">
        <f>E39*$B$2/12</f>
        <v>23.419434153012826</v>
      </c>
      <c r="D40" s="9">
        <f>$B$5-C40</f>
        <v>323.72125711228085</v>
      </c>
      <c r="E40" s="9">
        <f>E39-D40</f>
        <v>5029.2922635763653</v>
      </c>
    </row>
    <row r="41" spans="1:5" x14ac:dyDescent="0.25">
      <c r="A41" s="8">
        <v>34</v>
      </c>
      <c r="B41" s="10">
        <v>46296</v>
      </c>
      <c r="C41" s="9">
        <f>E40*$B$2/12</f>
        <v>22.003153653146597</v>
      </c>
      <c r="D41" s="9">
        <f>$B$5-C41</f>
        <v>325.13753761214707</v>
      </c>
      <c r="E41" s="9">
        <f>E40-D41</f>
        <v>4704.1547259642184</v>
      </c>
    </row>
    <row r="42" spans="1:5" x14ac:dyDescent="0.25">
      <c r="A42" s="8">
        <v>35</v>
      </c>
      <c r="B42" s="10">
        <v>46327</v>
      </c>
      <c r="C42" s="9">
        <f>E41*$B$2/12</f>
        <v>20.580676926093457</v>
      </c>
      <c r="D42" s="9">
        <f>$B$5-C42</f>
        <v>326.56001433920022</v>
      </c>
      <c r="E42" s="9">
        <f>E41-D42</f>
        <v>4377.5947116250181</v>
      </c>
    </row>
    <row r="43" spans="1:5" x14ac:dyDescent="0.25">
      <c r="A43" s="8">
        <v>36</v>
      </c>
      <c r="B43" s="10">
        <v>46357</v>
      </c>
      <c r="C43" s="9">
        <f>E42*$B$2/12</f>
        <v>19.151976863359454</v>
      </c>
      <c r="D43" s="9">
        <f>$B$5-C43</f>
        <v>327.98871440193426</v>
      </c>
      <c r="E43" s="9">
        <f>E42-D43</f>
        <v>4049.6059972230837</v>
      </c>
    </row>
    <row r="44" spans="1:5" x14ac:dyDescent="0.25">
      <c r="A44" s="8">
        <v>37</v>
      </c>
      <c r="B44" s="10">
        <v>46388</v>
      </c>
      <c r="C44" s="9">
        <f>E43*$B$2/12</f>
        <v>17.717026237850991</v>
      </c>
      <c r="D44" s="9">
        <f>$B$5-C44</f>
        <v>329.42366502744272</v>
      </c>
      <c r="E44" s="9">
        <f>E43-D44</f>
        <v>3720.1823321956408</v>
      </c>
    </row>
    <row r="45" spans="1:5" x14ac:dyDescent="0.25">
      <c r="A45" s="8">
        <v>38</v>
      </c>
      <c r="B45" s="10">
        <v>46419</v>
      </c>
      <c r="C45" s="9">
        <f>E44*$B$2/12</f>
        <v>16.275797703355927</v>
      </c>
      <c r="D45" s="9">
        <f>$B$5-C45</f>
        <v>330.86489356193778</v>
      </c>
      <c r="E45" s="9">
        <f>E44-D45</f>
        <v>3389.3174386337032</v>
      </c>
    </row>
    <row r="46" spans="1:5" x14ac:dyDescent="0.25">
      <c r="A46" s="8">
        <v>39</v>
      </c>
      <c r="B46" s="10">
        <v>46447</v>
      </c>
      <c r="C46" s="9">
        <f>E45*$B$2/12</f>
        <v>14.828263794022449</v>
      </c>
      <c r="D46" s="9">
        <f>$B$5-C46</f>
        <v>332.31242747127123</v>
      </c>
      <c r="E46" s="9">
        <f>E45-D46</f>
        <v>3057.0050111624319</v>
      </c>
    </row>
    <row r="47" spans="1:5" x14ac:dyDescent="0.25">
      <c r="A47" s="8">
        <v>40</v>
      </c>
      <c r="B47" s="10">
        <v>46478</v>
      </c>
      <c r="C47" s="9">
        <f>E46*$B$2/12</f>
        <v>13.37439692383564</v>
      </c>
      <c r="D47" s="9">
        <f>$B$5-C47</f>
        <v>333.76629434145804</v>
      </c>
      <c r="E47" s="9">
        <f>E46-D47</f>
        <v>2723.2387168209739</v>
      </c>
    </row>
    <row r="48" spans="1:5" x14ac:dyDescent="0.25">
      <c r="A48" s="8">
        <v>41</v>
      </c>
      <c r="B48" s="10">
        <v>46508</v>
      </c>
      <c r="C48" s="9">
        <f>E47*$B$2/12</f>
        <v>11.914169386091759</v>
      </c>
      <c r="D48" s="9">
        <f>$B$5-C48</f>
        <v>335.22652187920193</v>
      </c>
      <c r="E48" s="9">
        <f>E47-D48</f>
        <v>2388.0121949417721</v>
      </c>
    </row>
    <row r="49" spans="1:5" x14ac:dyDescent="0.25">
      <c r="A49" s="8">
        <v>42</v>
      </c>
      <c r="B49" s="10">
        <v>46539</v>
      </c>
      <c r="C49" s="9">
        <f>E48*$B$2/12</f>
        <v>10.447553352870253</v>
      </c>
      <c r="D49" s="9">
        <f>$B$5-C49</f>
        <v>336.69313791242342</v>
      </c>
      <c r="E49" s="9">
        <f>E48-D49</f>
        <v>2051.3190570293486</v>
      </c>
    </row>
    <row r="50" spans="1:5" x14ac:dyDescent="0.25">
      <c r="A50" s="8">
        <v>43</v>
      </c>
      <c r="B50" s="10">
        <v>46569</v>
      </c>
      <c r="C50" s="9">
        <f>E49*$B$2/12</f>
        <v>8.9745208745033995</v>
      </c>
      <c r="D50" s="9">
        <f>$B$5-C50</f>
        <v>338.16617039079028</v>
      </c>
      <c r="E50" s="9">
        <f>E49-D50</f>
        <v>1713.1528866385584</v>
      </c>
    </row>
    <row r="51" spans="1:5" x14ac:dyDescent="0.25">
      <c r="A51" s="8">
        <v>44</v>
      </c>
      <c r="B51" s="10">
        <v>46600</v>
      </c>
      <c r="C51" s="9">
        <f>E50*$B$2/12</f>
        <v>7.495043879043692</v>
      </c>
      <c r="D51" s="9">
        <f>$B$5-C51</f>
        <v>339.64564738625</v>
      </c>
      <c r="E51" s="9">
        <f>E50-D51</f>
        <v>1373.5072392523084</v>
      </c>
    </row>
    <row r="52" spans="1:5" x14ac:dyDescent="0.25">
      <c r="A52" s="8">
        <v>45</v>
      </c>
      <c r="B52" s="10">
        <v>46631</v>
      </c>
      <c r="C52" s="9">
        <f>E51*$B$2/12</f>
        <v>6.0090941717288482</v>
      </c>
      <c r="D52" s="9">
        <f>$B$5-C52</f>
        <v>341.13159709356484</v>
      </c>
      <c r="E52" s="9">
        <f>E51-D52</f>
        <v>1032.3756421587436</v>
      </c>
    </row>
    <row r="53" spans="1:5" x14ac:dyDescent="0.25">
      <c r="A53" s="8">
        <v>46</v>
      </c>
      <c r="B53" s="10">
        <v>46661</v>
      </c>
      <c r="C53" s="9">
        <f>E52*$B$2/12</f>
        <v>4.5166434344445028</v>
      </c>
      <c r="D53" s="9">
        <f>$B$5-C53</f>
        <v>342.62404783084918</v>
      </c>
      <c r="E53" s="9">
        <f>E52-D53</f>
        <v>689.75159432789451</v>
      </c>
    </row>
    <row r="54" spans="1:5" x14ac:dyDescent="0.25">
      <c r="A54" s="8">
        <v>47</v>
      </c>
      <c r="B54" s="10">
        <v>46692</v>
      </c>
      <c r="C54" s="9">
        <f>E53*$B$2/12</f>
        <v>3.0176632251845383</v>
      </c>
      <c r="D54" s="9">
        <f>$B$5-C54</f>
        <v>344.12302804010915</v>
      </c>
      <c r="E54" s="9">
        <f>E53-D54</f>
        <v>345.62856628778536</v>
      </c>
    </row>
    <row r="55" spans="1:5" x14ac:dyDescent="0.25">
      <c r="A55" s="8">
        <v>48</v>
      </c>
      <c r="B55" s="10">
        <v>46722</v>
      </c>
      <c r="C55" s="9">
        <f>E54*$B$2/12</f>
        <v>1.5121249775090611</v>
      </c>
      <c r="D55" s="9">
        <f>$B$5-C55</f>
        <v>345.62856628778462</v>
      </c>
      <c r="E55" s="9">
        <f>E54-D55</f>
        <v>7.3896444519050419E-13</v>
      </c>
    </row>
  </sheetData>
  <customSheetViews>
    <customSheetView guid="{A8CEEA18-281D-4408-914B-CB586FAC2A34}" topLeftCell="A4">
      <selection activeCell="D23" sqref="D23"/>
      <pageMargins left="0.7" right="0.7" top="0.75" bottom="0.75" header="0.3" footer="0.3"/>
      <pageSetup orientation="portrait" r:id="rId1"/>
    </customSheetView>
    <customSheetView guid="{BD8CEC08-A5D6-48AE-8186-8C281CE815C7}" topLeftCell="A4">
      <selection activeCell="D23" sqref="D23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F21C-9EFF-489A-9A6D-46CF9D25AFBA}">
  <dimension ref="B1:C10"/>
  <sheetViews>
    <sheetView zoomScaleNormal="100" workbookViewId="0">
      <selection activeCell="D17" sqref="D17"/>
    </sheetView>
  </sheetViews>
  <sheetFormatPr defaultRowHeight="15" x14ac:dyDescent="0.25"/>
  <cols>
    <col min="1" max="1" width="3.28515625" customWidth="1"/>
    <col min="2" max="2" width="10.42578125" customWidth="1"/>
  </cols>
  <sheetData>
    <row r="1" spans="2:3" ht="19.5" thickBot="1" x14ac:dyDescent="0.35">
      <c r="B1" s="1" t="s">
        <v>9</v>
      </c>
      <c r="C1" s="1"/>
    </row>
    <row r="2" spans="2:3" ht="18.75" x14ac:dyDescent="0.3">
      <c r="B2" s="2" t="s">
        <v>0</v>
      </c>
      <c r="C2" s="3" t="s">
        <v>10</v>
      </c>
    </row>
    <row r="3" spans="2:3" ht="18.75" x14ac:dyDescent="0.3">
      <c r="B3" s="4" t="s">
        <v>1</v>
      </c>
      <c r="C3" s="5" t="s">
        <v>11</v>
      </c>
    </row>
    <row r="4" spans="2:3" ht="18.75" x14ac:dyDescent="0.3">
      <c r="B4" s="4" t="s">
        <v>2</v>
      </c>
      <c r="C4" s="5" t="s">
        <v>12</v>
      </c>
    </row>
    <row r="5" spans="2:3" ht="18.75" x14ac:dyDescent="0.3">
      <c r="B5" s="4" t="s">
        <v>3</v>
      </c>
      <c r="C5" s="5" t="s">
        <v>13</v>
      </c>
    </row>
    <row r="6" spans="2:3" ht="18.75" x14ac:dyDescent="0.3">
      <c r="B6" s="4" t="s">
        <v>4</v>
      </c>
      <c r="C6" s="5" t="s">
        <v>14</v>
      </c>
    </row>
    <row r="7" spans="2:3" ht="18.75" x14ac:dyDescent="0.3">
      <c r="B7" s="4" t="s">
        <v>5</v>
      </c>
      <c r="C7" s="5" t="s">
        <v>15</v>
      </c>
    </row>
    <row r="8" spans="2:3" ht="18.75" x14ac:dyDescent="0.3">
      <c r="B8" s="4" t="s">
        <v>6</v>
      </c>
      <c r="C8" s="5" t="s">
        <v>16</v>
      </c>
    </row>
    <row r="9" spans="2:3" ht="18.75" x14ac:dyDescent="0.3">
      <c r="B9" s="4" t="s">
        <v>7</v>
      </c>
      <c r="C9" s="5" t="s">
        <v>17</v>
      </c>
    </row>
    <row r="10" spans="2:3" ht="19.5" thickBot="1" x14ac:dyDescent="0.35">
      <c r="B10" s="6" t="s">
        <v>8</v>
      </c>
      <c r="C10" s="7" t="s">
        <v>18</v>
      </c>
    </row>
  </sheetData>
  <customSheetViews>
    <customSheetView guid="{A8CEEA18-281D-4408-914B-CB586FAC2A34}" state="hidden">
      <selection activeCell="D17" sqref="D17"/>
      <pageMargins left="0.7" right="0.7" top="0.75" bottom="0.75" header="0.3" footer="0.3"/>
    </customSheetView>
    <customSheetView guid="{BD8CEC08-A5D6-48AE-8186-8C281CE815C7}">
      <selection activeCell="D17" sqref="D17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Amortization Table</vt:lpstr>
      <vt:lpstr>Alt-Number Pad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Ringstrom</dc:creator>
  <cp:lastModifiedBy>David Ringstrom</cp:lastModifiedBy>
  <dcterms:created xsi:type="dcterms:W3CDTF">2022-04-14T14:29:36Z</dcterms:created>
  <dcterms:modified xsi:type="dcterms:W3CDTF">2022-04-14T15:59:47Z</dcterms:modified>
</cp:coreProperties>
</file>