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ackt\Chapter 6\"/>
    </mc:Choice>
  </mc:AlternateContent>
  <xr:revisionPtr revIDLastSave="0" documentId="13_ncr:1_{FA985629-91B2-4FB1-A16F-4A1F2AF34C58}" xr6:coauthVersionLast="47" xr6:coauthVersionMax="47" xr10:uidLastSave="{00000000-0000-0000-0000-000000000000}"/>
  <bookViews>
    <workbookView xWindow="-120" yWindow="-120" windowWidth="20730" windowHeight="11310" xr2:uid="{F636DD79-4B76-44A8-BB00-CB3617C4FCBF}"/>
  </bookViews>
  <sheets>
    <sheet name="PMT-CUMIPMT Functions" sheetId="2" r:id="rId1"/>
    <sheet name="Goal Seek" sheetId="3" r:id="rId2"/>
    <sheet name="Data Table - Two Inputs" sheetId="4" r:id="rId3"/>
    <sheet name="Data Table - One Input" sheetId="5" r:id="rId4"/>
    <sheet name="Data Table - Three Inputs" sheetId="6" r:id="rId5"/>
    <sheet name="Forecast Sheet" sheetId="7" r:id="rId6"/>
    <sheet name="Scenario Manager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2" l="1"/>
  <c r="B4" i="2"/>
  <c r="B5" i="8"/>
  <c r="A7" i="6"/>
  <c r="A8" i="6" s="1"/>
  <c r="A9" i="6" s="1"/>
  <c r="A10" i="6" s="1"/>
  <c r="B4" i="6"/>
  <c r="B3" i="6"/>
  <c r="A6" i="5"/>
  <c r="A7" i="5" s="1"/>
  <c r="A8" i="5" s="1"/>
  <c r="A9" i="5" s="1"/>
  <c r="A10" i="5" s="1"/>
  <c r="B5" i="5"/>
  <c r="A5" i="4"/>
  <c r="B5" i="4"/>
  <c r="A6" i="4"/>
  <c r="A7" i="4" s="1"/>
  <c r="A8" i="4" s="1"/>
  <c r="A9" i="4" s="1"/>
  <c r="B4" i="3"/>
  <c r="B5" i="3"/>
  <c r="A6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B5" authorId="0" shapeId="0" xr:uid="{A5238972-8A17-4456-BBEC-04154693AFB7}">
      <text/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B4" authorId="0" shapeId="0" xr:uid="{DFFD4554-260E-4BE2-B9BD-00AD11821150}">
      <text/>
    </comment>
    <comment ref="B5" authorId="0" shapeId="0" xr:uid="{15D0583C-6E02-42B6-9C1A-27CC0BD55CE2}">
      <text/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A5" authorId="0" shapeId="0" xr:uid="{0C85F30F-CFC6-48D9-B548-BCC40C4CFD7B}">
      <text/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B5" authorId="0" shapeId="0" xr:uid="{E62E7E80-ADA5-4420-8600-02BFAB6BBF10}">
      <text/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A6" authorId="0" shapeId="0" xr:uid="{152F3205-4419-48C3-A17D-62F5D7A30B3C}">
      <text/>
    </comment>
  </commentList>
</comments>
</file>

<file path=xl/sharedStrings.xml><?xml version="1.0" encoding="utf-8"?>
<sst xmlns="http://schemas.openxmlformats.org/spreadsheetml/2006/main" count="33" uniqueCount="16">
  <si>
    <t>Interest</t>
  </si>
  <si>
    <t>Term</t>
  </si>
  <si>
    <t>Principal</t>
  </si>
  <si>
    <t>Payment</t>
  </si>
  <si>
    <t>Total Interest</t>
  </si>
  <si>
    <t>Interest Rate</t>
  </si>
  <si>
    <t>120/375,000</t>
  </si>
  <si>
    <t>120/400,000</t>
  </si>
  <si>
    <t>180/450,000</t>
  </si>
  <si>
    <t>240/500,000</t>
  </si>
  <si>
    <t>300/550,000</t>
  </si>
  <si>
    <t>360/600,000</t>
  </si>
  <si>
    <t>Date</t>
  </si>
  <si>
    <t>Sales</t>
  </si>
  <si>
    <t>Location</t>
  </si>
  <si>
    <t>678 Oak Street - 15 Year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</si>
</sst>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1B4067"/>
      <name val="Calibri"/>
      <family val="2"/>
      <scheme val="minor"/>
    </font>
    <font>
      <sz val="9"/>
      <color indexed="81"/>
      <name val="Tahoma"/>
      <family val="2"/>
    </font>
    <font>
      <sz val="12"/>
      <color rgb="FF000000"/>
      <name val="Calibri"/>
      <family val="2"/>
      <scheme val="minor"/>
    </font>
    <font>
      <b/>
      <sz val="11"/>
      <color rgb="FF1B4067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1B406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D9EE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10" fontId="0" fillId="0" borderId="0" xfId="2" applyNumberFormat="1" applyFont="1"/>
    <xf numFmtId="164" fontId="0" fillId="0" borderId="0" xfId="1" applyNumberFormat="1" applyFont="1"/>
    <xf numFmtId="8" fontId="4" fillId="0" borderId="0" xfId="0" applyNumberFormat="1" applyFont="1"/>
    <xf numFmtId="43" fontId="2" fillId="2" borderId="0" xfId="1" applyFont="1" applyFill="1"/>
    <xf numFmtId="43" fontId="0" fillId="0" borderId="0" xfId="1" applyFont="1"/>
    <xf numFmtId="10" fontId="0" fillId="0" borderId="0" xfId="0" applyNumberFormat="1"/>
    <xf numFmtId="8" fontId="0" fillId="0" borderId="0" xfId="0" applyNumberFormat="1"/>
    <xf numFmtId="3" fontId="0" fillId="0" borderId="0" xfId="0" applyNumberFormat="1"/>
    <xf numFmtId="8" fontId="5" fillId="2" borderId="0" xfId="0" applyNumberFormat="1" applyFont="1" applyFill="1"/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8" fontId="7" fillId="2" borderId="0" xfId="0" applyNumberFormat="1" applyFont="1" applyFill="1"/>
    <xf numFmtId="0" fontId="1" fillId="0" borderId="0" xfId="3"/>
    <xf numFmtId="14" fontId="1" fillId="0" borderId="0" xfId="3" applyNumberFormat="1"/>
    <xf numFmtId="164" fontId="0" fillId="0" borderId="0" xfId="4" applyNumberFormat="1" applyFont="1"/>
  </cellXfs>
  <cellStyles count="5">
    <cellStyle name="Comma" xfId="1" builtinId="3"/>
    <cellStyle name="Comma 2" xfId="4" xr:uid="{6141A449-5689-444A-960D-EAB968EF4797}"/>
    <cellStyle name="Normal" xfId="0" builtinId="0"/>
    <cellStyle name="Normal 2" xfId="3" xr:uid="{B3A96208-88A1-48EB-AA14-8818AF65AF42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85C08-F98D-4D9E-AC4C-668B19CBE9D5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2.85546875" bestFit="1" customWidth="1"/>
    <col min="2" max="2" width="10.42578125" bestFit="1" customWidth="1"/>
  </cols>
  <sheetData>
    <row r="1" spans="1:2" x14ac:dyDescent="0.25">
      <c r="A1" t="s">
        <v>0</v>
      </c>
      <c r="B1" s="1">
        <v>5.2499999999999998E-2</v>
      </c>
    </row>
    <row r="2" spans="1:2" x14ac:dyDescent="0.25">
      <c r="A2" t="s">
        <v>1</v>
      </c>
      <c r="B2">
        <v>48</v>
      </c>
    </row>
    <row r="3" spans="1:2" x14ac:dyDescent="0.25">
      <c r="A3" t="s">
        <v>2</v>
      </c>
      <c r="B3" s="2">
        <v>25000</v>
      </c>
    </row>
    <row r="4" spans="1:2" ht="15.75" x14ac:dyDescent="0.25">
      <c r="A4" t="s">
        <v>3</v>
      </c>
      <c r="B4" s="3">
        <f>PMT(B1/12,B2,B3)</f>
        <v>-578.56781877548951</v>
      </c>
    </row>
    <row r="5" spans="1:2" ht="15.75" x14ac:dyDescent="0.25">
      <c r="A5" t="s">
        <v>4</v>
      </c>
      <c r="B5" s="4">
        <f>-CUMIPMT(B1/12,B2,B3,1,B2,0)</f>
        <v>2771.255301223493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05AA-B948-4019-B275-B3AA590C473C}">
  <dimension ref="A1:B5"/>
  <sheetViews>
    <sheetView workbookViewId="0">
      <selection sqref="A1:B5"/>
    </sheetView>
  </sheetViews>
  <sheetFormatPr defaultRowHeight="15" x14ac:dyDescent="0.25"/>
  <cols>
    <col min="1" max="1" width="12.85546875" bestFit="1" customWidth="1"/>
    <col min="2" max="2" width="12.28515625" customWidth="1"/>
  </cols>
  <sheetData>
    <row r="1" spans="1:2" x14ac:dyDescent="0.25">
      <c r="A1" t="s">
        <v>0</v>
      </c>
      <c r="B1" s="1">
        <v>5.2499999999999998E-2</v>
      </c>
    </row>
    <row r="2" spans="1:2" x14ac:dyDescent="0.25">
      <c r="A2" t="s">
        <v>1</v>
      </c>
      <c r="B2">
        <v>48</v>
      </c>
    </row>
    <row r="3" spans="1:2" x14ac:dyDescent="0.25">
      <c r="A3" t="s">
        <v>2</v>
      </c>
      <c r="B3" s="2">
        <v>25000</v>
      </c>
    </row>
    <row r="4" spans="1:2" ht="15.75" x14ac:dyDescent="0.25">
      <c r="A4" t="s">
        <v>3</v>
      </c>
      <c r="B4" s="4">
        <f>-PMT(B1/12,B2,B3)</f>
        <v>578.56781877548951</v>
      </c>
    </row>
    <row r="5" spans="1:2" ht="15.75" x14ac:dyDescent="0.25">
      <c r="A5" t="s">
        <v>4</v>
      </c>
      <c r="B5" s="4">
        <f>-CUMIPMT(B1/12,B2,B3,1,B2,0)</f>
        <v>2771.255301223493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68BCF-09A7-4981-84C5-4FE60AC46DA5}">
  <dimension ref="A1:F11"/>
  <sheetViews>
    <sheetView workbookViewId="0">
      <selection activeCell="A5" sqref="A5"/>
    </sheetView>
  </sheetViews>
  <sheetFormatPr defaultRowHeight="15" x14ac:dyDescent="0.25"/>
  <cols>
    <col min="1" max="1" width="9.85546875" bestFit="1" customWidth="1"/>
    <col min="2" max="3" width="14.28515625" bestFit="1" customWidth="1"/>
    <col min="4" max="6" width="15.28515625" bestFit="1" customWidth="1"/>
  </cols>
  <sheetData>
    <row r="1" spans="1:6" x14ac:dyDescent="0.25">
      <c r="A1" t="s">
        <v>0</v>
      </c>
      <c r="B1" s="1">
        <v>3.2500000000000001E-2</v>
      </c>
    </row>
    <row r="2" spans="1:6" x14ac:dyDescent="0.25">
      <c r="A2" t="s">
        <v>1</v>
      </c>
      <c r="B2">
        <v>120</v>
      </c>
    </row>
    <row r="3" spans="1:6" x14ac:dyDescent="0.25">
      <c r="A3" t="s">
        <v>2</v>
      </c>
      <c r="B3" s="8">
        <v>500000</v>
      </c>
    </row>
    <row r="5" spans="1:6" x14ac:dyDescent="0.25">
      <c r="A5" s="9">
        <f>-PMT(B1/12,B2,B3)</f>
        <v>4885.9514482592776</v>
      </c>
      <c r="B5">
        <f>B2</f>
        <v>120</v>
      </c>
      <c r="C5">
        <v>180</v>
      </c>
      <c r="D5">
        <v>240</v>
      </c>
      <c r="E5">
        <v>300</v>
      </c>
      <c r="F5">
        <v>360</v>
      </c>
    </row>
    <row r="6" spans="1:6" x14ac:dyDescent="0.25">
      <c r="A6" s="6">
        <f>B1</f>
        <v>3.2500000000000001E-2</v>
      </c>
      <c r="B6" s="5">
        <f t="dataTable" ref="B6:F9" dt2D="1" dtr="1" r1="B2" r2="B1" ca="1"/>
        <v>4885.9514482592776</v>
      </c>
      <c r="C6" s="5">
        <v>3513.3438445994148</v>
      </c>
      <c r="D6" s="5">
        <v>2835.9788074717289</v>
      </c>
      <c r="E6" s="5">
        <v>2436.5811266999917</v>
      </c>
      <c r="F6" s="5">
        <v>2176.0315953619033</v>
      </c>
    </row>
    <row r="7" spans="1:6" x14ac:dyDescent="0.25">
      <c r="A7" s="6">
        <f>A6+0.005</f>
        <v>3.7499999999999999E-2</v>
      </c>
      <c r="B7" s="5">
        <v>2315.5779578606389</v>
      </c>
      <c r="C7" s="5">
        <v>3636.1122132939468</v>
      </c>
      <c r="D7" s="5">
        <v>2964.441574801112</v>
      </c>
      <c r="E7" s="5">
        <v>2570.6559980117763</v>
      </c>
      <c r="F7" s="5">
        <v>2315.5779578606389</v>
      </c>
    </row>
    <row r="8" spans="1:6" x14ac:dyDescent="0.25">
      <c r="A8" s="6">
        <f>A7+0.005</f>
        <v>4.2499999999999996E-2</v>
      </c>
      <c r="B8" s="5">
        <v>2608.2366825155545</v>
      </c>
      <c r="C8" s="5">
        <v>3889.159588551554</v>
      </c>
      <c r="D8" s="5">
        <v>3231.1181388811156</v>
      </c>
      <c r="E8" s="5">
        <v>2850.586806905445</v>
      </c>
      <c r="F8" s="5">
        <v>2608.2366825155545</v>
      </c>
    </row>
    <row r="9" spans="1:6" x14ac:dyDescent="0.25">
      <c r="A9" s="6">
        <f>A8+0.005</f>
        <v>4.7499999999999994E-2</v>
      </c>
      <c r="B9" s="5">
        <v>3078.5860021319572</v>
      </c>
      <c r="C9" s="5">
        <v>4287.1143325008379</v>
      </c>
      <c r="D9" s="5">
        <v>3654.6410118878439</v>
      </c>
      <c r="E9" s="5">
        <v>3298.3468915752164</v>
      </c>
      <c r="F9" s="5">
        <v>3078.5860021319572</v>
      </c>
    </row>
    <row r="10" spans="1:6" x14ac:dyDescent="0.25">
      <c r="A10" s="6"/>
      <c r="B10" s="5"/>
      <c r="C10" s="5"/>
      <c r="D10" s="5"/>
      <c r="E10" s="5"/>
      <c r="F10" s="5"/>
    </row>
    <row r="11" spans="1:6" x14ac:dyDescent="0.25">
      <c r="B11" s="5"/>
      <c r="C11" s="5"/>
      <c r="D11" s="5"/>
      <c r="E11" s="5"/>
      <c r="F11" s="5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140A8-C1F6-4617-9F1A-6757619B8332}">
  <dimension ref="A1:B10"/>
  <sheetViews>
    <sheetView workbookViewId="0">
      <selection activeCell="B5" sqref="B5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0</v>
      </c>
      <c r="B1" s="1">
        <v>3.2500000000000001E-2</v>
      </c>
    </row>
    <row r="2" spans="1:2" x14ac:dyDescent="0.25">
      <c r="A2" t="s">
        <v>1</v>
      </c>
      <c r="B2">
        <v>120</v>
      </c>
    </row>
    <row r="3" spans="1:2" x14ac:dyDescent="0.25">
      <c r="A3" t="s">
        <v>2</v>
      </c>
      <c r="B3" s="8">
        <v>500000</v>
      </c>
    </row>
    <row r="5" spans="1:2" x14ac:dyDescent="0.25">
      <c r="B5" s="9">
        <f>-PMT(B1/12,B2,B3)</f>
        <v>4885.9514482592776</v>
      </c>
    </row>
    <row r="6" spans="1:2" x14ac:dyDescent="0.25">
      <c r="A6" s="6">
        <f>B1</f>
        <v>3.2500000000000001E-2</v>
      </c>
      <c r="B6" s="5">
        <v>4885.9514482592776</v>
      </c>
    </row>
    <row r="7" spans="1:2" x14ac:dyDescent="0.25">
      <c r="A7" s="6">
        <f>A6+0.005</f>
        <v>3.7499999999999999E-2</v>
      </c>
      <c r="B7" s="5">
        <v>5003.0621598493835</v>
      </c>
    </row>
    <row r="8" spans="1:2" x14ac:dyDescent="0.25">
      <c r="A8" s="6">
        <f>A7+0.005</f>
        <v>4.2499999999999996E-2</v>
      </c>
      <c r="B8" s="5">
        <v>5242.3871688398185</v>
      </c>
    </row>
    <row r="9" spans="1:2" x14ac:dyDescent="0.25">
      <c r="A9" s="6">
        <f>A8+0.005</f>
        <v>4.7499999999999994E-2</v>
      </c>
      <c r="B9" s="5">
        <v>5614.0048433345073</v>
      </c>
    </row>
    <row r="10" spans="1:2" x14ac:dyDescent="0.25">
      <c r="A10" s="6">
        <f>A9+0.005</f>
        <v>5.2499999999999991E-2</v>
      </c>
      <c r="B10" s="5">
        <v>6132.6312544232078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6D172-C65F-4B82-8D58-B6463953DDB6}">
  <dimension ref="A1:F10"/>
  <sheetViews>
    <sheetView workbookViewId="0">
      <selection activeCell="A6" sqref="A6"/>
    </sheetView>
  </sheetViews>
  <sheetFormatPr defaultRowHeight="15" x14ac:dyDescent="0.25"/>
  <cols>
    <col min="1" max="2" width="12.42578125" bestFit="1" customWidth="1"/>
    <col min="3" max="6" width="11.42578125" bestFit="1" customWidth="1"/>
  </cols>
  <sheetData>
    <row r="1" spans="1:6" x14ac:dyDescent="0.25">
      <c r="A1" t="s">
        <v>5</v>
      </c>
      <c r="B1" s="6">
        <v>3.2500000000000001E-2</v>
      </c>
      <c r="D1" s="6"/>
    </row>
    <row r="2" spans="1:6" x14ac:dyDescent="0.25">
      <c r="B2" s="10" t="s">
        <v>6</v>
      </c>
    </row>
    <row r="3" spans="1:6" x14ac:dyDescent="0.25">
      <c r="A3" t="s">
        <v>1</v>
      </c>
      <c r="B3" s="10" t="str">
        <f>LEFT(B2,3)</f>
        <v>120</v>
      </c>
    </row>
    <row r="4" spans="1:6" x14ac:dyDescent="0.25">
      <c r="A4" t="s">
        <v>2</v>
      </c>
      <c r="B4" s="11" t="str">
        <f>MID(B2,5,10)</f>
        <v>375,000</v>
      </c>
    </row>
    <row r="5" spans="1:6" x14ac:dyDescent="0.25">
      <c r="D5" s="7"/>
    </row>
    <row r="6" spans="1:6" x14ac:dyDescent="0.25">
      <c r="A6" s="12">
        <f>-PMT(B1/12,B3,B4)</f>
        <v>3664.463586194458</v>
      </c>
      <c r="B6" s="11" t="s">
        <v>7</v>
      </c>
      <c r="C6" s="11" t="s">
        <v>8</v>
      </c>
      <c r="D6" s="11" t="s">
        <v>9</v>
      </c>
      <c r="E6" s="11" t="s">
        <v>10</v>
      </c>
      <c r="F6" s="11" t="s">
        <v>11</v>
      </c>
    </row>
    <row r="7" spans="1:6" x14ac:dyDescent="0.25">
      <c r="A7" s="6">
        <f>B1</f>
        <v>3.2500000000000001E-2</v>
      </c>
      <c r="B7" s="5">
        <f t="dataTable" ref="B7:F10" dt2D="1" dtr="1" r1="B2" r2="B1" ca="1"/>
        <v>3908.7611586074222</v>
      </c>
      <c r="C7" s="5">
        <v>3162.009460139473</v>
      </c>
      <c r="D7" s="5">
        <v>2835.9788074717289</v>
      </c>
      <c r="E7" s="5">
        <v>2680.2392393699906</v>
      </c>
      <c r="F7">
        <v>2611.237914434284</v>
      </c>
    </row>
    <row r="8" spans="1:6" x14ac:dyDescent="0.25">
      <c r="A8" s="6">
        <f>A7+0.005</f>
        <v>3.7499999999999999E-2</v>
      </c>
      <c r="B8" s="5">
        <v>4002.449727879507</v>
      </c>
      <c r="C8" s="5">
        <v>3272.5009919645522</v>
      </c>
      <c r="D8" s="5">
        <v>2964.441574801112</v>
      </c>
      <c r="E8" s="5">
        <v>2827.7215978129543</v>
      </c>
      <c r="F8">
        <v>2778.6935494327663</v>
      </c>
    </row>
    <row r="9" spans="1:6" x14ac:dyDescent="0.25">
      <c r="A9" s="6">
        <f>A8+0.005</f>
        <v>4.2499999999999996E-2</v>
      </c>
      <c r="B9" s="5">
        <v>4193.9097350718548</v>
      </c>
      <c r="C9" s="5">
        <v>3500.2436296963988</v>
      </c>
      <c r="D9" s="5">
        <v>3231.1181388811156</v>
      </c>
      <c r="E9" s="5">
        <v>3135.6454875959894</v>
      </c>
      <c r="F9">
        <v>3129.8840190186647</v>
      </c>
    </row>
    <row r="10" spans="1:6" x14ac:dyDescent="0.25">
      <c r="A10" s="6">
        <f>A9+0.005</f>
        <v>4.7499999999999994E-2</v>
      </c>
      <c r="B10" s="5">
        <v>4491.2038746676053</v>
      </c>
      <c r="C10" s="5">
        <v>3858.4028992507542</v>
      </c>
      <c r="D10" s="5">
        <v>3654.6410118878439</v>
      </c>
      <c r="E10" s="5">
        <v>3628.1815807327375</v>
      </c>
      <c r="F10">
        <v>3694.3032025583489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7D11-A795-403C-A0D1-AA74579C3CEA}">
  <dimension ref="A1:B10"/>
  <sheetViews>
    <sheetView workbookViewId="0">
      <selection activeCell="B2" sqref="B2"/>
    </sheetView>
  </sheetViews>
  <sheetFormatPr defaultRowHeight="15" x14ac:dyDescent="0.25"/>
  <cols>
    <col min="1" max="1" width="11.42578125" customWidth="1"/>
    <col min="2" max="2" width="10.5703125" bestFit="1" customWidth="1"/>
  </cols>
  <sheetData>
    <row r="1" spans="1:2" x14ac:dyDescent="0.25">
      <c r="A1" s="13" t="s">
        <v>12</v>
      </c>
      <c r="B1" s="13" t="s">
        <v>13</v>
      </c>
    </row>
    <row r="2" spans="1:2" x14ac:dyDescent="0.25">
      <c r="A2" s="14">
        <v>45292</v>
      </c>
      <c r="B2" s="15">
        <v>4354231</v>
      </c>
    </row>
    <row r="3" spans="1:2" x14ac:dyDescent="0.25">
      <c r="A3" s="14">
        <v>45323</v>
      </c>
      <c r="B3" s="15">
        <v>3132885</v>
      </c>
    </row>
    <row r="4" spans="1:2" x14ac:dyDescent="0.25">
      <c r="A4" s="14">
        <v>45352</v>
      </c>
      <c r="B4" s="15">
        <v>3818843</v>
      </c>
    </row>
    <row r="5" spans="1:2" x14ac:dyDescent="0.25">
      <c r="A5" s="14">
        <v>45383</v>
      </c>
      <c r="B5" s="15">
        <v>2015657</v>
      </c>
    </row>
    <row r="6" spans="1:2" x14ac:dyDescent="0.25">
      <c r="A6" s="14">
        <v>45413</v>
      </c>
      <c r="B6" s="15">
        <v>3732166</v>
      </c>
    </row>
    <row r="7" spans="1:2" x14ac:dyDescent="0.25">
      <c r="A7" s="14">
        <v>45444</v>
      </c>
      <c r="B7" s="15">
        <v>3988677</v>
      </c>
    </row>
    <row r="8" spans="1:2" x14ac:dyDescent="0.25">
      <c r="A8" s="14">
        <v>45474</v>
      </c>
      <c r="B8" s="15">
        <v>4539375</v>
      </c>
    </row>
    <row r="9" spans="1:2" x14ac:dyDescent="0.25">
      <c r="A9" s="14">
        <v>45505</v>
      </c>
      <c r="B9" s="15">
        <v>2738448</v>
      </c>
    </row>
    <row r="10" spans="1:2" x14ac:dyDescent="0.25">
      <c r="A10" s="14">
        <v>45536</v>
      </c>
      <c r="B10" s="15">
        <v>4713454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BAED7-AC07-465E-9D6B-0D64A88712DA}">
  <dimension ref="A1:B5"/>
  <sheetViews>
    <sheetView workbookViewId="0">
      <selection activeCell="B2" sqref="B2"/>
    </sheetView>
  </sheetViews>
  <sheetFormatPr defaultRowHeight="15" x14ac:dyDescent="0.25"/>
  <cols>
    <col min="1" max="1" width="8.85546875" bestFit="1" customWidth="1"/>
    <col min="2" max="2" width="26.710937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0</v>
      </c>
      <c r="B2" s="6">
        <v>4.7500000000000001E-2</v>
      </c>
    </row>
    <row r="3" spans="1:2" x14ac:dyDescent="0.25">
      <c r="A3" t="s">
        <v>1</v>
      </c>
      <c r="B3">
        <v>15</v>
      </c>
    </row>
    <row r="4" spans="1:2" x14ac:dyDescent="0.25">
      <c r="A4" t="s">
        <v>2</v>
      </c>
      <c r="B4" s="8">
        <v>500000</v>
      </c>
    </row>
    <row r="5" spans="1:2" x14ac:dyDescent="0.25">
      <c r="A5" t="s">
        <v>3</v>
      </c>
      <c r="B5" s="7">
        <f>-PMT(B2/12,B3*12,B4)</f>
        <v>3889.159588551554</v>
      </c>
    </row>
  </sheetData>
  <scenarios current="1" show="1">
    <scenario name="678 Oak Street - 30 Year Loan" locked="1" hidden="1" count="4" user="Microsoft Office User" comment="Created by Microsoft Office User on 3/7/2022_x000a_Modified by Microsoft Office User on 3/7/2022">
      <inputCells r="B1" val="678 Oak Street"/>
      <inputCells r="B2" val="0.06" numFmtId="10"/>
      <inputCells r="B3" val="25"/>
      <inputCells r="B4" val="500000" numFmtId="3"/>
    </scenario>
    <scenario name="678 Oak Street - 15 Year Loan" locked="1" hidden="1" count="4" user="Microsoft Office User" comment="Created by Microsoft Office User on 3/7/2022_x000a_Modified by Microsoft Office User on 3/7/2022">
      <inputCells r="B1" val="678 Oak Street - 15 Year Loan"/>
      <inputCells r="B2" val="0.0475" numFmtId="10"/>
      <inputCells r="B3" val="15"/>
      <inputCells r="B4" val="500000" numFmtId="3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PMT-CUMIPMT Functions</vt:lpstr>
      <vt:lpstr>Goal Seek</vt:lpstr>
      <vt:lpstr>Data Table - Two Inputs</vt:lpstr>
      <vt:lpstr>Data Table - One Input</vt:lpstr>
      <vt:lpstr>Data Table - Three Inputs</vt:lpstr>
      <vt:lpstr>Forecast Sheet</vt:lpstr>
      <vt:lpstr>Scenario 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Ringstrom</dc:creator>
  <cp:lastModifiedBy>David Ringstrom</cp:lastModifiedBy>
  <dcterms:created xsi:type="dcterms:W3CDTF">2022-04-27T16:45:52Z</dcterms:created>
  <dcterms:modified xsi:type="dcterms:W3CDTF">2022-04-27T17:11:42Z</dcterms:modified>
</cp:coreProperties>
</file>