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6555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ckt\Chapter 8\"/>
    </mc:Choice>
  </mc:AlternateContent>
  <xr:revisionPtr revIDLastSave="0" documentId="8_{73F72A92-EA64-456B-8095-0F560406EE07}" xr6:coauthVersionLast="47" xr6:coauthVersionMax="47" xr10:uidLastSave="{00000000-0000-0000-0000-000000000000}"/>
  <bookViews>
    <workbookView xWindow="-120" yWindow="-120" windowWidth="15600" windowHeight="11760" xr2:uid="{AC2536C7-CDBA-4B4F-8F0D-95A4C09342CE}"/>
  </bookViews>
  <sheets>
    <sheet name="Filtering" sheetId="1" r:id="rId1"/>
    <sheet name="Table Feature" sheetId="2" r:id="rId2"/>
    <sheet name="Summary" sheetId="3" r:id="rId3"/>
    <sheet name="January" sheetId="4" r:id="rId4"/>
    <sheet name="February" sheetId="5" r:id="rId5"/>
    <sheet name="March" sheetId="6" r:id="rId6"/>
    <sheet name="Quarter1" sheetId="7" r:id="rId7"/>
    <sheet name="April" sheetId="8" r:id="rId8"/>
    <sheet name="May" sheetId="9" r:id="rId9"/>
    <sheet name="June" sheetId="10" r:id="rId10"/>
    <sheet name="Quarter2" sheetId="11" r:id="rId11"/>
    <sheet name="July" sheetId="12" r:id="rId12"/>
    <sheet name="August" sheetId="13" r:id="rId13"/>
    <sheet name="September" sheetId="14" r:id="rId14"/>
    <sheet name="Quarter3" sheetId="15" r:id="rId15"/>
    <sheet name="October" sheetId="16" r:id="rId16"/>
    <sheet name="November" sheetId="17" r:id="rId17"/>
    <sheet name="December" sheetId="18" r:id="rId18"/>
    <sheet name="Quarter4" sheetId="19" r:id="rId19"/>
  </sheets>
  <definedNames>
    <definedName name="_xlnm._FilterDatabase" localSheetId="0" hidden="1">Filtering!$B$2:$F$12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9" l="1"/>
  <c r="C13" i="19"/>
  <c r="C12" i="19"/>
  <c r="C11" i="19"/>
  <c r="C10" i="19"/>
  <c r="C15" i="19" s="1"/>
  <c r="C7" i="19"/>
  <c r="C5" i="19"/>
  <c r="C4" i="19"/>
  <c r="C3" i="19"/>
  <c r="B1" i="19"/>
  <c r="C15" i="18"/>
  <c r="C16" i="18" s="1"/>
  <c r="C8" i="18"/>
  <c r="C6" i="18"/>
  <c r="B1" i="18"/>
  <c r="C15" i="17"/>
  <c r="C6" i="17"/>
  <c r="C8" i="17" s="1"/>
  <c r="C16" i="17" s="1"/>
  <c r="B1" i="17"/>
  <c r="C15" i="16"/>
  <c r="C8" i="16"/>
  <c r="C16" i="16" s="1"/>
  <c r="C6" i="16"/>
  <c r="B1" i="16"/>
  <c r="C14" i="15"/>
  <c r="C13" i="15"/>
  <c r="C12" i="15"/>
  <c r="C11" i="15"/>
  <c r="C10" i="15"/>
  <c r="C7" i="15"/>
  <c r="C5" i="15"/>
  <c r="C4" i="15"/>
  <c r="C3" i="15"/>
  <c r="B1" i="15"/>
  <c r="C15" i="14"/>
  <c r="C6" i="14"/>
  <c r="C8" i="14" s="1"/>
  <c r="C16" i="14" s="1"/>
  <c r="B1" i="14"/>
  <c r="C15" i="13"/>
  <c r="C8" i="13"/>
  <c r="C16" i="13" s="1"/>
  <c r="C6" i="13"/>
  <c r="B1" i="13"/>
  <c r="C15" i="12"/>
  <c r="C8" i="12"/>
  <c r="C16" i="12" s="1"/>
  <c r="C6" i="12"/>
  <c r="B1" i="12"/>
  <c r="C14" i="11"/>
  <c r="C13" i="11"/>
  <c r="C12" i="11"/>
  <c r="C11" i="11"/>
  <c r="C10" i="11"/>
  <c r="C7" i="11"/>
  <c r="C5" i="11"/>
  <c r="C4" i="11"/>
  <c r="C3" i="11"/>
  <c r="B1" i="11"/>
  <c r="C15" i="10"/>
  <c r="C8" i="10"/>
  <c r="C16" i="10" s="1"/>
  <c r="C6" i="10"/>
  <c r="B1" i="10"/>
  <c r="C15" i="9"/>
  <c r="C8" i="9"/>
  <c r="C16" i="9" s="1"/>
  <c r="C6" i="9"/>
  <c r="B1" i="9"/>
  <c r="C15" i="8"/>
  <c r="C8" i="8"/>
  <c r="C16" i="8" s="1"/>
  <c r="C6" i="8"/>
  <c r="B1" i="8"/>
  <c r="C14" i="7"/>
  <c r="C13" i="7"/>
  <c r="C12" i="7"/>
  <c r="C11" i="7"/>
  <c r="C10" i="7"/>
  <c r="C15" i="7" s="1"/>
  <c r="C7" i="7"/>
  <c r="C5" i="7"/>
  <c r="C4" i="7"/>
  <c r="C3" i="7"/>
  <c r="B1" i="7"/>
  <c r="C15" i="6"/>
  <c r="C8" i="6"/>
  <c r="C16" i="6" s="1"/>
  <c r="C6" i="6"/>
  <c r="B1" i="6"/>
  <c r="C15" i="5"/>
  <c r="C8" i="5"/>
  <c r="C16" i="5" s="1"/>
  <c r="C6" i="5"/>
  <c r="B1" i="5"/>
  <c r="C15" i="4"/>
  <c r="C6" i="4"/>
  <c r="C8" i="4" s="1"/>
  <c r="C16" i="4" s="1"/>
  <c r="B1" i="4"/>
  <c r="R15" i="3"/>
  <c r="Q15" i="3"/>
  <c r="P15" i="3"/>
  <c r="O15" i="3"/>
  <c r="M15" i="3"/>
  <c r="L15" i="3"/>
  <c r="K15" i="3"/>
  <c r="N15" i="3" s="1"/>
  <c r="I15" i="3"/>
  <c r="H15" i="3"/>
  <c r="G15" i="3"/>
  <c r="J15" i="3" s="1"/>
  <c r="E15" i="3"/>
  <c r="D15" i="3"/>
  <c r="C15" i="3"/>
  <c r="F15" i="3" s="1"/>
  <c r="Q14" i="3"/>
  <c r="P14" i="3"/>
  <c r="O14" i="3"/>
  <c r="R14" i="3" s="1"/>
  <c r="M14" i="3"/>
  <c r="L14" i="3"/>
  <c r="K14" i="3"/>
  <c r="I14" i="3"/>
  <c r="H14" i="3"/>
  <c r="G14" i="3"/>
  <c r="J14" i="3" s="1"/>
  <c r="E14" i="3"/>
  <c r="D14" i="3"/>
  <c r="C14" i="3"/>
  <c r="Q13" i="3"/>
  <c r="P13" i="3"/>
  <c r="O13" i="3"/>
  <c r="M13" i="3"/>
  <c r="L13" i="3"/>
  <c r="L16" i="3" s="1"/>
  <c r="K13" i="3"/>
  <c r="I13" i="3"/>
  <c r="H13" i="3"/>
  <c r="G13" i="3"/>
  <c r="E13" i="3"/>
  <c r="D13" i="3"/>
  <c r="C13" i="3"/>
  <c r="Q12" i="3"/>
  <c r="P12" i="3"/>
  <c r="O12" i="3"/>
  <c r="M12" i="3"/>
  <c r="L12" i="3"/>
  <c r="K12" i="3"/>
  <c r="I12" i="3"/>
  <c r="H12" i="3"/>
  <c r="G12" i="3"/>
  <c r="E12" i="3"/>
  <c r="D12" i="3"/>
  <c r="C12" i="3"/>
  <c r="Q11" i="3"/>
  <c r="Q16" i="3" s="1"/>
  <c r="P11" i="3"/>
  <c r="O11" i="3"/>
  <c r="M11" i="3"/>
  <c r="M16" i="3" s="1"/>
  <c r="L11" i="3"/>
  <c r="K11" i="3"/>
  <c r="K16" i="3" s="1"/>
  <c r="I11" i="3"/>
  <c r="I16" i="3" s="1"/>
  <c r="H11" i="3"/>
  <c r="H16" i="3" s="1"/>
  <c r="G11" i="3"/>
  <c r="E11" i="3"/>
  <c r="E16" i="3" s="1"/>
  <c r="D11" i="3"/>
  <c r="F11" i="3" s="1"/>
  <c r="C11" i="3"/>
  <c r="Q8" i="3"/>
  <c r="P8" i="3"/>
  <c r="O8" i="3"/>
  <c r="M8" i="3"/>
  <c r="L8" i="3"/>
  <c r="K8" i="3"/>
  <c r="N8" i="3" s="1"/>
  <c r="I8" i="3"/>
  <c r="H8" i="3"/>
  <c r="G8" i="3"/>
  <c r="E8" i="3"/>
  <c r="D8" i="3"/>
  <c r="C8" i="3"/>
  <c r="Q6" i="3"/>
  <c r="P6" i="3"/>
  <c r="R6" i="3" s="1"/>
  <c r="O6" i="3"/>
  <c r="M6" i="3"/>
  <c r="L6" i="3"/>
  <c r="K6" i="3"/>
  <c r="I6" i="3"/>
  <c r="H6" i="3"/>
  <c r="G6" i="3"/>
  <c r="J6" i="3" s="1"/>
  <c r="E6" i="3"/>
  <c r="D6" i="3"/>
  <c r="C6" i="3"/>
  <c r="Q5" i="3"/>
  <c r="P5" i="3"/>
  <c r="O5" i="3"/>
  <c r="R5" i="3" s="1"/>
  <c r="M5" i="3"/>
  <c r="L5" i="3"/>
  <c r="K5" i="3"/>
  <c r="I5" i="3"/>
  <c r="H5" i="3"/>
  <c r="G5" i="3"/>
  <c r="E5" i="3"/>
  <c r="D5" i="3"/>
  <c r="C5" i="3"/>
  <c r="Q4" i="3"/>
  <c r="Q7" i="3" s="1"/>
  <c r="Q9" i="3" s="1"/>
  <c r="Q17" i="3" s="1"/>
  <c r="P4" i="3"/>
  <c r="O4" i="3"/>
  <c r="M4" i="3"/>
  <c r="L4" i="3"/>
  <c r="K4" i="3"/>
  <c r="I4" i="3"/>
  <c r="I7" i="3" s="1"/>
  <c r="I9" i="3" s="1"/>
  <c r="I17" i="3" s="1"/>
  <c r="H4" i="3"/>
  <c r="H7" i="3" s="1"/>
  <c r="H9" i="3" s="1"/>
  <c r="G4" i="3"/>
  <c r="G7" i="3" s="1"/>
  <c r="E4" i="3"/>
  <c r="D4" i="3"/>
  <c r="C4" i="3"/>
  <c r="H17" i="3" l="1"/>
  <c r="J8" i="3"/>
  <c r="F12" i="3"/>
  <c r="R12" i="3"/>
  <c r="C15" i="11"/>
  <c r="C15" i="15"/>
  <c r="J12" i="3"/>
  <c r="S12" i="3" s="1"/>
  <c r="J5" i="3"/>
  <c r="N6" i="3"/>
  <c r="O16" i="3"/>
  <c r="R16" i="3" s="1"/>
  <c r="D16" i="3"/>
  <c r="R13" i="3"/>
  <c r="C6" i="15"/>
  <c r="C8" i="15" s="1"/>
  <c r="N11" i="3"/>
  <c r="L7" i="3"/>
  <c r="L9" i="3" s="1"/>
  <c r="L17" i="3" s="1"/>
  <c r="M7" i="3"/>
  <c r="M9" i="3" s="1"/>
  <c r="M17" i="3" s="1"/>
  <c r="F8" i="3"/>
  <c r="G16" i="3"/>
  <c r="J16" i="3" s="1"/>
  <c r="P16" i="3"/>
  <c r="N14" i="3"/>
  <c r="C6" i="11"/>
  <c r="C8" i="11" s="1"/>
  <c r="D7" i="3"/>
  <c r="D9" i="3" s="1"/>
  <c r="D17" i="3" s="1"/>
  <c r="O7" i="3"/>
  <c r="R7" i="3" s="1"/>
  <c r="J13" i="3"/>
  <c r="E7" i="3"/>
  <c r="E9" i="3" s="1"/>
  <c r="E17" i="3" s="1"/>
  <c r="P7" i="3"/>
  <c r="P9" i="3" s="1"/>
  <c r="P17" i="3" s="1"/>
  <c r="N5" i="3"/>
  <c r="R8" i="3"/>
  <c r="N12" i="3"/>
  <c r="F14" i="3"/>
  <c r="S14" i="3" s="1"/>
  <c r="C6" i="7"/>
  <c r="C8" i="7" s="1"/>
  <c r="C16" i="7" s="1"/>
  <c r="C6" i="19"/>
  <c r="C8" i="19" s="1"/>
  <c r="C16" i="19" s="1"/>
  <c r="G9" i="3"/>
  <c r="J7" i="3"/>
  <c r="N16" i="3"/>
  <c r="C16" i="15"/>
  <c r="C16" i="11"/>
  <c r="S15" i="3"/>
  <c r="F4" i="3"/>
  <c r="N4" i="3"/>
  <c r="C7" i="3"/>
  <c r="K7" i="3"/>
  <c r="F13" i="3"/>
  <c r="S13" i="3" s="1"/>
  <c r="N13" i="3"/>
  <c r="C16" i="3"/>
  <c r="F5" i="3"/>
  <c r="S5" i="3" s="1"/>
  <c r="S8" i="3"/>
  <c r="F6" i="3"/>
  <c r="S6" i="3" s="1"/>
  <c r="J11" i="3"/>
  <c r="R11" i="3"/>
  <c r="J4" i="3"/>
  <c r="R4" i="3"/>
  <c r="S11" i="3" l="1"/>
  <c r="O9" i="3"/>
  <c r="S4" i="3"/>
  <c r="O17" i="3"/>
  <c r="R17" i="3" s="1"/>
  <c r="R9" i="3"/>
  <c r="F7" i="3"/>
  <c r="C9" i="3"/>
  <c r="F16" i="3"/>
  <c r="S16" i="3" s="1"/>
  <c r="N7" i="3"/>
  <c r="K9" i="3"/>
  <c r="G17" i="3"/>
  <c r="J17" i="3" s="1"/>
  <c r="J9" i="3"/>
  <c r="S7" i="3" l="1"/>
  <c r="F9" i="3"/>
  <c r="C17" i="3"/>
  <c r="N9" i="3"/>
  <c r="S9" i="3" s="1"/>
  <c r="K17" i="3"/>
  <c r="N17" i="3" s="1"/>
  <c r="F17" i="3" l="1"/>
  <c r="S17" i="3" s="1"/>
</calcChain>
</file>

<file path=xl/sharedStrings.xml><?xml version="1.0" encoding="utf-8"?>
<sst xmlns="http://schemas.openxmlformats.org/spreadsheetml/2006/main" count="324" uniqueCount="57">
  <si>
    <t>World's Longest Beaches - Filtering</t>
  </si>
  <si>
    <t>Beach</t>
  </si>
  <si>
    <t>Country</t>
  </si>
  <si>
    <t>Length (Miles)</t>
  </si>
  <si>
    <t>Length (Kilometers)</t>
  </si>
  <si>
    <t>Comment</t>
  </si>
  <si>
    <t>Cox's Bazar</t>
  </si>
  <si>
    <t xml:space="preserve"> Bangladesh</t>
  </si>
  <si>
    <t>Long Beach</t>
  </si>
  <si>
    <t xml:space="preserve"> United States</t>
  </si>
  <si>
    <t>Muizenberg</t>
  </si>
  <si>
    <t xml:space="preserve"> South Africa</t>
  </si>
  <si>
    <t>Ninety Mile Beach</t>
  </si>
  <si>
    <t xml:space="preserve"> Australia</t>
  </si>
  <si>
    <t xml:space="preserve"> New Zealand</t>
  </si>
  <si>
    <t>Padre Island National Seashore</t>
  </si>
  <si>
    <t>Playa Novillero</t>
  </si>
  <si>
    <t xml:space="preserve"> Mexico</t>
  </si>
  <si>
    <t>Praia do Cassino Beach</t>
  </si>
  <si>
    <t xml:space="preserve"> Brazil</t>
  </si>
  <si>
    <t>Stockton Beach</t>
  </si>
  <si>
    <t>Virginia Beach</t>
  </si>
  <si>
    <t>Comments</t>
  </si>
  <si>
    <t>Summary</t>
  </si>
  <si>
    <t>January</t>
  </si>
  <si>
    <t>February</t>
  </si>
  <si>
    <t>March</t>
  </si>
  <si>
    <t>Quarter 1</t>
  </si>
  <si>
    <t>April</t>
  </si>
  <si>
    <t>May</t>
  </si>
  <si>
    <t>June</t>
  </si>
  <si>
    <t>Quarter 2</t>
  </si>
  <si>
    <t>July</t>
  </si>
  <si>
    <t>August</t>
  </si>
  <si>
    <t>September</t>
  </si>
  <si>
    <t>Quarter 3</t>
  </si>
  <si>
    <t>October</t>
  </si>
  <si>
    <t>November</t>
  </si>
  <si>
    <t>December</t>
  </si>
  <si>
    <t>Quarter 4</t>
  </si>
  <si>
    <t>Entire Year</t>
  </si>
  <si>
    <t>Revenue</t>
  </si>
  <si>
    <t>Product Sales</t>
  </si>
  <si>
    <t>Services</t>
  </si>
  <si>
    <t>Other</t>
  </si>
  <si>
    <t>Total Revenue</t>
  </si>
  <si>
    <t>Cost of Goods Sold</t>
  </si>
  <si>
    <t>Gross Profit</t>
  </si>
  <si>
    <t>Operating Expenses</t>
  </si>
  <si>
    <t>Wages</t>
  </si>
  <si>
    <t>Rent</t>
  </si>
  <si>
    <t xml:space="preserve">Utilities </t>
  </si>
  <si>
    <t>Interest</t>
  </si>
  <si>
    <t>Depreciation</t>
  </si>
  <si>
    <t>Total Expenses</t>
  </si>
  <si>
    <t>Net Income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</si>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</sst>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u/>
      <sz val="14"/>
      <color theme="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u/>
      <sz val="11"/>
      <color theme="1"/>
      <name val="Calibri Light"/>
      <family val="2"/>
      <scheme val="major"/>
    </font>
    <font>
      <b/>
      <u/>
      <sz val="11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b/>
      <sz val="1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indexed="64"/>
      </right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0" fontId="2" fillId="2" borderId="1" xfId="2" applyFont="1" applyFill="1" applyBorder="1" applyAlignment="1">
      <alignment horizontal="centerContinuous"/>
    </xf>
    <xf numFmtId="0" fontId="1" fillId="0" borderId="0" xfId="2"/>
    <xf numFmtId="0" fontId="3" fillId="0" borderId="2" xfId="2" applyFont="1" applyBorder="1"/>
    <xf numFmtId="0" fontId="3" fillId="0" borderId="0" xfId="2" applyFont="1"/>
    <xf numFmtId="0" fontId="3" fillId="0" borderId="3" xfId="2" applyFont="1" applyBorder="1" applyAlignment="1">
      <alignment horizontal="center"/>
    </xf>
    <xf numFmtId="0" fontId="1" fillId="0" borderId="2" xfId="2" applyBorder="1"/>
    <xf numFmtId="0" fontId="1" fillId="0" borderId="3" xfId="2" applyBorder="1"/>
    <xf numFmtId="0" fontId="1" fillId="0" borderId="4" xfId="2" applyBorder="1"/>
    <xf numFmtId="0" fontId="1" fillId="0" borderId="5" xfId="2" applyBorder="1"/>
    <xf numFmtId="0" fontId="1" fillId="0" borderId="6" xfId="2" applyBorder="1"/>
    <xf numFmtId="0" fontId="1" fillId="0" borderId="7" xfId="2" applyBorder="1"/>
    <xf numFmtId="0" fontId="1" fillId="0" borderId="0" xfId="2" applyProtection="1">
      <protection locked="0"/>
    </xf>
    <xf numFmtId="0" fontId="5" fillId="2" borderId="0" xfId="0" applyFont="1" applyFill="1" applyAlignment="1">
      <alignment horizontal="center"/>
    </xf>
    <xf numFmtId="0" fontId="6" fillId="0" borderId="1" xfId="0" applyFont="1" applyBorder="1"/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2" xfId="0" applyBorder="1" applyAlignment="1">
      <alignment horizontal="left" indent="1"/>
    </xf>
    <xf numFmtId="164" fontId="0" fillId="0" borderId="0" xfId="1" applyNumberFormat="1" applyFont="1" applyBorder="1"/>
    <xf numFmtId="164" fontId="0" fillId="0" borderId="3" xfId="0" applyNumberFormat="1" applyBorder="1"/>
    <xf numFmtId="0" fontId="6" fillId="0" borderId="2" xfId="0" applyFont="1" applyBorder="1"/>
    <xf numFmtId="164" fontId="6" fillId="0" borderId="9" xfId="1" applyNumberFormat="1" applyFont="1" applyBorder="1"/>
    <xf numFmtId="164" fontId="6" fillId="0" borderId="10" xfId="1" applyNumberFormat="1" applyFont="1" applyBorder="1"/>
    <xf numFmtId="164" fontId="6" fillId="0" borderId="0" xfId="1" applyNumberFormat="1" applyFont="1" applyBorder="1"/>
    <xf numFmtId="164" fontId="6" fillId="0" borderId="3" xfId="0" applyNumberFormat="1" applyFont="1" applyBorder="1"/>
    <xf numFmtId="164" fontId="6" fillId="0" borderId="11" xfId="1" applyNumberFormat="1" applyFont="1" applyBorder="1"/>
    <xf numFmtId="164" fontId="6" fillId="0" borderId="12" xfId="1" applyNumberFormat="1" applyFont="1" applyBorder="1"/>
    <xf numFmtId="164" fontId="0" fillId="0" borderId="3" xfId="1" applyNumberFormat="1" applyFont="1" applyBorder="1"/>
    <xf numFmtId="164" fontId="4" fillId="0" borderId="0" xfId="1" applyNumberFormat="1" applyFont="1" applyBorder="1"/>
    <xf numFmtId="164" fontId="4" fillId="0" borderId="3" xfId="1" applyNumberFormat="1" applyFont="1" applyBorder="1"/>
    <xf numFmtId="164" fontId="6" fillId="0" borderId="13" xfId="1" applyNumberFormat="1" applyFont="1" applyBorder="1"/>
    <xf numFmtId="164" fontId="6" fillId="0" borderId="14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0" fillId="0" borderId="1" xfId="3" applyFont="1" applyBorder="1"/>
    <xf numFmtId="0" fontId="0" fillId="0" borderId="8" xfId="0" applyBorder="1"/>
    <xf numFmtId="0" fontId="5" fillId="2" borderId="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0" fillId="0" borderId="3" xfId="0" applyBorder="1"/>
    <xf numFmtId="164" fontId="6" fillId="0" borderId="14" xfId="1" applyNumberFormat="1" applyFont="1" applyFill="1" applyBorder="1"/>
  </cellXfs>
  <cellStyles count="4">
    <cellStyle name="Comma" xfId="1" builtinId="3"/>
    <cellStyle name="Hyperlink" xfId="3" builtinId="8"/>
    <cellStyle name="Normal" xfId="0" builtinId="0"/>
    <cellStyle name="Normal 2" xfId="2" xr:uid="{F1C9B8C2-9F05-4552-8749-2D77248C22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90994-C437-4EFA-AA27-0260DB581F1D}">
  <dimension ref="B1:F13"/>
  <sheetViews>
    <sheetView tabSelected="1" zoomScaleNormal="100" workbookViewId="0">
      <selection activeCell="F19" sqref="F19"/>
    </sheetView>
  </sheetViews>
  <sheetFormatPr defaultRowHeight="15" x14ac:dyDescent="0.25"/>
  <cols>
    <col min="1" max="1" width="2.375" style="2" customWidth="1"/>
    <col min="2" max="2" width="28.875" style="2" customWidth="1"/>
    <col min="3" max="3" width="13.375" style="2" customWidth="1"/>
    <col min="4" max="4" width="13.75" style="2" customWidth="1"/>
    <col min="5" max="5" width="18.75" style="2" customWidth="1"/>
    <col min="6" max="6" width="24.875" style="2" customWidth="1"/>
    <col min="7" max="16384" width="9" style="2"/>
  </cols>
  <sheetData>
    <row r="1" spans="2:6" ht="18.75" x14ac:dyDescent="0.3">
      <c r="B1" s="1" t="s">
        <v>0</v>
      </c>
      <c r="C1" s="1"/>
      <c r="D1" s="1"/>
      <c r="E1" s="1"/>
      <c r="F1" s="1"/>
    </row>
    <row r="2" spans="2:6" x14ac:dyDescent="0.25">
      <c r="B2" s="3" t="s">
        <v>1</v>
      </c>
      <c r="C2" s="4" t="s">
        <v>2</v>
      </c>
      <c r="D2" s="4" t="s">
        <v>3</v>
      </c>
      <c r="E2" s="4" t="s">
        <v>4</v>
      </c>
      <c r="F2" s="5" t="s">
        <v>5</v>
      </c>
    </row>
    <row r="3" spans="2:6" x14ac:dyDescent="0.25">
      <c r="B3" s="6" t="s">
        <v>6</v>
      </c>
      <c r="C3" s="2" t="s">
        <v>7</v>
      </c>
      <c r="D3" s="2">
        <v>75</v>
      </c>
      <c r="E3" s="2">
        <v>121</v>
      </c>
      <c r="F3" s="7"/>
    </row>
    <row r="4" spans="2:6" x14ac:dyDescent="0.25">
      <c r="B4" s="6" t="s">
        <v>8</v>
      </c>
      <c r="C4" s="2" t="s">
        <v>9</v>
      </c>
      <c r="D4" s="2">
        <v>28</v>
      </c>
      <c r="E4" s="2">
        <v>45</v>
      </c>
      <c r="F4" s="7"/>
    </row>
    <row r="5" spans="2:6" x14ac:dyDescent="0.25">
      <c r="B5" s="6" t="s">
        <v>10</v>
      </c>
      <c r="C5" s="2" t="s">
        <v>11</v>
      </c>
      <c r="D5" s="2">
        <v>25</v>
      </c>
      <c r="E5" s="2">
        <v>40</v>
      </c>
      <c r="F5" s="7"/>
    </row>
    <row r="6" spans="2:6" x14ac:dyDescent="0.25">
      <c r="B6" s="6" t="s">
        <v>12</v>
      </c>
      <c r="C6" s="2" t="s">
        <v>13</v>
      </c>
      <c r="D6" s="2">
        <v>94</v>
      </c>
      <c r="E6" s="2">
        <v>151</v>
      </c>
      <c r="F6" s="7"/>
    </row>
    <row r="7" spans="2:6" x14ac:dyDescent="0.25">
      <c r="B7" s="6" t="s">
        <v>12</v>
      </c>
      <c r="C7" s="2" t="s">
        <v>14</v>
      </c>
      <c r="D7" s="2">
        <v>55</v>
      </c>
      <c r="E7" s="2">
        <v>89</v>
      </c>
      <c r="F7" s="7"/>
    </row>
    <row r="8" spans="2:6" x14ac:dyDescent="0.25">
      <c r="B8" s="6" t="s">
        <v>15</v>
      </c>
      <c r="C8" s="2" t="s">
        <v>9</v>
      </c>
      <c r="D8" s="2">
        <v>70</v>
      </c>
      <c r="E8" s="2">
        <v>113</v>
      </c>
      <c r="F8" s="7"/>
    </row>
    <row r="9" spans="2:6" x14ac:dyDescent="0.25">
      <c r="B9" s="6" t="s">
        <v>16</v>
      </c>
      <c r="C9" s="2" t="s">
        <v>17</v>
      </c>
      <c r="D9" s="2">
        <v>56</v>
      </c>
      <c r="E9" s="2">
        <v>90</v>
      </c>
      <c r="F9" s="7"/>
    </row>
    <row r="10" spans="2:6" x14ac:dyDescent="0.25">
      <c r="B10" s="6" t="s">
        <v>18</v>
      </c>
      <c r="C10" s="2" t="s">
        <v>19</v>
      </c>
      <c r="D10" s="2">
        <v>150</v>
      </c>
      <c r="E10" s="2">
        <v>241</v>
      </c>
      <c r="F10" s="7"/>
    </row>
    <row r="11" spans="2:6" x14ac:dyDescent="0.25">
      <c r="B11" s="6" t="s">
        <v>20</v>
      </c>
      <c r="C11" s="2" t="s">
        <v>13</v>
      </c>
      <c r="D11" s="2">
        <v>20</v>
      </c>
      <c r="E11" s="2">
        <v>32</v>
      </c>
      <c r="F11" s="7"/>
    </row>
    <row r="12" spans="2:6" ht="15.75" thickBot="1" x14ac:dyDescent="0.3">
      <c r="B12" s="8" t="s">
        <v>21</v>
      </c>
      <c r="C12" s="9" t="s">
        <v>9</v>
      </c>
      <c r="D12" s="9">
        <v>35</v>
      </c>
      <c r="E12" s="9">
        <v>56</v>
      </c>
      <c r="F12" s="10"/>
    </row>
    <row r="13" spans="2:6" x14ac:dyDescent="0.25">
      <c r="B13" s="11"/>
      <c r="C13" s="11"/>
      <c r="D13" s="11"/>
      <c r="E13" s="11"/>
      <c r="F13" s="11"/>
    </row>
  </sheetData>
  <autoFilter ref="B2:F12" xr:uid="{E2569050-9DF5-4AA2-AAAB-B38E4EAF8E4C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C973-BB27-436F-9BDC-EE6B67A6C35E}">
  <sheetPr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39" t="str">
        <f ca="1">MID(CELL("filename",B1),FIND("]",CELL("filename",B1))+1,50)</f>
        <v>June</v>
      </c>
      <c r="C1" s="40"/>
    </row>
    <row r="2" spans="2:3" ht="24.95" customHeight="1" x14ac:dyDescent="0.25">
      <c r="B2" s="22" t="s">
        <v>56</v>
      </c>
      <c r="C2" s="41"/>
    </row>
    <row r="3" spans="2:3" ht="15" customHeight="1" x14ac:dyDescent="0.25">
      <c r="B3" s="19" t="s">
        <v>42</v>
      </c>
      <c r="C3" s="29">
        <v>63509</v>
      </c>
    </row>
    <row r="4" spans="2:3" ht="15" customHeight="1" x14ac:dyDescent="0.25">
      <c r="B4" s="19" t="s">
        <v>43</v>
      </c>
      <c r="C4" s="29">
        <v>60262</v>
      </c>
    </row>
    <row r="5" spans="2:3" ht="15" customHeight="1" x14ac:dyDescent="0.25">
      <c r="B5" s="19" t="s">
        <v>44</v>
      </c>
      <c r="C5" s="29">
        <v>1355</v>
      </c>
    </row>
    <row r="6" spans="2:3" ht="24.95" customHeight="1" x14ac:dyDescent="0.25">
      <c r="B6" s="22" t="s">
        <v>45</v>
      </c>
      <c r="C6" s="24">
        <f>SUM(C3:C5)</f>
        <v>125126</v>
      </c>
    </row>
    <row r="7" spans="2:3" ht="24.95" customHeight="1" x14ac:dyDescent="0.25">
      <c r="B7" s="22" t="s">
        <v>46</v>
      </c>
      <c r="C7" s="24">
        <v>24866</v>
      </c>
    </row>
    <row r="8" spans="2:3" ht="24.95" customHeight="1" x14ac:dyDescent="0.25">
      <c r="B8" s="22" t="s">
        <v>47</v>
      </c>
      <c r="C8" s="28">
        <f>C6-C7</f>
        <v>100260</v>
      </c>
    </row>
    <row r="9" spans="2:3" ht="24.95" customHeight="1" x14ac:dyDescent="0.25">
      <c r="B9" s="22" t="s">
        <v>48</v>
      </c>
      <c r="C9" s="29"/>
    </row>
    <row r="10" spans="2:3" ht="15" customHeight="1" x14ac:dyDescent="0.25">
      <c r="B10" s="19" t="s">
        <v>49</v>
      </c>
      <c r="C10" s="29">
        <v>34750</v>
      </c>
    </row>
    <row r="11" spans="2:3" ht="15" customHeight="1" x14ac:dyDescent="0.25">
      <c r="B11" s="19" t="s">
        <v>50</v>
      </c>
      <c r="C11" s="29">
        <v>2500</v>
      </c>
    </row>
    <row r="12" spans="2:3" ht="15" customHeight="1" x14ac:dyDescent="0.25">
      <c r="B12" s="19" t="s">
        <v>51</v>
      </c>
      <c r="C12" s="29">
        <v>478</v>
      </c>
    </row>
    <row r="13" spans="2:3" ht="15" customHeight="1" x14ac:dyDescent="0.25">
      <c r="B13" s="19" t="s">
        <v>52</v>
      </c>
      <c r="C13" s="29">
        <v>415</v>
      </c>
    </row>
    <row r="14" spans="2:3" ht="15" customHeight="1" x14ac:dyDescent="0.25">
      <c r="B14" s="19" t="s">
        <v>53</v>
      </c>
      <c r="C14" s="29">
        <v>525</v>
      </c>
    </row>
    <row r="15" spans="2:3" ht="24.95" customHeight="1" x14ac:dyDescent="0.25">
      <c r="B15" s="22" t="s">
        <v>54</v>
      </c>
      <c r="C15" s="24">
        <f>SUM(C10:C14)</f>
        <v>38668</v>
      </c>
    </row>
    <row r="16" spans="2:3" ht="24.95" customHeight="1" thickBot="1" x14ac:dyDescent="0.3">
      <c r="B16" s="22" t="s">
        <v>55</v>
      </c>
      <c r="C16" s="33">
        <f>C8-C15</f>
        <v>61592</v>
      </c>
    </row>
    <row r="17" spans="2:3" ht="15" customHeight="1" thickTop="1" thickBot="1" x14ac:dyDescent="0.3">
      <c r="B17" s="34"/>
      <c r="C17" s="36"/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EA84-AF11-48A1-B04B-0B7874B7742B}">
  <sheetPr>
    <tabColor rgb="FF00B0F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39" t="str">
        <f ca="1">MID(CELL("filename",B1),FIND("]",CELL("filename",B1))+1,50)</f>
        <v>Quarter2</v>
      </c>
      <c r="C1" s="40"/>
    </row>
    <row r="2" spans="2:3" ht="24.95" customHeight="1" x14ac:dyDescent="0.25">
      <c r="B2" s="22" t="s">
        <v>56</v>
      </c>
      <c r="C2" s="41"/>
    </row>
    <row r="3" spans="2:3" ht="15" customHeight="1" x14ac:dyDescent="0.25">
      <c r="B3" s="19" t="s">
        <v>42</v>
      </c>
      <c r="C3" s="29">
        <f>April!C3+May!C3+June!C3</f>
        <v>109092</v>
      </c>
    </row>
    <row r="4" spans="2:3" ht="15" customHeight="1" x14ac:dyDescent="0.25">
      <c r="B4" s="19" t="s">
        <v>43</v>
      </c>
      <c r="C4" s="29">
        <f>April!C4+May!C4+June!C4</f>
        <v>132917</v>
      </c>
    </row>
    <row r="5" spans="2:3" ht="15" customHeight="1" x14ac:dyDescent="0.25">
      <c r="B5" s="19" t="s">
        <v>44</v>
      </c>
      <c r="C5" s="29">
        <f>April!C5+May!C5+June!C5</f>
        <v>6075</v>
      </c>
    </row>
    <row r="6" spans="2:3" ht="24.95" customHeight="1" x14ac:dyDescent="0.25">
      <c r="B6" s="22" t="s">
        <v>45</v>
      </c>
      <c r="C6" s="24">
        <f>SUM(C3:C5)</f>
        <v>248084</v>
      </c>
    </row>
    <row r="7" spans="2:3" ht="24.95" customHeight="1" x14ac:dyDescent="0.25">
      <c r="B7" s="22" t="s">
        <v>46</v>
      </c>
      <c r="C7" s="29">
        <f>April!C7+May!C7+June!C7</f>
        <v>74448</v>
      </c>
    </row>
    <row r="8" spans="2:3" ht="24.95" customHeight="1" x14ac:dyDescent="0.25">
      <c r="B8" s="22" t="s">
        <v>47</v>
      </c>
      <c r="C8" s="28">
        <f>C6-C7</f>
        <v>173636</v>
      </c>
    </row>
    <row r="9" spans="2:3" ht="24.95" customHeight="1" x14ac:dyDescent="0.25">
      <c r="B9" s="22" t="s">
        <v>48</v>
      </c>
      <c r="C9" s="29"/>
    </row>
    <row r="10" spans="2:3" ht="15" customHeight="1" x14ac:dyDescent="0.25">
      <c r="B10" s="19" t="s">
        <v>49</v>
      </c>
      <c r="C10" s="29">
        <f>April!C10+May!C10+June!C10</f>
        <v>104250</v>
      </c>
    </row>
    <row r="11" spans="2:3" ht="15" customHeight="1" x14ac:dyDescent="0.25">
      <c r="B11" s="19" t="s">
        <v>50</v>
      </c>
      <c r="C11" s="29">
        <f>April!C11+May!C11+June!C11</f>
        <v>7500</v>
      </c>
    </row>
    <row r="12" spans="2:3" ht="15" customHeight="1" x14ac:dyDescent="0.25">
      <c r="B12" s="19" t="s">
        <v>51</v>
      </c>
      <c r="C12" s="29">
        <f>April!C12+May!C12+June!C12</f>
        <v>1434</v>
      </c>
    </row>
    <row r="13" spans="2:3" ht="15" customHeight="1" x14ac:dyDescent="0.25">
      <c r="B13" s="19" t="s">
        <v>52</v>
      </c>
      <c r="C13" s="29">
        <f>April!C13+May!C13+June!C13</f>
        <v>1245</v>
      </c>
    </row>
    <row r="14" spans="2:3" ht="15" customHeight="1" x14ac:dyDescent="0.25">
      <c r="B14" s="19" t="s">
        <v>53</v>
      </c>
      <c r="C14" s="29">
        <f>April!C14+May!C14+June!C14</f>
        <v>1575</v>
      </c>
    </row>
    <row r="15" spans="2:3" ht="24.95" customHeight="1" x14ac:dyDescent="0.25">
      <c r="B15" s="22" t="s">
        <v>54</v>
      </c>
      <c r="C15" s="24">
        <f>SUM(C10:C14)</f>
        <v>116004</v>
      </c>
    </row>
    <row r="16" spans="2:3" ht="24.95" customHeight="1" thickBot="1" x14ac:dyDescent="0.3">
      <c r="B16" s="22" t="s">
        <v>55</v>
      </c>
      <c r="C16" s="33">
        <f>C8-C15</f>
        <v>57632</v>
      </c>
    </row>
    <row r="17" spans="2:3" ht="15" customHeight="1" thickTop="1" thickBot="1" x14ac:dyDescent="0.3">
      <c r="B17" s="34"/>
      <c r="C17" s="36"/>
    </row>
  </sheetData>
  <mergeCells count="1">
    <mergeCell ref="B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C5F4-463D-4F18-8F22-253053F69D1D}">
  <sheetPr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39" t="str">
        <f ca="1">MID(CELL("filename",B1),FIND("]",CELL("filename",B1))+1,50)</f>
        <v>July</v>
      </c>
      <c r="C1" s="40"/>
    </row>
    <row r="2" spans="2:3" ht="24.95" customHeight="1" x14ac:dyDescent="0.25">
      <c r="B2" s="22" t="s">
        <v>56</v>
      </c>
      <c r="C2" s="41"/>
    </row>
    <row r="3" spans="2:3" ht="15" customHeight="1" x14ac:dyDescent="0.25">
      <c r="B3" s="19" t="s">
        <v>42</v>
      </c>
      <c r="C3" s="29">
        <v>15222</v>
      </c>
    </row>
    <row r="4" spans="2:3" ht="15" customHeight="1" x14ac:dyDescent="0.25">
      <c r="B4" s="19" t="s">
        <v>43</v>
      </c>
      <c r="C4" s="29">
        <v>63224</v>
      </c>
    </row>
    <row r="5" spans="2:3" ht="15" customHeight="1" x14ac:dyDescent="0.25">
      <c r="B5" s="19" t="s">
        <v>44</v>
      </c>
      <c r="C5" s="29">
        <v>1543</v>
      </c>
    </row>
    <row r="6" spans="2:3" ht="24.95" customHeight="1" x14ac:dyDescent="0.25">
      <c r="B6" s="22" t="s">
        <v>45</v>
      </c>
      <c r="C6" s="24">
        <f>SUM(C3:C5)</f>
        <v>79989</v>
      </c>
    </row>
    <row r="7" spans="2:3" ht="24.95" customHeight="1" x14ac:dyDescent="0.25">
      <c r="B7" s="22" t="s">
        <v>46</v>
      </c>
      <c r="C7" s="24">
        <v>24689</v>
      </c>
    </row>
    <row r="8" spans="2:3" ht="24.95" customHeight="1" x14ac:dyDescent="0.25">
      <c r="B8" s="22" t="s">
        <v>47</v>
      </c>
      <c r="C8" s="28">
        <f>C6-C7</f>
        <v>55300</v>
      </c>
    </row>
    <row r="9" spans="2:3" ht="24.95" customHeight="1" x14ac:dyDescent="0.25">
      <c r="B9" s="22" t="s">
        <v>48</v>
      </c>
      <c r="C9" s="29"/>
    </row>
    <row r="10" spans="2:3" ht="15" customHeight="1" x14ac:dyDescent="0.25">
      <c r="B10" s="19" t="s">
        <v>49</v>
      </c>
      <c r="C10" s="29">
        <v>34750</v>
      </c>
    </row>
    <row r="11" spans="2:3" ht="15" customHeight="1" x14ac:dyDescent="0.25">
      <c r="B11" s="19" t="s">
        <v>50</v>
      </c>
      <c r="C11" s="29">
        <v>2500</v>
      </c>
    </row>
    <row r="12" spans="2:3" ht="15" customHeight="1" x14ac:dyDescent="0.25">
      <c r="B12" s="19" t="s">
        <v>51</v>
      </c>
      <c r="C12" s="29">
        <v>478</v>
      </c>
    </row>
    <row r="13" spans="2:3" ht="15" customHeight="1" x14ac:dyDescent="0.25">
      <c r="B13" s="19" t="s">
        <v>52</v>
      </c>
      <c r="C13" s="29">
        <v>415</v>
      </c>
    </row>
    <row r="14" spans="2:3" ht="15" customHeight="1" x14ac:dyDescent="0.25">
      <c r="B14" s="19" t="s">
        <v>53</v>
      </c>
      <c r="C14" s="29">
        <v>525</v>
      </c>
    </row>
    <row r="15" spans="2:3" ht="24.95" customHeight="1" x14ac:dyDescent="0.25">
      <c r="B15" s="22" t="s">
        <v>54</v>
      </c>
      <c r="C15" s="24">
        <f>SUM(C10:C14)</f>
        <v>38668</v>
      </c>
    </row>
    <row r="16" spans="2:3" ht="24.95" customHeight="1" thickBot="1" x14ac:dyDescent="0.3">
      <c r="B16" s="22" t="s">
        <v>55</v>
      </c>
      <c r="C16" s="33">
        <f>C8-C15</f>
        <v>16632</v>
      </c>
    </row>
    <row r="17" spans="2:3" ht="15" customHeight="1" thickTop="1" thickBot="1" x14ac:dyDescent="0.3">
      <c r="B17" s="34"/>
      <c r="C17" s="36"/>
    </row>
  </sheetData>
  <mergeCells count="1">
    <mergeCell ref="B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0248-8045-440F-9EC3-184980B41C11}">
  <sheetPr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39" t="str">
        <f ca="1">MID(CELL("filename",B1),FIND("]",CELL("filename",B1))+1,50)</f>
        <v>August</v>
      </c>
      <c r="C1" s="40"/>
    </row>
    <row r="2" spans="2:3" ht="24.95" customHeight="1" x14ac:dyDescent="0.25">
      <c r="B2" s="22" t="s">
        <v>56</v>
      </c>
      <c r="C2" s="41"/>
    </row>
    <row r="3" spans="2:3" ht="15" customHeight="1" x14ac:dyDescent="0.25">
      <c r="B3" s="19" t="s">
        <v>42</v>
      </c>
      <c r="C3" s="29">
        <v>68457</v>
      </c>
    </row>
    <row r="4" spans="2:3" ht="15" customHeight="1" x14ac:dyDescent="0.25">
      <c r="B4" s="19" t="s">
        <v>43</v>
      </c>
      <c r="C4" s="29">
        <v>35684</v>
      </c>
    </row>
    <row r="5" spans="2:3" ht="15" customHeight="1" x14ac:dyDescent="0.25">
      <c r="B5" s="19" t="s">
        <v>44</v>
      </c>
      <c r="C5" s="29">
        <v>3541</v>
      </c>
    </row>
    <row r="6" spans="2:3" ht="24.95" customHeight="1" x14ac:dyDescent="0.25">
      <c r="B6" s="22" t="s">
        <v>45</v>
      </c>
      <c r="C6" s="24">
        <f>SUM(C3:C5)</f>
        <v>107682</v>
      </c>
    </row>
    <row r="7" spans="2:3" ht="24.95" customHeight="1" x14ac:dyDescent="0.25">
      <c r="B7" s="22" t="s">
        <v>46</v>
      </c>
      <c r="C7" s="24">
        <v>21856</v>
      </c>
    </row>
    <row r="8" spans="2:3" ht="24.95" customHeight="1" x14ac:dyDescent="0.25">
      <c r="B8" s="22" t="s">
        <v>47</v>
      </c>
      <c r="C8" s="28">
        <f>C6-C7</f>
        <v>85826</v>
      </c>
    </row>
    <row r="9" spans="2:3" ht="24.95" customHeight="1" x14ac:dyDescent="0.25">
      <c r="B9" s="22" t="s">
        <v>48</v>
      </c>
      <c r="C9" s="29"/>
    </row>
    <row r="10" spans="2:3" ht="15" customHeight="1" x14ac:dyDescent="0.25">
      <c r="B10" s="19" t="s">
        <v>49</v>
      </c>
      <c r="C10" s="29">
        <v>34750</v>
      </c>
    </row>
    <row r="11" spans="2:3" ht="15" customHeight="1" x14ac:dyDescent="0.25">
      <c r="B11" s="19" t="s">
        <v>50</v>
      </c>
      <c r="C11" s="29">
        <v>2500</v>
      </c>
    </row>
    <row r="12" spans="2:3" ht="15" customHeight="1" x14ac:dyDescent="0.25">
      <c r="B12" s="19" t="s">
        <v>51</v>
      </c>
      <c r="C12" s="29">
        <v>478</v>
      </c>
    </row>
    <row r="13" spans="2:3" ht="15" customHeight="1" x14ac:dyDescent="0.25">
      <c r="B13" s="19" t="s">
        <v>52</v>
      </c>
      <c r="C13" s="29">
        <v>415</v>
      </c>
    </row>
    <row r="14" spans="2:3" ht="15" customHeight="1" x14ac:dyDescent="0.25">
      <c r="B14" s="19" t="s">
        <v>53</v>
      </c>
      <c r="C14" s="29">
        <v>525</v>
      </c>
    </row>
    <row r="15" spans="2:3" ht="24.95" customHeight="1" x14ac:dyDescent="0.25">
      <c r="B15" s="22" t="s">
        <v>54</v>
      </c>
      <c r="C15" s="24">
        <f>SUM(C10:C14)</f>
        <v>38668</v>
      </c>
    </row>
    <row r="16" spans="2:3" ht="24.95" customHeight="1" thickBot="1" x14ac:dyDescent="0.3">
      <c r="B16" s="22" t="s">
        <v>55</v>
      </c>
      <c r="C16" s="33">
        <f>C8-C15</f>
        <v>47158</v>
      </c>
    </row>
    <row r="17" spans="2:3" ht="15" customHeight="1" thickTop="1" thickBot="1" x14ac:dyDescent="0.3">
      <c r="B17" s="34"/>
      <c r="C17" s="36"/>
    </row>
  </sheetData>
  <mergeCells count="1">
    <mergeCell ref="B1:C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D8A9-08FA-4E8F-BF16-BD03F1CBE076}">
  <sheetPr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39" t="str">
        <f ca="1">MID(CELL("filename",B1),FIND("]",CELL("filename",B1))+1,50)</f>
        <v>September</v>
      </c>
      <c r="C1" s="40"/>
    </row>
    <row r="2" spans="2:3" ht="24.95" customHeight="1" x14ac:dyDescent="0.25">
      <c r="B2" s="22" t="s">
        <v>56</v>
      </c>
      <c r="C2" s="41"/>
    </row>
    <row r="3" spans="2:3" ht="15" customHeight="1" x14ac:dyDescent="0.25">
      <c r="B3" s="19" t="s">
        <v>42</v>
      </c>
      <c r="C3" s="29">
        <v>78657</v>
      </c>
    </row>
    <row r="4" spans="2:3" ht="15" customHeight="1" x14ac:dyDescent="0.25">
      <c r="B4" s="19" t="s">
        <v>43</v>
      </c>
      <c r="C4" s="29">
        <v>42511</v>
      </c>
    </row>
    <row r="5" spans="2:3" ht="15" customHeight="1" x14ac:dyDescent="0.25">
      <c r="B5" s="19" t="s">
        <v>44</v>
      </c>
      <c r="C5" s="29">
        <v>1986</v>
      </c>
    </row>
    <row r="6" spans="2:3" ht="24.95" customHeight="1" x14ac:dyDescent="0.25">
      <c r="B6" s="22" t="s">
        <v>45</v>
      </c>
      <c r="C6" s="24">
        <f>SUM(C3:C5)</f>
        <v>123154</v>
      </c>
    </row>
    <row r="7" spans="2:3" ht="24.95" customHeight="1" x14ac:dyDescent="0.25">
      <c r="B7" s="22" t="s">
        <v>46</v>
      </c>
      <c r="C7" s="24">
        <v>5684</v>
      </c>
    </row>
    <row r="8" spans="2:3" ht="24.95" customHeight="1" x14ac:dyDescent="0.25">
      <c r="B8" s="22" t="s">
        <v>47</v>
      </c>
      <c r="C8" s="28">
        <f>C6-C7</f>
        <v>117470</v>
      </c>
    </row>
    <row r="9" spans="2:3" ht="24.95" customHeight="1" x14ac:dyDescent="0.25">
      <c r="B9" s="22" t="s">
        <v>48</v>
      </c>
      <c r="C9" s="29"/>
    </row>
    <row r="10" spans="2:3" ht="15" customHeight="1" x14ac:dyDescent="0.25">
      <c r="B10" s="19" t="s">
        <v>49</v>
      </c>
      <c r="C10" s="29">
        <v>34750</v>
      </c>
    </row>
    <row r="11" spans="2:3" ht="15" customHeight="1" x14ac:dyDescent="0.25">
      <c r="B11" s="19" t="s">
        <v>50</v>
      </c>
      <c r="C11" s="29">
        <v>2500</v>
      </c>
    </row>
    <row r="12" spans="2:3" ht="15" customHeight="1" x14ac:dyDescent="0.25">
      <c r="B12" s="19" t="s">
        <v>51</v>
      </c>
      <c r="C12" s="29">
        <v>478</v>
      </c>
    </row>
    <row r="13" spans="2:3" ht="15" customHeight="1" x14ac:dyDescent="0.25">
      <c r="B13" s="19" t="s">
        <v>52</v>
      </c>
      <c r="C13" s="29">
        <v>415</v>
      </c>
    </row>
    <row r="14" spans="2:3" ht="15" customHeight="1" x14ac:dyDescent="0.25">
      <c r="B14" s="19" t="s">
        <v>53</v>
      </c>
      <c r="C14" s="29">
        <v>525</v>
      </c>
    </row>
    <row r="15" spans="2:3" ht="24.95" customHeight="1" x14ac:dyDescent="0.25">
      <c r="B15" s="22" t="s">
        <v>54</v>
      </c>
      <c r="C15" s="24">
        <f>SUM(C10:C14)</f>
        <v>38668</v>
      </c>
    </row>
    <row r="16" spans="2:3" ht="24.95" customHeight="1" thickBot="1" x14ac:dyDescent="0.3">
      <c r="B16" s="22" t="s">
        <v>55</v>
      </c>
      <c r="C16" s="33">
        <f>C8-C15</f>
        <v>78802</v>
      </c>
    </row>
    <row r="17" spans="2:3" ht="15" customHeight="1" thickTop="1" thickBot="1" x14ac:dyDescent="0.3">
      <c r="B17" s="34"/>
      <c r="C17" s="36"/>
    </row>
  </sheetData>
  <mergeCells count="1">
    <mergeCell ref="B1: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7BFC-D82B-4C98-ABB0-77CC8AC214A7}">
  <sheetPr>
    <tabColor rgb="FF00B0F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39" t="str">
        <f ca="1">MID(CELL("filename",B1),FIND("]",CELL("filename",B1))+1,50)</f>
        <v>Quarter3</v>
      </c>
      <c r="C1" s="40"/>
    </row>
    <row r="2" spans="2:3" ht="24.95" customHeight="1" x14ac:dyDescent="0.25">
      <c r="B2" s="22" t="s">
        <v>56</v>
      </c>
      <c r="C2" s="41"/>
    </row>
    <row r="3" spans="2:3" ht="15" customHeight="1" x14ac:dyDescent="0.25">
      <c r="B3" s="19" t="s">
        <v>42</v>
      </c>
      <c r="C3" s="29">
        <f>July!C3+August!C3+September!C3</f>
        <v>162336</v>
      </c>
    </row>
    <row r="4" spans="2:3" ht="15" customHeight="1" x14ac:dyDescent="0.25">
      <c r="B4" s="19" t="s">
        <v>43</v>
      </c>
      <c r="C4" s="29">
        <f>July!C4+August!C4+September!C4</f>
        <v>141419</v>
      </c>
    </row>
    <row r="5" spans="2:3" ht="15" customHeight="1" x14ac:dyDescent="0.25">
      <c r="B5" s="19" t="s">
        <v>44</v>
      </c>
      <c r="C5" s="29">
        <f>July!C5+August!C5+September!C5</f>
        <v>7070</v>
      </c>
    </row>
    <row r="6" spans="2:3" ht="24.95" customHeight="1" x14ac:dyDescent="0.25">
      <c r="B6" s="22" t="s">
        <v>45</v>
      </c>
      <c r="C6" s="24">
        <f>SUM(C3:C5)</f>
        <v>310825</v>
      </c>
    </row>
    <row r="7" spans="2:3" ht="24.95" customHeight="1" x14ac:dyDescent="0.25">
      <c r="B7" s="22" t="s">
        <v>46</v>
      </c>
      <c r="C7" s="29">
        <f>July!C7+August!C7+September!C7</f>
        <v>52229</v>
      </c>
    </row>
    <row r="8" spans="2:3" ht="24.95" customHeight="1" x14ac:dyDescent="0.25">
      <c r="B8" s="22" t="s">
        <v>47</v>
      </c>
      <c r="C8" s="28">
        <f>C6-C7</f>
        <v>258596</v>
      </c>
    </row>
    <row r="9" spans="2:3" ht="24.95" customHeight="1" x14ac:dyDescent="0.25">
      <c r="B9" s="22" t="s">
        <v>48</v>
      </c>
      <c r="C9" s="29"/>
    </row>
    <row r="10" spans="2:3" ht="15" customHeight="1" x14ac:dyDescent="0.25">
      <c r="B10" s="19" t="s">
        <v>49</v>
      </c>
      <c r="C10" s="29">
        <f>July!C10+August!C10+September!C10</f>
        <v>104250</v>
      </c>
    </row>
    <row r="11" spans="2:3" ht="15" customHeight="1" x14ac:dyDescent="0.25">
      <c r="B11" s="19" t="s">
        <v>50</v>
      </c>
      <c r="C11" s="29">
        <f>July!C11+August!C11+September!C11</f>
        <v>7500</v>
      </c>
    </row>
    <row r="12" spans="2:3" ht="15" customHeight="1" x14ac:dyDescent="0.25">
      <c r="B12" s="19" t="s">
        <v>51</v>
      </c>
      <c r="C12" s="29">
        <f>July!C12+August!C12+September!C12</f>
        <v>1434</v>
      </c>
    </row>
    <row r="13" spans="2:3" ht="15" customHeight="1" x14ac:dyDescent="0.25">
      <c r="B13" s="19" t="s">
        <v>52</v>
      </c>
      <c r="C13" s="29">
        <f>July!C13+August!C13+September!C13</f>
        <v>1245</v>
      </c>
    </row>
    <row r="14" spans="2:3" ht="15" customHeight="1" x14ac:dyDescent="0.25">
      <c r="B14" s="19" t="s">
        <v>53</v>
      </c>
      <c r="C14" s="29">
        <f>July!C14+August!C14+September!C14</f>
        <v>1575</v>
      </c>
    </row>
    <row r="15" spans="2:3" ht="24.95" customHeight="1" x14ac:dyDescent="0.25">
      <c r="B15" s="22" t="s">
        <v>54</v>
      </c>
      <c r="C15" s="24">
        <f>SUM(C10:C14)</f>
        <v>116004</v>
      </c>
    </row>
    <row r="16" spans="2:3" ht="24.95" customHeight="1" thickBot="1" x14ac:dyDescent="0.3">
      <c r="B16" s="22" t="s">
        <v>55</v>
      </c>
      <c r="C16" s="33">
        <f>C8-C15</f>
        <v>142592</v>
      </c>
    </row>
    <row r="17" spans="2:3" ht="15" customHeight="1" thickTop="1" thickBot="1" x14ac:dyDescent="0.3">
      <c r="B17" s="34"/>
      <c r="C17" s="36"/>
    </row>
  </sheetData>
  <mergeCells count="1">
    <mergeCell ref="B1: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3315-3B0F-41BF-8915-9E78CDAD5EC4}">
  <sheetPr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39" t="str">
        <f ca="1">MID(CELL("filename",B1),FIND("]",CELL("filename",B1))+1,50)</f>
        <v>October</v>
      </c>
      <c r="C1" s="40"/>
    </row>
    <row r="2" spans="2:3" ht="24.95" customHeight="1" x14ac:dyDescent="0.25">
      <c r="B2" s="22" t="s">
        <v>56</v>
      </c>
      <c r="C2" s="41"/>
    </row>
    <row r="3" spans="2:3" ht="15" customHeight="1" x14ac:dyDescent="0.25">
      <c r="B3" s="19" t="s">
        <v>42</v>
      </c>
      <c r="C3" s="29">
        <v>78465</v>
      </c>
    </row>
    <row r="4" spans="2:3" ht="15" customHeight="1" x14ac:dyDescent="0.25">
      <c r="B4" s="19" t="s">
        <v>43</v>
      </c>
      <c r="C4" s="29">
        <v>23524</v>
      </c>
    </row>
    <row r="5" spans="2:3" ht="15" customHeight="1" x14ac:dyDescent="0.25">
      <c r="B5" s="19" t="s">
        <v>44</v>
      </c>
      <c r="C5" s="29">
        <v>6521</v>
      </c>
    </row>
    <row r="6" spans="2:3" ht="24.95" customHeight="1" x14ac:dyDescent="0.25">
      <c r="B6" s="22" t="s">
        <v>45</v>
      </c>
      <c r="C6" s="24">
        <f>SUM(C3:C5)</f>
        <v>108510</v>
      </c>
    </row>
    <row r="7" spans="2:3" ht="24.95" customHeight="1" x14ac:dyDescent="0.25">
      <c r="B7" s="22" t="s">
        <v>46</v>
      </c>
      <c r="C7" s="24">
        <v>35415</v>
      </c>
    </row>
    <row r="8" spans="2:3" ht="24.95" customHeight="1" x14ac:dyDescent="0.25">
      <c r="B8" s="22" t="s">
        <v>47</v>
      </c>
      <c r="C8" s="28">
        <f>C6-C7</f>
        <v>73095</v>
      </c>
    </row>
    <row r="9" spans="2:3" ht="24.95" customHeight="1" x14ac:dyDescent="0.25">
      <c r="B9" s="22" t="s">
        <v>48</v>
      </c>
      <c r="C9" s="29"/>
    </row>
    <row r="10" spans="2:3" ht="15" customHeight="1" x14ac:dyDescent="0.25">
      <c r="B10" s="19" t="s">
        <v>49</v>
      </c>
      <c r="C10" s="29">
        <v>34750</v>
      </c>
    </row>
    <row r="11" spans="2:3" ht="15" customHeight="1" x14ac:dyDescent="0.25">
      <c r="B11" s="19" t="s">
        <v>50</v>
      </c>
      <c r="C11" s="29">
        <v>2500</v>
      </c>
    </row>
    <row r="12" spans="2:3" ht="15" customHeight="1" x14ac:dyDescent="0.25">
      <c r="B12" s="19" t="s">
        <v>51</v>
      </c>
      <c r="C12" s="29">
        <v>478</v>
      </c>
    </row>
    <row r="13" spans="2:3" ht="15" customHeight="1" x14ac:dyDescent="0.25">
      <c r="B13" s="19" t="s">
        <v>52</v>
      </c>
      <c r="C13" s="29">
        <v>415</v>
      </c>
    </row>
    <row r="14" spans="2:3" ht="15" customHeight="1" x14ac:dyDescent="0.25">
      <c r="B14" s="19" t="s">
        <v>53</v>
      </c>
      <c r="C14" s="29">
        <v>525</v>
      </c>
    </row>
    <row r="15" spans="2:3" ht="24.95" customHeight="1" x14ac:dyDescent="0.25">
      <c r="B15" s="22" t="s">
        <v>54</v>
      </c>
      <c r="C15" s="24">
        <f>SUM(C10:C14)</f>
        <v>38668</v>
      </c>
    </row>
    <row r="16" spans="2:3" ht="24.95" customHeight="1" thickBot="1" x14ac:dyDescent="0.3">
      <c r="B16" s="22" t="s">
        <v>55</v>
      </c>
      <c r="C16" s="33">
        <f>C8-C15</f>
        <v>34427</v>
      </c>
    </row>
    <row r="17" spans="2:3" ht="15" customHeight="1" thickTop="1" thickBot="1" x14ac:dyDescent="0.3">
      <c r="B17" s="34"/>
      <c r="C17" s="36"/>
    </row>
  </sheetData>
  <mergeCells count="1">
    <mergeCell ref="B1: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CD16-FAD5-4D7A-BDAA-F1EE3B18B32D}">
  <sheetPr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39" t="str">
        <f ca="1">MID(CELL("filename",B1),FIND("]",CELL("filename",B1))+1,50)</f>
        <v>November</v>
      </c>
      <c r="C1" s="40"/>
    </row>
    <row r="2" spans="2:3" ht="24.95" customHeight="1" x14ac:dyDescent="0.25">
      <c r="B2" s="22" t="s">
        <v>56</v>
      </c>
      <c r="C2" s="41"/>
    </row>
    <row r="3" spans="2:3" ht="15" customHeight="1" x14ac:dyDescent="0.25">
      <c r="B3" s="19" t="s">
        <v>42</v>
      </c>
      <c r="C3" s="29">
        <v>65875</v>
      </c>
    </row>
    <row r="4" spans="2:3" ht="15" customHeight="1" x14ac:dyDescent="0.25">
      <c r="B4" s="19" t="s">
        <v>43</v>
      </c>
      <c r="C4" s="29">
        <v>63524</v>
      </c>
    </row>
    <row r="5" spans="2:3" ht="15" customHeight="1" x14ac:dyDescent="0.25">
      <c r="B5" s="19" t="s">
        <v>44</v>
      </c>
      <c r="C5" s="29">
        <v>2457</v>
      </c>
    </row>
    <row r="6" spans="2:3" ht="24.95" customHeight="1" x14ac:dyDescent="0.25">
      <c r="B6" s="22" t="s">
        <v>45</v>
      </c>
      <c r="C6" s="24">
        <f>SUM(C3:C5)</f>
        <v>131856</v>
      </c>
    </row>
    <row r="7" spans="2:3" ht="24.95" customHeight="1" x14ac:dyDescent="0.25">
      <c r="B7" s="22" t="s">
        <v>46</v>
      </c>
      <c r="C7" s="24">
        <v>42516</v>
      </c>
    </row>
    <row r="8" spans="2:3" ht="24.95" customHeight="1" x14ac:dyDescent="0.25">
      <c r="B8" s="22" t="s">
        <v>47</v>
      </c>
      <c r="C8" s="28">
        <f>C6-C7</f>
        <v>89340</v>
      </c>
    </row>
    <row r="9" spans="2:3" ht="24.95" customHeight="1" x14ac:dyDescent="0.25">
      <c r="B9" s="22" t="s">
        <v>48</v>
      </c>
      <c r="C9" s="29"/>
    </row>
    <row r="10" spans="2:3" ht="15" customHeight="1" x14ac:dyDescent="0.25">
      <c r="B10" s="19" t="s">
        <v>49</v>
      </c>
      <c r="C10" s="29">
        <v>34750</v>
      </c>
    </row>
    <row r="11" spans="2:3" ht="15" customHeight="1" x14ac:dyDescent="0.25">
      <c r="B11" s="19" t="s">
        <v>50</v>
      </c>
      <c r="C11" s="29">
        <v>2500</v>
      </c>
    </row>
    <row r="12" spans="2:3" ht="15" customHeight="1" x14ac:dyDescent="0.25">
      <c r="B12" s="19" t="s">
        <v>51</v>
      </c>
      <c r="C12" s="29">
        <v>478</v>
      </c>
    </row>
    <row r="13" spans="2:3" ht="15" customHeight="1" x14ac:dyDescent="0.25">
      <c r="B13" s="19" t="s">
        <v>52</v>
      </c>
      <c r="C13" s="29">
        <v>415</v>
      </c>
    </row>
    <row r="14" spans="2:3" ht="15" customHeight="1" x14ac:dyDescent="0.25">
      <c r="B14" s="19" t="s">
        <v>53</v>
      </c>
      <c r="C14" s="29">
        <v>525</v>
      </c>
    </row>
    <row r="15" spans="2:3" ht="24.95" customHeight="1" x14ac:dyDescent="0.25">
      <c r="B15" s="22" t="s">
        <v>54</v>
      </c>
      <c r="C15" s="24">
        <f>SUM(C10:C14)</f>
        <v>38668</v>
      </c>
    </row>
    <row r="16" spans="2:3" ht="24.95" customHeight="1" thickBot="1" x14ac:dyDescent="0.3">
      <c r="B16" s="22" t="s">
        <v>55</v>
      </c>
      <c r="C16" s="33">
        <f>C8-C15</f>
        <v>50672</v>
      </c>
    </row>
    <row r="17" spans="2:3" ht="15" customHeight="1" thickTop="1" thickBot="1" x14ac:dyDescent="0.3">
      <c r="B17" s="34"/>
      <c r="C17" s="36"/>
    </row>
  </sheetData>
  <mergeCells count="1">
    <mergeCell ref="B1:C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232F-2DF6-4D04-81D6-DB6FA1E05025}">
  <sheetPr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39" t="str">
        <f ca="1">MID(CELL("filename",B1),FIND("]",CELL("filename",B1))+1,50)</f>
        <v>December</v>
      </c>
      <c r="C1" s="40"/>
    </row>
    <row r="2" spans="2:3" ht="24.95" customHeight="1" x14ac:dyDescent="0.25">
      <c r="B2" s="22" t="s">
        <v>56</v>
      </c>
      <c r="C2" s="41"/>
    </row>
    <row r="3" spans="2:3" ht="15" customHeight="1" x14ac:dyDescent="0.25">
      <c r="B3" s="19" t="s">
        <v>42</v>
      </c>
      <c r="C3" s="29">
        <v>68795</v>
      </c>
    </row>
    <row r="4" spans="2:3" ht="15" customHeight="1" x14ac:dyDescent="0.25">
      <c r="B4" s="19" t="s">
        <v>43</v>
      </c>
      <c r="C4" s="29">
        <v>45652</v>
      </c>
    </row>
    <row r="5" spans="2:3" ht="15" customHeight="1" x14ac:dyDescent="0.25">
      <c r="B5" s="19" t="s">
        <v>44</v>
      </c>
      <c r="C5" s="29">
        <v>5246</v>
      </c>
    </row>
    <row r="6" spans="2:3" ht="24.95" customHeight="1" x14ac:dyDescent="0.25">
      <c r="B6" s="22" t="s">
        <v>45</v>
      </c>
      <c r="C6" s="24">
        <f>SUM(C3:C5)</f>
        <v>119693</v>
      </c>
    </row>
    <row r="7" spans="2:3" ht="24.95" customHeight="1" x14ac:dyDescent="0.25">
      <c r="B7" s="22" t="s">
        <v>46</v>
      </c>
      <c r="C7" s="24">
        <v>3589</v>
      </c>
    </row>
    <row r="8" spans="2:3" ht="24.95" customHeight="1" x14ac:dyDescent="0.25">
      <c r="B8" s="22" t="s">
        <v>47</v>
      </c>
      <c r="C8" s="28">
        <f>C6-C7</f>
        <v>116104</v>
      </c>
    </row>
    <row r="9" spans="2:3" ht="24.95" customHeight="1" x14ac:dyDescent="0.25">
      <c r="B9" s="22" t="s">
        <v>48</v>
      </c>
      <c r="C9" s="29"/>
    </row>
    <row r="10" spans="2:3" ht="15" customHeight="1" x14ac:dyDescent="0.25">
      <c r="B10" s="19" t="s">
        <v>49</v>
      </c>
      <c r="C10" s="29">
        <v>34750</v>
      </c>
    </row>
    <row r="11" spans="2:3" ht="15" customHeight="1" x14ac:dyDescent="0.25">
      <c r="B11" s="19" t="s">
        <v>50</v>
      </c>
      <c r="C11" s="29">
        <v>2500</v>
      </c>
    </row>
    <row r="12" spans="2:3" ht="15" customHeight="1" x14ac:dyDescent="0.25">
      <c r="B12" s="19" t="s">
        <v>51</v>
      </c>
      <c r="C12" s="29">
        <v>478</v>
      </c>
    </row>
    <row r="13" spans="2:3" ht="15" customHeight="1" x14ac:dyDescent="0.25">
      <c r="B13" s="19" t="s">
        <v>52</v>
      </c>
      <c r="C13" s="29">
        <v>415</v>
      </c>
    </row>
    <row r="14" spans="2:3" ht="15" customHeight="1" x14ac:dyDescent="0.25">
      <c r="B14" s="19" t="s">
        <v>53</v>
      </c>
      <c r="C14" s="29">
        <v>525</v>
      </c>
    </row>
    <row r="15" spans="2:3" ht="24.95" customHeight="1" x14ac:dyDescent="0.25">
      <c r="B15" s="22" t="s">
        <v>54</v>
      </c>
      <c r="C15" s="24">
        <f>SUM(C10:C14)</f>
        <v>38668</v>
      </c>
    </row>
    <row r="16" spans="2:3" ht="24.95" customHeight="1" thickBot="1" x14ac:dyDescent="0.3">
      <c r="B16" s="22" t="s">
        <v>55</v>
      </c>
      <c r="C16" s="33">
        <f>C8-C15</f>
        <v>77436</v>
      </c>
    </row>
    <row r="17" spans="2:3" ht="15" customHeight="1" thickTop="1" thickBot="1" x14ac:dyDescent="0.3">
      <c r="B17" s="34"/>
      <c r="C17" s="36"/>
    </row>
  </sheetData>
  <mergeCells count="1">
    <mergeCell ref="B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6064-AAEF-4DE2-84D3-2D12A36F5533}">
  <sheetPr>
    <tabColor rgb="FF00B0F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39" t="str">
        <f ca="1">MID(CELL("filename",B1),FIND("]",CELL("filename",B1))+1,50)</f>
        <v>Quarter4</v>
      </c>
      <c r="C1" s="40"/>
    </row>
    <row r="2" spans="2:3" ht="24.95" customHeight="1" x14ac:dyDescent="0.25">
      <c r="B2" s="22" t="s">
        <v>56</v>
      </c>
      <c r="C2" s="41"/>
    </row>
    <row r="3" spans="2:3" ht="15" customHeight="1" x14ac:dyDescent="0.25">
      <c r="B3" s="19" t="s">
        <v>42</v>
      </c>
      <c r="C3" s="29">
        <f>October!C3+November!C3+December!C3</f>
        <v>213135</v>
      </c>
    </row>
    <row r="4" spans="2:3" ht="15" customHeight="1" x14ac:dyDescent="0.25">
      <c r="B4" s="19" t="s">
        <v>43</v>
      </c>
      <c r="C4" s="29">
        <f>October!C4+November!C4+December!C4</f>
        <v>132700</v>
      </c>
    </row>
    <row r="5" spans="2:3" ht="15" customHeight="1" x14ac:dyDescent="0.25">
      <c r="B5" s="19" t="s">
        <v>44</v>
      </c>
      <c r="C5" s="29">
        <f>October!C5+November!C5+December!C5</f>
        <v>14224</v>
      </c>
    </row>
    <row r="6" spans="2:3" ht="24.95" customHeight="1" x14ac:dyDescent="0.25">
      <c r="B6" s="22" t="s">
        <v>45</v>
      </c>
      <c r="C6" s="24">
        <f>SUM(C3:C5)</f>
        <v>360059</v>
      </c>
    </row>
    <row r="7" spans="2:3" ht="24.95" customHeight="1" x14ac:dyDescent="0.25">
      <c r="B7" s="22" t="s">
        <v>46</v>
      </c>
      <c r="C7" s="29">
        <f>October!C7+November!C7+December!C7</f>
        <v>81520</v>
      </c>
    </row>
    <row r="8" spans="2:3" ht="24.95" customHeight="1" x14ac:dyDescent="0.25">
      <c r="B8" s="22" t="s">
        <v>47</v>
      </c>
      <c r="C8" s="28">
        <f>C6-C7</f>
        <v>278539</v>
      </c>
    </row>
    <row r="9" spans="2:3" ht="24.95" customHeight="1" x14ac:dyDescent="0.25">
      <c r="B9" s="22" t="s">
        <v>48</v>
      </c>
      <c r="C9" s="29"/>
    </row>
    <row r="10" spans="2:3" ht="15" customHeight="1" x14ac:dyDescent="0.25">
      <c r="B10" s="19" t="s">
        <v>49</v>
      </c>
      <c r="C10" s="29">
        <f>October!C10+November!C10+December!C10</f>
        <v>104250</v>
      </c>
    </row>
    <row r="11" spans="2:3" ht="15" customHeight="1" x14ac:dyDescent="0.25">
      <c r="B11" s="19" t="s">
        <v>50</v>
      </c>
      <c r="C11" s="29">
        <f>October!C11+November!C11+December!C11</f>
        <v>7500</v>
      </c>
    </row>
    <row r="12" spans="2:3" ht="15" customHeight="1" x14ac:dyDescent="0.25">
      <c r="B12" s="19" t="s">
        <v>51</v>
      </c>
      <c r="C12" s="29">
        <f>October!C12+November!C12+December!C12</f>
        <v>1434</v>
      </c>
    </row>
    <row r="13" spans="2:3" ht="15" customHeight="1" x14ac:dyDescent="0.25">
      <c r="B13" s="19" t="s">
        <v>52</v>
      </c>
      <c r="C13" s="29">
        <f>October!C13+November!C13+December!C13</f>
        <v>1245</v>
      </c>
    </row>
    <row r="14" spans="2:3" ht="15" customHeight="1" x14ac:dyDescent="0.25">
      <c r="B14" s="19" t="s">
        <v>53</v>
      </c>
      <c r="C14" s="29">
        <f>October!C14+November!C14+December!C14</f>
        <v>1575</v>
      </c>
    </row>
    <row r="15" spans="2:3" ht="24.95" customHeight="1" x14ac:dyDescent="0.25">
      <c r="B15" s="22" t="s">
        <v>54</v>
      </c>
      <c r="C15" s="24">
        <f>SUM(C10:C14)</f>
        <v>116004</v>
      </c>
    </row>
    <row r="16" spans="2:3" ht="24.95" customHeight="1" thickBot="1" x14ac:dyDescent="0.3">
      <c r="B16" s="22" t="s">
        <v>55</v>
      </c>
      <c r="C16" s="42">
        <f>C8-C15</f>
        <v>162535</v>
      </c>
    </row>
    <row r="17" spans="2:3" ht="15" customHeight="1" thickTop="1" thickBot="1" x14ac:dyDescent="0.3">
      <c r="B17" s="34"/>
      <c r="C17" s="36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CDDA-AA80-46DA-B926-00EA13BD13F6}">
  <dimension ref="A1:E11"/>
  <sheetViews>
    <sheetView workbookViewId="0">
      <selection activeCell="F19" sqref="F19"/>
    </sheetView>
  </sheetViews>
  <sheetFormatPr defaultRowHeight="15" x14ac:dyDescent="0.25"/>
  <cols>
    <col min="1" max="1" width="28.875" style="2" customWidth="1"/>
    <col min="2" max="2" width="13.375" style="2" customWidth="1"/>
    <col min="3" max="3" width="15.875" style="2" customWidth="1"/>
    <col min="4" max="4" width="20.625" style="2" customWidth="1"/>
    <col min="5" max="5" width="23.5" style="2" customWidth="1"/>
    <col min="6" max="16384" width="9" style="2"/>
  </cols>
  <sheetData>
    <row r="1" spans="1:5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22</v>
      </c>
    </row>
    <row r="2" spans="1:5" x14ac:dyDescent="0.25">
      <c r="A2" s="2" t="s">
        <v>6</v>
      </c>
      <c r="B2" s="2" t="s">
        <v>7</v>
      </c>
      <c r="C2" s="2">
        <v>75</v>
      </c>
      <c r="D2" s="2">
        <v>121</v>
      </c>
      <c r="E2" s="12"/>
    </row>
    <row r="3" spans="1:5" x14ac:dyDescent="0.25">
      <c r="A3" s="2" t="s">
        <v>8</v>
      </c>
      <c r="B3" s="2" t="s">
        <v>9</v>
      </c>
      <c r="C3" s="2">
        <v>28</v>
      </c>
      <c r="D3" s="2">
        <v>45</v>
      </c>
      <c r="E3" s="12"/>
    </row>
    <row r="4" spans="1:5" x14ac:dyDescent="0.25">
      <c r="A4" s="2" t="s">
        <v>10</v>
      </c>
      <c r="B4" s="2" t="s">
        <v>11</v>
      </c>
      <c r="C4" s="2">
        <v>25</v>
      </c>
      <c r="D4" s="2">
        <v>40</v>
      </c>
      <c r="E4" s="12"/>
    </row>
    <row r="5" spans="1:5" x14ac:dyDescent="0.25">
      <c r="A5" s="2" t="s">
        <v>12</v>
      </c>
      <c r="B5" s="2" t="s">
        <v>13</v>
      </c>
      <c r="C5" s="2">
        <v>94</v>
      </c>
      <c r="D5" s="2">
        <v>151</v>
      </c>
      <c r="E5" s="12"/>
    </row>
    <row r="6" spans="1:5" x14ac:dyDescent="0.25">
      <c r="A6" s="2" t="s">
        <v>12</v>
      </c>
      <c r="B6" s="2" t="s">
        <v>14</v>
      </c>
      <c r="C6" s="2">
        <v>55</v>
      </c>
      <c r="D6" s="2">
        <v>89</v>
      </c>
      <c r="E6" s="12"/>
    </row>
    <row r="7" spans="1:5" x14ac:dyDescent="0.25">
      <c r="A7" s="2" t="s">
        <v>15</v>
      </c>
      <c r="B7" s="2" t="s">
        <v>9</v>
      </c>
      <c r="C7" s="2">
        <v>70</v>
      </c>
      <c r="D7" s="2">
        <v>113</v>
      </c>
      <c r="E7" s="12"/>
    </row>
    <row r="8" spans="1:5" x14ac:dyDescent="0.25">
      <c r="A8" s="2" t="s">
        <v>16</v>
      </c>
      <c r="B8" s="2" t="s">
        <v>17</v>
      </c>
      <c r="C8" s="2">
        <v>56</v>
      </c>
      <c r="D8" s="2">
        <v>90</v>
      </c>
      <c r="E8" s="12"/>
    </row>
    <row r="9" spans="1:5" x14ac:dyDescent="0.25">
      <c r="A9" s="2" t="s">
        <v>18</v>
      </c>
      <c r="B9" s="2" t="s">
        <v>19</v>
      </c>
      <c r="C9" s="2">
        <v>150</v>
      </c>
      <c r="D9" s="2">
        <v>241</v>
      </c>
      <c r="E9" s="12"/>
    </row>
    <row r="10" spans="1:5" x14ac:dyDescent="0.25">
      <c r="A10" s="2" t="s">
        <v>20</v>
      </c>
      <c r="B10" s="2" t="s">
        <v>13</v>
      </c>
      <c r="C10" s="2">
        <v>20</v>
      </c>
      <c r="D10" s="2">
        <v>32</v>
      </c>
      <c r="E10" s="12"/>
    </row>
    <row r="11" spans="1:5" x14ac:dyDescent="0.25">
      <c r="A11" s="2" t="s">
        <v>21</v>
      </c>
      <c r="B11" s="2" t="s">
        <v>9</v>
      </c>
      <c r="C11" s="2">
        <v>35</v>
      </c>
      <c r="D11" s="2">
        <v>56</v>
      </c>
      <c r="E1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EAA4B-EDDC-4C00-AA2F-704B8EF23038}">
  <sheetPr>
    <tabColor rgb="FF7030A0"/>
    <pageSetUpPr autoPageBreaks="0" fitToPage="1"/>
  </sheetPr>
  <dimension ref="B1:S18"/>
  <sheetViews>
    <sheetView zoomScale="200" zoomScaleNormal="200" workbookViewId="0">
      <pane xSplit="2" ySplit="2" topLeftCell="S7" activePane="bottomRight" state="frozen"/>
      <selection activeCell="F19" sqref="F19"/>
      <selection pane="topRight" activeCell="F19" sqref="F19"/>
      <selection pane="bottomLeft" activeCell="F19" sqref="F19"/>
      <selection pane="bottomRight"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18" width="10.625" hidden="1" customWidth="1"/>
    <col min="19" max="19" width="11.5" bestFit="1" customWidth="1"/>
  </cols>
  <sheetData>
    <row r="1" spans="2:19" ht="24.95" customHeight="1" thickBot="1" x14ac:dyDescent="0.35">
      <c r="B1" s="13" t="s">
        <v>23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2:19" ht="24.95" customHeight="1" x14ac:dyDescent="0.25">
      <c r="B2" s="14"/>
      <c r="C2" s="15" t="s">
        <v>24</v>
      </c>
      <c r="D2" s="15" t="s">
        <v>25</v>
      </c>
      <c r="E2" s="15" t="s">
        <v>26</v>
      </c>
      <c r="F2" s="15" t="s">
        <v>27</v>
      </c>
      <c r="G2" s="15" t="s">
        <v>28</v>
      </c>
      <c r="H2" s="15" t="s">
        <v>29</v>
      </c>
      <c r="I2" s="15" t="s">
        <v>30</v>
      </c>
      <c r="J2" s="15" t="s">
        <v>31</v>
      </c>
      <c r="K2" s="15" t="s">
        <v>32</v>
      </c>
      <c r="L2" s="15" t="s">
        <v>33</v>
      </c>
      <c r="M2" s="15" t="s">
        <v>34</v>
      </c>
      <c r="N2" s="15" t="s">
        <v>35</v>
      </c>
      <c r="O2" s="15" t="s">
        <v>36</v>
      </c>
      <c r="P2" s="15" t="s">
        <v>37</v>
      </c>
      <c r="Q2" s="15" t="s">
        <v>38</v>
      </c>
      <c r="R2" s="15" t="s">
        <v>39</v>
      </c>
      <c r="S2" s="16" t="s">
        <v>40</v>
      </c>
    </row>
    <row r="3" spans="2:19" ht="24.95" hidden="1" customHeight="1" x14ac:dyDescent="0.25">
      <c r="B3" s="14" t="s">
        <v>41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8"/>
    </row>
    <row r="4" spans="2:19" ht="15" hidden="1" customHeight="1" x14ac:dyDescent="0.25">
      <c r="B4" s="19" t="s">
        <v>42</v>
      </c>
      <c r="C4" s="20">
        <f>January!$C3</f>
        <v>84354</v>
      </c>
      <c r="D4" s="20">
        <f>February!$C3</f>
        <v>145865</v>
      </c>
      <c r="E4" s="20">
        <f>March!$C3</f>
        <v>32545</v>
      </c>
      <c r="F4" s="20">
        <f t="shared" ref="F4:F9" si="0">SUM(C4:E4)</f>
        <v>262764</v>
      </c>
      <c r="G4" s="20">
        <f>April!$C3</f>
        <v>27562</v>
      </c>
      <c r="H4" s="20">
        <f>May!$C3</f>
        <v>18021</v>
      </c>
      <c r="I4" s="20">
        <f>June!$C3</f>
        <v>63509</v>
      </c>
      <c r="J4" s="20">
        <f t="shared" ref="J4:J9" si="1">SUM(G4:I4)</f>
        <v>109092</v>
      </c>
      <c r="K4" s="20">
        <f>July!$C3</f>
        <v>15222</v>
      </c>
      <c r="L4" s="20">
        <f>August!$C3</f>
        <v>68457</v>
      </c>
      <c r="M4" s="20">
        <f>September!$C3</f>
        <v>78657</v>
      </c>
      <c r="N4" s="20">
        <f t="shared" ref="N4:N9" si="2">SUM(K4:M4)</f>
        <v>162336</v>
      </c>
      <c r="O4" s="20">
        <f>October!$C3</f>
        <v>78465</v>
      </c>
      <c r="P4" s="20">
        <f>November!$C3</f>
        <v>65875</v>
      </c>
      <c r="Q4" s="20">
        <f>December!$C3</f>
        <v>68795</v>
      </c>
      <c r="R4" s="20">
        <f t="shared" ref="R4:R9" si="3">SUM(O4:Q4)</f>
        <v>213135</v>
      </c>
      <c r="S4" s="21">
        <f>SUM(C4:Q4)</f>
        <v>1281519</v>
      </c>
    </row>
    <row r="5" spans="2:19" ht="15" hidden="1" customHeight="1" x14ac:dyDescent="0.25">
      <c r="B5" s="19" t="s">
        <v>43</v>
      </c>
      <c r="C5" s="20">
        <f>January!$C4</f>
        <v>15896</v>
      </c>
      <c r="D5" s="20">
        <f>February!$C4</f>
        <v>25432</v>
      </c>
      <c r="E5" s="20">
        <f>March!$C4</f>
        <v>42555</v>
      </c>
      <c r="F5" s="20">
        <f t="shared" si="0"/>
        <v>83883</v>
      </c>
      <c r="G5" s="20">
        <f>April!$C4</f>
        <v>45222</v>
      </c>
      <c r="H5" s="20">
        <f>May!$C4</f>
        <v>27433</v>
      </c>
      <c r="I5" s="20">
        <f>June!$C4</f>
        <v>60262</v>
      </c>
      <c r="J5" s="20">
        <f t="shared" si="1"/>
        <v>132917</v>
      </c>
      <c r="K5" s="20">
        <f>July!$C4</f>
        <v>63224</v>
      </c>
      <c r="L5" s="20">
        <f>August!$C4</f>
        <v>35684</v>
      </c>
      <c r="M5" s="20">
        <f>September!$C4</f>
        <v>42511</v>
      </c>
      <c r="N5" s="20">
        <f t="shared" si="2"/>
        <v>141419</v>
      </c>
      <c r="O5" s="20">
        <f>October!$C4</f>
        <v>23524</v>
      </c>
      <c r="P5" s="20">
        <f>November!$C4</f>
        <v>63524</v>
      </c>
      <c r="Q5" s="20">
        <f>December!$C4</f>
        <v>45652</v>
      </c>
      <c r="R5" s="20">
        <f t="shared" si="3"/>
        <v>132700</v>
      </c>
      <c r="S5" s="21">
        <f t="shared" ref="S5:S17" si="4">SUM(C5:Q5)</f>
        <v>849138</v>
      </c>
    </row>
    <row r="6" spans="2:19" ht="15" hidden="1" customHeight="1" x14ac:dyDescent="0.25">
      <c r="B6" s="19" t="s">
        <v>44</v>
      </c>
      <c r="C6" s="20">
        <f>January!$C5</f>
        <v>1573</v>
      </c>
      <c r="D6" s="20">
        <f>February!$C5</f>
        <v>2154</v>
      </c>
      <c r="E6" s="20">
        <f>March!$C5</f>
        <v>2165</v>
      </c>
      <c r="F6" s="20">
        <f t="shared" si="0"/>
        <v>5892</v>
      </c>
      <c r="G6" s="20">
        <f>April!$C5</f>
        <v>2375</v>
      </c>
      <c r="H6" s="20">
        <f>May!$C5</f>
        <v>2345</v>
      </c>
      <c r="I6" s="20">
        <f>June!$C5</f>
        <v>1355</v>
      </c>
      <c r="J6" s="20">
        <f t="shared" si="1"/>
        <v>6075</v>
      </c>
      <c r="K6" s="20">
        <f>July!$C5</f>
        <v>1543</v>
      </c>
      <c r="L6" s="20">
        <f>August!$C5</f>
        <v>3541</v>
      </c>
      <c r="M6" s="20">
        <f>September!$C5</f>
        <v>1986</v>
      </c>
      <c r="N6" s="20">
        <f t="shared" si="2"/>
        <v>7070</v>
      </c>
      <c r="O6" s="20">
        <f>October!$C5</f>
        <v>6521</v>
      </c>
      <c r="P6" s="20">
        <f>November!$C5</f>
        <v>2457</v>
      </c>
      <c r="Q6" s="20">
        <f>December!$C5</f>
        <v>5246</v>
      </c>
      <c r="R6" s="20">
        <f t="shared" si="3"/>
        <v>14224</v>
      </c>
      <c r="S6" s="21">
        <f t="shared" si="4"/>
        <v>52298</v>
      </c>
    </row>
    <row r="7" spans="2:19" ht="24.95" customHeight="1" x14ac:dyDescent="0.25">
      <c r="B7" s="22" t="s">
        <v>45</v>
      </c>
      <c r="C7" s="23">
        <f>SUM(C4:C6)</f>
        <v>101823</v>
      </c>
      <c r="D7" s="23">
        <f t="shared" ref="D7:Q7" si="5">SUM(D4:D6)</f>
        <v>173451</v>
      </c>
      <c r="E7" s="23">
        <f t="shared" si="5"/>
        <v>77265</v>
      </c>
      <c r="F7" s="23">
        <f t="shared" si="0"/>
        <v>352539</v>
      </c>
      <c r="G7" s="23">
        <f t="shared" si="5"/>
        <v>75159</v>
      </c>
      <c r="H7" s="23">
        <f t="shared" si="5"/>
        <v>47799</v>
      </c>
      <c r="I7" s="23">
        <f t="shared" si="5"/>
        <v>125126</v>
      </c>
      <c r="J7" s="23">
        <f t="shared" si="1"/>
        <v>248084</v>
      </c>
      <c r="K7" s="23">
        <f t="shared" si="5"/>
        <v>79989</v>
      </c>
      <c r="L7" s="23">
        <f t="shared" si="5"/>
        <v>107682</v>
      </c>
      <c r="M7" s="23">
        <f t="shared" si="5"/>
        <v>123154</v>
      </c>
      <c r="N7" s="23">
        <f t="shared" si="2"/>
        <v>310825</v>
      </c>
      <c r="O7" s="23">
        <f t="shared" si="5"/>
        <v>108510</v>
      </c>
      <c r="P7" s="23">
        <f t="shared" si="5"/>
        <v>131856</v>
      </c>
      <c r="Q7" s="23">
        <f t="shared" si="5"/>
        <v>119693</v>
      </c>
      <c r="R7" s="23">
        <f t="shared" si="3"/>
        <v>360059</v>
      </c>
      <c r="S7" s="24">
        <f t="shared" si="4"/>
        <v>2182955</v>
      </c>
    </row>
    <row r="8" spans="2:19" ht="24.95" customHeight="1" x14ac:dyDescent="0.25">
      <c r="B8" s="22" t="s">
        <v>46</v>
      </c>
      <c r="C8" s="25">
        <f>January!$C7</f>
        <v>12765</v>
      </c>
      <c r="D8" s="25">
        <f>February!$C7</f>
        <v>14526</v>
      </c>
      <c r="E8" s="25">
        <f>March!$C7</f>
        <v>36554</v>
      </c>
      <c r="F8" s="25">
        <f t="shared" si="0"/>
        <v>63845</v>
      </c>
      <c r="G8" s="25">
        <f>April!$C7</f>
        <v>14358</v>
      </c>
      <c r="H8" s="25">
        <f>May!$C7</f>
        <v>35224</v>
      </c>
      <c r="I8" s="25">
        <f>June!$C7</f>
        <v>24866</v>
      </c>
      <c r="J8" s="25">
        <f t="shared" si="1"/>
        <v>74448</v>
      </c>
      <c r="K8" s="25">
        <f>July!$C7</f>
        <v>24689</v>
      </c>
      <c r="L8" s="25">
        <f>August!$C7</f>
        <v>21856</v>
      </c>
      <c r="M8" s="25">
        <f>September!$C7</f>
        <v>5684</v>
      </c>
      <c r="N8" s="25">
        <f t="shared" si="2"/>
        <v>52229</v>
      </c>
      <c r="O8" s="25">
        <f>October!$C7</f>
        <v>35415</v>
      </c>
      <c r="P8" s="25">
        <f>November!$C7</f>
        <v>42516</v>
      </c>
      <c r="Q8" s="25">
        <f>December!$C7</f>
        <v>3589</v>
      </c>
      <c r="R8" s="25">
        <f t="shared" si="3"/>
        <v>81520</v>
      </c>
      <c r="S8" s="26">
        <f t="shared" si="4"/>
        <v>462564</v>
      </c>
    </row>
    <row r="9" spans="2:19" ht="24.95" customHeight="1" x14ac:dyDescent="0.25">
      <c r="B9" s="22" t="s">
        <v>47</v>
      </c>
      <c r="C9" s="27">
        <f>C7-C8</f>
        <v>89058</v>
      </c>
      <c r="D9" s="27">
        <f t="shared" ref="D9:Q9" si="6">D7-D8</f>
        <v>158925</v>
      </c>
      <c r="E9" s="27">
        <f t="shared" si="6"/>
        <v>40711</v>
      </c>
      <c r="F9" s="27">
        <f t="shared" si="0"/>
        <v>288694</v>
      </c>
      <c r="G9" s="27">
        <f t="shared" si="6"/>
        <v>60801</v>
      </c>
      <c r="H9" s="27">
        <f t="shared" si="6"/>
        <v>12575</v>
      </c>
      <c r="I9" s="27">
        <f t="shared" si="6"/>
        <v>100260</v>
      </c>
      <c r="J9" s="27">
        <f t="shared" si="1"/>
        <v>173636</v>
      </c>
      <c r="K9" s="27">
        <f t="shared" si="6"/>
        <v>55300</v>
      </c>
      <c r="L9" s="27">
        <f t="shared" si="6"/>
        <v>85826</v>
      </c>
      <c r="M9" s="27">
        <f t="shared" si="6"/>
        <v>117470</v>
      </c>
      <c r="N9" s="27">
        <f t="shared" si="2"/>
        <v>258596</v>
      </c>
      <c r="O9" s="27">
        <f t="shared" si="6"/>
        <v>73095</v>
      </c>
      <c r="P9" s="27">
        <f t="shared" si="6"/>
        <v>89340</v>
      </c>
      <c r="Q9" s="27">
        <f t="shared" si="6"/>
        <v>116104</v>
      </c>
      <c r="R9" s="27">
        <f t="shared" si="3"/>
        <v>278539</v>
      </c>
      <c r="S9" s="28">
        <f t="shared" si="4"/>
        <v>1720391</v>
      </c>
    </row>
    <row r="10" spans="2:19" ht="24.95" hidden="1" customHeight="1" x14ac:dyDescent="0.25">
      <c r="B10" s="22" t="s">
        <v>48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9"/>
    </row>
    <row r="11" spans="2:19" ht="15" hidden="1" customHeight="1" x14ac:dyDescent="0.25">
      <c r="B11" s="19" t="s">
        <v>49</v>
      </c>
      <c r="C11" s="30">
        <f>January!$C10</f>
        <v>34750</v>
      </c>
      <c r="D11" s="30">
        <f>February!$C10</f>
        <v>34750</v>
      </c>
      <c r="E11" s="30">
        <f>March!$C10</f>
        <v>34750</v>
      </c>
      <c r="F11" s="30">
        <f t="shared" ref="F11:F17" si="7">SUM(C11:E11)</f>
        <v>104250</v>
      </c>
      <c r="G11" s="30">
        <f>April!$C10</f>
        <v>34750</v>
      </c>
      <c r="H11" s="30">
        <f>May!$C10</f>
        <v>34750</v>
      </c>
      <c r="I11" s="30">
        <f>June!$C10</f>
        <v>34750</v>
      </c>
      <c r="J11" s="30">
        <f t="shared" ref="J11:J17" si="8">SUM(G11:I11)</f>
        <v>104250</v>
      </c>
      <c r="K11" s="30">
        <f>July!$C10</f>
        <v>34750</v>
      </c>
      <c r="L11" s="30">
        <f>August!$C10</f>
        <v>34750</v>
      </c>
      <c r="M11" s="30">
        <f>September!$C10</f>
        <v>34750</v>
      </c>
      <c r="N11" s="30">
        <f t="shared" ref="N11:N17" si="9">SUM(K11:M11)</f>
        <v>104250</v>
      </c>
      <c r="O11" s="30">
        <f>October!$C10</f>
        <v>34750</v>
      </c>
      <c r="P11" s="30">
        <f>November!$C10</f>
        <v>34750</v>
      </c>
      <c r="Q11" s="30">
        <f>December!$C10</f>
        <v>34750</v>
      </c>
      <c r="R11" s="30">
        <f t="shared" ref="R11:R17" si="10">SUM(O11:Q11)</f>
        <v>104250</v>
      </c>
      <c r="S11" s="31">
        <f t="shared" si="4"/>
        <v>729750</v>
      </c>
    </row>
    <row r="12" spans="2:19" ht="15" hidden="1" customHeight="1" x14ac:dyDescent="0.25">
      <c r="B12" s="19" t="s">
        <v>50</v>
      </c>
      <c r="C12" s="30">
        <f>January!$C11</f>
        <v>2500</v>
      </c>
      <c r="D12" s="30">
        <f>February!$C11</f>
        <v>2500</v>
      </c>
      <c r="E12" s="30">
        <f>March!$C11</f>
        <v>2500</v>
      </c>
      <c r="F12" s="30">
        <f t="shared" si="7"/>
        <v>7500</v>
      </c>
      <c r="G12" s="30">
        <f>April!$C11</f>
        <v>2500</v>
      </c>
      <c r="H12" s="30">
        <f>May!$C11</f>
        <v>2500</v>
      </c>
      <c r="I12" s="30">
        <f>June!$C11</f>
        <v>2500</v>
      </c>
      <c r="J12" s="30">
        <f t="shared" si="8"/>
        <v>7500</v>
      </c>
      <c r="K12" s="30">
        <f>July!$C11</f>
        <v>2500</v>
      </c>
      <c r="L12" s="30">
        <f>August!$C11</f>
        <v>2500</v>
      </c>
      <c r="M12" s="30">
        <f>September!$C11</f>
        <v>2500</v>
      </c>
      <c r="N12" s="30">
        <f t="shared" si="9"/>
        <v>7500</v>
      </c>
      <c r="O12" s="30">
        <f>October!$C11</f>
        <v>2500</v>
      </c>
      <c r="P12" s="30">
        <f>November!$C11</f>
        <v>2500</v>
      </c>
      <c r="Q12" s="30">
        <f>December!$C11</f>
        <v>2500</v>
      </c>
      <c r="R12" s="30">
        <f t="shared" si="10"/>
        <v>7500</v>
      </c>
      <c r="S12" s="31">
        <f t="shared" si="4"/>
        <v>52500</v>
      </c>
    </row>
    <row r="13" spans="2:19" ht="15" hidden="1" customHeight="1" x14ac:dyDescent="0.25">
      <c r="B13" s="19" t="s">
        <v>51</v>
      </c>
      <c r="C13" s="30">
        <f>January!$C12</f>
        <v>378</v>
      </c>
      <c r="D13" s="30">
        <f>February!$C12</f>
        <v>478</v>
      </c>
      <c r="E13" s="30">
        <f>March!$C12</f>
        <v>478</v>
      </c>
      <c r="F13" s="30">
        <f t="shared" si="7"/>
        <v>1334</v>
      </c>
      <c r="G13" s="30">
        <f>April!$C12</f>
        <v>478</v>
      </c>
      <c r="H13" s="30">
        <f>May!$C12</f>
        <v>478</v>
      </c>
      <c r="I13" s="30">
        <f>June!$C12</f>
        <v>478</v>
      </c>
      <c r="J13" s="30">
        <f t="shared" si="8"/>
        <v>1434</v>
      </c>
      <c r="K13" s="30">
        <f>July!$C12</f>
        <v>478</v>
      </c>
      <c r="L13" s="30">
        <f>August!$C12</f>
        <v>478</v>
      </c>
      <c r="M13" s="30">
        <f>September!$C12</f>
        <v>478</v>
      </c>
      <c r="N13" s="30">
        <f t="shared" si="9"/>
        <v>1434</v>
      </c>
      <c r="O13" s="30">
        <f>October!$C12</f>
        <v>478</v>
      </c>
      <c r="P13" s="30">
        <f>November!$C12</f>
        <v>478</v>
      </c>
      <c r="Q13" s="30">
        <f>December!$C12</f>
        <v>478</v>
      </c>
      <c r="R13" s="30">
        <f t="shared" si="10"/>
        <v>1434</v>
      </c>
      <c r="S13" s="31">
        <f t="shared" si="4"/>
        <v>9838</v>
      </c>
    </row>
    <row r="14" spans="2:19" ht="15" hidden="1" customHeight="1" x14ac:dyDescent="0.25">
      <c r="B14" s="19" t="s">
        <v>52</v>
      </c>
      <c r="C14" s="30">
        <f>January!$C13</f>
        <v>415</v>
      </c>
      <c r="D14" s="30">
        <f>February!$C13</f>
        <v>415</v>
      </c>
      <c r="E14" s="30">
        <f>March!$C13</f>
        <v>415</v>
      </c>
      <c r="F14" s="30">
        <f t="shared" si="7"/>
        <v>1245</v>
      </c>
      <c r="G14" s="30">
        <f>April!$C13</f>
        <v>415</v>
      </c>
      <c r="H14" s="30">
        <f>May!$C13</f>
        <v>415</v>
      </c>
      <c r="I14" s="30">
        <f>June!$C13</f>
        <v>415</v>
      </c>
      <c r="J14" s="30">
        <f t="shared" si="8"/>
        <v>1245</v>
      </c>
      <c r="K14" s="30">
        <f>July!$C13</f>
        <v>415</v>
      </c>
      <c r="L14" s="30">
        <f>August!$C13</f>
        <v>415</v>
      </c>
      <c r="M14" s="30">
        <f>September!$C13</f>
        <v>415</v>
      </c>
      <c r="N14" s="30">
        <f t="shared" si="9"/>
        <v>1245</v>
      </c>
      <c r="O14" s="30">
        <f>October!$C13</f>
        <v>415</v>
      </c>
      <c r="P14" s="30">
        <f>November!$C13</f>
        <v>415</v>
      </c>
      <c r="Q14" s="30">
        <f>December!$C13</f>
        <v>415</v>
      </c>
      <c r="R14" s="30">
        <f t="shared" si="10"/>
        <v>1245</v>
      </c>
      <c r="S14" s="31">
        <f t="shared" si="4"/>
        <v>8715</v>
      </c>
    </row>
    <row r="15" spans="2:19" ht="15" hidden="1" customHeight="1" x14ac:dyDescent="0.25">
      <c r="B15" s="19" t="s">
        <v>53</v>
      </c>
      <c r="C15" s="30">
        <f>January!$C14</f>
        <v>525</v>
      </c>
      <c r="D15" s="30">
        <f>February!$C14</f>
        <v>525</v>
      </c>
      <c r="E15" s="30">
        <f>March!$C14</f>
        <v>525</v>
      </c>
      <c r="F15" s="30">
        <f t="shared" si="7"/>
        <v>1575</v>
      </c>
      <c r="G15" s="30">
        <f>April!$C14</f>
        <v>525</v>
      </c>
      <c r="H15" s="30">
        <f>May!$C14</f>
        <v>525</v>
      </c>
      <c r="I15" s="30">
        <f>June!$C14</f>
        <v>525</v>
      </c>
      <c r="J15" s="30">
        <f t="shared" si="8"/>
        <v>1575</v>
      </c>
      <c r="K15" s="30">
        <f>July!$C14</f>
        <v>525</v>
      </c>
      <c r="L15" s="30">
        <f>August!$C14</f>
        <v>525</v>
      </c>
      <c r="M15" s="30">
        <f>September!$C14</f>
        <v>525</v>
      </c>
      <c r="N15" s="30">
        <f t="shared" si="9"/>
        <v>1575</v>
      </c>
      <c r="O15" s="30">
        <f>October!$C14</f>
        <v>525</v>
      </c>
      <c r="P15" s="30">
        <f>November!$C14</f>
        <v>525</v>
      </c>
      <c r="Q15" s="30">
        <f>December!$C14</f>
        <v>525</v>
      </c>
      <c r="R15" s="30">
        <f t="shared" si="10"/>
        <v>1575</v>
      </c>
      <c r="S15" s="31">
        <f t="shared" si="4"/>
        <v>11025</v>
      </c>
    </row>
    <row r="16" spans="2:19" ht="24.95" customHeight="1" x14ac:dyDescent="0.25">
      <c r="B16" s="22" t="s">
        <v>54</v>
      </c>
      <c r="C16" s="23">
        <f>SUM(C11:C15)</f>
        <v>38568</v>
      </c>
      <c r="D16" s="23">
        <f t="shared" ref="D16:Q16" si="11">SUM(D11:D15)</f>
        <v>38668</v>
      </c>
      <c r="E16" s="23">
        <f t="shared" si="11"/>
        <v>38668</v>
      </c>
      <c r="F16" s="23">
        <f t="shared" si="7"/>
        <v>115904</v>
      </c>
      <c r="G16" s="23">
        <f t="shared" si="11"/>
        <v>38668</v>
      </c>
      <c r="H16" s="23">
        <f t="shared" si="11"/>
        <v>38668</v>
      </c>
      <c r="I16" s="23">
        <f t="shared" si="11"/>
        <v>38668</v>
      </c>
      <c r="J16" s="23">
        <f t="shared" si="8"/>
        <v>116004</v>
      </c>
      <c r="K16" s="23">
        <f t="shared" si="11"/>
        <v>38668</v>
      </c>
      <c r="L16" s="23">
        <f t="shared" si="11"/>
        <v>38668</v>
      </c>
      <c r="M16" s="23">
        <f t="shared" si="11"/>
        <v>38668</v>
      </c>
      <c r="N16" s="23">
        <f t="shared" si="9"/>
        <v>116004</v>
      </c>
      <c r="O16" s="23">
        <f t="shared" si="11"/>
        <v>38668</v>
      </c>
      <c r="P16" s="23">
        <f t="shared" si="11"/>
        <v>38668</v>
      </c>
      <c r="Q16" s="23">
        <f t="shared" si="11"/>
        <v>38668</v>
      </c>
      <c r="R16" s="23">
        <f t="shared" si="10"/>
        <v>116004</v>
      </c>
      <c r="S16" s="24">
        <f t="shared" si="4"/>
        <v>811828</v>
      </c>
    </row>
    <row r="17" spans="2:19" ht="24.95" customHeight="1" thickBot="1" x14ac:dyDescent="0.3">
      <c r="B17" s="22" t="s">
        <v>55</v>
      </c>
      <c r="C17" s="32">
        <f>C9-C16</f>
        <v>50490</v>
      </c>
      <c r="D17" s="32">
        <f t="shared" ref="D17:Q17" si="12">D9-D16</f>
        <v>120257</v>
      </c>
      <c r="E17" s="32">
        <f t="shared" si="12"/>
        <v>2043</v>
      </c>
      <c r="F17" s="32">
        <f t="shared" si="7"/>
        <v>172790</v>
      </c>
      <c r="G17" s="32">
        <f t="shared" si="12"/>
        <v>22133</v>
      </c>
      <c r="H17" s="32">
        <f t="shared" si="12"/>
        <v>-26093</v>
      </c>
      <c r="I17" s="32">
        <f t="shared" si="12"/>
        <v>61592</v>
      </c>
      <c r="J17" s="32">
        <f t="shared" si="8"/>
        <v>57632</v>
      </c>
      <c r="K17" s="32">
        <f t="shared" si="12"/>
        <v>16632</v>
      </c>
      <c r="L17" s="32">
        <f t="shared" si="12"/>
        <v>47158</v>
      </c>
      <c r="M17" s="32">
        <f t="shared" si="12"/>
        <v>78802</v>
      </c>
      <c r="N17" s="32">
        <f t="shared" si="9"/>
        <v>142592</v>
      </c>
      <c r="O17" s="32">
        <f t="shared" si="12"/>
        <v>34427</v>
      </c>
      <c r="P17" s="32">
        <f t="shared" si="12"/>
        <v>50672</v>
      </c>
      <c r="Q17" s="32">
        <f t="shared" si="12"/>
        <v>77436</v>
      </c>
      <c r="R17" s="32">
        <f t="shared" si="10"/>
        <v>162535</v>
      </c>
      <c r="S17" s="33">
        <f t="shared" si="4"/>
        <v>908563</v>
      </c>
    </row>
    <row r="18" spans="2:19" ht="15" customHeight="1" thickTop="1" thickBot="1" x14ac:dyDescent="0.3"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6"/>
    </row>
  </sheetData>
  <mergeCells count="1">
    <mergeCell ref="B1:S1"/>
  </mergeCells>
  <pageMargins left="0.7" right="0.7" top="0.75" bottom="0.75" header="0.3" footer="0.3"/>
  <pageSetup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C316-F778-45F9-9689-C0FB5CD38128}">
  <sheetPr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9.5" thickBot="1" x14ac:dyDescent="0.35">
      <c r="B1" s="13" t="str">
        <f ca="1">MID(CELL("filename",B1),FIND("]",CELL("filename",B1))+1,50)</f>
        <v>January</v>
      </c>
      <c r="C1" s="13"/>
    </row>
    <row r="2" spans="2:3" ht="24.95" customHeight="1" x14ac:dyDescent="0.25">
      <c r="B2" s="37" t="s">
        <v>56</v>
      </c>
      <c r="C2" s="38"/>
    </row>
    <row r="3" spans="2:3" ht="15" customHeight="1" x14ac:dyDescent="0.25">
      <c r="B3" s="19" t="s">
        <v>42</v>
      </c>
      <c r="C3" s="29">
        <v>84354</v>
      </c>
    </row>
    <row r="4" spans="2:3" ht="15" customHeight="1" x14ac:dyDescent="0.25">
      <c r="B4" s="19" t="s">
        <v>43</v>
      </c>
      <c r="C4" s="29">
        <v>15896</v>
      </c>
    </row>
    <row r="5" spans="2:3" ht="15" customHeight="1" x14ac:dyDescent="0.25">
      <c r="B5" s="19" t="s">
        <v>44</v>
      </c>
      <c r="C5" s="29">
        <v>1573</v>
      </c>
    </row>
    <row r="6" spans="2:3" ht="24.95" customHeight="1" x14ac:dyDescent="0.25">
      <c r="B6" s="22" t="s">
        <v>45</v>
      </c>
      <c r="C6" s="24">
        <f>SUM(C3:C5)</f>
        <v>101823</v>
      </c>
    </row>
    <row r="7" spans="2:3" ht="24.95" customHeight="1" x14ac:dyDescent="0.25">
      <c r="B7" s="22" t="s">
        <v>46</v>
      </c>
      <c r="C7" s="24">
        <v>12765</v>
      </c>
    </row>
    <row r="8" spans="2:3" ht="24.95" customHeight="1" x14ac:dyDescent="0.25">
      <c r="B8" s="22" t="s">
        <v>47</v>
      </c>
      <c r="C8" s="28">
        <f>C6-C7</f>
        <v>89058</v>
      </c>
    </row>
    <row r="9" spans="2:3" ht="24.95" customHeight="1" x14ac:dyDescent="0.25">
      <c r="B9" s="22" t="s">
        <v>48</v>
      </c>
      <c r="C9" s="29"/>
    </row>
    <row r="10" spans="2:3" ht="15" customHeight="1" x14ac:dyDescent="0.25">
      <c r="B10" s="19" t="s">
        <v>49</v>
      </c>
      <c r="C10" s="29">
        <v>34750</v>
      </c>
    </row>
    <row r="11" spans="2:3" ht="15" customHeight="1" x14ac:dyDescent="0.25">
      <c r="B11" s="19" t="s">
        <v>50</v>
      </c>
      <c r="C11" s="29">
        <v>2500</v>
      </c>
    </row>
    <row r="12" spans="2:3" ht="15" customHeight="1" x14ac:dyDescent="0.25">
      <c r="B12" s="19" t="s">
        <v>51</v>
      </c>
      <c r="C12" s="29">
        <v>378</v>
      </c>
    </row>
    <row r="13" spans="2:3" ht="15" customHeight="1" x14ac:dyDescent="0.25">
      <c r="B13" s="19" t="s">
        <v>52</v>
      </c>
      <c r="C13" s="29">
        <v>415</v>
      </c>
    </row>
    <row r="14" spans="2:3" ht="15" customHeight="1" x14ac:dyDescent="0.25">
      <c r="B14" s="19" t="s">
        <v>53</v>
      </c>
      <c r="C14" s="29">
        <v>525</v>
      </c>
    </row>
    <row r="15" spans="2:3" ht="24.95" customHeight="1" x14ac:dyDescent="0.25">
      <c r="B15" s="22" t="s">
        <v>54</v>
      </c>
      <c r="C15" s="24">
        <f>SUM(C10:C14)</f>
        <v>38568</v>
      </c>
    </row>
    <row r="16" spans="2:3" ht="24.95" customHeight="1" thickBot="1" x14ac:dyDescent="0.3">
      <c r="B16" s="22" t="s">
        <v>55</v>
      </c>
      <c r="C16" s="33">
        <f>C8-C15</f>
        <v>50490</v>
      </c>
    </row>
    <row r="17" spans="2:3" ht="15" customHeight="1" thickTop="1" thickBot="1" x14ac:dyDescent="0.3">
      <c r="B17" s="34"/>
      <c r="C17" s="36"/>
    </row>
  </sheetData>
  <mergeCells count="1">
    <mergeCell ref="B1:C1"/>
  </mergeCells>
  <hyperlinks>
    <hyperlink ref="B2" location="Summary!A1" display="Revenue" xr:uid="{142BFB0A-954A-481A-99ED-E06CC435DA5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6B5AD-0B92-4674-9360-73F29EA8883E}">
  <sheetPr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39" t="str">
        <f ca="1">MID(CELL("filename",B1),FIND("]",CELL("filename",B1))+1,50)</f>
        <v>February</v>
      </c>
      <c r="C1" s="40"/>
    </row>
    <row r="2" spans="2:3" ht="24.95" customHeight="1" x14ac:dyDescent="0.25">
      <c r="B2" s="22" t="s">
        <v>56</v>
      </c>
      <c r="C2" s="41"/>
    </row>
    <row r="3" spans="2:3" ht="15" customHeight="1" x14ac:dyDescent="0.25">
      <c r="B3" s="19" t="s">
        <v>42</v>
      </c>
      <c r="C3" s="29">
        <v>145865</v>
      </c>
    </row>
    <row r="4" spans="2:3" ht="15" customHeight="1" x14ac:dyDescent="0.25">
      <c r="B4" s="19" t="s">
        <v>43</v>
      </c>
      <c r="C4" s="29">
        <v>25432</v>
      </c>
    </row>
    <row r="5" spans="2:3" ht="15" customHeight="1" x14ac:dyDescent="0.25">
      <c r="B5" s="19" t="s">
        <v>44</v>
      </c>
      <c r="C5" s="29">
        <v>2154</v>
      </c>
    </row>
    <row r="6" spans="2:3" ht="24.95" customHeight="1" x14ac:dyDescent="0.25">
      <c r="B6" s="22" t="s">
        <v>45</v>
      </c>
      <c r="C6" s="24">
        <f>SUM(C3:C5)</f>
        <v>173451</v>
      </c>
    </row>
    <row r="7" spans="2:3" ht="24.95" customHeight="1" x14ac:dyDescent="0.25">
      <c r="B7" s="22" t="s">
        <v>46</v>
      </c>
      <c r="C7" s="24">
        <v>14526</v>
      </c>
    </row>
    <row r="8" spans="2:3" ht="24.95" customHeight="1" x14ac:dyDescent="0.25">
      <c r="B8" s="22" t="s">
        <v>47</v>
      </c>
      <c r="C8" s="28">
        <f>C6-C7</f>
        <v>158925</v>
      </c>
    </row>
    <row r="9" spans="2:3" ht="24.95" customHeight="1" x14ac:dyDescent="0.25">
      <c r="B9" s="22" t="s">
        <v>48</v>
      </c>
      <c r="C9" s="29"/>
    </row>
    <row r="10" spans="2:3" ht="15" customHeight="1" x14ac:dyDescent="0.25">
      <c r="B10" s="19" t="s">
        <v>49</v>
      </c>
      <c r="C10" s="29">
        <v>34750</v>
      </c>
    </row>
    <row r="11" spans="2:3" ht="15" customHeight="1" x14ac:dyDescent="0.25">
      <c r="B11" s="19" t="s">
        <v>50</v>
      </c>
      <c r="C11" s="29">
        <v>2500</v>
      </c>
    </row>
    <row r="12" spans="2:3" ht="15" customHeight="1" x14ac:dyDescent="0.25">
      <c r="B12" s="19" t="s">
        <v>51</v>
      </c>
      <c r="C12" s="29">
        <v>478</v>
      </c>
    </row>
    <row r="13" spans="2:3" ht="15" customHeight="1" x14ac:dyDescent="0.25">
      <c r="B13" s="19" t="s">
        <v>52</v>
      </c>
      <c r="C13" s="29">
        <v>415</v>
      </c>
    </row>
    <row r="14" spans="2:3" ht="15" customHeight="1" x14ac:dyDescent="0.25">
      <c r="B14" s="19" t="s">
        <v>53</v>
      </c>
      <c r="C14" s="29">
        <v>525</v>
      </c>
    </row>
    <row r="15" spans="2:3" ht="24.95" customHeight="1" x14ac:dyDescent="0.25">
      <c r="B15" s="22" t="s">
        <v>54</v>
      </c>
      <c r="C15" s="24">
        <f>SUM(C10:C14)</f>
        <v>38668</v>
      </c>
    </row>
    <row r="16" spans="2:3" ht="24.95" customHeight="1" thickBot="1" x14ac:dyDescent="0.3">
      <c r="B16" s="22" t="s">
        <v>55</v>
      </c>
      <c r="C16" s="33">
        <f>C8-C15</f>
        <v>120257</v>
      </c>
    </row>
    <row r="17" spans="2:3" ht="15" customHeight="1" thickTop="1" thickBot="1" x14ac:dyDescent="0.3">
      <c r="B17" s="34"/>
      <c r="C17" s="36"/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82EF-32FE-4D89-84CE-D6B6AFB8EFE8}">
  <sheetPr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39" t="str">
        <f ca="1">MID(CELL("filename",B1),FIND("]",CELL("filename",B1))+1,50)</f>
        <v>March</v>
      </c>
      <c r="C1" s="40"/>
    </row>
    <row r="2" spans="2:3" ht="24.95" customHeight="1" x14ac:dyDescent="0.25">
      <c r="B2" s="22" t="s">
        <v>56</v>
      </c>
      <c r="C2" s="41"/>
    </row>
    <row r="3" spans="2:3" ht="15" customHeight="1" x14ac:dyDescent="0.25">
      <c r="B3" s="19" t="s">
        <v>42</v>
      </c>
      <c r="C3" s="29">
        <v>32545</v>
      </c>
    </row>
    <row r="4" spans="2:3" ht="15" customHeight="1" x14ac:dyDescent="0.25">
      <c r="B4" s="19" t="s">
        <v>43</v>
      </c>
      <c r="C4" s="29">
        <v>42555</v>
      </c>
    </row>
    <row r="5" spans="2:3" ht="15" customHeight="1" x14ac:dyDescent="0.25">
      <c r="B5" s="19" t="s">
        <v>44</v>
      </c>
      <c r="C5" s="29">
        <v>2165</v>
      </c>
    </row>
    <row r="6" spans="2:3" ht="24.95" customHeight="1" x14ac:dyDescent="0.25">
      <c r="B6" s="22" t="s">
        <v>45</v>
      </c>
      <c r="C6" s="24">
        <f>SUM(C3:C5)</f>
        <v>77265</v>
      </c>
    </row>
    <row r="7" spans="2:3" ht="24.95" customHeight="1" x14ac:dyDescent="0.25">
      <c r="B7" s="22" t="s">
        <v>46</v>
      </c>
      <c r="C7" s="24">
        <v>36554</v>
      </c>
    </row>
    <row r="8" spans="2:3" ht="24.95" customHeight="1" x14ac:dyDescent="0.25">
      <c r="B8" s="22" t="s">
        <v>47</v>
      </c>
      <c r="C8" s="28">
        <f>C6-C7</f>
        <v>40711</v>
      </c>
    </row>
    <row r="9" spans="2:3" ht="24.95" customHeight="1" x14ac:dyDescent="0.25">
      <c r="B9" s="22" t="s">
        <v>48</v>
      </c>
      <c r="C9" s="29"/>
    </row>
    <row r="10" spans="2:3" ht="15" customHeight="1" x14ac:dyDescent="0.25">
      <c r="B10" s="19" t="s">
        <v>49</v>
      </c>
      <c r="C10" s="29">
        <v>34750</v>
      </c>
    </row>
    <row r="11" spans="2:3" ht="15" customHeight="1" x14ac:dyDescent="0.25">
      <c r="B11" s="19" t="s">
        <v>50</v>
      </c>
      <c r="C11" s="29">
        <v>2500</v>
      </c>
    </row>
    <row r="12" spans="2:3" ht="15" customHeight="1" x14ac:dyDescent="0.25">
      <c r="B12" s="19" t="s">
        <v>51</v>
      </c>
      <c r="C12" s="29">
        <v>478</v>
      </c>
    </row>
    <row r="13" spans="2:3" ht="15" customHeight="1" x14ac:dyDescent="0.25">
      <c r="B13" s="19" t="s">
        <v>52</v>
      </c>
      <c r="C13" s="29">
        <v>415</v>
      </c>
    </row>
    <row r="14" spans="2:3" ht="15" customHeight="1" x14ac:dyDescent="0.25">
      <c r="B14" s="19" t="s">
        <v>53</v>
      </c>
      <c r="C14" s="29">
        <v>525</v>
      </c>
    </row>
    <row r="15" spans="2:3" ht="24.95" customHeight="1" x14ac:dyDescent="0.25">
      <c r="B15" s="22" t="s">
        <v>54</v>
      </c>
      <c r="C15" s="24">
        <f>SUM(C10:C14)</f>
        <v>38668</v>
      </c>
    </row>
    <row r="16" spans="2:3" ht="24.95" customHeight="1" thickBot="1" x14ac:dyDescent="0.3">
      <c r="B16" s="22" t="s">
        <v>55</v>
      </c>
      <c r="C16" s="33">
        <f>C8-C15</f>
        <v>2043</v>
      </c>
    </row>
    <row r="17" spans="2:3" ht="15" customHeight="1" thickTop="1" thickBot="1" x14ac:dyDescent="0.3">
      <c r="B17" s="34"/>
      <c r="C17" s="36"/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61B0A-1969-4AC4-8450-D0DE01A0EE8E}">
  <sheetPr>
    <tabColor rgb="FF00B0F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39" t="str">
        <f ca="1">MID(CELL("filename",B1),FIND("]",CELL("filename",B1))+1,50)</f>
        <v>Quarter1</v>
      </c>
      <c r="C1" s="40"/>
    </row>
    <row r="2" spans="2:3" ht="24.95" customHeight="1" x14ac:dyDescent="0.25">
      <c r="B2" s="22" t="s">
        <v>56</v>
      </c>
      <c r="C2" s="41"/>
    </row>
    <row r="3" spans="2:3" ht="15" customHeight="1" x14ac:dyDescent="0.25">
      <c r="B3" s="19" t="s">
        <v>42</v>
      </c>
      <c r="C3" s="29">
        <f>January!C3+February!C3+March!C3</f>
        <v>262764</v>
      </c>
    </row>
    <row r="4" spans="2:3" ht="15" customHeight="1" x14ac:dyDescent="0.25">
      <c r="B4" s="19" t="s">
        <v>43</v>
      </c>
      <c r="C4" s="29">
        <f>January!C4+February!C4+March!C4</f>
        <v>83883</v>
      </c>
    </row>
    <row r="5" spans="2:3" ht="15" customHeight="1" x14ac:dyDescent="0.25">
      <c r="B5" s="19" t="s">
        <v>44</v>
      </c>
      <c r="C5" s="29">
        <f>January!C5+February!C5+March!C5</f>
        <v>5892</v>
      </c>
    </row>
    <row r="6" spans="2:3" ht="24.95" customHeight="1" x14ac:dyDescent="0.25">
      <c r="B6" s="22" t="s">
        <v>45</v>
      </c>
      <c r="C6" s="24">
        <f>SUM(C3:C5)</f>
        <v>352539</v>
      </c>
    </row>
    <row r="7" spans="2:3" ht="24.95" customHeight="1" x14ac:dyDescent="0.25">
      <c r="B7" s="22" t="s">
        <v>46</v>
      </c>
      <c r="C7" s="29">
        <f>January!C7+February!C7+March!C7</f>
        <v>63845</v>
      </c>
    </row>
    <row r="8" spans="2:3" ht="24.95" customHeight="1" x14ac:dyDescent="0.25">
      <c r="B8" s="22" t="s">
        <v>47</v>
      </c>
      <c r="C8" s="28">
        <f>C6-C7</f>
        <v>288694</v>
      </c>
    </row>
    <row r="9" spans="2:3" ht="24.95" customHeight="1" x14ac:dyDescent="0.25">
      <c r="B9" s="22" t="s">
        <v>48</v>
      </c>
      <c r="C9" s="29"/>
    </row>
    <row r="10" spans="2:3" ht="15" customHeight="1" x14ac:dyDescent="0.25">
      <c r="B10" s="19" t="s">
        <v>49</v>
      </c>
      <c r="C10" s="29">
        <f>January!C10+February!C10+March!C10</f>
        <v>104250</v>
      </c>
    </row>
    <row r="11" spans="2:3" ht="15" customHeight="1" x14ac:dyDescent="0.25">
      <c r="B11" s="19" t="s">
        <v>50</v>
      </c>
      <c r="C11" s="29">
        <f>January!C11+February!C11+March!C11</f>
        <v>7500</v>
      </c>
    </row>
    <row r="12" spans="2:3" ht="15" customHeight="1" x14ac:dyDescent="0.25">
      <c r="B12" s="19" t="s">
        <v>51</v>
      </c>
      <c r="C12" s="29">
        <f>January!C12+February!C12+March!C12</f>
        <v>1334</v>
      </c>
    </row>
    <row r="13" spans="2:3" ht="15" customHeight="1" x14ac:dyDescent="0.25">
      <c r="B13" s="19" t="s">
        <v>52</v>
      </c>
      <c r="C13" s="29">
        <f>January!C13+February!C13+March!C13</f>
        <v>1245</v>
      </c>
    </row>
    <row r="14" spans="2:3" ht="15" customHeight="1" x14ac:dyDescent="0.25">
      <c r="B14" s="19" t="s">
        <v>53</v>
      </c>
      <c r="C14" s="29">
        <f>January!C14+February!C14+March!C14</f>
        <v>1575</v>
      </c>
    </row>
    <row r="15" spans="2:3" ht="24.95" customHeight="1" x14ac:dyDescent="0.25">
      <c r="B15" s="22" t="s">
        <v>54</v>
      </c>
      <c r="C15" s="24">
        <f>SUM(C10:C14)</f>
        <v>115904</v>
      </c>
    </row>
    <row r="16" spans="2:3" ht="24.95" customHeight="1" thickBot="1" x14ac:dyDescent="0.3">
      <c r="B16" s="22" t="s">
        <v>55</v>
      </c>
      <c r="C16" s="33">
        <f>C8-C15</f>
        <v>172790</v>
      </c>
    </row>
    <row r="17" spans="2:3" ht="15" customHeight="1" thickTop="1" thickBot="1" x14ac:dyDescent="0.3">
      <c r="B17" s="34"/>
      <c r="C17" s="36"/>
    </row>
  </sheetData>
  <mergeCells count="1">
    <mergeCell ref="B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13F4-4015-49A6-BAF3-CB1FAFCFE51F}">
  <sheetPr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39" t="str">
        <f ca="1">MID(CELL("filename",B1),FIND("]",CELL("filename",B1))+1,50)</f>
        <v>April</v>
      </c>
      <c r="C1" s="40"/>
    </row>
    <row r="2" spans="2:3" ht="24.95" customHeight="1" x14ac:dyDescent="0.25">
      <c r="B2" s="22" t="s">
        <v>56</v>
      </c>
      <c r="C2" s="41"/>
    </row>
    <row r="3" spans="2:3" ht="15" customHeight="1" x14ac:dyDescent="0.25">
      <c r="B3" s="19" t="s">
        <v>42</v>
      </c>
      <c r="C3" s="29">
        <v>27562</v>
      </c>
    </row>
    <row r="4" spans="2:3" ht="15" customHeight="1" x14ac:dyDescent="0.25">
      <c r="B4" s="19" t="s">
        <v>43</v>
      </c>
      <c r="C4" s="29">
        <v>45222</v>
      </c>
    </row>
    <row r="5" spans="2:3" ht="15" customHeight="1" x14ac:dyDescent="0.25">
      <c r="B5" s="19" t="s">
        <v>44</v>
      </c>
      <c r="C5" s="29">
        <v>2375</v>
      </c>
    </row>
    <row r="6" spans="2:3" ht="24.95" customHeight="1" x14ac:dyDescent="0.25">
      <c r="B6" s="22" t="s">
        <v>45</v>
      </c>
      <c r="C6" s="24">
        <f>SUM(C3:C5)</f>
        <v>75159</v>
      </c>
    </row>
    <row r="7" spans="2:3" ht="24.95" customHeight="1" x14ac:dyDescent="0.25">
      <c r="B7" s="22" t="s">
        <v>46</v>
      </c>
      <c r="C7" s="24">
        <v>14358</v>
      </c>
    </row>
    <row r="8" spans="2:3" ht="24.95" customHeight="1" x14ac:dyDescent="0.25">
      <c r="B8" s="22" t="s">
        <v>47</v>
      </c>
      <c r="C8" s="28">
        <f>C6-C7</f>
        <v>60801</v>
      </c>
    </row>
    <row r="9" spans="2:3" ht="24.95" customHeight="1" x14ac:dyDescent="0.25">
      <c r="B9" s="22" t="s">
        <v>48</v>
      </c>
      <c r="C9" s="29"/>
    </row>
    <row r="10" spans="2:3" ht="15" customHeight="1" x14ac:dyDescent="0.25">
      <c r="B10" s="19" t="s">
        <v>49</v>
      </c>
      <c r="C10" s="29">
        <v>34750</v>
      </c>
    </row>
    <row r="11" spans="2:3" ht="15" customHeight="1" x14ac:dyDescent="0.25">
      <c r="B11" s="19" t="s">
        <v>50</v>
      </c>
      <c r="C11" s="29">
        <v>2500</v>
      </c>
    </row>
    <row r="12" spans="2:3" ht="15" customHeight="1" x14ac:dyDescent="0.25">
      <c r="B12" s="19" t="s">
        <v>51</v>
      </c>
      <c r="C12" s="29">
        <v>478</v>
      </c>
    </row>
    <row r="13" spans="2:3" ht="15" customHeight="1" x14ac:dyDescent="0.25">
      <c r="B13" s="19" t="s">
        <v>52</v>
      </c>
      <c r="C13" s="29">
        <v>415</v>
      </c>
    </row>
    <row r="14" spans="2:3" ht="15" customHeight="1" x14ac:dyDescent="0.25">
      <c r="B14" s="19" t="s">
        <v>53</v>
      </c>
      <c r="C14" s="29">
        <v>525</v>
      </c>
    </row>
    <row r="15" spans="2:3" ht="24.95" customHeight="1" x14ac:dyDescent="0.25">
      <c r="B15" s="22" t="s">
        <v>54</v>
      </c>
      <c r="C15" s="24">
        <f>SUM(C10:C14)</f>
        <v>38668</v>
      </c>
    </row>
    <row r="16" spans="2:3" ht="24.95" customHeight="1" thickBot="1" x14ac:dyDescent="0.3">
      <c r="B16" s="22" t="s">
        <v>55</v>
      </c>
      <c r="C16" s="33">
        <f>C8-C15</f>
        <v>22133</v>
      </c>
    </row>
    <row r="17" spans="2:3" ht="15" customHeight="1" thickTop="1" thickBot="1" x14ac:dyDescent="0.3">
      <c r="B17" s="34"/>
      <c r="C17" s="36"/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C5E5-C4F3-4C20-9796-C4518AB26553}">
  <sheetPr>
    <tabColor rgb="FF92D050"/>
  </sheetPr>
  <dimension ref="B1:C17"/>
  <sheetViews>
    <sheetView workbookViewId="0">
      <selection activeCell="F19" sqref="F19"/>
    </sheetView>
  </sheetViews>
  <sheetFormatPr defaultColWidth="8.875" defaultRowHeight="15" customHeight="1" x14ac:dyDescent="0.25"/>
  <cols>
    <col min="1" max="1" width="2.625" customWidth="1"/>
    <col min="2" max="2" width="18.375" bestFit="1" customWidth="1"/>
    <col min="3" max="3" width="9.625" bestFit="1" customWidth="1"/>
  </cols>
  <sheetData>
    <row r="1" spans="2:3" ht="18.75" x14ac:dyDescent="0.3">
      <c r="B1" s="39" t="str">
        <f ca="1">MID(CELL("filename",B1),FIND("]",CELL("filename",B1))+1,50)</f>
        <v>May</v>
      </c>
      <c r="C1" s="40"/>
    </row>
    <row r="2" spans="2:3" ht="24.95" customHeight="1" x14ac:dyDescent="0.25">
      <c r="B2" s="22" t="s">
        <v>56</v>
      </c>
      <c r="C2" s="41"/>
    </row>
    <row r="3" spans="2:3" ht="15" customHeight="1" x14ac:dyDescent="0.25">
      <c r="B3" s="19" t="s">
        <v>42</v>
      </c>
      <c r="C3" s="29">
        <v>18021</v>
      </c>
    </row>
    <row r="4" spans="2:3" ht="15" customHeight="1" x14ac:dyDescent="0.25">
      <c r="B4" s="19" t="s">
        <v>43</v>
      </c>
      <c r="C4" s="29">
        <v>27433</v>
      </c>
    </row>
    <row r="5" spans="2:3" ht="15" customHeight="1" x14ac:dyDescent="0.25">
      <c r="B5" s="19" t="s">
        <v>44</v>
      </c>
      <c r="C5" s="29">
        <v>2345</v>
      </c>
    </row>
    <row r="6" spans="2:3" ht="24.95" customHeight="1" x14ac:dyDescent="0.25">
      <c r="B6" s="22" t="s">
        <v>45</v>
      </c>
      <c r="C6" s="24">
        <f>SUM(C3:C5)</f>
        <v>47799</v>
      </c>
    </row>
    <row r="7" spans="2:3" ht="24.95" customHeight="1" x14ac:dyDescent="0.25">
      <c r="B7" s="22" t="s">
        <v>46</v>
      </c>
      <c r="C7" s="24">
        <v>35224</v>
      </c>
    </row>
    <row r="8" spans="2:3" ht="24.95" customHeight="1" x14ac:dyDescent="0.25">
      <c r="B8" s="22" t="s">
        <v>47</v>
      </c>
      <c r="C8" s="28">
        <f>C6-C7</f>
        <v>12575</v>
      </c>
    </row>
    <row r="9" spans="2:3" ht="24.95" customHeight="1" x14ac:dyDescent="0.25">
      <c r="B9" s="22" t="s">
        <v>48</v>
      </c>
      <c r="C9" s="29"/>
    </row>
    <row r="10" spans="2:3" ht="15" customHeight="1" x14ac:dyDescent="0.25">
      <c r="B10" s="19" t="s">
        <v>49</v>
      </c>
      <c r="C10" s="29">
        <v>34750</v>
      </c>
    </row>
    <row r="11" spans="2:3" ht="15" customHeight="1" x14ac:dyDescent="0.25">
      <c r="B11" s="19" t="s">
        <v>50</v>
      </c>
      <c r="C11" s="29">
        <v>2500</v>
      </c>
    </row>
    <row r="12" spans="2:3" ht="15" customHeight="1" x14ac:dyDescent="0.25">
      <c r="B12" s="19" t="s">
        <v>51</v>
      </c>
      <c r="C12" s="29">
        <v>478</v>
      </c>
    </row>
    <row r="13" spans="2:3" ht="15" customHeight="1" x14ac:dyDescent="0.25">
      <c r="B13" s="19" t="s">
        <v>52</v>
      </c>
      <c r="C13" s="29">
        <v>415</v>
      </c>
    </row>
    <row r="14" spans="2:3" ht="15" customHeight="1" x14ac:dyDescent="0.25">
      <c r="B14" s="19" t="s">
        <v>53</v>
      </c>
      <c r="C14" s="29">
        <v>525</v>
      </c>
    </row>
    <row r="15" spans="2:3" ht="24.95" customHeight="1" x14ac:dyDescent="0.25">
      <c r="B15" s="22" t="s">
        <v>54</v>
      </c>
      <c r="C15" s="24">
        <f>SUM(C10:C14)</f>
        <v>38668</v>
      </c>
    </row>
    <row r="16" spans="2:3" ht="24.95" customHeight="1" thickBot="1" x14ac:dyDescent="0.3">
      <c r="B16" s="22" t="s">
        <v>55</v>
      </c>
      <c r="C16" s="33">
        <f>C8-C15</f>
        <v>-26093</v>
      </c>
    </row>
    <row r="17" spans="2:3" ht="15" customHeight="1" thickTop="1" thickBot="1" x14ac:dyDescent="0.3">
      <c r="B17" s="34"/>
      <c r="C17" s="36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Filtering</vt:lpstr>
      <vt:lpstr>Table Feature</vt:lpstr>
      <vt:lpstr>Summary</vt:lpstr>
      <vt:lpstr>January</vt:lpstr>
      <vt:lpstr>February</vt:lpstr>
      <vt:lpstr>March</vt:lpstr>
      <vt:lpstr>Quarter1</vt:lpstr>
      <vt:lpstr>April</vt:lpstr>
      <vt:lpstr>May</vt:lpstr>
      <vt:lpstr>June</vt:lpstr>
      <vt:lpstr>Quarter2</vt:lpstr>
      <vt:lpstr>July</vt:lpstr>
      <vt:lpstr>August</vt:lpstr>
      <vt:lpstr>September</vt:lpstr>
      <vt:lpstr>Quarter3</vt:lpstr>
      <vt:lpstr>October</vt:lpstr>
      <vt:lpstr>November</vt:lpstr>
      <vt:lpstr>December</vt:lpstr>
      <vt:lpstr>Quarter4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Ringstrom</dc:creator>
  <cp:lastModifiedBy>David Ringstrom</cp:lastModifiedBy>
  <dcterms:created xsi:type="dcterms:W3CDTF">2022-07-20T13:02:54Z</dcterms:created>
  <dcterms:modified xsi:type="dcterms:W3CDTF">2022-07-20T13:03:33Z</dcterms:modified>
</cp:coreProperties>
</file>