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ckt\Chapter 4\"/>
    </mc:Choice>
  </mc:AlternateContent>
  <xr:revisionPtr revIDLastSave="0" documentId="13_ncr:1_{5CFA63F4-9DB7-4DEB-995C-C23DA8E65F79}" xr6:coauthVersionLast="47" xr6:coauthVersionMax="47" xr10:uidLastSave="{00000000-0000-0000-0000-000000000000}"/>
  <bookViews>
    <workbookView xWindow="-120" yWindow="-120" windowWidth="20730" windowHeight="11310" xr2:uid="{952C8DC4-7DD0-4869-AF1B-CDA1F91A9333}"/>
  </bookViews>
  <sheets>
    <sheet name="World's Longest Roads" sheetId="2" r:id="rId1"/>
    <sheet name="Greater Than" sheetId="3" r:id="rId2"/>
    <sheet name="Less Than" sheetId="4" r:id="rId3"/>
    <sheet name="Between" sheetId="5" r:id="rId4"/>
    <sheet name="Equal To" sheetId="7" r:id="rId5"/>
    <sheet name="Text that Contains" sheetId="8" r:id="rId6"/>
    <sheet name="A Date Occuring" sheetId="6" r:id="rId7"/>
    <sheet name="Duplicate Values" sheetId="9" r:id="rId8"/>
    <sheet name="Data Bars" sheetId="10" r:id="rId9"/>
    <sheet name="Color Scales" sheetId="11" r:id="rId10"/>
    <sheet name="Cell Icons - Percent" sheetId="12" r:id="rId11"/>
    <sheet name="Cell Icons - Percentile" sheetId="15" r:id="rId12"/>
    <sheet name="Filter by Cell Icon" sheetId="16" r:id="rId13"/>
    <sheet name="IF Function-Wingdings" sheetId="1" r:id="rId14"/>
    <sheet name="Custom Rule" sheetId="13" r:id="rId15"/>
    <sheet name="Protected Worksheet Example 1" sheetId="17" r:id="rId16"/>
    <sheet name="Protected Worksheet Example 2" sheetId="18" r:id="rId17"/>
    <sheet name="Formatting Based on Input Cell" sheetId="14" r:id="rId18"/>
  </sheets>
  <definedNames>
    <definedName name="_xlnm._FilterDatabase" localSheetId="7" hidden="1">'Duplicate Values'!$B$3:$C$18</definedName>
    <definedName name="_xlnm._FilterDatabase" localSheetId="12" hidden="1">'Filter by Cell Icon'!$B$2:$G$22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3" l="1" a="1"/>
  <c r="G4" i="13" s="1"/>
  <c r="G3" i="13" a="1"/>
  <c r="G3" i="13" s="1"/>
  <c r="C11" i="13"/>
  <c r="C12" i="13" s="1"/>
  <c r="G10" i="13"/>
  <c r="D10" i="13"/>
  <c r="C7" i="13"/>
  <c r="C6" i="13"/>
  <c r="C5" i="13"/>
  <c r="G11" i="13" l="1"/>
  <c r="G12" i="13"/>
  <c r="C13" i="13"/>
  <c r="E10" i="13"/>
  <c r="F10" i="13" s="1"/>
  <c r="D11" i="13" l="1"/>
  <c r="E11" i="13" s="1"/>
  <c r="F11" i="13" s="1"/>
  <c r="C14" i="13"/>
  <c r="G13" i="13"/>
  <c r="D12" i="13" l="1"/>
  <c r="E12" i="13" s="1"/>
  <c r="F12" i="13" s="1"/>
  <c r="G14" i="13"/>
  <c r="C15" i="13"/>
  <c r="D13" i="13" l="1"/>
  <c r="E13" i="13" s="1"/>
  <c r="F13" i="13" s="1"/>
  <c r="C16" i="13"/>
  <c r="G15" i="13"/>
  <c r="D14" i="13" l="1"/>
  <c r="E14" i="13" s="1"/>
  <c r="F14" i="13" s="1"/>
  <c r="C17" i="13"/>
  <c r="G16" i="13"/>
  <c r="D15" i="13" l="1"/>
  <c r="E15" i="13" s="1"/>
  <c r="F15" i="13" s="1"/>
  <c r="G17" i="13"/>
  <c r="C18" i="13"/>
  <c r="D16" i="13" l="1"/>
  <c r="E16" i="13" s="1"/>
  <c r="F16" i="13" s="1"/>
  <c r="C19" i="13"/>
  <c r="G18" i="13"/>
  <c r="D17" i="13" l="1"/>
  <c r="E17" i="13" s="1"/>
  <c r="F17" i="13" s="1"/>
  <c r="C20" i="13"/>
  <c r="G19" i="13"/>
  <c r="D18" i="13" l="1"/>
  <c r="E18" i="13" s="1"/>
  <c r="F18" i="13" s="1"/>
  <c r="C21" i="13"/>
  <c r="G20" i="13"/>
  <c r="D19" i="13" l="1"/>
  <c r="E19" i="13" s="1"/>
  <c r="F19" i="13" s="1"/>
  <c r="C22" i="13"/>
  <c r="G21" i="13"/>
  <c r="D20" i="13" l="1"/>
  <c r="E20" i="13" s="1"/>
  <c r="F20" i="13" s="1"/>
  <c r="C23" i="13"/>
  <c r="G22" i="13"/>
  <c r="D21" i="13" l="1"/>
  <c r="E21" i="13" s="1"/>
  <c r="F21" i="13" s="1"/>
  <c r="C24" i="13"/>
  <c r="G23" i="13"/>
  <c r="D22" i="13" l="1"/>
  <c r="E22" i="13" s="1"/>
  <c r="F22" i="13" s="1"/>
  <c r="C25" i="13"/>
  <c r="G24" i="13"/>
  <c r="D23" i="13" l="1"/>
  <c r="E23" i="13" s="1"/>
  <c r="F23" i="13" s="1"/>
  <c r="G25" i="13"/>
  <c r="C26" i="13"/>
  <c r="D24" i="13" l="1"/>
  <c r="E24" i="13" s="1"/>
  <c r="F24" i="13" s="1"/>
  <c r="C27" i="13"/>
  <c r="G26" i="13"/>
  <c r="D25" i="13" l="1"/>
  <c r="E25" i="13" s="1"/>
  <c r="F25" i="13" s="1"/>
  <c r="C28" i="13"/>
  <c r="G27" i="13"/>
  <c r="D26" i="13" l="1"/>
  <c r="E26" i="13" s="1"/>
  <c r="F26" i="13" s="1"/>
  <c r="C29" i="13"/>
  <c r="G28" i="13"/>
  <c r="D27" i="13" l="1"/>
  <c r="E27" i="13" s="1"/>
  <c r="F27" i="13" s="1"/>
  <c r="C30" i="13"/>
  <c r="G29" i="13"/>
  <c r="D28" i="13" l="1"/>
  <c r="E28" i="13" s="1"/>
  <c r="F28" i="13" s="1"/>
  <c r="C31" i="13"/>
  <c r="G30" i="13"/>
  <c r="D29" i="13" l="1"/>
  <c r="E29" i="13" s="1"/>
  <c r="F29" i="13" s="1"/>
  <c r="C32" i="13"/>
  <c r="G31" i="13"/>
  <c r="D30" i="13" l="1"/>
  <c r="E30" i="13" s="1"/>
  <c r="F30" i="13" s="1"/>
  <c r="C33" i="13"/>
  <c r="G32" i="13"/>
  <c r="D31" i="13" l="1"/>
  <c r="E31" i="13" s="1"/>
  <c r="F31" i="13" s="1"/>
  <c r="G33" i="13"/>
  <c r="C34" i="13"/>
  <c r="D32" i="13" l="1"/>
  <c r="E32" i="13" s="1"/>
  <c r="F32" i="13"/>
  <c r="C35" i="13"/>
  <c r="G34" i="13"/>
  <c r="D33" i="13" l="1"/>
  <c r="E33" i="13" s="1"/>
  <c r="F33" i="13" s="1"/>
  <c r="C36" i="13"/>
  <c r="G35" i="13"/>
  <c r="D34" i="13" l="1"/>
  <c r="E34" i="13" s="1"/>
  <c r="F34" i="13" s="1"/>
  <c r="C37" i="13"/>
  <c r="G36" i="13"/>
  <c r="D35" i="13" l="1"/>
  <c r="E35" i="13" s="1"/>
  <c r="F35" i="13" s="1"/>
  <c r="G37" i="13"/>
  <c r="C38" i="13"/>
  <c r="C39" i="13" l="1"/>
  <c r="G38" i="13"/>
  <c r="D36" i="13"/>
  <c r="E36" i="13" s="1"/>
  <c r="F36" i="13" s="1"/>
  <c r="D37" i="13" l="1"/>
  <c r="E37" i="13" s="1"/>
  <c r="F37" i="13" s="1"/>
  <c r="C40" i="13"/>
  <c r="G39" i="13"/>
  <c r="D38" i="13" l="1"/>
  <c r="E38" i="13" s="1"/>
  <c r="F38" i="13" s="1"/>
  <c r="C41" i="13"/>
  <c r="G40" i="13"/>
  <c r="D39" i="13" l="1"/>
  <c r="E39" i="13" s="1"/>
  <c r="F39" i="13" s="1"/>
  <c r="G41" i="13"/>
  <c r="C42" i="13"/>
  <c r="D40" i="13" l="1"/>
  <c r="E40" i="13" s="1"/>
  <c r="F40" i="13" s="1"/>
  <c r="C43" i="13"/>
  <c r="G42" i="13"/>
  <c r="D41" i="13" l="1"/>
  <c r="E41" i="13" s="1"/>
  <c r="F41" i="13" s="1"/>
  <c r="C44" i="13"/>
  <c r="G43" i="13"/>
  <c r="D42" i="13" l="1"/>
  <c r="E42" i="13" s="1"/>
  <c r="F42" i="13" s="1"/>
  <c r="C45" i="13"/>
  <c r="G44" i="13"/>
  <c r="D43" i="13" l="1"/>
  <c r="E43" i="13" s="1"/>
  <c r="F43" i="13" s="1"/>
  <c r="C46" i="13"/>
  <c r="G45" i="13"/>
  <c r="D44" i="13" l="1"/>
  <c r="E44" i="13" s="1"/>
  <c r="F44" i="13" s="1"/>
  <c r="C47" i="13"/>
  <c r="G46" i="13"/>
  <c r="D45" i="13" l="1"/>
  <c r="E45" i="13" s="1"/>
  <c r="F45" i="13" s="1"/>
  <c r="C48" i="13"/>
  <c r="G47" i="13"/>
  <c r="D46" i="13" l="1"/>
  <c r="E46" i="13" s="1"/>
  <c r="F46" i="13" s="1"/>
  <c r="C49" i="13"/>
  <c r="G48" i="13"/>
  <c r="D47" i="13" l="1"/>
  <c r="E47" i="13" s="1"/>
  <c r="F47" i="13" s="1"/>
  <c r="G49" i="13"/>
  <c r="C50" i="13"/>
  <c r="D48" i="13" l="1"/>
  <c r="E48" i="13" s="1"/>
  <c r="F48" i="13" s="1"/>
  <c r="G50" i="13"/>
  <c r="C51" i="13"/>
  <c r="C52" i="13" l="1"/>
  <c r="G51" i="13"/>
  <c r="D49" i="13"/>
  <c r="E49" i="13" s="1"/>
  <c r="F49" i="13" s="1"/>
  <c r="D50" i="13" l="1"/>
  <c r="E50" i="13" s="1"/>
  <c r="F50" i="13" s="1"/>
  <c r="C53" i="13"/>
  <c r="G52" i="13"/>
  <c r="D51" i="13" l="1"/>
  <c r="E51" i="13" s="1"/>
  <c r="F51" i="13" s="1"/>
  <c r="C54" i="13"/>
  <c r="G53" i="13"/>
  <c r="D52" i="13" l="1"/>
  <c r="E52" i="13" s="1"/>
  <c r="F52" i="13"/>
  <c r="C55" i="13"/>
  <c r="G54" i="13"/>
  <c r="C56" i="13" l="1"/>
  <c r="G55" i="13"/>
  <c r="D53" i="13"/>
  <c r="E53" i="13" s="1"/>
  <c r="F53" i="13" s="1"/>
  <c r="D54" i="13" l="1"/>
  <c r="E54" i="13" s="1"/>
  <c r="F54" i="13" s="1"/>
  <c r="C57" i="13"/>
  <c r="G57" i="13" s="1"/>
  <c r="G56" i="13"/>
  <c r="D55" i="13" l="1"/>
  <c r="E55" i="13" s="1"/>
  <c r="F55" i="13" s="1"/>
  <c r="D56" i="13" l="1"/>
  <c r="E56" i="13" s="1"/>
  <c r="F56" i="13" s="1"/>
  <c r="D3" i="1"/>
  <c r="B32" i="6"/>
  <c r="B31" i="6" s="1"/>
  <c r="B30" i="6" s="1"/>
  <c r="B29" i="6" s="1"/>
  <c r="B28" i="6" s="1"/>
  <c r="B27" i="6" s="1"/>
  <c r="B26" i="6" s="1"/>
  <c r="B25" i="6" s="1"/>
  <c r="B24" i="6" s="1"/>
  <c r="B23" i="6" s="1"/>
  <c r="B22" i="6" s="1"/>
  <c r="B21" i="6" s="1"/>
  <c r="B20" i="6" s="1"/>
  <c r="B19" i="6" s="1"/>
  <c r="B18" i="6" s="1"/>
  <c r="B17" i="6" s="1"/>
  <c r="B16" i="6" s="1"/>
  <c r="B15" i="6" s="1"/>
  <c r="B14" i="6" s="1"/>
  <c r="B13" i="6" s="1"/>
  <c r="B12" i="6" s="1"/>
  <c r="B11" i="6" s="1"/>
  <c r="B10" i="6" s="1"/>
  <c r="B9" i="6" s="1"/>
  <c r="B8" i="6" s="1"/>
  <c r="B7" i="6" s="1"/>
  <c r="B6" i="6" s="1"/>
  <c r="B5" i="6" s="1"/>
  <c r="B4" i="6" s="1"/>
  <c r="B3" i="6" s="1"/>
  <c r="B2" i="6" s="1"/>
  <c r="D57" i="13" l="1"/>
  <c r="E57" i="13" s="1"/>
  <c r="F57" i="13" s="1"/>
  <c r="B33" i="6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D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D3" authorId="0" shapeId="0" xr:uid="{DE7B0250-0830-43F4-8EFC-8D49A7537232}">
      <text/>
    </comment>
    <comment ref="D4" authorId="0" shapeId="0" xr:uid="{A7CFEA12-AD24-454D-825E-52A864F130FE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565D29FC-3A27-4633-B9B2-DB0FE4128677}">
      <text/>
    </comment>
    <comment ref="G4" authorId="0" shapeId="0" xr:uid="{1B83A3BE-1487-483B-A047-000B3D2026DC}">
      <text/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<sst xmlns="http://schemas.openxmlformats.org/spreadsheetml/2006/main" count="1174" uniqueCount="127">
  <si>
    <t>Blank Cell</t>
  </si>
  <si>
    <t>IF Function/Wingdings</t>
  </si>
  <si>
    <t>Label</t>
  </si>
  <si>
    <t>Input</t>
  </si>
  <si>
    <t>Symbol</t>
  </si>
  <si>
    <t>Brazil</t>
  </si>
  <si>
    <t>BR-101</t>
  </si>
  <si>
    <t>Boston, Massachusetts</t>
  </si>
  <si>
    <t>Seattle, Washington</t>
  </si>
  <si>
    <t>United States</t>
  </si>
  <si>
    <t>Interstate 90</t>
  </si>
  <si>
    <t>New England</t>
  </si>
  <si>
    <t>Pacific Northwest</t>
  </si>
  <si>
    <t>U.S. Route 20</t>
  </si>
  <si>
    <t>Longest road route in India</t>
  </si>
  <si>
    <t>loop route</t>
  </si>
  <si>
    <t>India</t>
  </si>
  <si>
    <t>Golden Quadrilateral</t>
  </si>
  <si>
    <t>Europe</t>
  </si>
  <si>
    <t>European route 45</t>
  </si>
  <si>
    <t>Chiang Rai, Thailand</t>
  </si>
  <si>
    <t>Ulan-Ude, Russia</t>
  </si>
  <si>
    <t>Asia</t>
  </si>
  <si>
    <t>Asian Highway 3</t>
  </si>
  <si>
    <t>St. John's, Newfoundland and Labrador</t>
  </si>
  <si>
    <t>Canada</t>
  </si>
  <si>
    <t>Trans-Canada Highway</t>
  </si>
  <si>
    <t>Dongxing, Guangxi</t>
  </si>
  <si>
    <t>China</t>
  </si>
  <si>
    <t>National Highway 228</t>
  </si>
  <si>
    <t>Eurasia</t>
  </si>
  <si>
    <t>European route 60</t>
  </si>
  <si>
    <t>European route 40</t>
  </si>
  <si>
    <t>National Highway 331</t>
  </si>
  <si>
    <t>Lianyungang</t>
  </si>
  <si>
    <t>Asian Highway 9</t>
  </si>
  <si>
    <t>National Highway 219</t>
  </si>
  <si>
    <t>Bulgarian border, Turkey</t>
  </si>
  <si>
    <t>Asian Highway 5</t>
  </si>
  <si>
    <t>Belarussian border, Russia</t>
  </si>
  <si>
    <t>Asian Highway 6</t>
  </si>
  <si>
    <t>Vladivostok</t>
  </si>
  <si>
    <t>St. Petersburg</t>
  </si>
  <si>
    <t>Russia</t>
  </si>
  <si>
    <t>Trans-Siberian Highway</t>
  </si>
  <si>
    <t>Khosravi, Iran</t>
  </si>
  <si>
    <t>Asian Highway 2</t>
  </si>
  <si>
    <t>Longest route within a single country</t>
  </si>
  <si>
    <t>Australia</t>
  </si>
  <si>
    <t>Highway 1</t>
  </si>
  <si>
    <t>Asian Highway 1</t>
  </si>
  <si>
    <t>Americas</t>
  </si>
  <si>
    <t>Pan-American Highway</t>
  </si>
  <si>
    <t>Finish</t>
  </si>
  <si>
    <t>Start</t>
  </si>
  <si>
    <t>Location</t>
  </si>
  <si>
    <t>Kilometers</t>
  </si>
  <si>
    <t>Miles</t>
  </si>
  <si>
    <t>Highway Name</t>
  </si>
  <si>
    <r>
      <t>Prudhoe Bay, Alaska</t>
    </r>
    <r>
      <rPr>
        <sz val="11"/>
        <rFont val="Arial"/>
        <family val="2"/>
      </rPr>
      <t>, United States</t>
    </r>
  </si>
  <si>
    <r>
      <t>Puerto Montt</t>
    </r>
    <r>
      <rPr>
        <sz val="11"/>
        <rFont val="Arial"/>
        <family val="2"/>
      </rPr>
      <t> or Quellón, Chile, or Ushuaia, Argentina</t>
    </r>
  </si>
  <si>
    <r>
      <t>Kapıkule</t>
    </r>
    <r>
      <rPr>
        <sz val="11"/>
        <rFont val="Arial"/>
        <family val="2"/>
      </rPr>
      <t>, Turkey</t>
    </r>
  </si>
  <si>
    <r>
      <t>Tokyo</t>
    </r>
    <r>
      <rPr>
        <sz val="11"/>
        <rFont val="Arial"/>
        <family val="2"/>
      </rPr>
      <t>, Japan</t>
    </r>
  </si>
  <si>
    <r>
      <t>Denpasar</t>
    </r>
    <r>
      <rPr>
        <sz val="11"/>
        <rFont val="Arial"/>
        <family val="2"/>
      </rPr>
      <t>, Indonesia</t>
    </r>
  </si>
  <si>
    <r>
      <t>Busan</t>
    </r>
    <r>
      <rPr>
        <sz val="11"/>
        <rFont val="Arial"/>
        <family val="2"/>
      </rPr>
      <t>, South Korea</t>
    </r>
  </si>
  <si>
    <r>
      <t>Shanghai</t>
    </r>
    <r>
      <rPr>
        <sz val="11"/>
        <rFont val="Arial"/>
        <family val="2"/>
      </rPr>
      <t>, China</t>
    </r>
  </si>
  <si>
    <r>
      <t>Kom-Kanas</t>
    </r>
    <r>
      <rPr>
        <sz val="11"/>
        <rFont val="Arial"/>
        <family val="2"/>
      </rPr>
      <t>, Xinjiang</t>
    </r>
  </si>
  <si>
    <r>
      <t>Dongxing</t>
    </r>
    <r>
      <rPr>
        <sz val="11"/>
        <rFont val="Arial"/>
        <family val="2"/>
      </rPr>
      <t>, Guangxi</t>
    </r>
  </si>
  <si>
    <r>
      <t>St. Petersburg</t>
    </r>
    <r>
      <rPr>
        <sz val="11"/>
        <rFont val="Arial"/>
        <family val="2"/>
      </rPr>
      <t>, Russia</t>
    </r>
  </si>
  <si>
    <r>
      <t>Dandong</t>
    </r>
    <r>
      <rPr>
        <sz val="11"/>
        <rFont val="Arial"/>
        <family val="2"/>
      </rPr>
      <t>, Liaoning</t>
    </r>
  </si>
  <si>
    <r>
      <t>Altay</t>
    </r>
    <r>
      <rPr>
        <sz val="11"/>
        <rFont val="Arial"/>
        <family val="2"/>
      </rPr>
      <t>, Xinjiang</t>
    </r>
  </si>
  <si>
    <r>
      <t>Calais</t>
    </r>
    <r>
      <rPr>
        <sz val="11"/>
        <rFont val="Arial"/>
        <family val="2"/>
      </rPr>
      <t>, France</t>
    </r>
  </si>
  <si>
    <r>
      <t>Ridder</t>
    </r>
    <r>
      <rPr>
        <sz val="11"/>
        <rFont val="Arial"/>
        <family val="2"/>
      </rPr>
      <t>, Kazakhstan</t>
    </r>
  </si>
  <si>
    <r>
      <t>Brest</t>
    </r>
    <r>
      <rPr>
        <sz val="11"/>
        <rFont val="Arial"/>
        <family val="2"/>
      </rPr>
      <t>, France</t>
    </r>
  </si>
  <si>
    <r>
      <t>Irkeshtam</t>
    </r>
    <r>
      <rPr>
        <sz val="11"/>
        <rFont val="Arial"/>
        <family val="2"/>
      </rPr>
      <t>, Kyrgyzstan</t>
    </r>
  </si>
  <si>
    <r>
      <t>Victoria</t>
    </r>
    <r>
      <rPr>
        <sz val="11"/>
        <rFont val="Arial"/>
        <family val="2"/>
      </rPr>
      <t> and Haida Gwaii, British Columbia</t>
    </r>
  </si>
  <si>
    <r>
      <t>Alta</t>
    </r>
    <r>
      <rPr>
        <sz val="11"/>
        <rFont val="Arial"/>
        <family val="2"/>
      </rPr>
      <t>, Norway</t>
    </r>
  </si>
  <si>
    <r>
      <t>Gela</t>
    </r>
    <r>
      <rPr>
        <sz val="11"/>
        <rFont val="Arial"/>
        <family val="2"/>
      </rPr>
      <t>, Sicily, Italy</t>
    </r>
  </si>
  <si>
    <r>
      <t>Touros</t>
    </r>
    <r>
      <rPr>
        <sz val="11"/>
        <rFont val="Arial"/>
        <family val="2"/>
      </rPr>
      <t>-RN</t>
    </r>
  </si>
  <si>
    <r>
      <t>São José do Norte</t>
    </r>
    <r>
      <rPr>
        <sz val="11"/>
        <rFont val="Arial"/>
        <family val="2"/>
      </rPr>
      <t>-RS</t>
    </r>
  </si>
  <si>
    <t>World's Longest Roads</t>
  </si>
  <si>
    <t>Conditional Formatting - Roads Less than 4,000 Miles Long</t>
  </si>
  <si>
    <t>Conditional Formatting - Roads Greater Than 8,000 Miles Long</t>
  </si>
  <si>
    <t>Conditional Formatting - Roads Between 4,000 and 8,000 Miles Long</t>
  </si>
  <si>
    <t>A Date Occurring Conditional Formatting - This Week</t>
  </si>
  <si>
    <t>Duplicate Values</t>
  </si>
  <si>
    <t>Invoice Number</t>
  </si>
  <si>
    <t>Amount</t>
  </si>
  <si>
    <t>Conditional Formatting - Data Bars</t>
  </si>
  <si>
    <t>Interest</t>
  </si>
  <si>
    <t>Term</t>
  </si>
  <si>
    <t>Loan</t>
  </si>
  <si>
    <t>Payment</t>
  </si>
  <si>
    <t>Total Interest</t>
  </si>
  <si>
    <t>Year 2 Principal</t>
  </si>
  <si>
    <t>Period #</t>
  </si>
  <si>
    <t>Date</t>
  </si>
  <si>
    <t>Principal</t>
  </si>
  <si>
    <t>Balance</t>
  </si>
  <si>
    <t>Year</t>
  </si>
  <si>
    <t>Conditional Formatting - Unlocked Cells</t>
  </si>
  <si>
    <t>Locked cell:</t>
  </si>
  <si>
    <t>Unlocked cell:</t>
  </si>
  <si>
    <t>Conditional Formatting Based on an Input Cell</t>
  </si>
  <si>
    <t>Format Accounts Greater than:</t>
  </si>
  <si>
    <t>Account #</t>
  </si>
  <si>
    <t>Account Name</t>
  </si>
  <si>
    <t>Account Balance</t>
  </si>
  <si>
    <t>Rhodes</t>
  </si>
  <si>
    <t>Dylan</t>
  </si>
  <si>
    <t>Chapin</t>
  </si>
  <si>
    <t>Vessels</t>
  </si>
  <si>
    <t>Erickson</t>
  </si>
  <si>
    <t>Zeldin</t>
  </si>
  <si>
    <t>Dieter</t>
  </si>
  <si>
    <t>Conditional Formatting - Roads Located in Asia</t>
  </si>
  <si>
    <t>Conditional Formatting - Locations that Contain the Word Asia</t>
  </si>
  <si>
    <t>Conditional Formatting - Color Scales</t>
  </si>
  <si>
    <t>Conditional Formatting - Cell Icons (Percent)</t>
  </si>
  <si>
    <t>Conditional Formatting - Cell Icons (Percentile)</t>
  </si>
  <si>
    <t>Sinrich</t>
  </si>
  <si>
    <t>Miller</t>
  </si>
  <si>
    <t>Dupree</t>
  </si>
  <si>
    <t>Y</t>
  </si>
  <si>
    <t>Non-Blank Cell</t>
  </si>
  <si>
    <t>þ</t>
  </si>
  <si>
    <t>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</si>
</sst>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theme="1"/>
      <name val="Wingdings"/>
      <charset val="2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rgb="FF1B4067"/>
      <name val="Wingdings"/>
      <charset val="2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Wingdings"/>
      <charset val="2"/>
    </font>
    <font>
      <b/>
      <sz val="11"/>
      <color rgb="FF1B406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D9EE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3" fillId="2" borderId="2" xfId="0" applyFont="1" applyFill="1" applyBorder="1" applyAlignment="1">
      <alignment horizontal="centerContinuous"/>
    </xf>
    <xf numFmtId="0" fontId="0" fillId="0" borderId="8" xfId="0" applyBorder="1"/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6" fillId="0" borderId="0" xfId="2"/>
    <xf numFmtId="9" fontId="6" fillId="0" borderId="0" xfId="2" applyNumberFormat="1"/>
    <xf numFmtId="0" fontId="7" fillId="0" borderId="2" xfId="2" applyFont="1" applyBorder="1"/>
    <xf numFmtId="0" fontId="7" fillId="0" borderId="3" xfId="2" applyFont="1" applyBorder="1"/>
    <xf numFmtId="0" fontId="7" fillId="0" borderId="4" xfId="2" applyFont="1" applyBorder="1"/>
    <xf numFmtId="0" fontId="1" fillId="0" borderId="8" xfId="2" applyFont="1" applyBorder="1"/>
    <xf numFmtId="3" fontId="1" fillId="0" borderId="0" xfId="2" applyNumberFormat="1" applyFont="1"/>
    <xf numFmtId="0" fontId="1" fillId="0" borderId="0" xfId="2" applyFont="1"/>
    <xf numFmtId="0" fontId="8" fillId="0" borderId="0" xfId="2" applyFont="1"/>
    <xf numFmtId="0" fontId="8" fillId="0" borderId="9" xfId="2" applyFont="1" applyBorder="1"/>
    <xf numFmtId="0" fontId="1" fillId="0" borderId="5" xfId="2" applyFont="1" applyBorder="1"/>
    <xf numFmtId="3" fontId="1" fillId="0" borderId="6" xfId="2" applyNumberFormat="1" applyFont="1" applyBorder="1"/>
    <xf numFmtId="0" fontId="1" fillId="0" borderId="6" xfId="2" applyFont="1" applyBorder="1"/>
    <xf numFmtId="0" fontId="8" fillId="0" borderId="6" xfId="2" applyFont="1" applyBorder="1"/>
    <xf numFmtId="0" fontId="8" fillId="0" borderId="7" xfId="2" applyFont="1" applyBorder="1"/>
    <xf numFmtId="164" fontId="1" fillId="0" borderId="0" xfId="1" applyNumberFormat="1" applyFont="1" applyBorder="1"/>
    <xf numFmtId="164" fontId="1" fillId="0" borderId="6" xfId="1" applyNumberFormat="1" applyFont="1" applyBorder="1"/>
    <xf numFmtId="164" fontId="0" fillId="0" borderId="0" xfId="1" applyNumberFormat="1" applyFont="1" applyFill="1" applyBorder="1"/>
    <xf numFmtId="0" fontId="0" fillId="0" borderId="9" xfId="0" applyBorder="1"/>
    <xf numFmtId="14" fontId="6" fillId="0" borderId="0" xfId="2" applyNumberFormat="1"/>
    <xf numFmtId="0" fontId="3" fillId="2" borderId="2" xfId="2" applyFont="1" applyFill="1" applyBorder="1" applyAlignment="1">
      <alignment horizontal="centerContinuous"/>
    </xf>
    <xf numFmtId="3" fontId="8" fillId="0" borderId="0" xfId="2" applyNumberFormat="1" applyFont="1"/>
    <xf numFmtId="3" fontId="8" fillId="0" borderId="6" xfId="2" applyNumberFormat="1" applyFont="1" applyBorder="1"/>
    <xf numFmtId="0" fontId="7" fillId="0" borderId="2" xfId="2" applyFont="1" applyBorder="1" applyAlignment="1">
      <alignment horizontal="center"/>
    </xf>
    <xf numFmtId="0" fontId="7" fillId="0" borderId="3" xfId="2" applyFont="1" applyBorder="1" applyAlignment="1">
      <alignment horizontal="center"/>
    </xf>
    <xf numFmtId="0" fontId="7" fillId="0" borderId="4" xfId="2" applyFont="1" applyBorder="1" applyAlignment="1">
      <alignment horizontal="center"/>
    </xf>
    <xf numFmtId="0" fontId="1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0" fillId="0" borderId="8" xfId="0" applyFont="1" applyBorder="1"/>
    <xf numFmtId="0" fontId="4" fillId="0" borderId="8" xfId="0" applyFont="1" applyBorder="1"/>
    <xf numFmtId="0" fontId="4" fillId="0" borderId="0" xfId="0" applyFont="1"/>
    <xf numFmtId="0" fontId="0" fillId="0" borderId="7" xfId="0" applyBorder="1"/>
    <xf numFmtId="0" fontId="10" fillId="0" borderId="2" xfId="0" applyFont="1" applyBorder="1"/>
    <xf numFmtId="10" fontId="0" fillId="0" borderId="3" xfId="0" applyNumberFormat="1" applyBorder="1" applyProtection="1">
      <protection locked="0"/>
    </xf>
    <xf numFmtId="0" fontId="0" fillId="0" borderId="0" xfId="0" applyProtection="1">
      <protection locked="0"/>
    </xf>
    <xf numFmtId="0" fontId="10" fillId="0" borderId="0" xfId="0" applyFont="1"/>
    <xf numFmtId="0" fontId="13" fillId="3" borderId="9" xfId="0" applyFont="1" applyFill="1" applyBorder="1"/>
    <xf numFmtId="3" fontId="0" fillId="0" borderId="0" xfId="0" applyNumberFormat="1" applyProtection="1">
      <protection locked="0"/>
    </xf>
    <xf numFmtId="8" fontId="0" fillId="0" borderId="0" xfId="0" applyNumberFormat="1"/>
    <xf numFmtId="0" fontId="0" fillId="0" borderId="0" xfId="0" quotePrefix="1"/>
    <xf numFmtId="44" fontId="1" fillId="0" borderId="0" xfId="3" applyFill="1" applyBorder="1" applyProtection="1"/>
    <xf numFmtId="0" fontId="4" fillId="0" borderId="9" xfId="0" applyFont="1" applyBorder="1"/>
    <xf numFmtId="14" fontId="0" fillId="0" borderId="0" xfId="0" applyNumberFormat="1" applyProtection="1">
      <protection locked="0"/>
    </xf>
    <xf numFmtId="43" fontId="1" fillId="0" borderId="0" xfId="1" applyFill="1" applyBorder="1" applyProtection="1"/>
    <xf numFmtId="8" fontId="1" fillId="0" borderId="0" xfId="1" applyNumberFormat="1" applyFill="1" applyBorder="1" applyProtection="1"/>
    <xf numFmtId="14" fontId="0" fillId="0" borderId="0" xfId="0" applyNumberFormat="1"/>
    <xf numFmtId="14" fontId="0" fillId="0" borderId="6" xfId="0" applyNumberFormat="1" applyBorder="1"/>
    <xf numFmtId="43" fontId="1" fillId="0" borderId="6" xfId="1" applyFill="1" applyBorder="1" applyProtection="1"/>
    <xf numFmtId="8" fontId="1" fillId="0" borderId="6" xfId="1" applyNumberFormat="1" applyFill="1" applyBorder="1" applyProtection="1"/>
    <xf numFmtId="0" fontId="5" fillId="3" borderId="7" xfId="0" applyFont="1" applyFill="1" applyBorder="1" applyAlignment="1">
      <alignment horizontal="center"/>
    </xf>
    <xf numFmtId="0" fontId="3" fillId="2" borderId="1" xfId="2" applyFont="1" applyFill="1" applyBorder="1" applyAlignment="1">
      <alignment horizontal="centerContinuous"/>
    </xf>
    <xf numFmtId="0" fontId="6" fillId="0" borderId="8" xfId="2" applyBorder="1"/>
    <xf numFmtId="0" fontId="6" fillId="0" borderId="9" xfId="2" applyBorder="1"/>
    <xf numFmtId="14" fontId="7" fillId="0" borderId="8" xfId="2" applyNumberFormat="1" applyFont="1" applyBorder="1"/>
    <xf numFmtId="0" fontId="7" fillId="0" borderId="9" xfId="2" applyFont="1" applyBorder="1"/>
    <xf numFmtId="0" fontId="11" fillId="0" borderId="8" xfId="1" applyNumberFormat="1" applyFont="1" applyFill="1" applyBorder="1"/>
    <xf numFmtId="43" fontId="6" fillId="0" borderId="9" xfId="1" applyFont="1" applyBorder="1"/>
    <xf numFmtId="0" fontId="11" fillId="0" borderId="8" xfId="2" applyFont="1" applyBorder="1"/>
    <xf numFmtId="0" fontId="11" fillId="0" borderId="5" xfId="2" applyFont="1" applyBorder="1"/>
    <xf numFmtId="43" fontId="6" fillId="0" borderId="7" xfId="1" applyFont="1" applyBorder="1"/>
    <xf numFmtId="14" fontId="6" fillId="0" borderId="8" xfId="2" applyNumberFormat="1" applyBorder="1"/>
    <xf numFmtId="14" fontId="6" fillId="0" borderId="5" xfId="2" applyNumberFormat="1" applyBorder="1"/>
    <xf numFmtId="0" fontId="6" fillId="0" borderId="6" xfId="2" applyBorder="1"/>
    <xf numFmtId="0" fontId="6" fillId="0" borderId="7" xfId="2" applyBorder="1"/>
    <xf numFmtId="165" fontId="0" fillId="4" borderId="0" xfId="3" applyNumberFormat="1" applyFont="1" applyFill="1" applyBorder="1"/>
    <xf numFmtId="164" fontId="0" fillId="0" borderId="0" xfId="1" applyNumberFormat="1" applyFont="1" applyBorder="1"/>
    <xf numFmtId="164" fontId="0" fillId="0" borderId="6" xfId="1" applyNumberFormat="1" applyFont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Normal 2" xfId="2" xr:uid="{90DFED00-9C5A-4B19-A32F-5069DC6A6B6F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371476</xdr:colOff>
      <xdr:row>1</xdr:row>
      <xdr:rowOff>104776</xdr:rowOff>
    </xdr:from>
    <xdr:to>
      <xdr:col>5</xdr:col>
      <xdr:colOff>752476</xdr:colOff>
      <xdr:row>4</xdr:row>
      <xdr:rowOff>57151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B119A7-E3DF-2968-B131-593DA11F34D7}"/>
            </a:ext>
          </a:extLst>
        </xdr:cNvPr>
        <xdr:cNvSpPr txBox="1"/>
      </xdr:nvSpPr>
      <xdr:spPr>
        <a:xfrm>
          <a:off x="1495426" y="342901"/>
          <a:ext cx="2895600" cy="55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/>
              </a:solidFill>
            </a:rPr>
            <a:t>You</a:t>
          </a:r>
          <a:r>
            <a:rPr lang="en-US" sz="1400" b="1" baseline="0">
              <a:solidFill>
                <a:schemeClr val="tx2"/>
              </a:solidFill>
            </a:rPr>
            <a:t> may need to scroll down to see the Conditional Formatting in place.</a:t>
          </a:r>
          <a:endParaRPr lang="en-US" sz="1400" b="1">
            <a:solidFill>
              <a:schemeClr val="tx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Trans-Canada_Highway" TargetMode="External"/><Relationship Id="rId18" Type="http://schemas.openxmlformats.org/officeDocument/2006/relationships/hyperlink" Target="https://en.wikipedia.org/wiki/Interstate_90" TargetMode="External"/><Relationship Id="rId3" Type="http://schemas.openxmlformats.org/officeDocument/2006/relationships/hyperlink" Target="https://en.wikipedia.org/wiki/Asian_Highway_Network" TargetMode="External"/><Relationship Id="rId7" Type="http://schemas.openxmlformats.org/officeDocument/2006/relationships/hyperlink" Target="https://en.wikipedia.org/wiki/China_National_Highway_219" TargetMode="External"/><Relationship Id="rId12" Type="http://schemas.openxmlformats.org/officeDocument/2006/relationships/hyperlink" Target="https://en.wikipedia.org/wiki/China_National_Highway_228" TargetMode="External"/><Relationship Id="rId17" Type="http://schemas.openxmlformats.org/officeDocument/2006/relationships/hyperlink" Target="https://en.wikipedia.org/wiki/U.S._Route_20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Golden_Quadrilateral" TargetMode="External"/><Relationship Id="rId20" Type="http://schemas.openxmlformats.org/officeDocument/2006/relationships/hyperlink" Target="https://en.wikipedia.org/wiki/Pan-American_Highway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Asian_Highway_Network" TargetMode="External"/><Relationship Id="rId11" Type="http://schemas.openxmlformats.org/officeDocument/2006/relationships/hyperlink" Target="https://en.wikipedia.org/wiki/European_route_E60" TargetMode="External"/><Relationship Id="rId5" Type="http://schemas.openxmlformats.org/officeDocument/2006/relationships/hyperlink" Target="https://en.wikipedia.org/wiki/Asian_Highway_Network" TargetMode="External"/><Relationship Id="rId15" Type="http://schemas.openxmlformats.org/officeDocument/2006/relationships/hyperlink" Target="https://en.wikipedia.org/wiki/European_route_E45" TargetMode="External"/><Relationship Id="rId10" Type="http://schemas.openxmlformats.org/officeDocument/2006/relationships/hyperlink" Target="https://en.wikipedia.org/wiki/European_route_E40" TargetMode="External"/><Relationship Id="rId19" Type="http://schemas.openxmlformats.org/officeDocument/2006/relationships/hyperlink" Target="https://en.wikipedia.org/wiki/BR-101" TargetMode="External"/><Relationship Id="rId4" Type="http://schemas.openxmlformats.org/officeDocument/2006/relationships/hyperlink" Target="https://en.wikipedia.org/wiki/Trans-Siberian_Highway" TargetMode="External"/><Relationship Id="rId9" Type="http://schemas.openxmlformats.org/officeDocument/2006/relationships/hyperlink" Target="https://en.wikipedia.org/wiki/China_National_Highway_331" TargetMode="External"/><Relationship Id="rId14" Type="http://schemas.openxmlformats.org/officeDocument/2006/relationships/hyperlink" Target="https://en.wikipedia.org/wiki/Asian_Highway_Networ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Asian_Highway_Network" TargetMode="External"/><Relationship Id="rId18" Type="http://schemas.openxmlformats.org/officeDocument/2006/relationships/hyperlink" Target="https://en.wikipedia.org/wiki/China_National_Highway_228" TargetMode="External"/><Relationship Id="rId26" Type="http://schemas.openxmlformats.org/officeDocument/2006/relationships/hyperlink" Target="https://en.wikipedia.org/wiki/European_route_E45" TargetMode="External"/><Relationship Id="rId3" Type="http://schemas.openxmlformats.org/officeDocument/2006/relationships/hyperlink" Target="https://en.wikipedia.org/wiki/Asian_Highway_Network" TargetMode="External"/><Relationship Id="rId21" Type="http://schemas.openxmlformats.org/officeDocument/2006/relationships/hyperlink" Target="https://en.wikipedia.org/wiki/Trans-Canada_Highway" TargetMode="External"/><Relationship Id="rId34" Type="http://schemas.openxmlformats.org/officeDocument/2006/relationships/hyperlink" Target="https://en.wikipedia.org/wiki/BR-101" TargetMode="External"/><Relationship Id="rId7" Type="http://schemas.openxmlformats.org/officeDocument/2006/relationships/hyperlink" Target="https://en.wikipedia.org/wiki/Vladivostok" TargetMode="External"/><Relationship Id="rId12" Type="http://schemas.openxmlformats.org/officeDocument/2006/relationships/hyperlink" Target="https://en.wikipedia.org/wiki/China_National_Highway_219" TargetMode="External"/><Relationship Id="rId17" Type="http://schemas.openxmlformats.org/officeDocument/2006/relationships/hyperlink" Target="https://en.wikipedia.org/wiki/European_route_E60" TargetMode="External"/><Relationship Id="rId25" Type="http://schemas.openxmlformats.org/officeDocument/2006/relationships/hyperlink" Target="https://en.wikipedia.org/wiki/Thailand" TargetMode="External"/><Relationship Id="rId33" Type="http://schemas.openxmlformats.org/officeDocument/2006/relationships/hyperlink" Target="https://en.wikipedia.org/wiki/Boston,_Massachusetts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European_route_E40" TargetMode="External"/><Relationship Id="rId20" Type="http://schemas.openxmlformats.org/officeDocument/2006/relationships/hyperlink" Target="https://en.wikipedia.org/wiki/Dongxing,_Guangxi" TargetMode="External"/><Relationship Id="rId29" Type="http://schemas.openxmlformats.org/officeDocument/2006/relationships/hyperlink" Target="https://en.wikipedia.org/wiki/Pacific_Northwest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Saint_Petersburg" TargetMode="External"/><Relationship Id="rId11" Type="http://schemas.openxmlformats.org/officeDocument/2006/relationships/hyperlink" Target="https://en.wikipedia.org/wiki/Turkey" TargetMode="External"/><Relationship Id="rId24" Type="http://schemas.openxmlformats.org/officeDocument/2006/relationships/hyperlink" Target="https://en.wikipedia.org/wiki/Russia" TargetMode="External"/><Relationship Id="rId32" Type="http://schemas.openxmlformats.org/officeDocument/2006/relationships/hyperlink" Target="https://en.wikipedia.org/wiki/Seattle,_Washington" TargetMode="External"/><Relationship Id="rId5" Type="http://schemas.openxmlformats.org/officeDocument/2006/relationships/hyperlink" Target="https://en.wikipedia.org/wiki/Trans-Siberian_Highway" TargetMode="External"/><Relationship Id="rId15" Type="http://schemas.openxmlformats.org/officeDocument/2006/relationships/hyperlink" Target="https://en.wikipedia.org/wiki/China_National_Highway_331" TargetMode="External"/><Relationship Id="rId23" Type="http://schemas.openxmlformats.org/officeDocument/2006/relationships/hyperlink" Target="https://en.wikipedia.org/wiki/Asian_Highway_Network" TargetMode="External"/><Relationship Id="rId28" Type="http://schemas.openxmlformats.org/officeDocument/2006/relationships/hyperlink" Target="https://en.wikipedia.org/wiki/U.S._Route_20" TargetMode="External"/><Relationship Id="rId36" Type="http://schemas.openxmlformats.org/officeDocument/2006/relationships/hyperlink" Target="https://en.wikipedia.org/wiki/Pan-American_Highway" TargetMode="External"/><Relationship Id="rId10" Type="http://schemas.openxmlformats.org/officeDocument/2006/relationships/hyperlink" Target="https://en.wikipedia.org/wiki/Asian_Highway_Network" TargetMode="External"/><Relationship Id="rId19" Type="http://schemas.openxmlformats.org/officeDocument/2006/relationships/hyperlink" Target="https://en.wikipedia.org/wiki/List_of_longest_highways" TargetMode="External"/><Relationship Id="rId31" Type="http://schemas.openxmlformats.org/officeDocument/2006/relationships/hyperlink" Target="https://en.wikipedia.org/wiki/Interstate_90" TargetMode="External"/><Relationship Id="rId4" Type="http://schemas.openxmlformats.org/officeDocument/2006/relationships/hyperlink" Target="https://en.wikipedia.org/wiki/Iran" TargetMode="External"/><Relationship Id="rId9" Type="http://schemas.openxmlformats.org/officeDocument/2006/relationships/hyperlink" Target="https://en.wikipedia.org/wiki/Russia" TargetMode="External"/><Relationship Id="rId14" Type="http://schemas.openxmlformats.org/officeDocument/2006/relationships/hyperlink" Target="https://en.wikipedia.org/wiki/Lianyungang" TargetMode="External"/><Relationship Id="rId22" Type="http://schemas.openxmlformats.org/officeDocument/2006/relationships/hyperlink" Target="https://en.wikipedia.org/wiki/St._John%27s,_Newfoundland_and_Labrador" TargetMode="External"/><Relationship Id="rId27" Type="http://schemas.openxmlformats.org/officeDocument/2006/relationships/hyperlink" Target="https://en.wikipedia.org/wiki/Golden_Quadrilateral" TargetMode="External"/><Relationship Id="rId30" Type="http://schemas.openxmlformats.org/officeDocument/2006/relationships/hyperlink" Target="https://en.wikipedia.org/wiki/New_England" TargetMode="External"/><Relationship Id="rId35" Type="http://schemas.openxmlformats.org/officeDocument/2006/relationships/hyperlink" Target="https://en.wikipedia.org/wiki/List_of_longest_highway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Asian_Highway_Network" TargetMode="External"/><Relationship Id="rId18" Type="http://schemas.openxmlformats.org/officeDocument/2006/relationships/hyperlink" Target="https://en.wikipedia.org/wiki/China_National_Highway_228" TargetMode="External"/><Relationship Id="rId26" Type="http://schemas.openxmlformats.org/officeDocument/2006/relationships/hyperlink" Target="https://en.wikipedia.org/wiki/European_route_E45" TargetMode="External"/><Relationship Id="rId3" Type="http://schemas.openxmlformats.org/officeDocument/2006/relationships/hyperlink" Target="https://en.wikipedia.org/wiki/Asian_Highway_Network" TargetMode="External"/><Relationship Id="rId21" Type="http://schemas.openxmlformats.org/officeDocument/2006/relationships/hyperlink" Target="https://en.wikipedia.org/wiki/Trans-Canada_Highway" TargetMode="External"/><Relationship Id="rId34" Type="http://schemas.openxmlformats.org/officeDocument/2006/relationships/hyperlink" Target="https://en.wikipedia.org/wiki/BR-101" TargetMode="External"/><Relationship Id="rId7" Type="http://schemas.openxmlformats.org/officeDocument/2006/relationships/hyperlink" Target="https://en.wikipedia.org/wiki/Vladivostok" TargetMode="External"/><Relationship Id="rId12" Type="http://schemas.openxmlformats.org/officeDocument/2006/relationships/hyperlink" Target="https://en.wikipedia.org/wiki/China_National_Highway_219" TargetMode="External"/><Relationship Id="rId17" Type="http://schemas.openxmlformats.org/officeDocument/2006/relationships/hyperlink" Target="https://en.wikipedia.org/wiki/European_route_E60" TargetMode="External"/><Relationship Id="rId25" Type="http://schemas.openxmlformats.org/officeDocument/2006/relationships/hyperlink" Target="https://en.wikipedia.org/wiki/Thailand" TargetMode="External"/><Relationship Id="rId33" Type="http://schemas.openxmlformats.org/officeDocument/2006/relationships/hyperlink" Target="https://en.wikipedia.org/wiki/Boston,_Massachusetts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European_route_E40" TargetMode="External"/><Relationship Id="rId20" Type="http://schemas.openxmlformats.org/officeDocument/2006/relationships/hyperlink" Target="https://en.wikipedia.org/wiki/Dongxing,_Guangxi" TargetMode="External"/><Relationship Id="rId29" Type="http://schemas.openxmlformats.org/officeDocument/2006/relationships/hyperlink" Target="https://en.wikipedia.org/wiki/Pacific_Northwest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Saint_Petersburg" TargetMode="External"/><Relationship Id="rId11" Type="http://schemas.openxmlformats.org/officeDocument/2006/relationships/hyperlink" Target="https://en.wikipedia.org/wiki/Turkey" TargetMode="External"/><Relationship Id="rId24" Type="http://schemas.openxmlformats.org/officeDocument/2006/relationships/hyperlink" Target="https://en.wikipedia.org/wiki/Russia" TargetMode="External"/><Relationship Id="rId32" Type="http://schemas.openxmlformats.org/officeDocument/2006/relationships/hyperlink" Target="https://en.wikipedia.org/wiki/Seattle,_Washington" TargetMode="External"/><Relationship Id="rId5" Type="http://schemas.openxmlformats.org/officeDocument/2006/relationships/hyperlink" Target="https://en.wikipedia.org/wiki/Trans-Siberian_Highway" TargetMode="External"/><Relationship Id="rId15" Type="http://schemas.openxmlformats.org/officeDocument/2006/relationships/hyperlink" Target="https://en.wikipedia.org/wiki/China_National_Highway_331" TargetMode="External"/><Relationship Id="rId23" Type="http://schemas.openxmlformats.org/officeDocument/2006/relationships/hyperlink" Target="https://en.wikipedia.org/wiki/Asian_Highway_Network" TargetMode="External"/><Relationship Id="rId28" Type="http://schemas.openxmlformats.org/officeDocument/2006/relationships/hyperlink" Target="https://en.wikipedia.org/wiki/U.S._Route_20" TargetMode="External"/><Relationship Id="rId36" Type="http://schemas.openxmlformats.org/officeDocument/2006/relationships/hyperlink" Target="https://en.wikipedia.org/wiki/Pan-American_Highway" TargetMode="External"/><Relationship Id="rId10" Type="http://schemas.openxmlformats.org/officeDocument/2006/relationships/hyperlink" Target="https://en.wikipedia.org/wiki/Asian_Highway_Network" TargetMode="External"/><Relationship Id="rId19" Type="http://schemas.openxmlformats.org/officeDocument/2006/relationships/hyperlink" Target="https://en.wikipedia.org/wiki/List_of_longest_highways" TargetMode="External"/><Relationship Id="rId31" Type="http://schemas.openxmlformats.org/officeDocument/2006/relationships/hyperlink" Target="https://en.wikipedia.org/wiki/Interstate_90" TargetMode="External"/><Relationship Id="rId4" Type="http://schemas.openxmlformats.org/officeDocument/2006/relationships/hyperlink" Target="https://en.wikipedia.org/wiki/Iran" TargetMode="External"/><Relationship Id="rId9" Type="http://schemas.openxmlformats.org/officeDocument/2006/relationships/hyperlink" Target="https://en.wikipedia.org/wiki/Russia" TargetMode="External"/><Relationship Id="rId14" Type="http://schemas.openxmlformats.org/officeDocument/2006/relationships/hyperlink" Target="https://en.wikipedia.org/wiki/Lianyungang" TargetMode="External"/><Relationship Id="rId22" Type="http://schemas.openxmlformats.org/officeDocument/2006/relationships/hyperlink" Target="https://en.wikipedia.org/wiki/St._John%27s,_Newfoundland_and_Labrador" TargetMode="External"/><Relationship Id="rId27" Type="http://schemas.openxmlformats.org/officeDocument/2006/relationships/hyperlink" Target="https://en.wikipedia.org/wiki/Golden_Quadrilateral" TargetMode="External"/><Relationship Id="rId30" Type="http://schemas.openxmlformats.org/officeDocument/2006/relationships/hyperlink" Target="https://en.wikipedia.org/wiki/New_England" TargetMode="External"/><Relationship Id="rId35" Type="http://schemas.openxmlformats.org/officeDocument/2006/relationships/hyperlink" Target="https://en.wikipedia.org/wiki/List_of_longest_highway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Asian_Highway_Network" TargetMode="External"/><Relationship Id="rId18" Type="http://schemas.openxmlformats.org/officeDocument/2006/relationships/hyperlink" Target="https://en.wikipedia.org/wiki/China_National_Highway_228" TargetMode="External"/><Relationship Id="rId26" Type="http://schemas.openxmlformats.org/officeDocument/2006/relationships/hyperlink" Target="https://en.wikipedia.org/wiki/European_route_E45" TargetMode="External"/><Relationship Id="rId3" Type="http://schemas.openxmlformats.org/officeDocument/2006/relationships/hyperlink" Target="https://en.wikipedia.org/wiki/Asian_Highway_Network" TargetMode="External"/><Relationship Id="rId21" Type="http://schemas.openxmlformats.org/officeDocument/2006/relationships/hyperlink" Target="https://en.wikipedia.org/wiki/Trans-Canada_Highway" TargetMode="External"/><Relationship Id="rId34" Type="http://schemas.openxmlformats.org/officeDocument/2006/relationships/hyperlink" Target="https://en.wikipedia.org/wiki/BR-101" TargetMode="External"/><Relationship Id="rId7" Type="http://schemas.openxmlformats.org/officeDocument/2006/relationships/hyperlink" Target="https://en.wikipedia.org/wiki/Vladivostok" TargetMode="External"/><Relationship Id="rId12" Type="http://schemas.openxmlformats.org/officeDocument/2006/relationships/hyperlink" Target="https://en.wikipedia.org/wiki/China_National_Highway_219" TargetMode="External"/><Relationship Id="rId17" Type="http://schemas.openxmlformats.org/officeDocument/2006/relationships/hyperlink" Target="https://en.wikipedia.org/wiki/European_route_E60" TargetMode="External"/><Relationship Id="rId25" Type="http://schemas.openxmlformats.org/officeDocument/2006/relationships/hyperlink" Target="https://en.wikipedia.org/wiki/Thailand" TargetMode="External"/><Relationship Id="rId33" Type="http://schemas.openxmlformats.org/officeDocument/2006/relationships/hyperlink" Target="https://en.wikipedia.org/wiki/Boston,_Massachusetts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European_route_E40" TargetMode="External"/><Relationship Id="rId20" Type="http://schemas.openxmlformats.org/officeDocument/2006/relationships/hyperlink" Target="https://en.wikipedia.org/wiki/Dongxing,_Guangxi" TargetMode="External"/><Relationship Id="rId29" Type="http://schemas.openxmlformats.org/officeDocument/2006/relationships/hyperlink" Target="https://en.wikipedia.org/wiki/Pacific_Northwest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Saint_Petersburg" TargetMode="External"/><Relationship Id="rId11" Type="http://schemas.openxmlformats.org/officeDocument/2006/relationships/hyperlink" Target="https://en.wikipedia.org/wiki/Turkey" TargetMode="External"/><Relationship Id="rId24" Type="http://schemas.openxmlformats.org/officeDocument/2006/relationships/hyperlink" Target="https://en.wikipedia.org/wiki/Russia" TargetMode="External"/><Relationship Id="rId32" Type="http://schemas.openxmlformats.org/officeDocument/2006/relationships/hyperlink" Target="https://en.wikipedia.org/wiki/Seattle,_Washington" TargetMode="External"/><Relationship Id="rId5" Type="http://schemas.openxmlformats.org/officeDocument/2006/relationships/hyperlink" Target="https://en.wikipedia.org/wiki/Trans-Siberian_Highway" TargetMode="External"/><Relationship Id="rId15" Type="http://schemas.openxmlformats.org/officeDocument/2006/relationships/hyperlink" Target="https://en.wikipedia.org/wiki/China_National_Highway_331" TargetMode="External"/><Relationship Id="rId23" Type="http://schemas.openxmlformats.org/officeDocument/2006/relationships/hyperlink" Target="https://en.wikipedia.org/wiki/Asian_Highway_Network" TargetMode="External"/><Relationship Id="rId28" Type="http://schemas.openxmlformats.org/officeDocument/2006/relationships/hyperlink" Target="https://en.wikipedia.org/wiki/U.S._Route_20" TargetMode="External"/><Relationship Id="rId36" Type="http://schemas.openxmlformats.org/officeDocument/2006/relationships/hyperlink" Target="https://en.wikipedia.org/wiki/Pan-American_Highway" TargetMode="External"/><Relationship Id="rId10" Type="http://schemas.openxmlformats.org/officeDocument/2006/relationships/hyperlink" Target="https://en.wikipedia.org/wiki/Asian_Highway_Network" TargetMode="External"/><Relationship Id="rId19" Type="http://schemas.openxmlformats.org/officeDocument/2006/relationships/hyperlink" Target="https://en.wikipedia.org/wiki/List_of_longest_highways" TargetMode="External"/><Relationship Id="rId31" Type="http://schemas.openxmlformats.org/officeDocument/2006/relationships/hyperlink" Target="https://en.wikipedia.org/wiki/Interstate_90" TargetMode="External"/><Relationship Id="rId4" Type="http://schemas.openxmlformats.org/officeDocument/2006/relationships/hyperlink" Target="https://en.wikipedia.org/wiki/Iran" TargetMode="External"/><Relationship Id="rId9" Type="http://schemas.openxmlformats.org/officeDocument/2006/relationships/hyperlink" Target="https://en.wikipedia.org/wiki/Russia" TargetMode="External"/><Relationship Id="rId14" Type="http://schemas.openxmlformats.org/officeDocument/2006/relationships/hyperlink" Target="https://en.wikipedia.org/wiki/Lianyungang" TargetMode="External"/><Relationship Id="rId22" Type="http://schemas.openxmlformats.org/officeDocument/2006/relationships/hyperlink" Target="https://en.wikipedia.org/wiki/St._John%27s,_Newfoundland_and_Labrador" TargetMode="External"/><Relationship Id="rId27" Type="http://schemas.openxmlformats.org/officeDocument/2006/relationships/hyperlink" Target="https://en.wikipedia.org/wiki/Golden_Quadrilateral" TargetMode="External"/><Relationship Id="rId30" Type="http://schemas.openxmlformats.org/officeDocument/2006/relationships/hyperlink" Target="https://en.wikipedia.org/wiki/New_England" TargetMode="External"/><Relationship Id="rId35" Type="http://schemas.openxmlformats.org/officeDocument/2006/relationships/hyperlink" Target="https://en.wikipedia.org/wiki/List_of_longest_highway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Asian_Highway_Network" TargetMode="External"/><Relationship Id="rId18" Type="http://schemas.openxmlformats.org/officeDocument/2006/relationships/hyperlink" Target="https://en.wikipedia.org/wiki/China_National_Highway_228" TargetMode="External"/><Relationship Id="rId26" Type="http://schemas.openxmlformats.org/officeDocument/2006/relationships/hyperlink" Target="https://en.wikipedia.org/wiki/European_route_E45" TargetMode="External"/><Relationship Id="rId3" Type="http://schemas.openxmlformats.org/officeDocument/2006/relationships/hyperlink" Target="https://en.wikipedia.org/wiki/Asian_Highway_Network" TargetMode="External"/><Relationship Id="rId21" Type="http://schemas.openxmlformats.org/officeDocument/2006/relationships/hyperlink" Target="https://en.wikipedia.org/wiki/Trans-Canada_Highway" TargetMode="External"/><Relationship Id="rId34" Type="http://schemas.openxmlformats.org/officeDocument/2006/relationships/hyperlink" Target="https://en.wikipedia.org/wiki/BR-101" TargetMode="External"/><Relationship Id="rId7" Type="http://schemas.openxmlformats.org/officeDocument/2006/relationships/hyperlink" Target="https://en.wikipedia.org/wiki/Vladivostok" TargetMode="External"/><Relationship Id="rId12" Type="http://schemas.openxmlformats.org/officeDocument/2006/relationships/hyperlink" Target="https://en.wikipedia.org/wiki/China_National_Highway_219" TargetMode="External"/><Relationship Id="rId17" Type="http://schemas.openxmlformats.org/officeDocument/2006/relationships/hyperlink" Target="https://en.wikipedia.org/wiki/European_route_E60" TargetMode="External"/><Relationship Id="rId25" Type="http://schemas.openxmlformats.org/officeDocument/2006/relationships/hyperlink" Target="https://en.wikipedia.org/wiki/Thailand" TargetMode="External"/><Relationship Id="rId33" Type="http://schemas.openxmlformats.org/officeDocument/2006/relationships/hyperlink" Target="https://en.wikipedia.org/wiki/Boston,_Massachusetts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European_route_E40" TargetMode="External"/><Relationship Id="rId20" Type="http://schemas.openxmlformats.org/officeDocument/2006/relationships/hyperlink" Target="https://en.wikipedia.org/wiki/Dongxing,_Guangxi" TargetMode="External"/><Relationship Id="rId29" Type="http://schemas.openxmlformats.org/officeDocument/2006/relationships/hyperlink" Target="https://en.wikipedia.org/wiki/Pacific_Northwest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Saint_Petersburg" TargetMode="External"/><Relationship Id="rId11" Type="http://schemas.openxmlformats.org/officeDocument/2006/relationships/hyperlink" Target="https://en.wikipedia.org/wiki/Turkey" TargetMode="External"/><Relationship Id="rId24" Type="http://schemas.openxmlformats.org/officeDocument/2006/relationships/hyperlink" Target="https://en.wikipedia.org/wiki/Russia" TargetMode="External"/><Relationship Id="rId32" Type="http://schemas.openxmlformats.org/officeDocument/2006/relationships/hyperlink" Target="https://en.wikipedia.org/wiki/Seattle,_Washington" TargetMode="External"/><Relationship Id="rId5" Type="http://schemas.openxmlformats.org/officeDocument/2006/relationships/hyperlink" Target="https://en.wikipedia.org/wiki/Trans-Siberian_Highway" TargetMode="External"/><Relationship Id="rId15" Type="http://schemas.openxmlformats.org/officeDocument/2006/relationships/hyperlink" Target="https://en.wikipedia.org/wiki/China_National_Highway_331" TargetMode="External"/><Relationship Id="rId23" Type="http://schemas.openxmlformats.org/officeDocument/2006/relationships/hyperlink" Target="https://en.wikipedia.org/wiki/Asian_Highway_Network" TargetMode="External"/><Relationship Id="rId28" Type="http://schemas.openxmlformats.org/officeDocument/2006/relationships/hyperlink" Target="https://en.wikipedia.org/wiki/U.S._Route_20" TargetMode="External"/><Relationship Id="rId36" Type="http://schemas.openxmlformats.org/officeDocument/2006/relationships/hyperlink" Target="https://en.wikipedia.org/wiki/Pan-American_Highway" TargetMode="External"/><Relationship Id="rId10" Type="http://schemas.openxmlformats.org/officeDocument/2006/relationships/hyperlink" Target="https://en.wikipedia.org/wiki/Asian_Highway_Network" TargetMode="External"/><Relationship Id="rId19" Type="http://schemas.openxmlformats.org/officeDocument/2006/relationships/hyperlink" Target="https://en.wikipedia.org/wiki/List_of_longest_highways" TargetMode="External"/><Relationship Id="rId31" Type="http://schemas.openxmlformats.org/officeDocument/2006/relationships/hyperlink" Target="https://en.wikipedia.org/wiki/Interstate_90" TargetMode="External"/><Relationship Id="rId4" Type="http://schemas.openxmlformats.org/officeDocument/2006/relationships/hyperlink" Target="https://en.wikipedia.org/wiki/Iran" TargetMode="External"/><Relationship Id="rId9" Type="http://schemas.openxmlformats.org/officeDocument/2006/relationships/hyperlink" Target="https://en.wikipedia.org/wiki/Russia" TargetMode="External"/><Relationship Id="rId14" Type="http://schemas.openxmlformats.org/officeDocument/2006/relationships/hyperlink" Target="https://en.wikipedia.org/wiki/Lianyungang" TargetMode="External"/><Relationship Id="rId22" Type="http://schemas.openxmlformats.org/officeDocument/2006/relationships/hyperlink" Target="https://en.wikipedia.org/wiki/St._John%27s,_Newfoundland_and_Labrador" TargetMode="External"/><Relationship Id="rId27" Type="http://schemas.openxmlformats.org/officeDocument/2006/relationships/hyperlink" Target="https://en.wikipedia.org/wiki/Golden_Quadrilateral" TargetMode="External"/><Relationship Id="rId30" Type="http://schemas.openxmlformats.org/officeDocument/2006/relationships/hyperlink" Target="https://en.wikipedia.org/wiki/New_England" TargetMode="External"/><Relationship Id="rId35" Type="http://schemas.openxmlformats.org/officeDocument/2006/relationships/hyperlink" Target="https://en.wikipedia.org/wiki/List_of_longest_highway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Asian_Highway_Network" TargetMode="External"/><Relationship Id="rId18" Type="http://schemas.openxmlformats.org/officeDocument/2006/relationships/hyperlink" Target="https://en.wikipedia.org/wiki/China_National_Highway_228" TargetMode="External"/><Relationship Id="rId26" Type="http://schemas.openxmlformats.org/officeDocument/2006/relationships/hyperlink" Target="https://en.wikipedia.org/wiki/European_route_E45" TargetMode="External"/><Relationship Id="rId3" Type="http://schemas.openxmlformats.org/officeDocument/2006/relationships/hyperlink" Target="https://en.wikipedia.org/wiki/Asian_Highway_Network" TargetMode="External"/><Relationship Id="rId21" Type="http://schemas.openxmlformats.org/officeDocument/2006/relationships/hyperlink" Target="https://en.wikipedia.org/wiki/Trans-Canada_Highway" TargetMode="External"/><Relationship Id="rId34" Type="http://schemas.openxmlformats.org/officeDocument/2006/relationships/hyperlink" Target="https://en.wikipedia.org/wiki/BR-101" TargetMode="External"/><Relationship Id="rId7" Type="http://schemas.openxmlformats.org/officeDocument/2006/relationships/hyperlink" Target="https://en.wikipedia.org/wiki/Vladivostok" TargetMode="External"/><Relationship Id="rId12" Type="http://schemas.openxmlformats.org/officeDocument/2006/relationships/hyperlink" Target="https://en.wikipedia.org/wiki/China_National_Highway_219" TargetMode="External"/><Relationship Id="rId17" Type="http://schemas.openxmlformats.org/officeDocument/2006/relationships/hyperlink" Target="https://en.wikipedia.org/wiki/European_route_E60" TargetMode="External"/><Relationship Id="rId25" Type="http://schemas.openxmlformats.org/officeDocument/2006/relationships/hyperlink" Target="https://en.wikipedia.org/wiki/Thailand" TargetMode="External"/><Relationship Id="rId33" Type="http://schemas.openxmlformats.org/officeDocument/2006/relationships/hyperlink" Target="https://en.wikipedia.org/wiki/Boston,_Massachusetts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European_route_E40" TargetMode="External"/><Relationship Id="rId20" Type="http://schemas.openxmlformats.org/officeDocument/2006/relationships/hyperlink" Target="https://en.wikipedia.org/wiki/Dongxing,_Guangxi" TargetMode="External"/><Relationship Id="rId29" Type="http://schemas.openxmlformats.org/officeDocument/2006/relationships/hyperlink" Target="https://en.wikipedia.org/wiki/Pacific_Northwest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Saint_Petersburg" TargetMode="External"/><Relationship Id="rId11" Type="http://schemas.openxmlformats.org/officeDocument/2006/relationships/hyperlink" Target="https://en.wikipedia.org/wiki/Turkey" TargetMode="External"/><Relationship Id="rId24" Type="http://schemas.openxmlformats.org/officeDocument/2006/relationships/hyperlink" Target="https://en.wikipedia.org/wiki/Russia" TargetMode="External"/><Relationship Id="rId32" Type="http://schemas.openxmlformats.org/officeDocument/2006/relationships/hyperlink" Target="https://en.wikipedia.org/wiki/Seattle,_Washington" TargetMode="External"/><Relationship Id="rId5" Type="http://schemas.openxmlformats.org/officeDocument/2006/relationships/hyperlink" Target="https://en.wikipedia.org/wiki/Trans-Siberian_Highway" TargetMode="External"/><Relationship Id="rId15" Type="http://schemas.openxmlformats.org/officeDocument/2006/relationships/hyperlink" Target="https://en.wikipedia.org/wiki/China_National_Highway_331" TargetMode="External"/><Relationship Id="rId23" Type="http://schemas.openxmlformats.org/officeDocument/2006/relationships/hyperlink" Target="https://en.wikipedia.org/wiki/Asian_Highway_Network" TargetMode="External"/><Relationship Id="rId28" Type="http://schemas.openxmlformats.org/officeDocument/2006/relationships/hyperlink" Target="https://en.wikipedia.org/wiki/U.S._Route_20" TargetMode="External"/><Relationship Id="rId36" Type="http://schemas.openxmlformats.org/officeDocument/2006/relationships/hyperlink" Target="https://en.wikipedia.org/wiki/Pan-American_Highway" TargetMode="External"/><Relationship Id="rId10" Type="http://schemas.openxmlformats.org/officeDocument/2006/relationships/hyperlink" Target="https://en.wikipedia.org/wiki/Asian_Highway_Network" TargetMode="External"/><Relationship Id="rId19" Type="http://schemas.openxmlformats.org/officeDocument/2006/relationships/hyperlink" Target="https://en.wikipedia.org/wiki/List_of_longest_highways" TargetMode="External"/><Relationship Id="rId31" Type="http://schemas.openxmlformats.org/officeDocument/2006/relationships/hyperlink" Target="https://en.wikipedia.org/wiki/Interstate_90" TargetMode="External"/><Relationship Id="rId4" Type="http://schemas.openxmlformats.org/officeDocument/2006/relationships/hyperlink" Target="https://en.wikipedia.org/wiki/Iran" TargetMode="External"/><Relationship Id="rId9" Type="http://schemas.openxmlformats.org/officeDocument/2006/relationships/hyperlink" Target="https://en.wikipedia.org/wiki/Russia" TargetMode="External"/><Relationship Id="rId14" Type="http://schemas.openxmlformats.org/officeDocument/2006/relationships/hyperlink" Target="https://en.wikipedia.org/wiki/Lianyungang" TargetMode="External"/><Relationship Id="rId22" Type="http://schemas.openxmlformats.org/officeDocument/2006/relationships/hyperlink" Target="https://en.wikipedia.org/wiki/St._John%27s,_Newfoundland_and_Labrador" TargetMode="External"/><Relationship Id="rId27" Type="http://schemas.openxmlformats.org/officeDocument/2006/relationships/hyperlink" Target="https://en.wikipedia.org/wiki/Golden_Quadrilateral" TargetMode="External"/><Relationship Id="rId30" Type="http://schemas.openxmlformats.org/officeDocument/2006/relationships/hyperlink" Target="https://en.wikipedia.org/wiki/New_England" TargetMode="External"/><Relationship Id="rId35" Type="http://schemas.openxmlformats.org/officeDocument/2006/relationships/hyperlink" Target="https://en.wikipedia.org/wiki/List_of_longest_highway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Trans-Canada_Highway" TargetMode="External"/><Relationship Id="rId18" Type="http://schemas.openxmlformats.org/officeDocument/2006/relationships/hyperlink" Target="https://en.wikipedia.org/wiki/Interstate_90" TargetMode="External"/><Relationship Id="rId3" Type="http://schemas.openxmlformats.org/officeDocument/2006/relationships/hyperlink" Target="https://en.wikipedia.org/wiki/Asian_Highway_Network" TargetMode="External"/><Relationship Id="rId7" Type="http://schemas.openxmlformats.org/officeDocument/2006/relationships/hyperlink" Target="https://en.wikipedia.org/wiki/China_National_Highway_219" TargetMode="External"/><Relationship Id="rId12" Type="http://schemas.openxmlformats.org/officeDocument/2006/relationships/hyperlink" Target="https://en.wikipedia.org/wiki/China_National_Highway_228" TargetMode="External"/><Relationship Id="rId17" Type="http://schemas.openxmlformats.org/officeDocument/2006/relationships/hyperlink" Target="https://en.wikipedia.org/wiki/U.S._Route_20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Golden_Quadrilateral" TargetMode="External"/><Relationship Id="rId20" Type="http://schemas.openxmlformats.org/officeDocument/2006/relationships/hyperlink" Target="https://en.wikipedia.org/wiki/Pan-American_Highway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Asian_Highway_Network" TargetMode="External"/><Relationship Id="rId11" Type="http://schemas.openxmlformats.org/officeDocument/2006/relationships/hyperlink" Target="https://en.wikipedia.org/wiki/European_route_E60" TargetMode="External"/><Relationship Id="rId5" Type="http://schemas.openxmlformats.org/officeDocument/2006/relationships/hyperlink" Target="https://en.wikipedia.org/wiki/Asian_Highway_Network" TargetMode="External"/><Relationship Id="rId15" Type="http://schemas.openxmlformats.org/officeDocument/2006/relationships/hyperlink" Target="https://en.wikipedia.org/wiki/European_route_E45" TargetMode="External"/><Relationship Id="rId10" Type="http://schemas.openxmlformats.org/officeDocument/2006/relationships/hyperlink" Target="https://en.wikipedia.org/wiki/European_route_E40" TargetMode="External"/><Relationship Id="rId19" Type="http://schemas.openxmlformats.org/officeDocument/2006/relationships/hyperlink" Target="https://en.wikipedia.org/wiki/BR-101" TargetMode="External"/><Relationship Id="rId4" Type="http://schemas.openxmlformats.org/officeDocument/2006/relationships/hyperlink" Target="https://en.wikipedia.org/wiki/Trans-Siberian_Highway" TargetMode="External"/><Relationship Id="rId9" Type="http://schemas.openxmlformats.org/officeDocument/2006/relationships/hyperlink" Target="https://en.wikipedia.org/wiki/China_National_Highway_331" TargetMode="External"/><Relationship Id="rId14" Type="http://schemas.openxmlformats.org/officeDocument/2006/relationships/hyperlink" Target="https://en.wikipedia.org/wiki/Asian_Highway_Network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Trans-Canada_Highway" TargetMode="External"/><Relationship Id="rId18" Type="http://schemas.openxmlformats.org/officeDocument/2006/relationships/hyperlink" Target="https://en.wikipedia.org/wiki/Interstate_90" TargetMode="External"/><Relationship Id="rId3" Type="http://schemas.openxmlformats.org/officeDocument/2006/relationships/hyperlink" Target="https://en.wikipedia.org/wiki/Asian_Highway_Network" TargetMode="External"/><Relationship Id="rId7" Type="http://schemas.openxmlformats.org/officeDocument/2006/relationships/hyperlink" Target="https://en.wikipedia.org/wiki/China_National_Highway_219" TargetMode="External"/><Relationship Id="rId12" Type="http://schemas.openxmlformats.org/officeDocument/2006/relationships/hyperlink" Target="https://en.wikipedia.org/wiki/China_National_Highway_228" TargetMode="External"/><Relationship Id="rId17" Type="http://schemas.openxmlformats.org/officeDocument/2006/relationships/hyperlink" Target="https://en.wikipedia.org/wiki/U.S._Route_20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Golden_Quadrilateral" TargetMode="External"/><Relationship Id="rId20" Type="http://schemas.openxmlformats.org/officeDocument/2006/relationships/hyperlink" Target="https://en.wikipedia.org/wiki/Pan-American_Highway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Asian_Highway_Network" TargetMode="External"/><Relationship Id="rId11" Type="http://schemas.openxmlformats.org/officeDocument/2006/relationships/hyperlink" Target="https://en.wikipedia.org/wiki/European_route_E60" TargetMode="External"/><Relationship Id="rId5" Type="http://schemas.openxmlformats.org/officeDocument/2006/relationships/hyperlink" Target="https://en.wikipedia.org/wiki/Asian_Highway_Network" TargetMode="External"/><Relationship Id="rId15" Type="http://schemas.openxmlformats.org/officeDocument/2006/relationships/hyperlink" Target="https://en.wikipedia.org/wiki/European_route_E45" TargetMode="External"/><Relationship Id="rId10" Type="http://schemas.openxmlformats.org/officeDocument/2006/relationships/hyperlink" Target="https://en.wikipedia.org/wiki/European_route_E40" TargetMode="External"/><Relationship Id="rId19" Type="http://schemas.openxmlformats.org/officeDocument/2006/relationships/hyperlink" Target="https://en.wikipedia.org/wiki/BR-101" TargetMode="External"/><Relationship Id="rId4" Type="http://schemas.openxmlformats.org/officeDocument/2006/relationships/hyperlink" Target="https://en.wikipedia.org/wiki/Trans-Siberian_Highway" TargetMode="External"/><Relationship Id="rId9" Type="http://schemas.openxmlformats.org/officeDocument/2006/relationships/hyperlink" Target="https://en.wikipedia.org/wiki/China_National_Highway_331" TargetMode="External"/><Relationship Id="rId14" Type="http://schemas.openxmlformats.org/officeDocument/2006/relationships/hyperlink" Target="https://en.wikipedia.org/wiki/Asian_Highway_Network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Trans-Canada_Highway" TargetMode="External"/><Relationship Id="rId18" Type="http://schemas.openxmlformats.org/officeDocument/2006/relationships/hyperlink" Target="https://en.wikipedia.org/wiki/Interstate_90" TargetMode="External"/><Relationship Id="rId3" Type="http://schemas.openxmlformats.org/officeDocument/2006/relationships/hyperlink" Target="https://en.wikipedia.org/wiki/Asian_Highway_Network" TargetMode="External"/><Relationship Id="rId7" Type="http://schemas.openxmlformats.org/officeDocument/2006/relationships/hyperlink" Target="https://en.wikipedia.org/wiki/China_National_Highway_219" TargetMode="External"/><Relationship Id="rId12" Type="http://schemas.openxmlformats.org/officeDocument/2006/relationships/hyperlink" Target="https://en.wikipedia.org/wiki/China_National_Highway_228" TargetMode="External"/><Relationship Id="rId17" Type="http://schemas.openxmlformats.org/officeDocument/2006/relationships/hyperlink" Target="https://en.wikipedia.org/wiki/U.S._Route_20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Golden_Quadrilateral" TargetMode="External"/><Relationship Id="rId20" Type="http://schemas.openxmlformats.org/officeDocument/2006/relationships/hyperlink" Target="https://en.wikipedia.org/wiki/Pan-American_Highway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Asian_Highway_Network" TargetMode="External"/><Relationship Id="rId11" Type="http://schemas.openxmlformats.org/officeDocument/2006/relationships/hyperlink" Target="https://en.wikipedia.org/wiki/European_route_E60" TargetMode="External"/><Relationship Id="rId5" Type="http://schemas.openxmlformats.org/officeDocument/2006/relationships/hyperlink" Target="https://en.wikipedia.org/wiki/Asian_Highway_Network" TargetMode="External"/><Relationship Id="rId15" Type="http://schemas.openxmlformats.org/officeDocument/2006/relationships/hyperlink" Target="https://en.wikipedia.org/wiki/European_route_E45" TargetMode="External"/><Relationship Id="rId10" Type="http://schemas.openxmlformats.org/officeDocument/2006/relationships/hyperlink" Target="https://en.wikipedia.org/wiki/European_route_E40" TargetMode="External"/><Relationship Id="rId19" Type="http://schemas.openxmlformats.org/officeDocument/2006/relationships/hyperlink" Target="https://en.wikipedia.org/wiki/BR-101" TargetMode="External"/><Relationship Id="rId4" Type="http://schemas.openxmlformats.org/officeDocument/2006/relationships/hyperlink" Target="https://en.wikipedia.org/wiki/Trans-Siberian_Highway" TargetMode="External"/><Relationship Id="rId9" Type="http://schemas.openxmlformats.org/officeDocument/2006/relationships/hyperlink" Target="https://en.wikipedia.org/wiki/China_National_Highway_331" TargetMode="External"/><Relationship Id="rId14" Type="http://schemas.openxmlformats.org/officeDocument/2006/relationships/hyperlink" Target="https://en.wikipedia.org/wiki/Asian_Highway_Network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Trans-Canada_Highway" TargetMode="External"/><Relationship Id="rId18" Type="http://schemas.openxmlformats.org/officeDocument/2006/relationships/hyperlink" Target="https://en.wikipedia.org/wiki/Interstate_90" TargetMode="External"/><Relationship Id="rId3" Type="http://schemas.openxmlformats.org/officeDocument/2006/relationships/hyperlink" Target="https://en.wikipedia.org/wiki/Asian_Highway_Network" TargetMode="External"/><Relationship Id="rId7" Type="http://schemas.openxmlformats.org/officeDocument/2006/relationships/hyperlink" Target="https://en.wikipedia.org/wiki/China_National_Highway_219" TargetMode="External"/><Relationship Id="rId12" Type="http://schemas.openxmlformats.org/officeDocument/2006/relationships/hyperlink" Target="https://en.wikipedia.org/wiki/China_National_Highway_228" TargetMode="External"/><Relationship Id="rId17" Type="http://schemas.openxmlformats.org/officeDocument/2006/relationships/hyperlink" Target="https://en.wikipedia.org/wiki/U.S._Route_20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Golden_Quadrilateral" TargetMode="External"/><Relationship Id="rId20" Type="http://schemas.openxmlformats.org/officeDocument/2006/relationships/hyperlink" Target="https://en.wikipedia.org/wiki/Pan-American_Highway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Asian_Highway_Network" TargetMode="External"/><Relationship Id="rId11" Type="http://schemas.openxmlformats.org/officeDocument/2006/relationships/hyperlink" Target="https://en.wikipedia.org/wiki/European_route_E60" TargetMode="External"/><Relationship Id="rId5" Type="http://schemas.openxmlformats.org/officeDocument/2006/relationships/hyperlink" Target="https://en.wikipedia.org/wiki/Asian_Highway_Network" TargetMode="External"/><Relationship Id="rId15" Type="http://schemas.openxmlformats.org/officeDocument/2006/relationships/hyperlink" Target="https://en.wikipedia.org/wiki/European_route_E45" TargetMode="External"/><Relationship Id="rId10" Type="http://schemas.openxmlformats.org/officeDocument/2006/relationships/hyperlink" Target="https://en.wikipedia.org/wiki/European_route_E40" TargetMode="External"/><Relationship Id="rId19" Type="http://schemas.openxmlformats.org/officeDocument/2006/relationships/hyperlink" Target="https://en.wikipedia.org/wiki/BR-101" TargetMode="External"/><Relationship Id="rId4" Type="http://schemas.openxmlformats.org/officeDocument/2006/relationships/hyperlink" Target="https://en.wikipedia.org/wiki/Trans-Siberian_Highway" TargetMode="External"/><Relationship Id="rId9" Type="http://schemas.openxmlformats.org/officeDocument/2006/relationships/hyperlink" Target="https://en.wikipedia.org/wiki/China_National_Highway_331" TargetMode="External"/><Relationship Id="rId14" Type="http://schemas.openxmlformats.org/officeDocument/2006/relationships/hyperlink" Target="https://en.wikipedia.org/wiki/Asian_Highway_Network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Trans-Canada_Highway" TargetMode="External"/><Relationship Id="rId18" Type="http://schemas.openxmlformats.org/officeDocument/2006/relationships/hyperlink" Target="https://en.wikipedia.org/wiki/Interstate_90" TargetMode="External"/><Relationship Id="rId3" Type="http://schemas.openxmlformats.org/officeDocument/2006/relationships/hyperlink" Target="https://en.wikipedia.org/wiki/Asian_Highway_Network" TargetMode="External"/><Relationship Id="rId7" Type="http://schemas.openxmlformats.org/officeDocument/2006/relationships/hyperlink" Target="https://en.wikipedia.org/wiki/China_National_Highway_219" TargetMode="External"/><Relationship Id="rId12" Type="http://schemas.openxmlformats.org/officeDocument/2006/relationships/hyperlink" Target="https://en.wikipedia.org/wiki/China_National_Highway_228" TargetMode="External"/><Relationship Id="rId17" Type="http://schemas.openxmlformats.org/officeDocument/2006/relationships/hyperlink" Target="https://en.wikipedia.org/wiki/U.S._Route_20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Golden_Quadrilateral" TargetMode="External"/><Relationship Id="rId20" Type="http://schemas.openxmlformats.org/officeDocument/2006/relationships/hyperlink" Target="https://en.wikipedia.org/wiki/Pan-American_Highway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Asian_Highway_Network" TargetMode="External"/><Relationship Id="rId11" Type="http://schemas.openxmlformats.org/officeDocument/2006/relationships/hyperlink" Target="https://en.wikipedia.org/wiki/European_route_E60" TargetMode="External"/><Relationship Id="rId5" Type="http://schemas.openxmlformats.org/officeDocument/2006/relationships/hyperlink" Target="https://en.wikipedia.org/wiki/Asian_Highway_Network" TargetMode="External"/><Relationship Id="rId15" Type="http://schemas.openxmlformats.org/officeDocument/2006/relationships/hyperlink" Target="https://en.wikipedia.org/wiki/European_route_E45" TargetMode="External"/><Relationship Id="rId10" Type="http://schemas.openxmlformats.org/officeDocument/2006/relationships/hyperlink" Target="https://en.wikipedia.org/wiki/European_route_E40" TargetMode="External"/><Relationship Id="rId19" Type="http://schemas.openxmlformats.org/officeDocument/2006/relationships/hyperlink" Target="https://en.wikipedia.org/wiki/BR-101" TargetMode="External"/><Relationship Id="rId4" Type="http://schemas.openxmlformats.org/officeDocument/2006/relationships/hyperlink" Target="https://en.wikipedia.org/wiki/Trans-Siberian_Highway" TargetMode="External"/><Relationship Id="rId9" Type="http://schemas.openxmlformats.org/officeDocument/2006/relationships/hyperlink" Target="https://en.wikipedia.org/wiki/China_National_Highway_331" TargetMode="External"/><Relationship Id="rId14" Type="http://schemas.openxmlformats.org/officeDocument/2006/relationships/hyperlink" Target="https://en.wikipedia.org/wiki/Asian_Highway_Network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Trans-Canada_Highway" TargetMode="External"/><Relationship Id="rId18" Type="http://schemas.openxmlformats.org/officeDocument/2006/relationships/hyperlink" Target="https://en.wikipedia.org/wiki/Interstate_90" TargetMode="External"/><Relationship Id="rId3" Type="http://schemas.openxmlformats.org/officeDocument/2006/relationships/hyperlink" Target="https://en.wikipedia.org/wiki/Asian_Highway_Network" TargetMode="External"/><Relationship Id="rId7" Type="http://schemas.openxmlformats.org/officeDocument/2006/relationships/hyperlink" Target="https://en.wikipedia.org/wiki/China_National_Highway_219" TargetMode="External"/><Relationship Id="rId12" Type="http://schemas.openxmlformats.org/officeDocument/2006/relationships/hyperlink" Target="https://en.wikipedia.org/wiki/China_National_Highway_228" TargetMode="External"/><Relationship Id="rId17" Type="http://schemas.openxmlformats.org/officeDocument/2006/relationships/hyperlink" Target="https://en.wikipedia.org/wiki/U.S._Route_20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Golden_Quadrilateral" TargetMode="External"/><Relationship Id="rId20" Type="http://schemas.openxmlformats.org/officeDocument/2006/relationships/hyperlink" Target="https://en.wikipedia.org/wiki/Pan-American_Highway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Asian_Highway_Network" TargetMode="External"/><Relationship Id="rId11" Type="http://schemas.openxmlformats.org/officeDocument/2006/relationships/hyperlink" Target="https://en.wikipedia.org/wiki/European_route_E60" TargetMode="External"/><Relationship Id="rId5" Type="http://schemas.openxmlformats.org/officeDocument/2006/relationships/hyperlink" Target="https://en.wikipedia.org/wiki/Asian_Highway_Network" TargetMode="External"/><Relationship Id="rId15" Type="http://schemas.openxmlformats.org/officeDocument/2006/relationships/hyperlink" Target="https://en.wikipedia.org/wiki/European_route_E45" TargetMode="External"/><Relationship Id="rId10" Type="http://schemas.openxmlformats.org/officeDocument/2006/relationships/hyperlink" Target="https://en.wikipedia.org/wiki/European_route_E40" TargetMode="External"/><Relationship Id="rId19" Type="http://schemas.openxmlformats.org/officeDocument/2006/relationships/hyperlink" Target="https://en.wikipedia.org/wiki/BR-101" TargetMode="External"/><Relationship Id="rId4" Type="http://schemas.openxmlformats.org/officeDocument/2006/relationships/hyperlink" Target="https://en.wikipedia.org/wiki/Trans-Siberian_Highway" TargetMode="External"/><Relationship Id="rId9" Type="http://schemas.openxmlformats.org/officeDocument/2006/relationships/hyperlink" Target="https://en.wikipedia.org/wiki/China_National_Highway_331" TargetMode="External"/><Relationship Id="rId14" Type="http://schemas.openxmlformats.org/officeDocument/2006/relationships/hyperlink" Target="https://en.wikipedia.org/wiki/Asian_Highway_Network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Trans-Canada_Highway" TargetMode="External"/><Relationship Id="rId18" Type="http://schemas.openxmlformats.org/officeDocument/2006/relationships/hyperlink" Target="https://en.wikipedia.org/wiki/Interstate_90" TargetMode="External"/><Relationship Id="rId3" Type="http://schemas.openxmlformats.org/officeDocument/2006/relationships/hyperlink" Target="https://en.wikipedia.org/wiki/Asian_Highway_Network" TargetMode="External"/><Relationship Id="rId7" Type="http://schemas.openxmlformats.org/officeDocument/2006/relationships/hyperlink" Target="https://en.wikipedia.org/wiki/China_National_Highway_219" TargetMode="External"/><Relationship Id="rId12" Type="http://schemas.openxmlformats.org/officeDocument/2006/relationships/hyperlink" Target="https://en.wikipedia.org/wiki/China_National_Highway_228" TargetMode="External"/><Relationship Id="rId17" Type="http://schemas.openxmlformats.org/officeDocument/2006/relationships/hyperlink" Target="https://en.wikipedia.org/wiki/U.S._Route_20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Golden_Quadrilateral" TargetMode="External"/><Relationship Id="rId20" Type="http://schemas.openxmlformats.org/officeDocument/2006/relationships/hyperlink" Target="https://en.wikipedia.org/wiki/Pan-American_Highway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Asian_Highway_Network" TargetMode="External"/><Relationship Id="rId11" Type="http://schemas.openxmlformats.org/officeDocument/2006/relationships/hyperlink" Target="https://en.wikipedia.org/wiki/European_route_E60" TargetMode="External"/><Relationship Id="rId5" Type="http://schemas.openxmlformats.org/officeDocument/2006/relationships/hyperlink" Target="https://en.wikipedia.org/wiki/Asian_Highway_Network" TargetMode="External"/><Relationship Id="rId15" Type="http://schemas.openxmlformats.org/officeDocument/2006/relationships/hyperlink" Target="https://en.wikipedia.org/wiki/European_route_E45" TargetMode="External"/><Relationship Id="rId10" Type="http://schemas.openxmlformats.org/officeDocument/2006/relationships/hyperlink" Target="https://en.wikipedia.org/wiki/European_route_E40" TargetMode="External"/><Relationship Id="rId19" Type="http://schemas.openxmlformats.org/officeDocument/2006/relationships/hyperlink" Target="https://en.wikipedia.org/wiki/BR-101" TargetMode="External"/><Relationship Id="rId4" Type="http://schemas.openxmlformats.org/officeDocument/2006/relationships/hyperlink" Target="https://en.wikipedia.org/wiki/Trans-Siberian_Highway" TargetMode="External"/><Relationship Id="rId9" Type="http://schemas.openxmlformats.org/officeDocument/2006/relationships/hyperlink" Target="https://en.wikipedia.org/wiki/China_National_Highway_331" TargetMode="External"/><Relationship Id="rId14" Type="http://schemas.openxmlformats.org/officeDocument/2006/relationships/hyperlink" Target="https://en.wikipedia.org/wiki/Asian_Highway_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2D56-9E47-4647-8087-2241D26A5E90}">
  <dimension ref="B1:H22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.75" x14ac:dyDescent="0.25"/>
  <cols>
    <col min="1" max="1" width="2.85546875" style="11" customWidth="1"/>
    <col min="2" max="2" width="30.85546875" style="11" bestFit="1" customWidth="1"/>
    <col min="3" max="3" width="9.85546875" style="11" bestFit="1" customWidth="1"/>
    <col min="4" max="4" width="11.42578125" style="11" bestFit="1" customWidth="1"/>
    <col min="5" max="5" width="14.140625" style="11" bestFit="1" customWidth="1"/>
    <col min="6" max="6" width="40.85546875" style="11" bestFit="1" customWidth="1"/>
    <col min="7" max="7" width="51.28515625" style="11" bestFit="1" customWidth="1"/>
    <col min="8" max="16384" width="12.5703125" style="11"/>
  </cols>
  <sheetData>
    <row r="1" spans="2:8" ht="19.5" thickBot="1" x14ac:dyDescent="0.35">
      <c r="B1" s="5" t="s">
        <v>80</v>
      </c>
      <c r="C1" s="5"/>
      <c r="D1" s="5"/>
      <c r="E1" s="5"/>
      <c r="F1" s="5"/>
      <c r="G1" s="2"/>
    </row>
    <row r="2" spans="2:8" x14ac:dyDescent="0.25">
      <c r="B2" s="13" t="s">
        <v>58</v>
      </c>
      <c r="C2" s="14" t="s">
        <v>57</v>
      </c>
      <c r="D2" s="14" t="s">
        <v>56</v>
      </c>
      <c r="E2" s="14" t="s">
        <v>55</v>
      </c>
      <c r="F2" s="14" t="s">
        <v>54</v>
      </c>
      <c r="G2" s="15" t="s">
        <v>53</v>
      </c>
    </row>
    <row r="3" spans="2:8" x14ac:dyDescent="0.25">
      <c r="B3" s="16" t="s">
        <v>52</v>
      </c>
      <c r="C3" s="17">
        <v>19000</v>
      </c>
      <c r="D3" s="28">
        <v>30000</v>
      </c>
      <c r="E3" s="18" t="s">
        <v>51</v>
      </c>
      <c r="F3" s="19" t="s">
        <v>59</v>
      </c>
      <c r="G3" s="20" t="s">
        <v>60</v>
      </c>
    </row>
    <row r="4" spans="2:8" x14ac:dyDescent="0.25">
      <c r="B4" s="16" t="s">
        <v>50</v>
      </c>
      <c r="C4" s="17">
        <v>12774</v>
      </c>
      <c r="D4" s="26">
        <v>20557</v>
      </c>
      <c r="E4" s="18" t="s">
        <v>30</v>
      </c>
      <c r="F4" s="19" t="s">
        <v>61</v>
      </c>
      <c r="G4" s="20" t="s">
        <v>62</v>
      </c>
      <c r="H4" s="12"/>
    </row>
    <row r="5" spans="2:8" x14ac:dyDescent="0.25">
      <c r="B5" s="16" t="s">
        <v>49</v>
      </c>
      <c r="C5" s="17">
        <v>9000</v>
      </c>
      <c r="D5" s="26">
        <v>14500</v>
      </c>
      <c r="E5" s="18" t="s">
        <v>48</v>
      </c>
      <c r="F5" s="19" t="s">
        <v>15</v>
      </c>
      <c r="G5" s="20" t="s">
        <v>47</v>
      </c>
      <c r="H5" s="12"/>
    </row>
    <row r="6" spans="2:8" x14ac:dyDescent="0.25">
      <c r="B6" s="16" t="s">
        <v>46</v>
      </c>
      <c r="C6" s="17">
        <v>8188</v>
      </c>
      <c r="D6" s="26">
        <v>13177</v>
      </c>
      <c r="E6" s="18" t="s">
        <v>22</v>
      </c>
      <c r="F6" s="19" t="s">
        <v>63</v>
      </c>
      <c r="G6" s="29" t="s">
        <v>45</v>
      </c>
    </row>
    <row r="7" spans="2:8" x14ac:dyDescent="0.25">
      <c r="B7" s="16" t="s">
        <v>44</v>
      </c>
      <c r="C7" s="17">
        <v>6800</v>
      </c>
      <c r="D7" s="26">
        <v>11000</v>
      </c>
      <c r="E7" s="18" t="s">
        <v>43</v>
      </c>
      <c r="F7" t="s">
        <v>42</v>
      </c>
      <c r="G7" s="29" t="s">
        <v>41</v>
      </c>
    </row>
    <row r="8" spans="2:8" x14ac:dyDescent="0.25">
      <c r="B8" s="16" t="s">
        <v>40</v>
      </c>
      <c r="C8" s="17">
        <v>6509</v>
      </c>
      <c r="D8" s="26">
        <v>10475</v>
      </c>
      <c r="E8" s="18" t="s">
        <v>30</v>
      </c>
      <c r="F8" s="19" t="s">
        <v>64</v>
      </c>
      <c r="G8" s="29" t="s">
        <v>39</v>
      </c>
    </row>
    <row r="9" spans="2:8" x14ac:dyDescent="0.25">
      <c r="B9" s="16" t="s">
        <v>38</v>
      </c>
      <c r="C9" s="17">
        <v>6450</v>
      </c>
      <c r="D9" s="26">
        <v>10380</v>
      </c>
      <c r="E9" s="18" t="s">
        <v>30</v>
      </c>
      <c r="F9" s="19" t="s">
        <v>65</v>
      </c>
      <c r="G9" s="29" t="s">
        <v>37</v>
      </c>
    </row>
    <row r="10" spans="2:8" x14ac:dyDescent="0.25">
      <c r="B10" s="16" t="s">
        <v>36</v>
      </c>
      <c r="C10" s="17">
        <v>6200</v>
      </c>
      <c r="D10" s="26">
        <v>10000</v>
      </c>
      <c r="E10" s="18" t="s">
        <v>28</v>
      </c>
      <c r="F10" s="19" t="s">
        <v>66</v>
      </c>
      <c r="G10" s="20" t="s">
        <v>67</v>
      </c>
    </row>
    <row r="11" spans="2:8" x14ac:dyDescent="0.25">
      <c r="B11" s="16" t="s">
        <v>35</v>
      </c>
      <c r="C11" s="17">
        <v>6200</v>
      </c>
      <c r="D11" s="26">
        <v>10000</v>
      </c>
      <c r="E11" s="18" t="s">
        <v>30</v>
      </c>
      <c r="F11" s="19" t="s">
        <v>68</v>
      </c>
      <c r="G11" s="29" t="s">
        <v>34</v>
      </c>
    </row>
    <row r="12" spans="2:8" x14ac:dyDescent="0.25">
      <c r="B12" s="16" t="s">
        <v>33</v>
      </c>
      <c r="C12" s="17">
        <v>5700</v>
      </c>
      <c r="D12" s="26">
        <v>9200</v>
      </c>
      <c r="E12" s="18" t="s">
        <v>28</v>
      </c>
      <c r="F12" s="19" t="s">
        <v>69</v>
      </c>
      <c r="G12" s="20" t="s">
        <v>70</v>
      </c>
    </row>
    <row r="13" spans="2:8" x14ac:dyDescent="0.25">
      <c r="B13" s="16" t="s">
        <v>32</v>
      </c>
      <c r="C13" s="17">
        <v>5400</v>
      </c>
      <c r="D13" s="26">
        <v>8690</v>
      </c>
      <c r="E13" s="18" t="s">
        <v>30</v>
      </c>
      <c r="F13" s="19" t="s">
        <v>71</v>
      </c>
      <c r="G13" s="20" t="s">
        <v>72</v>
      </c>
    </row>
    <row r="14" spans="2:8" x14ac:dyDescent="0.25">
      <c r="B14" s="16" t="s">
        <v>31</v>
      </c>
      <c r="C14" s="17">
        <v>5100</v>
      </c>
      <c r="D14" s="26">
        <v>8200</v>
      </c>
      <c r="E14" s="18" t="s">
        <v>30</v>
      </c>
      <c r="F14" s="19" t="s">
        <v>73</v>
      </c>
      <c r="G14" s="20" t="s">
        <v>74</v>
      </c>
    </row>
    <row r="15" spans="2:8" x14ac:dyDescent="0.25">
      <c r="B15" s="16" t="s">
        <v>29</v>
      </c>
      <c r="C15" s="17">
        <v>4800</v>
      </c>
      <c r="D15" s="28">
        <v>7800</v>
      </c>
      <c r="E15" s="18" t="s">
        <v>28</v>
      </c>
      <c r="F15" s="19" t="s">
        <v>69</v>
      </c>
      <c r="G15" s="29" t="s">
        <v>27</v>
      </c>
    </row>
    <row r="16" spans="2:8" x14ac:dyDescent="0.25">
      <c r="B16" s="16" t="s">
        <v>26</v>
      </c>
      <c r="C16" s="17">
        <v>4645</v>
      </c>
      <c r="D16" s="26">
        <v>7476</v>
      </c>
      <c r="E16" s="18" t="s">
        <v>25</v>
      </c>
      <c r="F16" s="19" t="s">
        <v>75</v>
      </c>
      <c r="G16" s="29" t="s">
        <v>24</v>
      </c>
    </row>
    <row r="17" spans="2:7" x14ac:dyDescent="0.25">
      <c r="B17" s="16" t="s">
        <v>23</v>
      </c>
      <c r="C17" s="17">
        <v>4555</v>
      </c>
      <c r="D17" s="26">
        <v>7331</v>
      </c>
      <c r="E17" s="18" t="s">
        <v>22</v>
      </c>
      <c r="F17" t="s">
        <v>21</v>
      </c>
      <c r="G17" s="29" t="s">
        <v>20</v>
      </c>
    </row>
    <row r="18" spans="2:7" x14ac:dyDescent="0.25">
      <c r="B18" s="16" t="s">
        <v>19</v>
      </c>
      <c r="C18" s="17">
        <v>3220</v>
      </c>
      <c r="D18" s="26">
        <v>5190</v>
      </c>
      <c r="E18" s="18" t="s">
        <v>18</v>
      </c>
      <c r="F18" s="19" t="s">
        <v>76</v>
      </c>
      <c r="G18" s="20" t="s">
        <v>77</v>
      </c>
    </row>
    <row r="19" spans="2:7" x14ac:dyDescent="0.25">
      <c r="B19" s="16" t="s">
        <v>17</v>
      </c>
      <c r="C19" s="17">
        <v>3633</v>
      </c>
      <c r="D19" s="26">
        <v>5846</v>
      </c>
      <c r="E19" s="18" t="s">
        <v>16</v>
      </c>
      <c r="F19" s="19" t="s">
        <v>15</v>
      </c>
      <c r="G19" s="20" t="s">
        <v>14</v>
      </c>
    </row>
    <row r="20" spans="2:7" x14ac:dyDescent="0.25">
      <c r="B20" s="16" t="s">
        <v>13</v>
      </c>
      <c r="C20" s="17">
        <v>3365</v>
      </c>
      <c r="D20" s="26">
        <v>5415</v>
      </c>
      <c r="E20" s="18" t="s">
        <v>9</v>
      </c>
      <c r="F20" t="s">
        <v>12</v>
      </c>
      <c r="G20" s="29" t="s">
        <v>11</v>
      </c>
    </row>
    <row r="21" spans="2:7" x14ac:dyDescent="0.25">
      <c r="B21" s="16" t="s">
        <v>10</v>
      </c>
      <c r="C21" s="17">
        <v>3020</v>
      </c>
      <c r="D21" s="26">
        <v>4861</v>
      </c>
      <c r="E21" s="18" t="s">
        <v>9</v>
      </c>
      <c r="F21" t="s">
        <v>8</v>
      </c>
      <c r="G21" s="29" t="s">
        <v>7</v>
      </c>
    </row>
    <row r="22" spans="2:7" ht="16.5" thickBot="1" x14ac:dyDescent="0.3">
      <c r="B22" s="21" t="s">
        <v>6</v>
      </c>
      <c r="C22" s="22">
        <v>2894</v>
      </c>
      <c r="D22" s="27">
        <v>4658</v>
      </c>
      <c r="E22" s="23" t="s">
        <v>5</v>
      </c>
      <c r="F22" s="24" t="s">
        <v>78</v>
      </c>
      <c r="G22" s="25" t="s">
        <v>79</v>
      </c>
    </row>
  </sheetData>
  <hyperlinks>
    <hyperlink ref="B4" r:id="rId1" tooltip="Asian Highway Network" display="https://en.wikipedia.org/wiki/Asian_Highway_Network" xr:uid="{84873A8B-B685-470B-AF41-CD4EDA533FC8}"/>
    <hyperlink ref="B5" r:id="rId2" tooltip="Highway 1 (Australia)" display="https://en.wikipedia.org/wiki/Highway_1_(Australia)" xr:uid="{87DD88E3-93FE-43F9-8BE1-D0AFA5EE5D06}"/>
    <hyperlink ref="B6" r:id="rId3" tooltip="Asian Highway Network" display="https://en.wikipedia.org/wiki/Asian_Highway_Network" xr:uid="{D071E659-E549-4C27-8AD3-129D0178CAC5}"/>
    <hyperlink ref="B7" r:id="rId4" tooltip="Trans-Siberian Highway" display="https://en.wikipedia.org/wiki/Trans-Siberian_Highway" xr:uid="{35ABAA14-6C5A-4B68-B4DF-A23A5A2F0426}"/>
    <hyperlink ref="B8" r:id="rId5" tooltip="Asian Highway Network" display="https://en.wikipedia.org/wiki/Asian_Highway_Network" xr:uid="{61413348-AA4B-414C-84BE-E746C63B1F98}"/>
    <hyperlink ref="B9" r:id="rId6" tooltip="Asian Highway Network" display="https://en.wikipedia.org/wiki/Asian_Highway_Network" xr:uid="{CC66D1BF-7182-4ABD-B62A-56658AE17C95}"/>
    <hyperlink ref="B10" r:id="rId7" tooltip="China National Highway 219" display="https://en.wikipedia.org/wiki/China_National_Highway_219" xr:uid="{8BB3441B-3119-402C-BB4F-92B1BC2E7BB8}"/>
    <hyperlink ref="B11" r:id="rId8" tooltip="Asian Highway Network" display="https://en.wikipedia.org/wiki/Asian_Highway_Network" xr:uid="{51F8007D-3E35-4E5B-BAD5-43D7DBC21E31}"/>
    <hyperlink ref="B12" r:id="rId9" tooltip="China National Highway 331" display="https://en.wikipedia.org/wiki/China_National_Highway_331" xr:uid="{F7C01DA8-B794-418B-A3E2-886396D365CE}"/>
    <hyperlink ref="B13" r:id="rId10" tooltip="European route E40" display="https://en.wikipedia.org/wiki/European_route_E40" xr:uid="{296E3BE0-0C0F-4EBF-AD83-27D025741A2E}"/>
    <hyperlink ref="B14" r:id="rId11" tooltip="European route E60" display="https://en.wikipedia.org/wiki/European_route_E60" xr:uid="{C661CEF0-225B-4345-A758-3F95AB41BCA5}"/>
    <hyperlink ref="B15" r:id="rId12" tooltip="China National Highway 228" display="https://en.wikipedia.org/wiki/China_National_Highway_228" xr:uid="{7DD67943-7019-4387-8C90-898B2E4177D2}"/>
    <hyperlink ref="B16" r:id="rId13" tooltip="Trans-Canada Highway" display="https://en.wikipedia.org/wiki/Trans-Canada_Highway" xr:uid="{0CC7AF23-D16E-4E11-9B1F-DB50CC6B644B}"/>
    <hyperlink ref="B17" r:id="rId14" tooltip="Asian Highway Network" display="https://en.wikipedia.org/wiki/Asian_Highway_Network" xr:uid="{2C2E250F-B2FB-465D-8C22-C2FCF156818B}"/>
    <hyperlink ref="B18" r:id="rId15" tooltip="European route E45" display="https://en.wikipedia.org/wiki/European_route_E45" xr:uid="{FD404875-FD87-4479-B085-8B8FB5431A98}"/>
    <hyperlink ref="B19" r:id="rId16" tooltip="Golden Quadrilateral" display="https://en.wikipedia.org/wiki/Golden_Quadrilateral" xr:uid="{9AB20004-1172-46DF-8710-06B3170AA806}"/>
    <hyperlink ref="B20" r:id="rId17" tooltip="U.S. Route 20" display="https://en.wikipedia.org/wiki/U.S._Route_20" xr:uid="{F3CBC460-9777-4AA5-8CC5-6CC96587CF57}"/>
    <hyperlink ref="B21" r:id="rId18" tooltip="Interstate 90" display="https://en.wikipedia.org/wiki/Interstate_90" xr:uid="{103E9C1D-C027-4C2C-977C-5FF20CD468CB}"/>
    <hyperlink ref="B22" r:id="rId19" tooltip="BR-101" display="https://en.wikipedia.org/wiki/BR-101" xr:uid="{990BCE52-1801-47B5-9A08-EFAD57622F87}"/>
    <hyperlink ref="B3" r:id="rId20" tooltip="Pan-American Highway" display="https://en.wikipedia.org/wiki/Pan-American_Highway" xr:uid="{BB864AC9-9CF4-4C09-9AE5-4CAA970D67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3FCE-56F7-464C-A7D8-6968A879475B}">
  <dimension ref="B1:H2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.75" x14ac:dyDescent="0.25"/>
  <cols>
    <col min="1" max="1" width="2.85546875" style="11" customWidth="1"/>
    <col min="2" max="2" width="30.85546875" style="11" bestFit="1" customWidth="1"/>
    <col min="3" max="3" width="9.85546875" style="11" bestFit="1" customWidth="1"/>
    <col min="4" max="4" width="11.42578125" style="11" bestFit="1" customWidth="1"/>
    <col min="5" max="5" width="14.140625" style="11" bestFit="1" customWidth="1"/>
    <col min="6" max="6" width="40.85546875" style="11" bestFit="1" customWidth="1"/>
    <col min="7" max="7" width="51.28515625" style="11" bestFit="1" customWidth="1"/>
    <col min="8" max="16384" width="12.5703125" style="11"/>
  </cols>
  <sheetData>
    <row r="1" spans="2:8" ht="19.5" thickBot="1" x14ac:dyDescent="0.35">
      <c r="B1" s="5" t="s">
        <v>82</v>
      </c>
      <c r="C1" s="5"/>
      <c r="D1" s="5"/>
      <c r="E1" s="5"/>
      <c r="F1" s="5"/>
      <c r="G1" s="5"/>
    </row>
    <row r="2" spans="2:8" x14ac:dyDescent="0.25">
      <c r="B2" s="34" t="s">
        <v>58</v>
      </c>
      <c r="C2" s="35" t="s">
        <v>57</v>
      </c>
      <c r="D2" s="35" t="s">
        <v>56</v>
      </c>
      <c r="E2" s="35" t="s">
        <v>55</v>
      </c>
      <c r="F2" s="35" t="s">
        <v>54</v>
      </c>
      <c r="G2" s="36" t="s">
        <v>53</v>
      </c>
    </row>
    <row r="3" spans="2:8" x14ac:dyDescent="0.25">
      <c r="B3" s="16" t="s">
        <v>52</v>
      </c>
      <c r="C3" s="17">
        <v>19000</v>
      </c>
      <c r="D3" s="17">
        <v>30000</v>
      </c>
      <c r="E3" s="18" t="s">
        <v>51</v>
      </c>
      <c r="F3" s="19" t="s">
        <v>59</v>
      </c>
      <c r="G3" s="20" t="s">
        <v>60</v>
      </c>
    </row>
    <row r="4" spans="2:8" x14ac:dyDescent="0.25">
      <c r="B4" s="16" t="s">
        <v>50</v>
      </c>
      <c r="C4" s="17">
        <v>12774</v>
      </c>
      <c r="D4" s="17">
        <v>20557</v>
      </c>
      <c r="E4" s="18" t="s">
        <v>30</v>
      </c>
      <c r="F4" s="19" t="s">
        <v>61</v>
      </c>
      <c r="G4" s="20" t="s">
        <v>62</v>
      </c>
      <c r="H4" s="12"/>
    </row>
    <row r="5" spans="2:8" x14ac:dyDescent="0.25">
      <c r="B5" s="16" t="s">
        <v>49</v>
      </c>
      <c r="C5" s="17">
        <v>9000</v>
      </c>
      <c r="D5" s="17">
        <v>14500</v>
      </c>
      <c r="E5" s="18" t="s">
        <v>48</v>
      </c>
      <c r="F5" s="19" t="s">
        <v>15</v>
      </c>
      <c r="G5" s="20" t="s">
        <v>47</v>
      </c>
      <c r="H5" s="12"/>
    </row>
    <row r="6" spans="2:8" x14ac:dyDescent="0.25">
      <c r="B6" s="16" t="s">
        <v>46</v>
      </c>
      <c r="C6" s="17">
        <v>8188</v>
      </c>
      <c r="D6" s="17">
        <v>13177</v>
      </c>
      <c r="E6" s="18" t="s">
        <v>22</v>
      </c>
      <c r="F6" s="19" t="s">
        <v>63</v>
      </c>
      <c r="G6" s="20" t="s">
        <v>45</v>
      </c>
    </row>
    <row r="7" spans="2:8" x14ac:dyDescent="0.25">
      <c r="B7" s="16" t="s">
        <v>44</v>
      </c>
      <c r="C7" s="17">
        <v>6800</v>
      </c>
      <c r="D7" s="17">
        <v>11000</v>
      </c>
      <c r="E7" s="18" t="s">
        <v>43</v>
      </c>
      <c r="F7" s="19" t="s">
        <v>42</v>
      </c>
      <c r="G7" s="20" t="s">
        <v>41</v>
      </c>
    </row>
    <row r="8" spans="2:8" x14ac:dyDescent="0.25">
      <c r="B8" s="16" t="s">
        <v>40</v>
      </c>
      <c r="C8" s="17">
        <v>6509</v>
      </c>
      <c r="D8" s="17">
        <v>10475</v>
      </c>
      <c r="E8" s="18" t="s">
        <v>30</v>
      </c>
      <c r="F8" s="19" t="s">
        <v>64</v>
      </c>
      <c r="G8" s="20" t="s">
        <v>39</v>
      </c>
    </row>
    <row r="9" spans="2:8" x14ac:dyDescent="0.25">
      <c r="B9" s="16" t="s">
        <v>38</v>
      </c>
      <c r="C9" s="17">
        <v>6450</v>
      </c>
      <c r="D9" s="17">
        <v>10380</v>
      </c>
      <c r="E9" s="18" t="s">
        <v>30</v>
      </c>
      <c r="F9" s="19" t="s">
        <v>65</v>
      </c>
      <c r="G9" s="20" t="s">
        <v>37</v>
      </c>
    </row>
    <row r="10" spans="2:8" x14ac:dyDescent="0.25">
      <c r="B10" s="16" t="s">
        <v>36</v>
      </c>
      <c r="C10" s="17">
        <v>6200</v>
      </c>
      <c r="D10" s="17">
        <v>10000</v>
      </c>
      <c r="E10" s="18" t="s">
        <v>28</v>
      </c>
      <c r="F10" s="19" t="s">
        <v>66</v>
      </c>
      <c r="G10" s="20" t="s">
        <v>67</v>
      </c>
    </row>
    <row r="11" spans="2:8" x14ac:dyDescent="0.25">
      <c r="B11" s="16" t="s">
        <v>35</v>
      </c>
      <c r="C11" s="17">
        <v>6200</v>
      </c>
      <c r="D11" s="17">
        <v>10000</v>
      </c>
      <c r="E11" s="18" t="s">
        <v>30</v>
      </c>
      <c r="F11" s="19" t="s">
        <v>68</v>
      </c>
      <c r="G11" s="20" t="s">
        <v>34</v>
      </c>
    </row>
    <row r="12" spans="2:8" x14ac:dyDescent="0.25">
      <c r="B12" s="16" t="s">
        <v>33</v>
      </c>
      <c r="C12" s="17">
        <v>5700</v>
      </c>
      <c r="D12" s="17">
        <v>9200</v>
      </c>
      <c r="E12" s="18" t="s">
        <v>28</v>
      </c>
      <c r="F12" s="19" t="s">
        <v>69</v>
      </c>
      <c r="G12" s="20" t="s">
        <v>70</v>
      </c>
    </row>
    <row r="13" spans="2:8" x14ac:dyDescent="0.25">
      <c r="B13" s="16" t="s">
        <v>32</v>
      </c>
      <c r="C13" s="17">
        <v>5400</v>
      </c>
      <c r="D13" s="17">
        <v>8690</v>
      </c>
      <c r="E13" s="18" t="s">
        <v>30</v>
      </c>
      <c r="F13" s="19" t="s">
        <v>71</v>
      </c>
      <c r="G13" s="20" t="s">
        <v>72</v>
      </c>
    </row>
    <row r="14" spans="2:8" x14ac:dyDescent="0.25">
      <c r="B14" s="16" t="s">
        <v>31</v>
      </c>
      <c r="C14" s="17">
        <v>5100</v>
      </c>
      <c r="D14" s="17">
        <v>8200</v>
      </c>
      <c r="E14" s="18" t="s">
        <v>30</v>
      </c>
      <c r="F14" s="19" t="s">
        <v>73</v>
      </c>
      <c r="G14" s="20" t="s">
        <v>74</v>
      </c>
    </row>
    <row r="15" spans="2:8" x14ac:dyDescent="0.25">
      <c r="B15" s="16" t="s">
        <v>29</v>
      </c>
      <c r="C15" s="17">
        <v>4800</v>
      </c>
      <c r="D15" s="17">
        <v>7800</v>
      </c>
      <c r="E15" s="18" t="s">
        <v>28</v>
      </c>
      <c r="F15" s="19" t="s">
        <v>69</v>
      </c>
      <c r="G15" s="20" t="s">
        <v>27</v>
      </c>
    </row>
    <row r="16" spans="2:8" x14ac:dyDescent="0.25">
      <c r="B16" s="16" t="s">
        <v>26</v>
      </c>
      <c r="C16" s="17">
        <v>4645</v>
      </c>
      <c r="D16" s="17">
        <v>7476</v>
      </c>
      <c r="E16" s="18" t="s">
        <v>25</v>
      </c>
      <c r="F16" s="19" t="s">
        <v>75</v>
      </c>
      <c r="G16" s="20" t="s">
        <v>24</v>
      </c>
    </row>
    <row r="17" spans="2:7" x14ac:dyDescent="0.25">
      <c r="B17" s="16" t="s">
        <v>23</v>
      </c>
      <c r="C17" s="17">
        <v>4555</v>
      </c>
      <c r="D17" s="17">
        <v>7331</v>
      </c>
      <c r="E17" s="18" t="s">
        <v>22</v>
      </c>
      <c r="F17" s="19" t="s">
        <v>21</v>
      </c>
      <c r="G17" s="20" t="s">
        <v>20</v>
      </c>
    </row>
    <row r="18" spans="2:7" x14ac:dyDescent="0.25">
      <c r="B18" s="16" t="s">
        <v>19</v>
      </c>
      <c r="C18" s="17">
        <v>3220</v>
      </c>
      <c r="D18" s="17">
        <v>5190</v>
      </c>
      <c r="E18" s="18" t="s">
        <v>18</v>
      </c>
      <c r="F18" s="19" t="s">
        <v>76</v>
      </c>
      <c r="G18" s="20" t="s">
        <v>77</v>
      </c>
    </row>
    <row r="19" spans="2:7" x14ac:dyDescent="0.25">
      <c r="B19" s="16" t="s">
        <v>17</v>
      </c>
      <c r="C19" s="17">
        <v>3633</v>
      </c>
      <c r="D19" s="17">
        <v>5846</v>
      </c>
      <c r="E19" s="18" t="s">
        <v>16</v>
      </c>
      <c r="F19" s="19" t="s">
        <v>15</v>
      </c>
      <c r="G19" s="20" t="s">
        <v>14</v>
      </c>
    </row>
    <row r="20" spans="2:7" x14ac:dyDescent="0.25">
      <c r="B20" s="16" t="s">
        <v>13</v>
      </c>
      <c r="C20" s="17">
        <v>3365</v>
      </c>
      <c r="D20" s="17">
        <v>5415</v>
      </c>
      <c r="E20" s="18" t="s">
        <v>9</v>
      </c>
      <c r="F20" s="19" t="s">
        <v>12</v>
      </c>
      <c r="G20" s="20" t="s">
        <v>11</v>
      </c>
    </row>
    <row r="21" spans="2:7" x14ac:dyDescent="0.25">
      <c r="B21" s="16" t="s">
        <v>10</v>
      </c>
      <c r="C21" s="17">
        <v>3020</v>
      </c>
      <c r="D21" s="17">
        <v>4861</v>
      </c>
      <c r="E21" s="18" t="s">
        <v>9</v>
      </c>
      <c r="F21" s="19" t="s">
        <v>8</v>
      </c>
      <c r="G21" s="20" t="s">
        <v>7</v>
      </c>
    </row>
    <row r="22" spans="2:7" ht="16.5" thickBot="1" x14ac:dyDescent="0.3">
      <c r="B22" s="21" t="s">
        <v>6</v>
      </c>
      <c r="C22" s="22">
        <v>2894</v>
      </c>
      <c r="D22" s="22">
        <v>4658</v>
      </c>
      <c r="E22" s="23" t="s">
        <v>5</v>
      </c>
      <c r="F22" s="24" t="s">
        <v>78</v>
      </c>
      <c r="G22" s="25" t="s">
        <v>79</v>
      </c>
    </row>
  </sheetData>
  <conditionalFormatting sqref="C3:C22">
    <cfRule type="cellIs" dxfId="22" priority="1" operator="greaterThan">
      <formula>8000</formula>
    </cfRule>
    <cfRule type="cellIs" dxfId="21" priority="2" operator="greaterThan">
      <formula>8000</formula>
    </cfRule>
  </conditionalFormatting>
  <hyperlinks>
    <hyperlink ref="B4" r:id="rId1" tooltip="Asian Highway Network" display="https://en.wikipedia.org/wiki/Asian_Highway_Network" xr:uid="{53AB6F80-F553-4E83-BADC-A6F3D466A3DB}"/>
    <hyperlink ref="B5" r:id="rId2" tooltip="Highway 1 (Australia)" display="https://en.wikipedia.org/wiki/Highway_1_(Australia)" xr:uid="{B3ECF0C1-3B7A-4F13-BB1E-EA11F7CEF6B6}"/>
    <hyperlink ref="B6" r:id="rId3" tooltip="Asian Highway Network" display="https://en.wikipedia.org/wiki/Asian_Highway_Network" xr:uid="{C1E83DA5-23CE-4DE6-A352-824236AE9A82}"/>
    <hyperlink ref="G6" r:id="rId4" tooltip="Iran" display="https://en.wikipedia.org/wiki/Iran" xr:uid="{49CE7A41-30F5-4C3E-84CD-626241216D6A}"/>
    <hyperlink ref="B7" r:id="rId5" tooltip="Trans-Siberian Highway" display="https://en.wikipedia.org/wiki/Trans-Siberian_Highway" xr:uid="{86C04230-CB68-4295-83A0-6B45A5AC6623}"/>
    <hyperlink ref="F7" r:id="rId6" tooltip="Saint Petersburg" display="https://en.wikipedia.org/wiki/Saint_Petersburg" xr:uid="{52F6CD76-F614-41F4-87F7-45FD461E735B}"/>
    <hyperlink ref="G7" r:id="rId7" tooltip="Vladivostok" display="https://en.wikipedia.org/wiki/Vladivostok" xr:uid="{D52E35E0-9A6C-4B1C-A1D3-2146B74D7B3C}"/>
    <hyperlink ref="B8" r:id="rId8" tooltip="Asian Highway Network" display="https://en.wikipedia.org/wiki/Asian_Highway_Network" xr:uid="{23487180-09BA-4EEF-B391-FB457EF58126}"/>
    <hyperlink ref="G8" r:id="rId9" tooltip="Russia" display="https://en.wikipedia.org/wiki/Russia" xr:uid="{D670AA47-2934-4A5F-AE8C-C2635AE07615}"/>
    <hyperlink ref="B9" r:id="rId10" tooltip="Asian Highway Network" display="https://en.wikipedia.org/wiki/Asian_Highway_Network" xr:uid="{00AC815F-E944-4E68-8DAD-F8A12182B6A1}"/>
    <hyperlink ref="G9" r:id="rId11" tooltip="Turkey" display="https://en.wikipedia.org/wiki/Turkey" xr:uid="{1FF74736-3CDC-46D6-A42B-4BF73CF20F17}"/>
    <hyperlink ref="B10" r:id="rId12" tooltip="China National Highway 219" display="https://en.wikipedia.org/wiki/China_National_Highway_219" xr:uid="{01255515-B1A9-48D5-B0F3-1192D52AC53F}"/>
    <hyperlink ref="B11" r:id="rId13" tooltip="Asian Highway Network" display="https://en.wikipedia.org/wiki/Asian_Highway_Network" xr:uid="{F1CA5C75-811E-43B8-A80E-94A0B110E5E5}"/>
    <hyperlink ref="G11" r:id="rId14" tooltip="Lianyungang" display="https://en.wikipedia.org/wiki/Lianyungang" xr:uid="{1E0522CC-9652-4A58-AA24-5857F9014B97}"/>
    <hyperlink ref="B12" r:id="rId15" tooltip="China National Highway 331" display="https://en.wikipedia.org/wiki/China_National_Highway_331" xr:uid="{1312EC3E-6F6C-4E6C-AC9B-73CF0FA2B235}"/>
    <hyperlink ref="B13" r:id="rId16" tooltip="European route E40" display="https://en.wikipedia.org/wiki/European_route_E40" xr:uid="{188C94ED-D37E-4E01-99FC-25A011CF398A}"/>
    <hyperlink ref="B14" r:id="rId17" tooltip="European route E60" display="https://en.wikipedia.org/wiki/European_route_E60" xr:uid="{0F6B9D3D-6052-4B85-8976-4C4254BF6B2D}"/>
    <hyperlink ref="B15" r:id="rId18" tooltip="China National Highway 228" display="https://en.wikipedia.org/wiki/China_National_Highway_228" xr:uid="{B8CB9E4F-04D7-4185-A711-2EB4A039A1A3}"/>
    <hyperlink ref="D15" r:id="rId19" location="cite_note-3" display="https://en.wikipedia.org/wiki/List_of_longest_highways - cite_note-3" xr:uid="{2ADBDCDA-D148-44C4-A6D7-0776BB724666}"/>
    <hyperlink ref="G15" r:id="rId20" tooltip="Dongxing, Guangxi" display="https://en.wikipedia.org/wiki/Dongxing,_Guangxi" xr:uid="{64DD23EF-A7A5-4DE5-95B6-BB7F65F9313E}"/>
    <hyperlink ref="B16" r:id="rId21" tooltip="Trans-Canada Highway" display="https://en.wikipedia.org/wiki/Trans-Canada_Highway" xr:uid="{C6BAD53F-CE90-430F-A71F-D61AC9811B94}"/>
    <hyperlink ref="G16" r:id="rId22" tooltip="St. John's, Newfoundland and Labrador" display="https://en.wikipedia.org/wiki/St._John%27s,_Newfoundland_and_Labrador" xr:uid="{7BE09832-92AF-4B87-8096-6622A6CBA487}"/>
    <hyperlink ref="B17" r:id="rId23" tooltip="Asian Highway Network" display="https://en.wikipedia.org/wiki/Asian_Highway_Network" xr:uid="{3033ADEA-3220-4446-91CE-A6022940A9A3}"/>
    <hyperlink ref="F17" r:id="rId24" tooltip="Russia" display="https://en.wikipedia.org/wiki/Russia" xr:uid="{7354FC7C-5BF6-433D-A089-B1D060F50895}"/>
    <hyperlink ref="G17" r:id="rId25" tooltip="Thailand" display="https://en.wikipedia.org/wiki/Thailand" xr:uid="{776E9DAF-AC76-496B-B11A-E1010E0C6866}"/>
    <hyperlink ref="B18" r:id="rId26" tooltip="European route E45" display="https://en.wikipedia.org/wiki/European_route_E45" xr:uid="{76181FF1-6194-43FB-A553-B2FAD259818A}"/>
    <hyperlink ref="B19" r:id="rId27" tooltip="Golden Quadrilateral" display="https://en.wikipedia.org/wiki/Golden_Quadrilateral" xr:uid="{B41E5D27-E2AC-429C-8337-8B38E2E54302}"/>
    <hyperlink ref="B20" r:id="rId28" tooltip="U.S. Route 20" display="https://en.wikipedia.org/wiki/U.S._Route_20" xr:uid="{425CEFA2-CE0A-4012-9FC6-A44439132B1B}"/>
    <hyperlink ref="F20" r:id="rId29" tooltip="Pacific Northwest" display="https://en.wikipedia.org/wiki/Pacific_Northwest" xr:uid="{1B779D3B-7308-4A56-8B44-9F8623CF5295}"/>
    <hyperlink ref="G20" r:id="rId30" tooltip="New England" display="https://en.wikipedia.org/wiki/New_England" xr:uid="{474C613B-75C9-4F40-B888-09BF102D10C6}"/>
    <hyperlink ref="B21" r:id="rId31" tooltip="Interstate 90" display="https://en.wikipedia.org/wiki/Interstate_90" xr:uid="{871162A3-D3B6-47C8-A6D6-AA8DC34C5410}"/>
    <hyperlink ref="F21" r:id="rId32" tooltip="Seattle, Washington" display="https://en.wikipedia.org/wiki/Seattle,_Washington" xr:uid="{92B44E20-39B5-4A4A-A810-2E57F8EA64BE}"/>
    <hyperlink ref="G21" r:id="rId33" tooltip="Boston, Massachusetts" display="https://en.wikipedia.org/wiki/Boston,_Massachusetts" xr:uid="{C5DBCD1F-6B89-48B4-87E2-B7697DDB5897}"/>
    <hyperlink ref="B22" r:id="rId34" tooltip="BR-101" display="https://en.wikipedia.org/wiki/BR-101" xr:uid="{1FF8A687-CAEB-4585-A569-F58483198C82}"/>
    <hyperlink ref="D3" r:id="rId35" location="cite_note-1" display="https://en.wikipedia.org/wiki/List_of_longest_highways - cite_note-1" xr:uid="{731BD444-A299-4E06-B8A0-125C88968A0B}"/>
    <hyperlink ref="B3" r:id="rId36" tooltip="Pan-American Highway" display="https://en.wikipedia.org/wiki/Pan-American_Highway" xr:uid="{C4D239DD-9900-4F07-9CAA-87EEC2C093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EE9B-7F8F-4082-8AB4-4136634C4473}">
  <dimension ref="B1:H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.75" x14ac:dyDescent="0.25"/>
  <cols>
    <col min="1" max="1" width="2.85546875" style="11" customWidth="1"/>
    <col min="2" max="2" width="30.85546875" style="11" bestFit="1" customWidth="1"/>
    <col min="3" max="3" width="9.85546875" style="11" bestFit="1" customWidth="1"/>
    <col min="4" max="4" width="11.42578125" style="11" bestFit="1" customWidth="1"/>
    <col min="5" max="5" width="14.140625" style="11" bestFit="1" customWidth="1"/>
    <col min="6" max="6" width="40.85546875" style="11" bestFit="1" customWidth="1"/>
    <col min="7" max="7" width="51.28515625" style="11" bestFit="1" customWidth="1"/>
    <col min="8" max="16384" width="12.5703125" style="11"/>
  </cols>
  <sheetData>
    <row r="1" spans="2:8" ht="19.5" thickBot="1" x14ac:dyDescent="0.35">
      <c r="B1" s="5" t="s">
        <v>81</v>
      </c>
      <c r="C1" s="5"/>
      <c r="D1" s="5"/>
      <c r="E1" s="5"/>
      <c r="F1" s="5"/>
      <c r="G1" s="5"/>
    </row>
    <row r="2" spans="2:8" x14ac:dyDescent="0.25">
      <c r="B2" s="13" t="s">
        <v>58</v>
      </c>
      <c r="C2" s="14" t="s">
        <v>57</v>
      </c>
      <c r="D2" s="14" t="s">
        <v>56</v>
      </c>
      <c r="E2" s="14" t="s">
        <v>55</v>
      </c>
      <c r="F2" s="14" t="s">
        <v>54</v>
      </c>
      <c r="G2" s="15" t="s">
        <v>53</v>
      </c>
    </row>
    <row r="3" spans="2:8" x14ac:dyDescent="0.25">
      <c r="B3" s="16" t="s">
        <v>52</v>
      </c>
      <c r="C3" s="17">
        <v>19000</v>
      </c>
      <c r="D3" s="17">
        <v>30000</v>
      </c>
      <c r="E3" s="18" t="s">
        <v>51</v>
      </c>
      <c r="F3" s="19" t="s">
        <v>59</v>
      </c>
      <c r="G3" s="20" t="s">
        <v>60</v>
      </c>
    </row>
    <row r="4" spans="2:8" x14ac:dyDescent="0.25">
      <c r="B4" s="16" t="s">
        <v>50</v>
      </c>
      <c r="C4" s="17">
        <v>12774</v>
      </c>
      <c r="D4" s="17">
        <v>20557</v>
      </c>
      <c r="E4" s="18" t="s">
        <v>30</v>
      </c>
      <c r="F4" s="19" t="s">
        <v>61</v>
      </c>
      <c r="G4" s="20" t="s">
        <v>62</v>
      </c>
      <c r="H4" s="12"/>
    </row>
    <row r="5" spans="2:8" x14ac:dyDescent="0.25">
      <c r="B5" s="16" t="s">
        <v>49</v>
      </c>
      <c r="C5" s="17">
        <v>9000</v>
      </c>
      <c r="D5" s="17">
        <v>14500</v>
      </c>
      <c r="E5" s="18" t="s">
        <v>48</v>
      </c>
      <c r="F5" s="19" t="s">
        <v>15</v>
      </c>
      <c r="G5" s="20" t="s">
        <v>47</v>
      </c>
      <c r="H5" s="12"/>
    </row>
    <row r="6" spans="2:8" x14ac:dyDescent="0.25">
      <c r="B6" s="16" t="s">
        <v>46</v>
      </c>
      <c r="C6" s="17">
        <v>8188</v>
      </c>
      <c r="D6" s="17">
        <v>13177</v>
      </c>
      <c r="E6" s="18" t="s">
        <v>22</v>
      </c>
      <c r="F6" s="19" t="s">
        <v>63</v>
      </c>
      <c r="G6" s="20" t="s">
        <v>45</v>
      </c>
    </row>
    <row r="7" spans="2:8" x14ac:dyDescent="0.25">
      <c r="B7" s="16" t="s">
        <v>44</v>
      </c>
      <c r="C7" s="17">
        <v>6800</v>
      </c>
      <c r="D7" s="17">
        <v>11000</v>
      </c>
      <c r="E7" s="18" t="s">
        <v>43</v>
      </c>
      <c r="F7" s="19" t="s">
        <v>42</v>
      </c>
      <c r="G7" s="20" t="s">
        <v>41</v>
      </c>
    </row>
    <row r="8" spans="2:8" x14ac:dyDescent="0.25">
      <c r="B8" s="16" t="s">
        <v>40</v>
      </c>
      <c r="C8" s="17">
        <v>6509</v>
      </c>
      <c r="D8" s="17">
        <v>10475</v>
      </c>
      <c r="E8" s="18" t="s">
        <v>30</v>
      </c>
      <c r="F8" s="19" t="s">
        <v>64</v>
      </c>
      <c r="G8" s="20" t="s">
        <v>39</v>
      </c>
    </row>
    <row r="9" spans="2:8" x14ac:dyDescent="0.25">
      <c r="B9" s="16" t="s">
        <v>38</v>
      </c>
      <c r="C9" s="17">
        <v>6450</v>
      </c>
      <c r="D9" s="17">
        <v>10380</v>
      </c>
      <c r="E9" s="18" t="s">
        <v>30</v>
      </c>
      <c r="F9" s="19" t="s">
        <v>65</v>
      </c>
      <c r="G9" s="20" t="s">
        <v>37</v>
      </c>
    </row>
    <row r="10" spans="2:8" x14ac:dyDescent="0.25">
      <c r="B10" s="16" t="s">
        <v>36</v>
      </c>
      <c r="C10" s="17">
        <v>6200</v>
      </c>
      <c r="D10" s="17">
        <v>10000</v>
      </c>
      <c r="E10" s="18" t="s">
        <v>28</v>
      </c>
      <c r="F10" s="19" t="s">
        <v>66</v>
      </c>
      <c r="G10" s="20" t="s">
        <v>67</v>
      </c>
    </row>
    <row r="11" spans="2:8" x14ac:dyDescent="0.25">
      <c r="B11" s="16" t="s">
        <v>35</v>
      </c>
      <c r="C11" s="17">
        <v>6200</v>
      </c>
      <c r="D11" s="17">
        <v>10000</v>
      </c>
      <c r="E11" s="18" t="s">
        <v>30</v>
      </c>
      <c r="F11" s="19" t="s">
        <v>68</v>
      </c>
      <c r="G11" s="20" t="s">
        <v>34</v>
      </c>
    </row>
    <row r="12" spans="2:8" x14ac:dyDescent="0.25">
      <c r="B12" s="16" t="s">
        <v>33</v>
      </c>
      <c r="C12" s="17">
        <v>5700</v>
      </c>
      <c r="D12" s="17">
        <v>9200</v>
      </c>
      <c r="E12" s="18" t="s">
        <v>28</v>
      </c>
      <c r="F12" s="19" t="s">
        <v>69</v>
      </c>
      <c r="G12" s="20" t="s">
        <v>70</v>
      </c>
    </row>
    <row r="13" spans="2:8" x14ac:dyDescent="0.25">
      <c r="B13" s="16" t="s">
        <v>32</v>
      </c>
      <c r="C13" s="17">
        <v>5400</v>
      </c>
      <c r="D13" s="17">
        <v>8690</v>
      </c>
      <c r="E13" s="18" t="s">
        <v>30</v>
      </c>
      <c r="F13" s="19" t="s">
        <v>71</v>
      </c>
      <c r="G13" s="20" t="s">
        <v>72</v>
      </c>
    </row>
    <row r="14" spans="2:8" x14ac:dyDescent="0.25">
      <c r="B14" s="16" t="s">
        <v>31</v>
      </c>
      <c r="C14" s="17">
        <v>5100</v>
      </c>
      <c r="D14" s="17">
        <v>8200</v>
      </c>
      <c r="E14" s="18" t="s">
        <v>30</v>
      </c>
      <c r="F14" s="19" t="s">
        <v>73</v>
      </c>
      <c r="G14" s="20" t="s">
        <v>74</v>
      </c>
    </row>
    <row r="15" spans="2:8" x14ac:dyDescent="0.25">
      <c r="B15" s="16" t="s">
        <v>29</v>
      </c>
      <c r="C15" s="17">
        <v>4800</v>
      </c>
      <c r="D15" s="17">
        <v>7800</v>
      </c>
      <c r="E15" s="18" t="s">
        <v>28</v>
      </c>
      <c r="F15" s="19" t="s">
        <v>69</v>
      </c>
      <c r="G15" s="20" t="s">
        <v>27</v>
      </c>
    </row>
    <row r="16" spans="2:8" x14ac:dyDescent="0.25">
      <c r="B16" s="16" t="s">
        <v>26</v>
      </c>
      <c r="C16" s="17">
        <v>4645</v>
      </c>
      <c r="D16" s="17">
        <v>7476</v>
      </c>
      <c r="E16" s="18" t="s">
        <v>25</v>
      </c>
      <c r="F16" s="19" t="s">
        <v>75</v>
      </c>
      <c r="G16" s="20" t="s">
        <v>24</v>
      </c>
    </row>
    <row r="17" spans="2:7" x14ac:dyDescent="0.25">
      <c r="B17" s="16" t="s">
        <v>23</v>
      </c>
      <c r="C17" s="17">
        <v>4555</v>
      </c>
      <c r="D17" s="17">
        <v>7331</v>
      </c>
      <c r="E17" s="18" t="s">
        <v>22</v>
      </c>
      <c r="F17" s="19" t="s">
        <v>21</v>
      </c>
      <c r="G17" s="20" t="s">
        <v>20</v>
      </c>
    </row>
    <row r="18" spans="2:7" x14ac:dyDescent="0.25">
      <c r="B18" s="16" t="s">
        <v>19</v>
      </c>
      <c r="C18" s="17">
        <v>3220</v>
      </c>
      <c r="D18" s="17">
        <v>5190</v>
      </c>
      <c r="E18" s="18" t="s">
        <v>18</v>
      </c>
      <c r="F18" s="19" t="s">
        <v>76</v>
      </c>
      <c r="G18" s="20" t="s">
        <v>77</v>
      </c>
    </row>
    <row r="19" spans="2:7" x14ac:dyDescent="0.25">
      <c r="B19" s="16" t="s">
        <v>17</v>
      </c>
      <c r="C19" s="17">
        <v>3633</v>
      </c>
      <c r="D19" s="17">
        <v>5846</v>
      </c>
      <c r="E19" s="18" t="s">
        <v>16</v>
      </c>
      <c r="F19" s="19" t="s">
        <v>15</v>
      </c>
      <c r="G19" s="20" t="s">
        <v>14</v>
      </c>
    </row>
    <row r="20" spans="2:7" x14ac:dyDescent="0.25">
      <c r="B20" s="16" t="s">
        <v>13</v>
      </c>
      <c r="C20" s="17">
        <v>3365</v>
      </c>
      <c r="D20" s="17">
        <v>5415</v>
      </c>
      <c r="E20" s="18" t="s">
        <v>9</v>
      </c>
      <c r="F20" s="19" t="s">
        <v>12</v>
      </c>
      <c r="G20" s="20" t="s">
        <v>11</v>
      </c>
    </row>
    <row r="21" spans="2:7" x14ac:dyDescent="0.25">
      <c r="B21" s="16" t="s">
        <v>10</v>
      </c>
      <c r="C21" s="17">
        <v>3020</v>
      </c>
      <c r="D21" s="17">
        <v>4861</v>
      </c>
      <c r="E21" s="18" t="s">
        <v>9</v>
      </c>
      <c r="F21" s="19" t="s">
        <v>8</v>
      </c>
      <c r="G21" s="20" t="s">
        <v>7</v>
      </c>
    </row>
    <row r="22" spans="2:7" ht="16.5" thickBot="1" x14ac:dyDescent="0.3">
      <c r="B22" s="21" t="s">
        <v>6</v>
      </c>
      <c r="C22" s="22">
        <v>2894</v>
      </c>
      <c r="D22" s="22">
        <v>4658</v>
      </c>
      <c r="E22" s="23" t="s">
        <v>5</v>
      </c>
      <c r="F22" s="24" t="s">
        <v>78</v>
      </c>
      <c r="G22" s="25" t="s">
        <v>79</v>
      </c>
    </row>
  </sheetData>
  <conditionalFormatting sqref="C3:C22">
    <cfRule type="cellIs" dxfId="20" priority="1" operator="lessThan">
      <formula>4000</formula>
    </cfRule>
  </conditionalFormatting>
  <hyperlinks>
    <hyperlink ref="B4" r:id="rId1" tooltip="Asian Highway Network" display="https://en.wikipedia.org/wiki/Asian_Highway_Network" xr:uid="{A534387F-C795-440C-869A-59B1FFA5D37C}"/>
    <hyperlink ref="B5" r:id="rId2" tooltip="Highway 1 (Australia)" display="https://en.wikipedia.org/wiki/Highway_1_(Australia)" xr:uid="{FD60B416-32E0-4E5E-B51F-3DEA452FF3AA}"/>
    <hyperlink ref="B6" r:id="rId3" tooltip="Asian Highway Network" display="https://en.wikipedia.org/wiki/Asian_Highway_Network" xr:uid="{6F996F75-3522-4327-9CE2-D0AE1D5F8760}"/>
    <hyperlink ref="G6" r:id="rId4" tooltip="Iran" display="https://en.wikipedia.org/wiki/Iran" xr:uid="{4CC19542-34C6-4F34-ABF7-22E755DF3BD7}"/>
    <hyperlink ref="B7" r:id="rId5" tooltip="Trans-Siberian Highway" display="https://en.wikipedia.org/wiki/Trans-Siberian_Highway" xr:uid="{25CC35FF-7179-4E10-A002-82073CAA18A8}"/>
    <hyperlink ref="F7" r:id="rId6" tooltip="Saint Petersburg" display="https://en.wikipedia.org/wiki/Saint_Petersburg" xr:uid="{0E316C80-CE70-4D15-A244-519B06F95252}"/>
    <hyperlink ref="G7" r:id="rId7" tooltip="Vladivostok" display="https://en.wikipedia.org/wiki/Vladivostok" xr:uid="{CB112915-6909-4931-BAFC-379121FEC423}"/>
    <hyperlink ref="B8" r:id="rId8" tooltip="Asian Highway Network" display="https://en.wikipedia.org/wiki/Asian_Highway_Network" xr:uid="{9EEA9530-6FC4-45A3-8E22-3F878FDF4B4A}"/>
    <hyperlink ref="G8" r:id="rId9" tooltip="Russia" display="https://en.wikipedia.org/wiki/Russia" xr:uid="{71F044DB-45F8-4F80-972C-E7C8BE99C131}"/>
    <hyperlink ref="B9" r:id="rId10" tooltip="Asian Highway Network" display="https://en.wikipedia.org/wiki/Asian_Highway_Network" xr:uid="{3D2100DA-28F1-4843-BB7C-D16D8E5F3690}"/>
    <hyperlink ref="G9" r:id="rId11" tooltip="Turkey" display="https://en.wikipedia.org/wiki/Turkey" xr:uid="{293F865B-C584-493F-9109-B76ACC2E49A4}"/>
    <hyperlink ref="B10" r:id="rId12" tooltip="China National Highway 219" display="https://en.wikipedia.org/wiki/China_National_Highway_219" xr:uid="{504C8024-890E-4AEE-BE17-45DDFD73656B}"/>
    <hyperlink ref="B11" r:id="rId13" tooltip="Asian Highway Network" display="https://en.wikipedia.org/wiki/Asian_Highway_Network" xr:uid="{72FAC446-9B3D-4683-A202-27D94C2CEA0F}"/>
    <hyperlink ref="G11" r:id="rId14" tooltip="Lianyungang" display="https://en.wikipedia.org/wiki/Lianyungang" xr:uid="{33FE75EE-67F3-4415-BD97-807FD87CFA64}"/>
    <hyperlink ref="B12" r:id="rId15" tooltip="China National Highway 331" display="https://en.wikipedia.org/wiki/China_National_Highway_331" xr:uid="{224A92CD-8560-4546-AE43-29A44B60BEC7}"/>
    <hyperlink ref="B13" r:id="rId16" tooltip="European route E40" display="https://en.wikipedia.org/wiki/European_route_E40" xr:uid="{AB44EB99-1540-4A30-A7C6-66ABD6757C1A}"/>
    <hyperlink ref="B14" r:id="rId17" tooltip="European route E60" display="https://en.wikipedia.org/wiki/European_route_E60" xr:uid="{01A0CE9A-DED4-4F5C-A586-EBDA1B0C3A89}"/>
    <hyperlink ref="B15" r:id="rId18" tooltip="China National Highway 228" display="https://en.wikipedia.org/wiki/China_National_Highway_228" xr:uid="{5358DD79-970F-48D3-8752-E9286582D3A9}"/>
    <hyperlink ref="D15" r:id="rId19" location="cite_note-3" display="https://en.wikipedia.org/wiki/List_of_longest_highways - cite_note-3" xr:uid="{FB663E54-0240-4703-A698-D76624429422}"/>
    <hyperlink ref="G15" r:id="rId20" tooltip="Dongxing, Guangxi" display="https://en.wikipedia.org/wiki/Dongxing,_Guangxi" xr:uid="{EF10DB46-88B3-44DF-A97A-F2D3AC138D4F}"/>
    <hyperlink ref="B16" r:id="rId21" tooltip="Trans-Canada Highway" display="https://en.wikipedia.org/wiki/Trans-Canada_Highway" xr:uid="{6ED9DDFE-E9A1-4498-9ECB-9AEB7BD9C8B3}"/>
    <hyperlink ref="G16" r:id="rId22" tooltip="St. John's, Newfoundland and Labrador" display="https://en.wikipedia.org/wiki/St._John%27s,_Newfoundland_and_Labrador" xr:uid="{DF6BECAC-9960-47A7-8FE8-0B6122403923}"/>
    <hyperlink ref="B17" r:id="rId23" tooltip="Asian Highway Network" display="https://en.wikipedia.org/wiki/Asian_Highway_Network" xr:uid="{B54F2A90-196E-4A92-96B7-8491EA94F06D}"/>
    <hyperlink ref="F17" r:id="rId24" tooltip="Russia" display="https://en.wikipedia.org/wiki/Russia" xr:uid="{B8512091-EC38-4920-924D-3EB615E78C38}"/>
    <hyperlink ref="G17" r:id="rId25" tooltip="Thailand" display="https://en.wikipedia.org/wiki/Thailand" xr:uid="{E8D22BF3-6219-4F23-A7D2-B60438F890BF}"/>
    <hyperlink ref="B18" r:id="rId26" tooltip="European route E45" display="https://en.wikipedia.org/wiki/European_route_E45" xr:uid="{1462F79B-50B6-47C7-9539-FD0815C5E136}"/>
    <hyperlink ref="B19" r:id="rId27" tooltip="Golden Quadrilateral" display="https://en.wikipedia.org/wiki/Golden_Quadrilateral" xr:uid="{6AFD127E-1E30-44AF-A0A7-ADDEA42E52AE}"/>
    <hyperlink ref="B20" r:id="rId28" tooltip="U.S. Route 20" display="https://en.wikipedia.org/wiki/U.S._Route_20" xr:uid="{BC4A0DA7-2EF2-4EA7-9E57-78528020DF63}"/>
    <hyperlink ref="F20" r:id="rId29" tooltip="Pacific Northwest" display="https://en.wikipedia.org/wiki/Pacific_Northwest" xr:uid="{6888C435-C95E-4037-AE4D-E1676E2768DC}"/>
    <hyperlink ref="G20" r:id="rId30" tooltip="New England" display="https://en.wikipedia.org/wiki/New_England" xr:uid="{5B29F436-8430-4CAE-8CDB-7E29540FC843}"/>
    <hyperlink ref="B21" r:id="rId31" tooltip="Interstate 90" display="https://en.wikipedia.org/wiki/Interstate_90" xr:uid="{EF078068-EA3D-43A0-A42C-85F1EF8A5E27}"/>
    <hyperlink ref="F21" r:id="rId32" tooltip="Seattle, Washington" display="https://en.wikipedia.org/wiki/Seattle,_Washington" xr:uid="{3087FE65-3239-47E2-B0D0-F3663144E849}"/>
    <hyperlink ref="G21" r:id="rId33" tooltip="Boston, Massachusetts" display="https://en.wikipedia.org/wiki/Boston,_Massachusetts" xr:uid="{188DBCBA-0BBE-4990-9FC3-768302273CB9}"/>
    <hyperlink ref="B22" r:id="rId34" tooltip="BR-101" display="https://en.wikipedia.org/wiki/BR-101" xr:uid="{C703E73D-DCFF-48A1-81EC-7D23E5F0DF76}"/>
    <hyperlink ref="D3" r:id="rId35" location="cite_note-1" display="https://en.wikipedia.org/wiki/List_of_longest_highways - cite_note-1" xr:uid="{377F7803-A632-4223-8CEE-F2F30E26C8E7}"/>
    <hyperlink ref="B3" r:id="rId36" tooltip="Pan-American Highway" display="https://en.wikipedia.org/wiki/Pan-American_Highway" xr:uid="{67F8D6E1-69C6-4AA1-9D0B-E459605722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5B76-83C9-4BFB-987F-81EAE05A8BEE}">
  <dimension ref="B1:H2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.75" x14ac:dyDescent="0.25"/>
  <cols>
    <col min="1" max="1" width="2.85546875" style="11" customWidth="1"/>
    <col min="2" max="2" width="30.85546875" style="11" bestFit="1" customWidth="1"/>
    <col min="3" max="3" width="9.85546875" style="11" bestFit="1" customWidth="1"/>
    <col min="4" max="4" width="11.42578125" style="11" bestFit="1" customWidth="1"/>
    <col min="5" max="5" width="14.140625" style="11" bestFit="1" customWidth="1"/>
    <col min="6" max="6" width="40.85546875" style="11" bestFit="1" customWidth="1"/>
    <col min="7" max="7" width="51.28515625" style="11" bestFit="1" customWidth="1"/>
    <col min="8" max="16384" width="12.5703125" style="11"/>
  </cols>
  <sheetData>
    <row r="1" spans="2:8" ht="19.5" thickBot="1" x14ac:dyDescent="0.35">
      <c r="B1" s="5" t="s">
        <v>83</v>
      </c>
      <c r="C1" s="5"/>
      <c r="D1" s="5"/>
      <c r="E1" s="5"/>
      <c r="F1" s="5"/>
      <c r="G1" s="5"/>
    </row>
    <row r="2" spans="2:8" x14ac:dyDescent="0.25">
      <c r="B2" s="13" t="s">
        <v>58</v>
      </c>
      <c r="C2" s="14" t="s">
        <v>57</v>
      </c>
      <c r="D2" s="14" t="s">
        <v>56</v>
      </c>
      <c r="E2" s="14" t="s">
        <v>55</v>
      </c>
      <c r="F2" s="14" t="s">
        <v>54</v>
      </c>
      <c r="G2" s="15" t="s">
        <v>53</v>
      </c>
    </row>
    <row r="3" spans="2:8" x14ac:dyDescent="0.25">
      <c r="B3" s="16" t="s">
        <v>52</v>
      </c>
      <c r="C3" s="17">
        <v>19000</v>
      </c>
      <c r="D3" s="17">
        <v>30000</v>
      </c>
      <c r="E3" s="18" t="s">
        <v>51</v>
      </c>
      <c r="F3" s="19" t="s">
        <v>59</v>
      </c>
      <c r="G3" s="20" t="s">
        <v>60</v>
      </c>
    </row>
    <row r="4" spans="2:8" x14ac:dyDescent="0.25">
      <c r="B4" s="16" t="s">
        <v>50</v>
      </c>
      <c r="C4" s="17">
        <v>12774</v>
      </c>
      <c r="D4" s="17">
        <v>20557</v>
      </c>
      <c r="E4" s="18" t="s">
        <v>30</v>
      </c>
      <c r="F4" s="19" t="s">
        <v>61</v>
      </c>
      <c r="G4" s="20" t="s">
        <v>62</v>
      </c>
      <c r="H4" s="12"/>
    </row>
    <row r="5" spans="2:8" x14ac:dyDescent="0.25">
      <c r="B5" s="16" t="s">
        <v>49</v>
      </c>
      <c r="C5" s="17">
        <v>9000</v>
      </c>
      <c r="D5" s="17">
        <v>14500</v>
      </c>
      <c r="E5" s="18" t="s">
        <v>48</v>
      </c>
      <c r="F5" s="19" t="s">
        <v>15</v>
      </c>
      <c r="G5" s="20" t="s">
        <v>47</v>
      </c>
      <c r="H5" s="12"/>
    </row>
    <row r="6" spans="2:8" x14ac:dyDescent="0.25">
      <c r="B6" s="16" t="s">
        <v>46</v>
      </c>
      <c r="C6" s="17">
        <v>8188</v>
      </c>
      <c r="D6" s="17">
        <v>13177</v>
      </c>
      <c r="E6" s="18" t="s">
        <v>22</v>
      </c>
      <c r="F6" s="19" t="s">
        <v>63</v>
      </c>
      <c r="G6" s="20" t="s">
        <v>45</v>
      </c>
    </row>
    <row r="7" spans="2:8" x14ac:dyDescent="0.25">
      <c r="B7" s="16" t="s">
        <v>44</v>
      </c>
      <c r="C7" s="17">
        <v>6800</v>
      </c>
      <c r="D7" s="17">
        <v>11000</v>
      </c>
      <c r="E7" s="18" t="s">
        <v>43</v>
      </c>
      <c r="F7" s="19" t="s">
        <v>42</v>
      </c>
      <c r="G7" s="20" t="s">
        <v>41</v>
      </c>
    </row>
    <row r="8" spans="2:8" x14ac:dyDescent="0.25">
      <c r="B8" s="16" t="s">
        <v>40</v>
      </c>
      <c r="C8" s="17">
        <v>6509</v>
      </c>
      <c r="D8" s="17">
        <v>10475</v>
      </c>
      <c r="E8" s="18" t="s">
        <v>30</v>
      </c>
      <c r="F8" s="19" t="s">
        <v>64</v>
      </c>
      <c r="G8" s="20" t="s">
        <v>39</v>
      </c>
    </row>
    <row r="9" spans="2:8" x14ac:dyDescent="0.25">
      <c r="B9" s="16" t="s">
        <v>38</v>
      </c>
      <c r="C9" s="17">
        <v>6450</v>
      </c>
      <c r="D9" s="17">
        <v>10380</v>
      </c>
      <c r="E9" s="18" t="s">
        <v>30</v>
      </c>
      <c r="F9" s="19" t="s">
        <v>65</v>
      </c>
      <c r="G9" s="20" t="s">
        <v>37</v>
      </c>
    </row>
    <row r="10" spans="2:8" x14ac:dyDescent="0.25">
      <c r="B10" s="16" t="s">
        <v>36</v>
      </c>
      <c r="C10" s="17">
        <v>6200</v>
      </c>
      <c r="D10" s="17">
        <v>10000</v>
      </c>
      <c r="E10" s="18" t="s">
        <v>28</v>
      </c>
      <c r="F10" s="19" t="s">
        <v>66</v>
      </c>
      <c r="G10" s="20" t="s">
        <v>67</v>
      </c>
    </row>
    <row r="11" spans="2:8" x14ac:dyDescent="0.25">
      <c r="B11" s="16" t="s">
        <v>35</v>
      </c>
      <c r="C11" s="17">
        <v>6200</v>
      </c>
      <c r="D11" s="17">
        <v>10000</v>
      </c>
      <c r="E11" s="18" t="s">
        <v>30</v>
      </c>
      <c r="F11" s="19" t="s">
        <v>68</v>
      </c>
      <c r="G11" s="20" t="s">
        <v>34</v>
      </c>
    </row>
    <row r="12" spans="2:8" x14ac:dyDescent="0.25">
      <c r="B12" s="16" t="s">
        <v>33</v>
      </c>
      <c r="C12" s="17">
        <v>5700</v>
      </c>
      <c r="D12" s="17">
        <v>9200</v>
      </c>
      <c r="E12" s="18" t="s">
        <v>28</v>
      </c>
      <c r="F12" s="19" t="s">
        <v>69</v>
      </c>
      <c r="G12" s="20" t="s">
        <v>70</v>
      </c>
    </row>
    <row r="13" spans="2:8" x14ac:dyDescent="0.25">
      <c r="B13" s="16" t="s">
        <v>32</v>
      </c>
      <c r="C13" s="17">
        <v>5400</v>
      </c>
      <c r="D13" s="17">
        <v>8690</v>
      </c>
      <c r="E13" s="18" t="s">
        <v>30</v>
      </c>
      <c r="F13" s="19" t="s">
        <v>71</v>
      </c>
      <c r="G13" s="20" t="s">
        <v>72</v>
      </c>
    </row>
    <row r="14" spans="2:8" x14ac:dyDescent="0.25">
      <c r="B14" s="16" t="s">
        <v>31</v>
      </c>
      <c r="C14" s="17">
        <v>5100</v>
      </c>
      <c r="D14" s="17">
        <v>8200</v>
      </c>
      <c r="E14" s="18" t="s">
        <v>30</v>
      </c>
      <c r="F14" s="19" t="s">
        <v>73</v>
      </c>
      <c r="G14" s="20" t="s">
        <v>74</v>
      </c>
    </row>
    <row r="15" spans="2:8" x14ac:dyDescent="0.25">
      <c r="B15" s="16" t="s">
        <v>29</v>
      </c>
      <c r="C15" s="17">
        <v>4800</v>
      </c>
      <c r="D15" s="17">
        <v>7800</v>
      </c>
      <c r="E15" s="18" t="s">
        <v>28</v>
      </c>
      <c r="F15" s="19" t="s">
        <v>69</v>
      </c>
      <c r="G15" s="20" t="s">
        <v>27</v>
      </c>
    </row>
    <row r="16" spans="2:8" x14ac:dyDescent="0.25">
      <c r="B16" s="16" t="s">
        <v>26</v>
      </c>
      <c r="C16" s="17">
        <v>4645</v>
      </c>
      <c r="D16" s="17">
        <v>7476</v>
      </c>
      <c r="E16" s="18" t="s">
        <v>25</v>
      </c>
      <c r="F16" s="19" t="s">
        <v>75</v>
      </c>
      <c r="G16" s="20" t="s">
        <v>24</v>
      </c>
    </row>
    <row r="17" spans="2:7" x14ac:dyDescent="0.25">
      <c r="B17" s="16" t="s">
        <v>23</v>
      </c>
      <c r="C17" s="17">
        <v>4555</v>
      </c>
      <c r="D17" s="17">
        <v>7331</v>
      </c>
      <c r="E17" s="18" t="s">
        <v>22</v>
      </c>
      <c r="F17" s="19" t="s">
        <v>21</v>
      </c>
      <c r="G17" s="20" t="s">
        <v>20</v>
      </c>
    </row>
    <row r="18" spans="2:7" x14ac:dyDescent="0.25">
      <c r="B18" s="16" t="s">
        <v>19</v>
      </c>
      <c r="C18" s="17">
        <v>3220</v>
      </c>
      <c r="D18" s="17">
        <v>5190</v>
      </c>
      <c r="E18" s="18" t="s">
        <v>18</v>
      </c>
      <c r="F18" s="19" t="s">
        <v>76</v>
      </c>
      <c r="G18" s="20" t="s">
        <v>77</v>
      </c>
    </row>
    <row r="19" spans="2:7" x14ac:dyDescent="0.25">
      <c r="B19" s="16" t="s">
        <v>17</v>
      </c>
      <c r="C19" s="17">
        <v>3633</v>
      </c>
      <c r="D19" s="17">
        <v>5846</v>
      </c>
      <c r="E19" s="18" t="s">
        <v>16</v>
      </c>
      <c r="F19" s="19" t="s">
        <v>15</v>
      </c>
      <c r="G19" s="20" t="s">
        <v>14</v>
      </c>
    </row>
    <row r="20" spans="2:7" x14ac:dyDescent="0.25">
      <c r="B20" s="16" t="s">
        <v>13</v>
      </c>
      <c r="C20" s="17">
        <v>3365</v>
      </c>
      <c r="D20" s="17">
        <v>5415</v>
      </c>
      <c r="E20" s="18" t="s">
        <v>9</v>
      </c>
      <c r="F20" s="19" t="s">
        <v>12</v>
      </c>
      <c r="G20" s="20" t="s">
        <v>11</v>
      </c>
    </row>
    <row r="21" spans="2:7" x14ac:dyDescent="0.25">
      <c r="B21" s="16" t="s">
        <v>10</v>
      </c>
      <c r="C21" s="32">
        <v>3020</v>
      </c>
      <c r="D21" s="17">
        <v>4861</v>
      </c>
      <c r="E21" s="18" t="s">
        <v>9</v>
      </c>
      <c r="F21" s="19" t="s">
        <v>8</v>
      </c>
      <c r="G21" s="20" t="s">
        <v>7</v>
      </c>
    </row>
    <row r="22" spans="2:7" ht="16.5" thickBot="1" x14ac:dyDescent="0.3">
      <c r="B22" s="21" t="s">
        <v>6</v>
      </c>
      <c r="C22" s="33">
        <v>2894</v>
      </c>
      <c r="D22" s="22">
        <v>4658</v>
      </c>
      <c r="E22" s="23" t="s">
        <v>5</v>
      </c>
      <c r="F22" s="24" t="s">
        <v>78</v>
      </c>
      <c r="G22" s="25" t="s">
        <v>79</v>
      </c>
    </row>
  </sheetData>
  <conditionalFormatting sqref="C3:C22">
    <cfRule type="cellIs" dxfId="19" priority="1" operator="between">
      <formula>4000</formula>
      <formula>8000</formula>
    </cfRule>
  </conditionalFormatting>
  <hyperlinks>
    <hyperlink ref="B4" r:id="rId1" tooltip="Asian Highway Network" display="https://en.wikipedia.org/wiki/Asian_Highway_Network" xr:uid="{FC51EDFD-4E43-40D7-B1DB-034378511F03}"/>
    <hyperlink ref="B5" r:id="rId2" tooltip="Highway 1 (Australia)" display="https://en.wikipedia.org/wiki/Highway_1_(Australia)" xr:uid="{5A162BCB-4C1B-4B0D-93A3-236F3CF2F0BB}"/>
    <hyperlink ref="B6" r:id="rId3" tooltip="Asian Highway Network" display="https://en.wikipedia.org/wiki/Asian_Highway_Network" xr:uid="{7D75A96E-B49E-4BB7-9EB0-16651455F4A2}"/>
    <hyperlink ref="G6" r:id="rId4" tooltip="Iran" display="https://en.wikipedia.org/wiki/Iran" xr:uid="{F9C517AE-ADB9-40FB-802D-4696D7735B5D}"/>
    <hyperlink ref="B7" r:id="rId5" tooltip="Trans-Siberian Highway" display="https://en.wikipedia.org/wiki/Trans-Siberian_Highway" xr:uid="{70EEE5AF-7D75-458B-8890-597BF96192E3}"/>
    <hyperlink ref="F7" r:id="rId6" tooltip="Saint Petersburg" display="https://en.wikipedia.org/wiki/Saint_Petersburg" xr:uid="{5AC0A428-A58C-4FFA-8C95-389F75018DC7}"/>
    <hyperlink ref="G7" r:id="rId7" tooltip="Vladivostok" display="https://en.wikipedia.org/wiki/Vladivostok" xr:uid="{F08B4F5B-071A-4E87-9009-C0E084F34B51}"/>
    <hyperlink ref="B8" r:id="rId8" tooltip="Asian Highway Network" display="https://en.wikipedia.org/wiki/Asian_Highway_Network" xr:uid="{1102375A-C79E-4164-A485-1385E5D1E140}"/>
    <hyperlink ref="G8" r:id="rId9" tooltip="Russia" display="https://en.wikipedia.org/wiki/Russia" xr:uid="{E9EB0604-FAB2-4A1A-93D4-D739843A44B6}"/>
    <hyperlink ref="B9" r:id="rId10" tooltip="Asian Highway Network" display="https://en.wikipedia.org/wiki/Asian_Highway_Network" xr:uid="{C2009EFF-4E92-44B3-8CB1-E313D5493D10}"/>
    <hyperlink ref="G9" r:id="rId11" tooltip="Turkey" display="https://en.wikipedia.org/wiki/Turkey" xr:uid="{C588CEEC-394D-4723-8601-D728E847D466}"/>
    <hyperlink ref="B10" r:id="rId12" tooltip="China National Highway 219" display="https://en.wikipedia.org/wiki/China_National_Highway_219" xr:uid="{4F4ACFC3-7322-464F-8A15-A973224C8C32}"/>
    <hyperlink ref="B11" r:id="rId13" tooltip="Asian Highway Network" display="https://en.wikipedia.org/wiki/Asian_Highway_Network" xr:uid="{3970CFE1-B567-46DD-92FB-F5FAA27BE9EB}"/>
    <hyperlink ref="G11" r:id="rId14" tooltip="Lianyungang" display="https://en.wikipedia.org/wiki/Lianyungang" xr:uid="{2269C5B8-14F5-4974-A70B-DA21E7204BD6}"/>
    <hyperlink ref="B12" r:id="rId15" tooltip="China National Highway 331" display="https://en.wikipedia.org/wiki/China_National_Highway_331" xr:uid="{27E76525-8FEA-4D68-B3AA-4F7FF9CF3EE3}"/>
    <hyperlink ref="B13" r:id="rId16" tooltip="European route E40" display="https://en.wikipedia.org/wiki/European_route_E40" xr:uid="{24111550-3D57-45AD-982F-7D0696CC0A0E}"/>
    <hyperlink ref="B14" r:id="rId17" tooltip="European route E60" display="https://en.wikipedia.org/wiki/European_route_E60" xr:uid="{6422FBD5-58B4-49F9-9533-60FC16C6002E}"/>
    <hyperlink ref="B15" r:id="rId18" tooltip="China National Highway 228" display="https://en.wikipedia.org/wiki/China_National_Highway_228" xr:uid="{407F8A7B-5D6F-4F05-A3D7-FD29C8F2446B}"/>
    <hyperlink ref="D15" r:id="rId19" location="cite_note-3" display="https://en.wikipedia.org/wiki/List_of_longest_highways - cite_note-3" xr:uid="{B9E56907-3F68-4858-9628-40DC08342E6D}"/>
    <hyperlink ref="G15" r:id="rId20" tooltip="Dongxing, Guangxi" display="https://en.wikipedia.org/wiki/Dongxing,_Guangxi" xr:uid="{E8D40CC3-0E20-4772-9956-3E210EF0070E}"/>
    <hyperlink ref="B16" r:id="rId21" tooltip="Trans-Canada Highway" display="https://en.wikipedia.org/wiki/Trans-Canada_Highway" xr:uid="{7E2DC42D-2EE2-4B81-949E-9C6AD3288D02}"/>
    <hyperlink ref="G16" r:id="rId22" tooltip="St. John's, Newfoundland and Labrador" display="https://en.wikipedia.org/wiki/St._John%27s,_Newfoundland_and_Labrador" xr:uid="{804A214A-438B-4827-92E5-E84E748FF61A}"/>
    <hyperlink ref="B17" r:id="rId23" tooltip="Asian Highway Network" display="https://en.wikipedia.org/wiki/Asian_Highway_Network" xr:uid="{F7C91E49-9A8C-424A-8320-26854D1618BC}"/>
    <hyperlink ref="F17" r:id="rId24" tooltip="Russia" display="https://en.wikipedia.org/wiki/Russia" xr:uid="{8AC35386-B810-4A00-BF7F-15BDFE74D94B}"/>
    <hyperlink ref="G17" r:id="rId25" tooltip="Thailand" display="https://en.wikipedia.org/wiki/Thailand" xr:uid="{4DB1286B-113B-427E-9B48-22EC1852BF5D}"/>
    <hyperlink ref="B18" r:id="rId26" tooltip="European route E45" display="https://en.wikipedia.org/wiki/European_route_E45" xr:uid="{7BD4C8B0-DC15-49A1-9190-D2654162F29C}"/>
    <hyperlink ref="B19" r:id="rId27" tooltip="Golden Quadrilateral" display="https://en.wikipedia.org/wiki/Golden_Quadrilateral" xr:uid="{1F77BC24-82C6-4596-9FEA-5184808F3D78}"/>
    <hyperlink ref="B20" r:id="rId28" tooltip="U.S. Route 20" display="https://en.wikipedia.org/wiki/U.S._Route_20" xr:uid="{3704028D-8E15-4127-8D7B-59D61523FABC}"/>
    <hyperlink ref="F20" r:id="rId29" tooltip="Pacific Northwest" display="https://en.wikipedia.org/wiki/Pacific_Northwest" xr:uid="{B68E0370-E98A-489D-A72B-495FDA01A71A}"/>
    <hyperlink ref="G20" r:id="rId30" tooltip="New England" display="https://en.wikipedia.org/wiki/New_England" xr:uid="{961D34CF-32BF-480A-9B6E-65419A906F51}"/>
    <hyperlink ref="B21" r:id="rId31" tooltip="Interstate 90" display="https://en.wikipedia.org/wiki/Interstate_90" xr:uid="{382DAC32-543C-45B3-A30F-10B9F4ECCDC5}"/>
    <hyperlink ref="F21" r:id="rId32" tooltip="Seattle, Washington" display="https://en.wikipedia.org/wiki/Seattle,_Washington" xr:uid="{B713A865-66D8-4F4F-B13B-7D964C9F7F8F}"/>
    <hyperlink ref="G21" r:id="rId33" tooltip="Boston, Massachusetts" display="https://en.wikipedia.org/wiki/Boston,_Massachusetts" xr:uid="{E69FDE12-4E64-459D-BB99-1BAC746C748E}"/>
    <hyperlink ref="B22" r:id="rId34" tooltip="BR-101" display="https://en.wikipedia.org/wiki/BR-101" xr:uid="{647892FC-83C0-462F-825A-21420C936157}"/>
    <hyperlink ref="D3" r:id="rId35" location="cite_note-1" display="https://en.wikipedia.org/wiki/List_of_longest_highways - cite_note-1" xr:uid="{0BF052C0-DEA0-4C81-A7E7-95088D969B8B}"/>
    <hyperlink ref="B3" r:id="rId36" tooltip="Pan-American Highway" display="https://en.wikipedia.org/wiki/Pan-American_Highway" xr:uid="{87131B88-F868-4F17-9A44-8B170564249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63BC-669E-4080-A945-36F36CEE50EF}">
  <dimension ref="B1:H2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.75" x14ac:dyDescent="0.25"/>
  <cols>
    <col min="1" max="1" width="2.85546875" style="11" customWidth="1"/>
    <col min="2" max="2" width="30.85546875" style="11" bestFit="1" customWidth="1"/>
    <col min="3" max="3" width="9.85546875" style="11" bestFit="1" customWidth="1"/>
    <col min="4" max="4" width="11.42578125" style="11" bestFit="1" customWidth="1"/>
    <col min="5" max="5" width="14.140625" style="11" bestFit="1" customWidth="1"/>
    <col min="6" max="6" width="40.85546875" style="11" bestFit="1" customWidth="1"/>
    <col min="7" max="7" width="51.28515625" style="11" bestFit="1" customWidth="1"/>
    <col min="8" max="16384" width="12.5703125" style="11"/>
  </cols>
  <sheetData>
    <row r="1" spans="2:8" ht="19.5" thickBot="1" x14ac:dyDescent="0.35">
      <c r="B1" s="5" t="s">
        <v>115</v>
      </c>
      <c r="C1" s="5"/>
      <c r="D1" s="5"/>
      <c r="E1" s="5"/>
      <c r="F1" s="5"/>
      <c r="G1" s="5"/>
    </row>
    <row r="2" spans="2:8" x14ac:dyDescent="0.25">
      <c r="B2" s="13" t="s">
        <v>58</v>
      </c>
      <c r="C2" s="14" t="s">
        <v>57</v>
      </c>
      <c r="D2" s="14" t="s">
        <v>56</v>
      </c>
      <c r="E2" s="14" t="s">
        <v>55</v>
      </c>
      <c r="F2" s="14" t="s">
        <v>54</v>
      </c>
      <c r="G2" s="15" t="s">
        <v>53</v>
      </c>
    </row>
    <row r="3" spans="2:8" x14ac:dyDescent="0.25">
      <c r="B3" s="16" t="s">
        <v>52</v>
      </c>
      <c r="C3" s="17">
        <v>19000</v>
      </c>
      <c r="D3" s="17">
        <v>30000</v>
      </c>
      <c r="E3" s="18" t="s">
        <v>51</v>
      </c>
      <c r="F3" s="19" t="s">
        <v>59</v>
      </c>
      <c r="G3" s="20" t="s">
        <v>60</v>
      </c>
    </row>
    <row r="4" spans="2:8" x14ac:dyDescent="0.25">
      <c r="B4" s="16" t="s">
        <v>50</v>
      </c>
      <c r="C4" s="17">
        <v>12774</v>
      </c>
      <c r="D4" s="17">
        <v>20557</v>
      </c>
      <c r="E4" s="18" t="s">
        <v>30</v>
      </c>
      <c r="F4" s="19" t="s">
        <v>61</v>
      </c>
      <c r="G4" s="20" t="s">
        <v>62</v>
      </c>
      <c r="H4" s="12"/>
    </row>
    <row r="5" spans="2:8" x14ac:dyDescent="0.25">
      <c r="B5" s="16" t="s">
        <v>49</v>
      </c>
      <c r="C5" s="17">
        <v>9000</v>
      </c>
      <c r="D5" s="17">
        <v>14500</v>
      </c>
      <c r="E5" s="18" t="s">
        <v>48</v>
      </c>
      <c r="F5" s="19" t="s">
        <v>15</v>
      </c>
      <c r="G5" s="20" t="s">
        <v>47</v>
      </c>
      <c r="H5" s="12"/>
    </row>
    <row r="6" spans="2:8" x14ac:dyDescent="0.25">
      <c r="B6" s="16" t="s">
        <v>46</v>
      </c>
      <c r="C6" s="17">
        <v>8188</v>
      </c>
      <c r="D6" s="17">
        <v>13177</v>
      </c>
      <c r="E6" s="18" t="s">
        <v>22</v>
      </c>
      <c r="F6" s="19" t="s">
        <v>63</v>
      </c>
      <c r="G6" s="20" t="s">
        <v>45</v>
      </c>
    </row>
    <row r="7" spans="2:8" x14ac:dyDescent="0.25">
      <c r="B7" s="16" t="s">
        <v>44</v>
      </c>
      <c r="C7" s="17">
        <v>6800</v>
      </c>
      <c r="D7" s="17">
        <v>11000</v>
      </c>
      <c r="E7" s="18" t="s">
        <v>43</v>
      </c>
      <c r="F7" s="19" t="s">
        <v>42</v>
      </c>
      <c r="G7" s="20" t="s">
        <v>41</v>
      </c>
    </row>
    <row r="8" spans="2:8" x14ac:dyDescent="0.25">
      <c r="B8" s="16" t="s">
        <v>40</v>
      </c>
      <c r="C8" s="17">
        <v>6509</v>
      </c>
      <c r="D8" s="17">
        <v>10475</v>
      </c>
      <c r="E8" s="18" t="s">
        <v>30</v>
      </c>
      <c r="F8" s="19" t="s">
        <v>64</v>
      </c>
      <c r="G8" s="20" t="s">
        <v>39</v>
      </c>
    </row>
    <row r="9" spans="2:8" x14ac:dyDescent="0.25">
      <c r="B9" s="16" t="s">
        <v>38</v>
      </c>
      <c r="C9" s="17">
        <v>6450</v>
      </c>
      <c r="D9" s="17">
        <v>10380</v>
      </c>
      <c r="E9" s="18" t="s">
        <v>30</v>
      </c>
      <c r="F9" s="19" t="s">
        <v>65</v>
      </c>
      <c r="G9" s="20" t="s">
        <v>37</v>
      </c>
    </row>
    <row r="10" spans="2:8" x14ac:dyDescent="0.25">
      <c r="B10" s="16" t="s">
        <v>36</v>
      </c>
      <c r="C10" s="17">
        <v>6200</v>
      </c>
      <c r="D10" s="17">
        <v>10000</v>
      </c>
      <c r="E10" s="18" t="s">
        <v>28</v>
      </c>
      <c r="F10" s="19" t="s">
        <v>66</v>
      </c>
      <c r="G10" s="20" t="s">
        <v>67</v>
      </c>
    </row>
    <row r="11" spans="2:8" x14ac:dyDescent="0.25">
      <c r="B11" s="16" t="s">
        <v>35</v>
      </c>
      <c r="C11" s="17">
        <v>6200</v>
      </c>
      <c r="D11" s="17">
        <v>10000</v>
      </c>
      <c r="E11" s="18" t="s">
        <v>30</v>
      </c>
      <c r="F11" s="19" t="s">
        <v>68</v>
      </c>
      <c r="G11" s="20" t="s">
        <v>34</v>
      </c>
    </row>
    <row r="12" spans="2:8" x14ac:dyDescent="0.25">
      <c r="B12" s="16" t="s">
        <v>33</v>
      </c>
      <c r="C12" s="17">
        <v>5700</v>
      </c>
      <c r="D12" s="17">
        <v>9200</v>
      </c>
      <c r="E12" s="18" t="s">
        <v>28</v>
      </c>
      <c r="F12" s="19" t="s">
        <v>69</v>
      </c>
      <c r="G12" s="20" t="s">
        <v>70</v>
      </c>
    </row>
    <row r="13" spans="2:8" x14ac:dyDescent="0.25">
      <c r="B13" s="16" t="s">
        <v>32</v>
      </c>
      <c r="C13" s="17">
        <v>5400</v>
      </c>
      <c r="D13" s="17">
        <v>8690</v>
      </c>
      <c r="E13" s="18" t="s">
        <v>30</v>
      </c>
      <c r="F13" s="19" t="s">
        <v>71</v>
      </c>
      <c r="G13" s="20" t="s">
        <v>72</v>
      </c>
    </row>
    <row r="14" spans="2:8" x14ac:dyDescent="0.25">
      <c r="B14" s="16" t="s">
        <v>31</v>
      </c>
      <c r="C14" s="17">
        <v>5100</v>
      </c>
      <c r="D14" s="17">
        <v>8200</v>
      </c>
      <c r="E14" s="18" t="s">
        <v>30</v>
      </c>
      <c r="F14" s="19" t="s">
        <v>73</v>
      </c>
      <c r="G14" s="20" t="s">
        <v>74</v>
      </c>
    </row>
    <row r="15" spans="2:8" x14ac:dyDescent="0.25">
      <c r="B15" s="16" t="s">
        <v>29</v>
      </c>
      <c r="C15" s="17">
        <v>4800</v>
      </c>
      <c r="D15" s="17">
        <v>7800</v>
      </c>
      <c r="E15" s="18" t="s">
        <v>28</v>
      </c>
      <c r="F15" s="19" t="s">
        <v>69</v>
      </c>
      <c r="G15" s="20" t="s">
        <v>27</v>
      </c>
    </row>
    <row r="16" spans="2:8" x14ac:dyDescent="0.25">
      <c r="B16" s="16" t="s">
        <v>26</v>
      </c>
      <c r="C16" s="17">
        <v>4645</v>
      </c>
      <c r="D16" s="17">
        <v>7476</v>
      </c>
      <c r="E16" s="18" t="s">
        <v>25</v>
      </c>
      <c r="F16" s="19" t="s">
        <v>75</v>
      </c>
      <c r="G16" s="20" t="s">
        <v>24</v>
      </c>
    </row>
    <row r="17" spans="2:7" x14ac:dyDescent="0.25">
      <c r="B17" s="16" t="s">
        <v>23</v>
      </c>
      <c r="C17" s="17">
        <v>4555</v>
      </c>
      <c r="D17" s="17">
        <v>7331</v>
      </c>
      <c r="E17" s="18" t="s">
        <v>22</v>
      </c>
      <c r="F17" s="19" t="s">
        <v>21</v>
      </c>
      <c r="G17" s="20" t="s">
        <v>20</v>
      </c>
    </row>
    <row r="18" spans="2:7" x14ac:dyDescent="0.25">
      <c r="B18" s="16" t="s">
        <v>19</v>
      </c>
      <c r="C18" s="17">
        <v>3220</v>
      </c>
      <c r="D18" s="17">
        <v>5190</v>
      </c>
      <c r="E18" s="18" t="s">
        <v>18</v>
      </c>
      <c r="F18" s="19" t="s">
        <v>76</v>
      </c>
      <c r="G18" s="20" t="s">
        <v>77</v>
      </c>
    </row>
    <row r="19" spans="2:7" x14ac:dyDescent="0.25">
      <c r="B19" s="16" t="s">
        <v>17</v>
      </c>
      <c r="C19" s="17">
        <v>3633</v>
      </c>
      <c r="D19" s="17">
        <v>5846</v>
      </c>
      <c r="E19" s="18" t="s">
        <v>16</v>
      </c>
      <c r="F19" s="19" t="s">
        <v>15</v>
      </c>
      <c r="G19" s="20" t="s">
        <v>14</v>
      </c>
    </row>
    <row r="20" spans="2:7" x14ac:dyDescent="0.25">
      <c r="B20" s="16" t="s">
        <v>13</v>
      </c>
      <c r="C20" s="17">
        <v>3365</v>
      </c>
      <c r="D20" s="17">
        <v>5415</v>
      </c>
      <c r="E20" s="18" t="s">
        <v>9</v>
      </c>
      <c r="F20" s="19" t="s">
        <v>12</v>
      </c>
      <c r="G20" s="20" t="s">
        <v>11</v>
      </c>
    </row>
    <row r="21" spans="2:7" x14ac:dyDescent="0.25">
      <c r="B21" s="16" t="s">
        <v>10</v>
      </c>
      <c r="C21" s="32">
        <v>3020</v>
      </c>
      <c r="D21" s="17">
        <v>4861</v>
      </c>
      <c r="E21" s="18" t="s">
        <v>9</v>
      </c>
      <c r="F21" s="19" t="s">
        <v>8</v>
      </c>
      <c r="G21" s="20" t="s">
        <v>7</v>
      </c>
    </row>
    <row r="22" spans="2:7" ht="16.5" thickBot="1" x14ac:dyDescent="0.3">
      <c r="B22" s="21" t="s">
        <v>6</v>
      </c>
      <c r="C22" s="33">
        <v>2894</v>
      </c>
      <c r="D22" s="22">
        <v>4658</v>
      </c>
      <c r="E22" s="23" t="s">
        <v>5</v>
      </c>
      <c r="F22" s="24" t="s">
        <v>78</v>
      </c>
      <c r="G22" s="25" t="s">
        <v>79</v>
      </c>
    </row>
  </sheetData>
  <conditionalFormatting sqref="E3:E22">
    <cfRule type="cellIs" dxfId="18" priority="1" operator="equal">
      <formula>"Asia"</formula>
    </cfRule>
  </conditionalFormatting>
  <hyperlinks>
    <hyperlink ref="B4" r:id="rId1" tooltip="Asian Highway Network" display="https://en.wikipedia.org/wiki/Asian_Highway_Network" xr:uid="{78B1DF2A-AE09-4347-A06C-F6BCEC4321D4}"/>
    <hyperlink ref="B5" r:id="rId2" tooltip="Highway 1 (Australia)" display="https://en.wikipedia.org/wiki/Highway_1_(Australia)" xr:uid="{9DDDC91C-314E-4F53-8A63-1953619F9750}"/>
    <hyperlink ref="B6" r:id="rId3" tooltip="Asian Highway Network" display="https://en.wikipedia.org/wiki/Asian_Highway_Network" xr:uid="{D745EC0F-0223-460F-9D1E-39470CA4A7E0}"/>
    <hyperlink ref="G6" r:id="rId4" tooltip="Iran" display="https://en.wikipedia.org/wiki/Iran" xr:uid="{57FCAD54-6169-43AD-A123-D52BD967BF92}"/>
    <hyperlink ref="B7" r:id="rId5" tooltip="Trans-Siberian Highway" display="https://en.wikipedia.org/wiki/Trans-Siberian_Highway" xr:uid="{8856F8FD-4167-41D5-87A2-6862F9D03988}"/>
    <hyperlink ref="F7" r:id="rId6" tooltip="Saint Petersburg" display="https://en.wikipedia.org/wiki/Saint_Petersburg" xr:uid="{FE7A5E06-4C61-43AD-8F66-A3C3485D4623}"/>
    <hyperlink ref="G7" r:id="rId7" tooltip="Vladivostok" display="https://en.wikipedia.org/wiki/Vladivostok" xr:uid="{8963A29F-6F62-4BFD-90C9-68662D9F01CB}"/>
    <hyperlink ref="B8" r:id="rId8" tooltip="Asian Highway Network" display="https://en.wikipedia.org/wiki/Asian_Highway_Network" xr:uid="{5C9211EF-171F-4920-9BE1-2D5680BEEFED}"/>
    <hyperlink ref="G8" r:id="rId9" tooltip="Russia" display="https://en.wikipedia.org/wiki/Russia" xr:uid="{7EA04826-C998-4496-A6E5-40ABD9104887}"/>
    <hyperlink ref="B9" r:id="rId10" tooltip="Asian Highway Network" display="https://en.wikipedia.org/wiki/Asian_Highway_Network" xr:uid="{0E43D2F9-02C5-4579-AC0E-3B10754FB4F2}"/>
    <hyperlink ref="G9" r:id="rId11" tooltip="Turkey" display="https://en.wikipedia.org/wiki/Turkey" xr:uid="{36C46970-5F44-40FA-A7BC-FB4DAC8D1F34}"/>
    <hyperlink ref="B10" r:id="rId12" tooltip="China National Highway 219" display="https://en.wikipedia.org/wiki/China_National_Highway_219" xr:uid="{F30690AD-A78E-4573-8DB5-A7A27C7D956A}"/>
    <hyperlink ref="B11" r:id="rId13" tooltip="Asian Highway Network" display="https://en.wikipedia.org/wiki/Asian_Highway_Network" xr:uid="{829EE367-6D0D-4636-8243-589A37435D50}"/>
    <hyperlink ref="G11" r:id="rId14" tooltip="Lianyungang" display="https://en.wikipedia.org/wiki/Lianyungang" xr:uid="{FD11EED9-B830-4DB0-9C72-B72ABCACA40A}"/>
    <hyperlink ref="B12" r:id="rId15" tooltip="China National Highway 331" display="https://en.wikipedia.org/wiki/China_National_Highway_331" xr:uid="{BD9FCF2B-2132-4C26-9C8A-C74D33427383}"/>
    <hyperlink ref="B13" r:id="rId16" tooltip="European route E40" display="https://en.wikipedia.org/wiki/European_route_E40" xr:uid="{B19301F0-AB9E-482E-A866-D7FFBBCC0193}"/>
    <hyperlink ref="B14" r:id="rId17" tooltip="European route E60" display="https://en.wikipedia.org/wiki/European_route_E60" xr:uid="{675D02A5-E2AB-4806-91DB-F3DD1A215473}"/>
    <hyperlink ref="B15" r:id="rId18" tooltip="China National Highway 228" display="https://en.wikipedia.org/wiki/China_National_Highway_228" xr:uid="{FCEC0AB6-0C0D-49A3-9896-D172B840F7E3}"/>
    <hyperlink ref="D15" r:id="rId19" location="cite_note-3" display="https://en.wikipedia.org/wiki/List_of_longest_highways - cite_note-3" xr:uid="{980987AE-9497-49B7-BFA0-DE49B5A6B5CE}"/>
    <hyperlink ref="G15" r:id="rId20" tooltip="Dongxing, Guangxi" display="https://en.wikipedia.org/wiki/Dongxing,_Guangxi" xr:uid="{748C03E1-AFBA-4B9E-9FD4-EA0FDD78F690}"/>
    <hyperlink ref="B16" r:id="rId21" tooltip="Trans-Canada Highway" display="https://en.wikipedia.org/wiki/Trans-Canada_Highway" xr:uid="{720AE8C2-17DE-4267-BE0D-29A12A3721FA}"/>
    <hyperlink ref="G16" r:id="rId22" tooltip="St. John's, Newfoundland and Labrador" display="https://en.wikipedia.org/wiki/St._John%27s,_Newfoundland_and_Labrador" xr:uid="{D50651C0-6499-46BC-9477-C17A97C9DD05}"/>
    <hyperlink ref="B17" r:id="rId23" tooltip="Asian Highway Network" display="https://en.wikipedia.org/wiki/Asian_Highway_Network" xr:uid="{900F052A-4960-435A-8CF3-5294213B01E5}"/>
    <hyperlink ref="F17" r:id="rId24" tooltip="Russia" display="https://en.wikipedia.org/wiki/Russia" xr:uid="{E2BA683C-DE34-4259-8712-D4F1BC27A98C}"/>
    <hyperlink ref="G17" r:id="rId25" tooltip="Thailand" display="https://en.wikipedia.org/wiki/Thailand" xr:uid="{95BD130C-A17A-439E-A749-3C1920F02CC5}"/>
    <hyperlink ref="B18" r:id="rId26" tooltip="European route E45" display="https://en.wikipedia.org/wiki/European_route_E45" xr:uid="{15B860D7-09F6-4A60-AB72-2271DD822221}"/>
    <hyperlink ref="B19" r:id="rId27" tooltip="Golden Quadrilateral" display="https://en.wikipedia.org/wiki/Golden_Quadrilateral" xr:uid="{B53C6AD2-2901-4A6C-A7D7-29F54C38DBB4}"/>
    <hyperlink ref="B20" r:id="rId28" tooltip="U.S. Route 20" display="https://en.wikipedia.org/wiki/U.S._Route_20" xr:uid="{2155AA42-F815-441D-B03B-27C91658FCC3}"/>
    <hyperlink ref="F20" r:id="rId29" tooltip="Pacific Northwest" display="https://en.wikipedia.org/wiki/Pacific_Northwest" xr:uid="{1E5479A1-2C8E-4985-A235-201A3C7FBAB7}"/>
    <hyperlink ref="G20" r:id="rId30" tooltip="New England" display="https://en.wikipedia.org/wiki/New_England" xr:uid="{2E9CCC0B-4430-4457-834F-464D26816545}"/>
    <hyperlink ref="B21" r:id="rId31" tooltip="Interstate 90" display="https://en.wikipedia.org/wiki/Interstate_90" xr:uid="{4B62C757-ECF8-4D00-9278-28C8C9EA85F6}"/>
    <hyperlink ref="F21" r:id="rId32" tooltip="Seattle, Washington" display="https://en.wikipedia.org/wiki/Seattle,_Washington" xr:uid="{D82F77D1-CAD1-40B7-ABF7-32587B33AA87}"/>
    <hyperlink ref="G21" r:id="rId33" tooltip="Boston, Massachusetts" display="https://en.wikipedia.org/wiki/Boston,_Massachusetts" xr:uid="{9C939EA4-30A8-4A8A-8FE5-2A2B3B8A0436}"/>
    <hyperlink ref="B22" r:id="rId34" tooltip="BR-101" display="https://en.wikipedia.org/wiki/BR-101" xr:uid="{B66AE83C-A7B6-4C0B-B30E-D02A660ACDC5}"/>
    <hyperlink ref="D3" r:id="rId35" location="cite_note-1" display="https://en.wikipedia.org/wiki/List_of_longest_highways - cite_note-1" xr:uid="{2E2D4B61-3F46-4111-A2F8-8CC1BD1A3E24}"/>
    <hyperlink ref="B3" r:id="rId36" tooltip="Pan-American Highway" display="https://en.wikipedia.org/wiki/Pan-American_Highway" xr:uid="{A29DABBC-BBB2-4083-B8B4-A1C70723D3E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86CF-37D6-48E6-8FFE-33B94236B309}">
  <dimension ref="B1:H2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.75" x14ac:dyDescent="0.25"/>
  <cols>
    <col min="1" max="1" width="2.85546875" style="11" customWidth="1"/>
    <col min="2" max="2" width="30.85546875" style="11" bestFit="1" customWidth="1"/>
    <col min="3" max="3" width="9.85546875" style="11" bestFit="1" customWidth="1"/>
    <col min="4" max="4" width="11.42578125" style="11" bestFit="1" customWidth="1"/>
    <col min="5" max="5" width="14.140625" style="11" bestFit="1" customWidth="1"/>
    <col min="6" max="6" width="40.85546875" style="11" bestFit="1" customWidth="1"/>
    <col min="7" max="7" width="51.28515625" style="11" bestFit="1" customWidth="1"/>
    <col min="8" max="16384" width="12.5703125" style="11"/>
  </cols>
  <sheetData>
    <row r="1" spans="2:8" ht="19.5" thickBot="1" x14ac:dyDescent="0.35">
      <c r="B1" s="5" t="s">
        <v>116</v>
      </c>
      <c r="C1" s="5"/>
      <c r="D1" s="5"/>
      <c r="E1" s="5"/>
      <c r="F1" s="5"/>
      <c r="G1" s="5"/>
    </row>
    <row r="2" spans="2:8" x14ac:dyDescent="0.25">
      <c r="B2" s="13" t="s">
        <v>58</v>
      </c>
      <c r="C2" s="14" t="s">
        <v>57</v>
      </c>
      <c r="D2" s="14" t="s">
        <v>56</v>
      </c>
      <c r="E2" s="14" t="s">
        <v>55</v>
      </c>
      <c r="F2" s="14" t="s">
        <v>54</v>
      </c>
      <c r="G2" s="15" t="s">
        <v>53</v>
      </c>
    </row>
    <row r="3" spans="2:8" x14ac:dyDescent="0.25">
      <c r="B3" s="16" t="s">
        <v>52</v>
      </c>
      <c r="C3" s="17">
        <v>19000</v>
      </c>
      <c r="D3" s="17">
        <v>30000</v>
      </c>
      <c r="E3" s="18" t="s">
        <v>51</v>
      </c>
      <c r="F3" s="19" t="s">
        <v>59</v>
      </c>
      <c r="G3" s="20" t="s">
        <v>60</v>
      </c>
    </row>
    <row r="4" spans="2:8" x14ac:dyDescent="0.25">
      <c r="B4" s="16" t="s">
        <v>50</v>
      </c>
      <c r="C4" s="17">
        <v>12774</v>
      </c>
      <c r="D4" s="17">
        <v>20557</v>
      </c>
      <c r="E4" s="18" t="s">
        <v>30</v>
      </c>
      <c r="F4" s="19" t="s">
        <v>61</v>
      </c>
      <c r="G4" s="20" t="s">
        <v>62</v>
      </c>
      <c r="H4" s="12"/>
    </row>
    <row r="5" spans="2:8" x14ac:dyDescent="0.25">
      <c r="B5" s="16" t="s">
        <v>49</v>
      </c>
      <c r="C5" s="17">
        <v>9000</v>
      </c>
      <c r="D5" s="17">
        <v>14500</v>
      </c>
      <c r="E5" s="18" t="s">
        <v>48</v>
      </c>
      <c r="F5" s="19" t="s">
        <v>15</v>
      </c>
      <c r="G5" s="20" t="s">
        <v>47</v>
      </c>
      <c r="H5" s="12"/>
    </row>
    <row r="6" spans="2:8" x14ac:dyDescent="0.25">
      <c r="B6" s="16" t="s">
        <v>46</v>
      </c>
      <c r="C6" s="17">
        <v>8188</v>
      </c>
      <c r="D6" s="17">
        <v>13177</v>
      </c>
      <c r="E6" s="18" t="s">
        <v>22</v>
      </c>
      <c r="F6" s="19" t="s">
        <v>63</v>
      </c>
      <c r="G6" s="20" t="s">
        <v>45</v>
      </c>
    </row>
    <row r="7" spans="2:8" x14ac:dyDescent="0.25">
      <c r="B7" s="16" t="s">
        <v>44</v>
      </c>
      <c r="C7" s="17">
        <v>6800</v>
      </c>
      <c r="D7" s="17">
        <v>11000</v>
      </c>
      <c r="E7" s="18" t="s">
        <v>43</v>
      </c>
      <c r="F7" s="19" t="s">
        <v>42</v>
      </c>
      <c r="G7" s="20" t="s">
        <v>41</v>
      </c>
    </row>
    <row r="8" spans="2:8" x14ac:dyDescent="0.25">
      <c r="B8" s="16" t="s">
        <v>40</v>
      </c>
      <c r="C8" s="17">
        <v>6509</v>
      </c>
      <c r="D8" s="17">
        <v>10475</v>
      </c>
      <c r="E8" s="18" t="s">
        <v>30</v>
      </c>
      <c r="F8" s="19" t="s">
        <v>64</v>
      </c>
      <c r="G8" s="20" t="s">
        <v>39</v>
      </c>
    </row>
    <row r="9" spans="2:8" x14ac:dyDescent="0.25">
      <c r="B9" s="16" t="s">
        <v>38</v>
      </c>
      <c r="C9" s="17">
        <v>6450</v>
      </c>
      <c r="D9" s="17">
        <v>10380</v>
      </c>
      <c r="E9" s="18" t="s">
        <v>30</v>
      </c>
      <c r="F9" s="19" t="s">
        <v>65</v>
      </c>
      <c r="G9" s="20" t="s">
        <v>37</v>
      </c>
    </row>
    <row r="10" spans="2:8" x14ac:dyDescent="0.25">
      <c r="B10" s="16" t="s">
        <v>36</v>
      </c>
      <c r="C10" s="17">
        <v>6200</v>
      </c>
      <c r="D10" s="17">
        <v>10000</v>
      </c>
      <c r="E10" s="18" t="s">
        <v>28</v>
      </c>
      <c r="F10" s="19" t="s">
        <v>66</v>
      </c>
      <c r="G10" s="20" t="s">
        <v>67</v>
      </c>
    </row>
    <row r="11" spans="2:8" x14ac:dyDescent="0.25">
      <c r="B11" s="16" t="s">
        <v>35</v>
      </c>
      <c r="C11" s="17">
        <v>6200</v>
      </c>
      <c r="D11" s="17">
        <v>10000</v>
      </c>
      <c r="E11" s="18" t="s">
        <v>30</v>
      </c>
      <c r="F11" s="19" t="s">
        <v>68</v>
      </c>
      <c r="G11" s="20" t="s">
        <v>34</v>
      </c>
    </row>
    <row r="12" spans="2:8" x14ac:dyDescent="0.25">
      <c r="B12" s="16" t="s">
        <v>33</v>
      </c>
      <c r="C12" s="17">
        <v>5700</v>
      </c>
      <c r="D12" s="17">
        <v>9200</v>
      </c>
      <c r="E12" s="18" t="s">
        <v>28</v>
      </c>
      <c r="F12" s="19" t="s">
        <v>69</v>
      </c>
      <c r="G12" s="20" t="s">
        <v>70</v>
      </c>
    </row>
    <row r="13" spans="2:8" x14ac:dyDescent="0.25">
      <c r="B13" s="16" t="s">
        <v>32</v>
      </c>
      <c r="C13" s="17">
        <v>5400</v>
      </c>
      <c r="D13" s="17">
        <v>8690</v>
      </c>
      <c r="E13" s="18" t="s">
        <v>30</v>
      </c>
      <c r="F13" s="19" t="s">
        <v>71</v>
      </c>
      <c r="G13" s="20" t="s">
        <v>72</v>
      </c>
    </row>
    <row r="14" spans="2:8" x14ac:dyDescent="0.25">
      <c r="B14" s="16" t="s">
        <v>31</v>
      </c>
      <c r="C14" s="17">
        <v>5100</v>
      </c>
      <c r="D14" s="17">
        <v>8200</v>
      </c>
      <c r="E14" s="18" t="s">
        <v>30</v>
      </c>
      <c r="F14" s="19" t="s">
        <v>73</v>
      </c>
      <c r="G14" s="20" t="s">
        <v>74</v>
      </c>
    </row>
    <row r="15" spans="2:8" x14ac:dyDescent="0.25">
      <c r="B15" s="16" t="s">
        <v>29</v>
      </c>
      <c r="C15" s="17">
        <v>4800</v>
      </c>
      <c r="D15" s="17">
        <v>7800</v>
      </c>
      <c r="E15" s="18" t="s">
        <v>28</v>
      </c>
      <c r="F15" s="19" t="s">
        <v>69</v>
      </c>
      <c r="G15" s="20" t="s">
        <v>27</v>
      </c>
    </row>
    <row r="16" spans="2:8" x14ac:dyDescent="0.25">
      <c r="B16" s="16" t="s">
        <v>26</v>
      </c>
      <c r="C16" s="17">
        <v>4645</v>
      </c>
      <c r="D16" s="17">
        <v>7476</v>
      </c>
      <c r="E16" s="18" t="s">
        <v>25</v>
      </c>
      <c r="F16" s="19" t="s">
        <v>75</v>
      </c>
      <c r="G16" s="20" t="s">
        <v>24</v>
      </c>
    </row>
    <row r="17" spans="2:7" x14ac:dyDescent="0.25">
      <c r="B17" s="16" t="s">
        <v>23</v>
      </c>
      <c r="C17" s="17">
        <v>4555</v>
      </c>
      <c r="D17" s="17">
        <v>7331</v>
      </c>
      <c r="E17" s="18" t="s">
        <v>22</v>
      </c>
      <c r="F17" s="19" t="s">
        <v>21</v>
      </c>
      <c r="G17" s="20" t="s">
        <v>20</v>
      </c>
    </row>
    <row r="18" spans="2:7" x14ac:dyDescent="0.25">
      <c r="B18" s="16" t="s">
        <v>19</v>
      </c>
      <c r="C18" s="17">
        <v>3220</v>
      </c>
      <c r="D18" s="17">
        <v>5190</v>
      </c>
      <c r="E18" s="18" t="s">
        <v>18</v>
      </c>
      <c r="F18" s="19" t="s">
        <v>76</v>
      </c>
      <c r="G18" s="20" t="s">
        <v>77</v>
      </c>
    </row>
    <row r="19" spans="2:7" x14ac:dyDescent="0.25">
      <c r="B19" s="16" t="s">
        <v>17</v>
      </c>
      <c r="C19" s="17">
        <v>3633</v>
      </c>
      <c r="D19" s="17">
        <v>5846</v>
      </c>
      <c r="E19" s="18" t="s">
        <v>16</v>
      </c>
      <c r="F19" s="19" t="s">
        <v>15</v>
      </c>
      <c r="G19" s="20" t="s">
        <v>14</v>
      </c>
    </row>
    <row r="20" spans="2:7" x14ac:dyDescent="0.25">
      <c r="B20" s="16" t="s">
        <v>13</v>
      </c>
      <c r="C20" s="17">
        <v>3365</v>
      </c>
      <c r="D20" s="17">
        <v>5415</v>
      </c>
      <c r="E20" s="18" t="s">
        <v>9</v>
      </c>
      <c r="F20" s="19" t="s">
        <v>12</v>
      </c>
      <c r="G20" s="20" t="s">
        <v>11</v>
      </c>
    </row>
    <row r="21" spans="2:7" x14ac:dyDescent="0.25">
      <c r="B21" s="16" t="s">
        <v>10</v>
      </c>
      <c r="C21" s="32">
        <v>3020</v>
      </c>
      <c r="D21" s="17">
        <v>4861</v>
      </c>
      <c r="E21" s="18" t="s">
        <v>9</v>
      </c>
      <c r="F21" s="19" t="s">
        <v>8</v>
      </c>
      <c r="G21" s="20" t="s">
        <v>7</v>
      </c>
    </row>
    <row r="22" spans="2:7" ht="16.5" thickBot="1" x14ac:dyDescent="0.3">
      <c r="B22" s="21" t="s">
        <v>6</v>
      </c>
      <c r="C22" s="33">
        <v>2894</v>
      </c>
      <c r="D22" s="22">
        <v>4658</v>
      </c>
      <c r="E22" s="23" t="s">
        <v>5</v>
      </c>
      <c r="F22" s="24" t="s">
        <v>78</v>
      </c>
      <c r="G22" s="25" t="s">
        <v>79</v>
      </c>
    </row>
  </sheetData>
  <conditionalFormatting sqref="E3:E22">
    <cfRule type="containsText" dxfId="17" priority="1" operator="containsText" text="Asia">
      <formula>NOT(ISERROR(SEARCH("Asia",E3)))</formula>
    </cfRule>
    <cfRule type="cellIs" dxfId="16" priority="2" operator="equal">
      <formula>"Asia"</formula>
    </cfRule>
  </conditionalFormatting>
  <hyperlinks>
    <hyperlink ref="B4" r:id="rId1" tooltip="Asian Highway Network" display="https://en.wikipedia.org/wiki/Asian_Highway_Network" xr:uid="{B5871382-90B7-48E4-AA6A-ACDAD8699B24}"/>
    <hyperlink ref="B5" r:id="rId2" tooltip="Highway 1 (Australia)" display="https://en.wikipedia.org/wiki/Highway_1_(Australia)" xr:uid="{50E2B00B-EEF4-4DE9-96C0-400F69B6FD4D}"/>
    <hyperlink ref="B6" r:id="rId3" tooltip="Asian Highway Network" display="https://en.wikipedia.org/wiki/Asian_Highway_Network" xr:uid="{B4129B3A-81E5-4447-9A7B-93EEE77FA55E}"/>
    <hyperlink ref="G6" r:id="rId4" tooltip="Iran" display="https://en.wikipedia.org/wiki/Iran" xr:uid="{604D6A88-144A-4FDD-B672-391D4A150AA8}"/>
    <hyperlink ref="B7" r:id="rId5" tooltip="Trans-Siberian Highway" display="https://en.wikipedia.org/wiki/Trans-Siberian_Highway" xr:uid="{9D728E3C-A042-416A-B49B-F26CFD7F7F26}"/>
    <hyperlink ref="F7" r:id="rId6" tooltip="Saint Petersburg" display="https://en.wikipedia.org/wiki/Saint_Petersburg" xr:uid="{29AAE272-D91E-4252-83FA-FB38E05A085C}"/>
    <hyperlink ref="G7" r:id="rId7" tooltip="Vladivostok" display="https://en.wikipedia.org/wiki/Vladivostok" xr:uid="{9A3C2477-A32C-4E4E-A9AC-CDE7F9C6DBB1}"/>
    <hyperlink ref="B8" r:id="rId8" tooltip="Asian Highway Network" display="https://en.wikipedia.org/wiki/Asian_Highway_Network" xr:uid="{5E65BE8A-994C-407B-A5D3-21233C60FE60}"/>
    <hyperlink ref="G8" r:id="rId9" tooltip="Russia" display="https://en.wikipedia.org/wiki/Russia" xr:uid="{90B28F8A-CA01-4A8E-89B9-CE9D842686A0}"/>
    <hyperlink ref="B9" r:id="rId10" tooltip="Asian Highway Network" display="https://en.wikipedia.org/wiki/Asian_Highway_Network" xr:uid="{24C20203-A7CE-47B9-9014-8FA268EA23E9}"/>
    <hyperlink ref="G9" r:id="rId11" tooltip="Turkey" display="https://en.wikipedia.org/wiki/Turkey" xr:uid="{CF4DE381-954B-4DFF-96EB-4D512687A7DF}"/>
    <hyperlink ref="B10" r:id="rId12" tooltip="China National Highway 219" display="https://en.wikipedia.org/wiki/China_National_Highway_219" xr:uid="{F814D1F8-6FB8-4D34-A3F1-10BE77C04778}"/>
    <hyperlink ref="B11" r:id="rId13" tooltip="Asian Highway Network" display="https://en.wikipedia.org/wiki/Asian_Highway_Network" xr:uid="{3E7EC148-411D-4D3E-AE18-CF05FAF127CC}"/>
    <hyperlink ref="G11" r:id="rId14" tooltip="Lianyungang" display="https://en.wikipedia.org/wiki/Lianyungang" xr:uid="{BA675148-E7AE-4CC5-8281-D95FBD6C1F4D}"/>
    <hyperlink ref="B12" r:id="rId15" tooltip="China National Highway 331" display="https://en.wikipedia.org/wiki/China_National_Highway_331" xr:uid="{C389584B-90B1-42E1-88AD-47159BE4F74E}"/>
    <hyperlink ref="B13" r:id="rId16" tooltip="European route E40" display="https://en.wikipedia.org/wiki/European_route_E40" xr:uid="{346E15FB-03F1-4C18-964A-FBABBE00AE8D}"/>
    <hyperlink ref="B14" r:id="rId17" tooltip="European route E60" display="https://en.wikipedia.org/wiki/European_route_E60" xr:uid="{9DFE070A-CDE5-4883-9202-D6CED6C11693}"/>
    <hyperlink ref="B15" r:id="rId18" tooltip="China National Highway 228" display="https://en.wikipedia.org/wiki/China_National_Highway_228" xr:uid="{C40425FE-E5DD-4CBD-9E3F-EE9DCE2F30DF}"/>
    <hyperlink ref="D15" r:id="rId19" location="cite_note-3" display="https://en.wikipedia.org/wiki/List_of_longest_highways - cite_note-3" xr:uid="{BBE92342-EEF1-4554-A6C5-34A38D4B6383}"/>
    <hyperlink ref="G15" r:id="rId20" tooltip="Dongxing, Guangxi" display="https://en.wikipedia.org/wiki/Dongxing,_Guangxi" xr:uid="{8B54B3A5-7CF5-4FB0-A431-166F599AFC20}"/>
    <hyperlink ref="B16" r:id="rId21" tooltip="Trans-Canada Highway" display="https://en.wikipedia.org/wiki/Trans-Canada_Highway" xr:uid="{34945ED7-AC9E-40A5-9EA3-5E9B4CC9BC67}"/>
    <hyperlink ref="G16" r:id="rId22" tooltip="St. John's, Newfoundland and Labrador" display="https://en.wikipedia.org/wiki/St._John%27s,_Newfoundland_and_Labrador" xr:uid="{8F9F0F26-5AEB-49F1-AC6C-A6640422DE47}"/>
    <hyperlink ref="B17" r:id="rId23" tooltip="Asian Highway Network" display="https://en.wikipedia.org/wiki/Asian_Highway_Network" xr:uid="{E5A0B106-C136-45DB-BE3D-C49885C7EE13}"/>
    <hyperlink ref="F17" r:id="rId24" tooltip="Russia" display="https://en.wikipedia.org/wiki/Russia" xr:uid="{C488AA7C-B239-4987-8899-52193A88D05E}"/>
    <hyperlink ref="G17" r:id="rId25" tooltip="Thailand" display="https://en.wikipedia.org/wiki/Thailand" xr:uid="{1AC3E9A4-3A93-4275-B951-76B41855E6FD}"/>
    <hyperlink ref="B18" r:id="rId26" tooltip="European route E45" display="https://en.wikipedia.org/wiki/European_route_E45" xr:uid="{62A85A4C-DF0A-4C11-809D-78AE5DCFD6F7}"/>
    <hyperlink ref="B19" r:id="rId27" tooltip="Golden Quadrilateral" display="https://en.wikipedia.org/wiki/Golden_Quadrilateral" xr:uid="{6B072CA4-100E-43D9-A87C-F94E449BAA61}"/>
    <hyperlink ref="B20" r:id="rId28" tooltip="U.S. Route 20" display="https://en.wikipedia.org/wiki/U.S._Route_20" xr:uid="{3F1722E7-878A-476F-901B-242071B2A129}"/>
    <hyperlink ref="F20" r:id="rId29" tooltip="Pacific Northwest" display="https://en.wikipedia.org/wiki/Pacific_Northwest" xr:uid="{33397122-F291-44A1-A620-BF8DEB68F378}"/>
    <hyperlink ref="G20" r:id="rId30" tooltip="New England" display="https://en.wikipedia.org/wiki/New_England" xr:uid="{4C900A07-F0B1-4F94-96F0-8A57B5ACA5BB}"/>
    <hyperlink ref="B21" r:id="rId31" tooltip="Interstate 90" display="https://en.wikipedia.org/wiki/Interstate_90" xr:uid="{12A6D712-CF9A-487B-9E6F-6C5A4865340A}"/>
    <hyperlink ref="F21" r:id="rId32" tooltip="Seattle, Washington" display="https://en.wikipedia.org/wiki/Seattle,_Washington" xr:uid="{43EC4422-3F03-419A-8C9B-CCCA5567FF73}"/>
    <hyperlink ref="G21" r:id="rId33" tooltip="Boston, Massachusetts" display="https://en.wikipedia.org/wiki/Boston,_Massachusetts" xr:uid="{E49F1C9D-B3FF-40AF-B946-3CB76F208A75}"/>
    <hyperlink ref="B22" r:id="rId34" tooltip="BR-101" display="https://en.wikipedia.org/wiki/BR-101" xr:uid="{D30CDD8F-3ECF-4F8D-A3BB-F29158A347F3}"/>
    <hyperlink ref="D3" r:id="rId35" location="cite_note-1" display="https://en.wikipedia.org/wiki/List_of_longest_highways - cite_note-1" xr:uid="{FACCA76F-9464-4C7B-9CD4-6CA36B179525}"/>
    <hyperlink ref="B3" r:id="rId36" tooltip="Pan-American Highway" display="https://en.wikipedia.org/wiki/Pan-American_Highway" xr:uid="{1DCA3F8A-3F4A-45FE-A365-7B49EA2D5BB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B1BB-8C53-443C-88CB-0DB56E1870E9}">
  <dimension ref="B1:F6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x14ac:dyDescent="0.25"/>
  <cols>
    <col min="1" max="1" width="2.7109375" style="11" customWidth="1"/>
    <col min="2" max="2" width="14.140625" style="11" customWidth="1"/>
    <col min="3" max="16384" width="12.5703125" style="11"/>
  </cols>
  <sheetData>
    <row r="1" spans="2:6" ht="18.75" x14ac:dyDescent="0.3">
      <c r="B1" s="31" t="s">
        <v>84</v>
      </c>
      <c r="C1" s="31"/>
      <c r="D1" s="31"/>
      <c r="E1" s="31"/>
      <c r="F1" s="63"/>
    </row>
    <row r="2" spans="2:6" x14ac:dyDescent="0.25">
      <c r="B2" s="73">
        <f t="shared" ref="B2:B31" ca="1" si="0">B3-1</f>
        <v>44651</v>
      </c>
      <c r="F2" s="65"/>
    </row>
    <row r="3" spans="2:6" x14ac:dyDescent="0.25">
      <c r="B3" s="73">
        <f t="shared" ca="1" si="0"/>
        <v>44652</v>
      </c>
      <c r="F3" s="65"/>
    </row>
    <row r="4" spans="2:6" x14ac:dyDescent="0.25">
      <c r="B4" s="73">
        <f t="shared" ca="1" si="0"/>
        <v>44653</v>
      </c>
      <c r="F4" s="65"/>
    </row>
    <row r="5" spans="2:6" x14ac:dyDescent="0.25">
      <c r="B5" s="73">
        <f t="shared" ca="1" si="0"/>
        <v>44654</v>
      </c>
      <c r="F5" s="65"/>
    </row>
    <row r="6" spans="2:6" x14ac:dyDescent="0.25">
      <c r="B6" s="73">
        <f t="shared" ca="1" si="0"/>
        <v>44655</v>
      </c>
      <c r="F6" s="65"/>
    </row>
    <row r="7" spans="2:6" x14ac:dyDescent="0.25">
      <c r="B7" s="73">
        <f t="shared" ca="1" si="0"/>
        <v>44656</v>
      </c>
      <c r="F7" s="65"/>
    </row>
    <row r="8" spans="2:6" x14ac:dyDescent="0.25">
      <c r="B8" s="73">
        <f t="shared" ca="1" si="0"/>
        <v>44657</v>
      </c>
      <c r="F8" s="65"/>
    </row>
    <row r="9" spans="2:6" x14ac:dyDescent="0.25">
      <c r="B9" s="73">
        <f t="shared" ca="1" si="0"/>
        <v>44658</v>
      </c>
      <c r="F9" s="65"/>
    </row>
    <row r="10" spans="2:6" x14ac:dyDescent="0.25">
      <c r="B10" s="73">
        <f t="shared" ca="1" si="0"/>
        <v>44659</v>
      </c>
      <c r="F10" s="65"/>
    </row>
    <row r="11" spans="2:6" x14ac:dyDescent="0.25">
      <c r="B11" s="73">
        <f t="shared" ca="1" si="0"/>
        <v>44660</v>
      </c>
      <c r="F11" s="65"/>
    </row>
    <row r="12" spans="2:6" x14ac:dyDescent="0.25">
      <c r="B12" s="73">
        <f t="shared" ca="1" si="0"/>
        <v>44661</v>
      </c>
      <c r="F12" s="65"/>
    </row>
    <row r="13" spans="2:6" x14ac:dyDescent="0.25">
      <c r="B13" s="73">
        <f t="shared" ca="1" si="0"/>
        <v>44662</v>
      </c>
      <c r="F13" s="65"/>
    </row>
    <row r="14" spans="2:6" x14ac:dyDescent="0.25">
      <c r="B14" s="73">
        <f t="shared" ca="1" si="0"/>
        <v>44663</v>
      </c>
      <c r="F14" s="65"/>
    </row>
    <row r="15" spans="2:6" x14ac:dyDescent="0.25">
      <c r="B15" s="73">
        <f t="shared" ca="1" si="0"/>
        <v>44664</v>
      </c>
      <c r="F15" s="65"/>
    </row>
    <row r="16" spans="2:6" x14ac:dyDescent="0.25">
      <c r="B16" s="73">
        <f t="shared" ca="1" si="0"/>
        <v>44665</v>
      </c>
      <c r="F16" s="65"/>
    </row>
    <row r="17" spans="2:6" x14ac:dyDescent="0.25">
      <c r="B17" s="73">
        <f t="shared" ca="1" si="0"/>
        <v>44666</v>
      </c>
      <c r="F17" s="65"/>
    </row>
    <row r="18" spans="2:6" x14ac:dyDescent="0.25">
      <c r="B18" s="73">
        <f t="shared" ca="1" si="0"/>
        <v>44667</v>
      </c>
      <c r="F18" s="65"/>
    </row>
    <row r="19" spans="2:6" x14ac:dyDescent="0.25">
      <c r="B19" s="73">
        <f t="shared" ca="1" si="0"/>
        <v>44668</v>
      </c>
      <c r="F19" s="65"/>
    </row>
    <row r="20" spans="2:6" x14ac:dyDescent="0.25">
      <c r="B20" s="73">
        <f t="shared" ca="1" si="0"/>
        <v>44669</v>
      </c>
      <c r="F20" s="65"/>
    </row>
    <row r="21" spans="2:6" x14ac:dyDescent="0.25">
      <c r="B21" s="73">
        <f t="shared" ca="1" si="0"/>
        <v>44670</v>
      </c>
      <c r="F21" s="65"/>
    </row>
    <row r="22" spans="2:6" x14ac:dyDescent="0.25">
      <c r="B22" s="73">
        <f t="shared" ca="1" si="0"/>
        <v>44671</v>
      </c>
      <c r="F22" s="65"/>
    </row>
    <row r="23" spans="2:6" x14ac:dyDescent="0.25">
      <c r="B23" s="73">
        <f t="shared" ca="1" si="0"/>
        <v>44672</v>
      </c>
      <c r="F23" s="65"/>
    </row>
    <row r="24" spans="2:6" x14ac:dyDescent="0.25">
      <c r="B24" s="73">
        <f t="shared" ca="1" si="0"/>
        <v>44673</v>
      </c>
      <c r="F24" s="65"/>
    </row>
    <row r="25" spans="2:6" x14ac:dyDescent="0.25">
      <c r="B25" s="73">
        <f t="shared" ca="1" si="0"/>
        <v>44674</v>
      </c>
      <c r="F25" s="65"/>
    </row>
    <row r="26" spans="2:6" x14ac:dyDescent="0.25">
      <c r="B26" s="73">
        <f t="shared" ca="1" si="0"/>
        <v>44675</v>
      </c>
      <c r="F26" s="65"/>
    </row>
    <row r="27" spans="2:6" x14ac:dyDescent="0.25">
      <c r="B27" s="73">
        <f t="shared" ca="1" si="0"/>
        <v>44676</v>
      </c>
      <c r="F27" s="65"/>
    </row>
    <row r="28" spans="2:6" x14ac:dyDescent="0.25">
      <c r="B28" s="73">
        <f t="shared" ca="1" si="0"/>
        <v>44677</v>
      </c>
      <c r="F28" s="65"/>
    </row>
    <row r="29" spans="2:6" x14ac:dyDescent="0.25">
      <c r="B29" s="73">
        <f t="shared" ca="1" si="0"/>
        <v>44678</v>
      </c>
      <c r="F29" s="65"/>
    </row>
    <row r="30" spans="2:6" x14ac:dyDescent="0.25">
      <c r="B30" s="73">
        <f t="shared" ca="1" si="0"/>
        <v>44679</v>
      </c>
      <c r="F30" s="65"/>
    </row>
    <row r="31" spans="2:6" x14ac:dyDescent="0.25">
      <c r="B31" s="73">
        <f t="shared" ca="1" si="0"/>
        <v>44680</v>
      </c>
      <c r="F31" s="65"/>
    </row>
    <row r="32" spans="2:6" x14ac:dyDescent="0.25">
      <c r="B32" s="73">
        <f ca="1">EOMONTH(NOW(),0)</f>
        <v>44681</v>
      </c>
      <c r="F32" s="65"/>
    </row>
    <row r="33" spans="2:6" x14ac:dyDescent="0.25">
      <c r="B33" s="73">
        <f t="shared" ref="B33:B63" ca="1" si="1">B32+1</f>
        <v>44682</v>
      </c>
      <c r="F33" s="65"/>
    </row>
    <row r="34" spans="2:6" x14ac:dyDescent="0.25">
      <c r="B34" s="73">
        <f t="shared" ca="1" si="1"/>
        <v>44683</v>
      </c>
      <c r="F34" s="65"/>
    </row>
    <row r="35" spans="2:6" x14ac:dyDescent="0.25">
      <c r="B35" s="73">
        <f t="shared" ca="1" si="1"/>
        <v>44684</v>
      </c>
      <c r="F35" s="65"/>
    </row>
    <row r="36" spans="2:6" x14ac:dyDescent="0.25">
      <c r="B36" s="73">
        <f t="shared" ca="1" si="1"/>
        <v>44685</v>
      </c>
      <c r="F36" s="65"/>
    </row>
    <row r="37" spans="2:6" x14ac:dyDescent="0.25">
      <c r="B37" s="73">
        <f t="shared" ca="1" si="1"/>
        <v>44686</v>
      </c>
      <c r="F37" s="65"/>
    </row>
    <row r="38" spans="2:6" x14ac:dyDescent="0.25">
      <c r="B38" s="73">
        <f t="shared" ca="1" si="1"/>
        <v>44687</v>
      </c>
      <c r="F38" s="65"/>
    </row>
    <row r="39" spans="2:6" x14ac:dyDescent="0.25">
      <c r="B39" s="73">
        <f t="shared" ca="1" si="1"/>
        <v>44688</v>
      </c>
      <c r="F39" s="65"/>
    </row>
    <row r="40" spans="2:6" x14ac:dyDescent="0.25">
      <c r="B40" s="73">
        <f t="shared" ca="1" si="1"/>
        <v>44689</v>
      </c>
      <c r="F40" s="65"/>
    </row>
    <row r="41" spans="2:6" x14ac:dyDescent="0.25">
      <c r="B41" s="73">
        <f t="shared" ca="1" si="1"/>
        <v>44690</v>
      </c>
      <c r="F41" s="65"/>
    </row>
    <row r="42" spans="2:6" x14ac:dyDescent="0.25">
      <c r="B42" s="73">
        <f t="shared" ca="1" si="1"/>
        <v>44691</v>
      </c>
      <c r="F42" s="65"/>
    </row>
    <row r="43" spans="2:6" x14ac:dyDescent="0.25">
      <c r="B43" s="73">
        <f t="shared" ca="1" si="1"/>
        <v>44692</v>
      </c>
      <c r="F43" s="65"/>
    </row>
    <row r="44" spans="2:6" x14ac:dyDescent="0.25">
      <c r="B44" s="73">
        <f t="shared" ca="1" si="1"/>
        <v>44693</v>
      </c>
      <c r="F44" s="65"/>
    </row>
    <row r="45" spans="2:6" x14ac:dyDescent="0.25">
      <c r="B45" s="73">
        <f t="shared" ca="1" si="1"/>
        <v>44694</v>
      </c>
      <c r="F45" s="65"/>
    </row>
    <row r="46" spans="2:6" x14ac:dyDescent="0.25">
      <c r="B46" s="73">
        <f t="shared" ca="1" si="1"/>
        <v>44695</v>
      </c>
      <c r="F46" s="65"/>
    </row>
    <row r="47" spans="2:6" x14ac:dyDescent="0.25">
      <c r="B47" s="73">
        <f t="shared" ca="1" si="1"/>
        <v>44696</v>
      </c>
      <c r="F47" s="65"/>
    </row>
    <row r="48" spans="2:6" x14ac:dyDescent="0.25">
      <c r="B48" s="73">
        <f t="shared" ca="1" si="1"/>
        <v>44697</v>
      </c>
      <c r="F48" s="65"/>
    </row>
    <row r="49" spans="2:6" x14ac:dyDescent="0.25">
      <c r="B49" s="73">
        <f t="shared" ca="1" si="1"/>
        <v>44698</v>
      </c>
      <c r="F49" s="65"/>
    </row>
    <row r="50" spans="2:6" x14ac:dyDescent="0.25">
      <c r="B50" s="73">
        <f t="shared" ca="1" si="1"/>
        <v>44699</v>
      </c>
      <c r="F50" s="65"/>
    </row>
    <row r="51" spans="2:6" x14ac:dyDescent="0.25">
      <c r="B51" s="73">
        <f t="shared" ca="1" si="1"/>
        <v>44700</v>
      </c>
      <c r="F51" s="65"/>
    </row>
    <row r="52" spans="2:6" x14ac:dyDescent="0.25">
      <c r="B52" s="73">
        <f t="shared" ca="1" si="1"/>
        <v>44701</v>
      </c>
      <c r="F52" s="65"/>
    </row>
    <row r="53" spans="2:6" x14ac:dyDescent="0.25">
      <c r="B53" s="73">
        <f t="shared" ca="1" si="1"/>
        <v>44702</v>
      </c>
      <c r="F53" s="65"/>
    </row>
    <row r="54" spans="2:6" x14ac:dyDescent="0.25">
      <c r="B54" s="73">
        <f t="shared" ca="1" si="1"/>
        <v>44703</v>
      </c>
      <c r="F54" s="65"/>
    </row>
    <row r="55" spans="2:6" x14ac:dyDescent="0.25">
      <c r="B55" s="73">
        <f t="shared" ca="1" si="1"/>
        <v>44704</v>
      </c>
      <c r="F55" s="65"/>
    </row>
    <row r="56" spans="2:6" x14ac:dyDescent="0.25">
      <c r="B56" s="73">
        <f t="shared" ca="1" si="1"/>
        <v>44705</v>
      </c>
      <c r="F56" s="65"/>
    </row>
    <row r="57" spans="2:6" x14ac:dyDescent="0.25">
      <c r="B57" s="73">
        <f t="shared" ca="1" si="1"/>
        <v>44706</v>
      </c>
      <c r="F57" s="65"/>
    </row>
    <row r="58" spans="2:6" x14ac:dyDescent="0.25">
      <c r="B58" s="73">
        <f t="shared" ca="1" si="1"/>
        <v>44707</v>
      </c>
      <c r="F58" s="65"/>
    </row>
    <row r="59" spans="2:6" x14ac:dyDescent="0.25">
      <c r="B59" s="73">
        <f t="shared" ca="1" si="1"/>
        <v>44708</v>
      </c>
      <c r="F59" s="65"/>
    </row>
    <row r="60" spans="2:6" x14ac:dyDescent="0.25">
      <c r="B60" s="73">
        <f t="shared" ca="1" si="1"/>
        <v>44709</v>
      </c>
      <c r="F60" s="65"/>
    </row>
    <row r="61" spans="2:6" x14ac:dyDescent="0.25">
      <c r="B61" s="73">
        <f t="shared" ca="1" si="1"/>
        <v>44710</v>
      </c>
      <c r="F61" s="65"/>
    </row>
    <row r="62" spans="2:6" x14ac:dyDescent="0.25">
      <c r="B62" s="73">
        <f t="shared" ca="1" si="1"/>
        <v>44711</v>
      </c>
      <c r="F62" s="65"/>
    </row>
    <row r="63" spans="2:6" ht="16.5" thickBot="1" x14ac:dyDescent="0.3">
      <c r="B63" s="74">
        <f t="shared" ca="1" si="1"/>
        <v>44712</v>
      </c>
      <c r="C63" s="75"/>
      <c r="D63" s="75"/>
      <c r="E63" s="75"/>
      <c r="F63" s="76"/>
    </row>
  </sheetData>
  <conditionalFormatting sqref="B2:B63">
    <cfRule type="timePeriod" dxfId="15" priority="2" timePeriod="yesterday">
      <formula>FLOOR(B2,1)=TODAY()-1</formula>
    </cfRule>
    <cfRule type="timePeriod" dxfId="14" priority="3" timePeriod="thisWeek">
      <formula>AND(TODAY()-ROUNDDOWN(B2,0)&lt;=WEEKDAY(TODAY())-1,ROUNDDOWN(B2,0)-TODAY()&lt;=7-WEEKDAY(TODAY()))</formula>
    </cfRule>
    <cfRule type="timePeriod" dxfId="13" priority="1" timePeriod="thisWeek">
      <formula>AND(TODAY()-ROUNDDOWN(B2,0)&lt;=WEEKDAY(TODAY())-1,ROUNDDOWN(B2,0)-TODAY()&lt;=7-WEEKDAY(TODAY()))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D063-4FD0-48AA-92E9-2B3659FD6139}">
  <dimension ref="B1:C64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2.5703125" defaultRowHeight="15.75" x14ac:dyDescent="0.25"/>
  <cols>
    <col min="1" max="1" width="2.7109375" style="11" customWidth="1"/>
    <col min="2" max="2" width="19.5703125" style="11" customWidth="1"/>
    <col min="3" max="16384" width="12.5703125" style="11"/>
  </cols>
  <sheetData>
    <row r="1" spans="2:3" ht="18.75" x14ac:dyDescent="0.3">
      <c r="B1" s="31" t="s">
        <v>85</v>
      </c>
      <c r="C1" s="63"/>
    </row>
    <row r="2" spans="2:3" ht="9" customHeight="1" x14ac:dyDescent="0.25">
      <c r="B2" s="64"/>
      <c r="C2" s="65"/>
    </row>
    <row r="3" spans="2:3" x14ac:dyDescent="0.25">
      <c r="B3" s="66" t="s">
        <v>86</v>
      </c>
      <c r="C3" s="67" t="s">
        <v>87</v>
      </c>
    </row>
    <row r="4" spans="2:3" x14ac:dyDescent="0.25">
      <c r="B4" s="68">
        <v>14090</v>
      </c>
      <c r="C4" s="69">
        <v>849</v>
      </c>
    </row>
    <row r="5" spans="2:3" x14ac:dyDescent="0.25">
      <c r="B5" s="70">
        <v>13566</v>
      </c>
      <c r="C5" s="69">
        <v>1926</v>
      </c>
    </row>
    <row r="6" spans="2:3" x14ac:dyDescent="0.25">
      <c r="B6" s="70">
        <v>14210</v>
      </c>
      <c r="C6" s="69">
        <v>4092</v>
      </c>
    </row>
    <row r="7" spans="2:3" x14ac:dyDescent="0.25">
      <c r="B7" s="70">
        <v>14472</v>
      </c>
      <c r="C7" s="69">
        <v>987</v>
      </c>
    </row>
    <row r="8" spans="2:3" x14ac:dyDescent="0.25">
      <c r="B8" s="70">
        <v>14015</v>
      </c>
      <c r="C8" s="69">
        <v>2162</v>
      </c>
    </row>
    <row r="9" spans="2:3" x14ac:dyDescent="0.25">
      <c r="B9" s="70">
        <v>13566</v>
      </c>
      <c r="C9" s="69">
        <v>170</v>
      </c>
    </row>
    <row r="10" spans="2:3" x14ac:dyDescent="0.25">
      <c r="B10" s="70">
        <v>14276</v>
      </c>
      <c r="C10" s="69">
        <v>2420</v>
      </c>
    </row>
    <row r="11" spans="2:3" x14ac:dyDescent="0.25">
      <c r="B11" s="70">
        <v>11332</v>
      </c>
      <c r="C11" s="69">
        <v>2540</v>
      </c>
    </row>
    <row r="12" spans="2:3" x14ac:dyDescent="0.25">
      <c r="B12" s="70">
        <v>14206</v>
      </c>
      <c r="C12" s="69">
        <v>3064</v>
      </c>
    </row>
    <row r="13" spans="2:3" x14ac:dyDescent="0.25">
      <c r="B13" s="70">
        <v>14412</v>
      </c>
      <c r="C13" s="69">
        <v>1749</v>
      </c>
    </row>
    <row r="14" spans="2:3" x14ac:dyDescent="0.25">
      <c r="B14" s="70">
        <v>14472</v>
      </c>
      <c r="C14" s="69">
        <v>3549</v>
      </c>
    </row>
    <row r="15" spans="2:3" x14ac:dyDescent="0.25">
      <c r="B15" s="70">
        <v>11208</v>
      </c>
      <c r="C15" s="69">
        <v>525</v>
      </c>
    </row>
    <row r="16" spans="2:3" x14ac:dyDescent="0.25">
      <c r="B16" s="70">
        <v>11098</v>
      </c>
      <c r="C16" s="69">
        <v>3660</v>
      </c>
    </row>
    <row r="17" spans="2:3" x14ac:dyDescent="0.25">
      <c r="B17" s="70">
        <v>14492</v>
      </c>
      <c r="C17" s="69">
        <v>1018</v>
      </c>
    </row>
    <row r="18" spans="2:3" ht="16.5" thickBot="1" x14ac:dyDescent="0.3">
      <c r="B18" s="71">
        <v>14366</v>
      </c>
      <c r="C18" s="72">
        <v>543</v>
      </c>
    </row>
    <row r="19" spans="2:3" x14ac:dyDescent="0.25">
      <c r="B19" s="30"/>
    </row>
    <row r="20" spans="2:3" x14ac:dyDescent="0.25">
      <c r="B20" s="30"/>
    </row>
    <row r="21" spans="2:3" x14ac:dyDescent="0.25">
      <c r="B21" s="30"/>
    </row>
    <row r="22" spans="2:3" x14ac:dyDescent="0.25">
      <c r="B22" s="30"/>
    </row>
    <row r="23" spans="2:3" x14ac:dyDescent="0.25">
      <c r="B23" s="30"/>
    </row>
    <row r="24" spans="2:3" x14ac:dyDescent="0.25">
      <c r="B24" s="30"/>
    </row>
    <row r="25" spans="2:3" x14ac:dyDescent="0.25">
      <c r="B25" s="30"/>
    </row>
    <row r="26" spans="2:3" x14ac:dyDescent="0.25">
      <c r="B26" s="30"/>
    </row>
    <row r="27" spans="2:3" x14ac:dyDescent="0.25">
      <c r="B27" s="30"/>
    </row>
    <row r="28" spans="2:3" x14ac:dyDescent="0.25">
      <c r="B28" s="30"/>
    </row>
    <row r="29" spans="2:3" x14ac:dyDescent="0.25">
      <c r="B29" s="30"/>
    </row>
    <row r="30" spans="2:3" x14ac:dyDescent="0.25">
      <c r="B30" s="30"/>
    </row>
    <row r="31" spans="2:3" x14ac:dyDescent="0.25">
      <c r="B31" s="30"/>
    </row>
    <row r="32" spans="2:3" x14ac:dyDescent="0.25">
      <c r="B32" s="30"/>
    </row>
    <row r="33" spans="2:2" x14ac:dyDescent="0.25">
      <c r="B33" s="30"/>
    </row>
    <row r="34" spans="2:2" x14ac:dyDescent="0.25">
      <c r="B34" s="30"/>
    </row>
    <row r="35" spans="2:2" x14ac:dyDescent="0.25">
      <c r="B35" s="30"/>
    </row>
    <row r="36" spans="2:2" x14ac:dyDescent="0.25">
      <c r="B36" s="30"/>
    </row>
    <row r="37" spans="2:2" x14ac:dyDescent="0.25">
      <c r="B37" s="30"/>
    </row>
    <row r="38" spans="2:2" x14ac:dyDescent="0.25">
      <c r="B38" s="30"/>
    </row>
    <row r="39" spans="2:2" x14ac:dyDescent="0.25">
      <c r="B39" s="30"/>
    </row>
    <row r="40" spans="2:2" x14ac:dyDescent="0.25">
      <c r="B40" s="30"/>
    </row>
    <row r="41" spans="2:2" x14ac:dyDescent="0.25">
      <c r="B41" s="30"/>
    </row>
    <row r="42" spans="2:2" x14ac:dyDescent="0.25">
      <c r="B42" s="30"/>
    </row>
    <row r="43" spans="2:2" x14ac:dyDescent="0.25">
      <c r="B43" s="30"/>
    </row>
    <row r="44" spans="2:2" x14ac:dyDescent="0.25">
      <c r="B44" s="30"/>
    </row>
    <row r="45" spans="2:2" x14ac:dyDescent="0.25">
      <c r="B45" s="30"/>
    </row>
    <row r="46" spans="2:2" x14ac:dyDescent="0.25">
      <c r="B46" s="30"/>
    </row>
    <row r="47" spans="2:2" x14ac:dyDescent="0.25">
      <c r="B47" s="30"/>
    </row>
    <row r="48" spans="2:2" x14ac:dyDescent="0.25">
      <c r="B48" s="30"/>
    </row>
    <row r="49" spans="2:2" x14ac:dyDescent="0.25">
      <c r="B49" s="30"/>
    </row>
    <row r="50" spans="2:2" x14ac:dyDescent="0.25">
      <c r="B50" s="30"/>
    </row>
    <row r="51" spans="2:2" x14ac:dyDescent="0.25">
      <c r="B51" s="30"/>
    </row>
    <row r="52" spans="2:2" x14ac:dyDescent="0.25">
      <c r="B52" s="30"/>
    </row>
    <row r="53" spans="2:2" x14ac:dyDescent="0.25">
      <c r="B53" s="30"/>
    </row>
    <row r="54" spans="2:2" x14ac:dyDescent="0.25">
      <c r="B54" s="30"/>
    </row>
    <row r="55" spans="2:2" x14ac:dyDescent="0.25">
      <c r="B55" s="30"/>
    </row>
    <row r="56" spans="2:2" x14ac:dyDescent="0.25">
      <c r="B56" s="30"/>
    </row>
    <row r="57" spans="2:2" x14ac:dyDescent="0.25">
      <c r="B57" s="30"/>
    </row>
    <row r="58" spans="2:2" x14ac:dyDescent="0.25">
      <c r="B58" s="30"/>
    </row>
    <row r="59" spans="2:2" x14ac:dyDescent="0.25">
      <c r="B59" s="30"/>
    </row>
    <row r="60" spans="2:2" x14ac:dyDescent="0.25">
      <c r="B60" s="30"/>
    </row>
    <row r="61" spans="2:2" x14ac:dyDescent="0.25">
      <c r="B61" s="30"/>
    </row>
    <row r="62" spans="2:2" x14ac:dyDescent="0.25">
      <c r="B62" s="30"/>
    </row>
    <row r="63" spans="2:2" x14ac:dyDescent="0.25">
      <c r="B63" s="30"/>
    </row>
    <row r="64" spans="2:2" x14ac:dyDescent="0.25">
      <c r="B64" s="30"/>
    </row>
  </sheetData>
  <conditionalFormatting sqref="B3 B19:B64">
    <cfRule type="timePeriod" dxfId="8" priority="6" timePeriod="yesterday">
      <formula>FLOOR(B3,1)=TODAY()-1</formula>
    </cfRule>
    <cfRule type="timePeriod" dxfId="7" priority="7" timePeriod="thisWeek">
      <formula>AND(TODAY()-ROUNDDOWN(B3,0)&lt;=WEEKDAY(TODAY())-1,ROUNDDOWN(B3,0)-TODAY()&lt;=7-WEEKDAY(TODAY()))</formula>
    </cfRule>
  </conditionalFormatting>
  <conditionalFormatting sqref="N31">
    <cfRule type="duplicateValues" dxfId="6" priority="3"/>
  </conditionalFormatting>
  <conditionalFormatting sqref="B4:B18">
    <cfRule type="duplicateValues" dxfId="0" priority="2"/>
    <cfRule type="duplicateValues" dxfId="1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4424-D22B-43EB-8DB7-29130597CE8E}">
  <dimension ref="B1:H2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.75" x14ac:dyDescent="0.25"/>
  <cols>
    <col min="1" max="1" width="2.85546875" style="11" customWidth="1"/>
    <col min="2" max="2" width="30.85546875" style="11" bestFit="1" customWidth="1"/>
    <col min="3" max="3" width="9.85546875" style="11" bestFit="1" customWidth="1"/>
    <col min="4" max="4" width="11.42578125" style="11" bestFit="1" customWidth="1"/>
    <col min="5" max="5" width="14.140625" style="11" bestFit="1" customWidth="1"/>
    <col min="6" max="6" width="40.85546875" style="11" bestFit="1" customWidth="1"/>
    <col min="7" max="7" width="51.28515625" style="11" bestFit="1" customWidth="1"/>
    <col min="8" max="16384" width="12.5703125" style="11"/>
  </cols>
  <sheetData>
    <row r="1" spans="2:8" ht="19.5" thickBot="1" x14ac:dyDescent="0.35">
      <c r="B1" s="5" t="s">
        <v>88</v>
      </c>
      <c r="C1" s="5"/>
      <c r="D1" s="5"/>
      <c r="E1" s="5"/>
      <c r="F1" s="5"/>
      <c r="G1" s="2"/>
    </row>
    <row r="2" spans="2:8" x14ac:dyDescent="0.25">
      <c r="B2" s="13" t="s">
        <v>58</v>
      </c>
      <c r="C2" s="14" t="s">
        <v>57</v>
      </c>
      <c r="D2" s="14" t="s">
        <v>56</v>
      </c>
      <c r="E2" s="14" t="s">
        <v>55</v>
      </c>
      <c r="F2" s="14" t="s">
        <v>54</v>
      </c>
      <c r="G2" s="15" t="s">
        <v>53</v>
      </c>
    </row>
    <row r="3" spans="2:8" x14ac:dyDescent="0.25">
      <c r="B3" s="16" t="s">
        <v>52</v>
      </c>
      <c r="C3" s="17">
        <v>19000</v>
      </c>
      <c r="D3" s="28">
        <v>30000</v>
      </c>
      <c r="E3" s="18" t="s">
        <v>51</v>
      </c>
      <c r="F3" s="19" t="s">
        <v>59</v>
      </c>
      <c r="G3" s="20" t="s">
        <v>60</v>
      </c>
    </row>
    <row r="4" spans="2:8" x14ac:dyDescent="0.25">
      <c r="B4" s="16" t="s">
        <v>50</v>
      </c>
      <c r="C4" s="17">
        <v>12774</v>
      </c>
      <c r="D4" s="26">
        <v>20557</v>
      </c>
      <c r="E4" s="18" t="s">
        <v>30</v>
      </c>
      <c r="F4" s="19" t="s">
        <v>61</v>
      </c>
      <c r="G4" s="20" t="s">
        <v>62</v>
      </c>
      <c r="H4" s="12"/>
    </row>
    <row r="5" spans="2:8" x14ac:dyDescent="0.25">
      <c r="B5" s="16" t="s">
        <v>49</v>
      </c>
      <c r="C5" s="17">
        <v>9000</v>
      </c>
      <c r="D5" s="26">
        <v>14500</v>
      </c>
      <c r="E5" s="18" t="s">
        <v>48</v>
      </c>
      <c r="F5" s="19" t="s">
        <v>15</v>
      </c>
      <c r="G5" s="20" t="s">
        <v>47</v>
      </c>
      <c r="H5" s="12"/>
    </row>
    <row r="6" spans="2:8" x14ac:dyDescent="0.25">
      <c r="B6" s="16" t="s">
        <v>46</v>
      </c>
      <c r="C6" s="17">
        <v>8188</v>
      </c>
      <c r="D6" s="26">
        <v>13177</v>
      </c>
      <c r="E6" s="18" t="s">
        <v>22</v>
      </c>
      <c r="F6" s="19" t="s">
        <v>63</v>
      </c>
      <c r="G6" s="29" t="s">
        <v>45</v>
      </c>
    </row>
    <row r="7" spans="2:8" x14ac:dyDescent="0.25">
      <c r="B7" s="16" t="s">
        <v>44</v>
      </c>
      <c r="C7" s="17">
        <v>6800</v>
      </c>
      <c r="D7" s="26">
        <v>11000</v>
      </c>
      <c r="E7" s="18" t="s">
        <v>43</v>
      </c>
      <c r="F7" t="s">
        <v>42</v>
      </c>
      <c r="G7" s="29" t="s">
        <v>41</v>
      </c>
    </row>
    <row r="8" spans="2:8" x14ac:dyDescent="0.25">
      <c r="B8" s="16" t="s">
        <v>40</v>
      </c>
      <c r="C8" s="17">
        <v>6509</v>
      </c>
      <c r="D8" s="26">
        <v>10475</v>
      </c>
      <c r="E8" s="18" t="s">
        <v>30</v>
      </c>
      <c r="F8" s="19" t="s">
        <v>64</v>
      </c>
      <c r="G8" s="29" t="s">
        <v>39</v>
      </c>
    </row>
    <row r="9" spans="2:8" x14ac:dyDescent="0.25">
      <c r="B9" s="16" t="s">
        <v>38</v>
      </c>
      <c r="C9" s="17">
        <v>6450</v>
      </c>
      <c r="D9" s="26">
        <v>10380</v>
      </c>
      <c r="E9" s="18" t="s">
        <v>30</v>
      </c>
      <c r="F9" s="19" t="s">
        <v>65</v>
      </c>
      <c r="G9" s="29" t="s">
        <v>37</v>
      </c>
    </row>
    <row r="10" spans="2:8" x14ac:dyDescent="0.25">
      <c r="B10" s="16" t="s">
        <v>36</v>
      </c>
      <c r="C10" s="17">
        <v>6200</v>
      </c>
      <c r="D10" s="26">
        <v>10000</v>
      </c>
      <c r="E10" s="18" t="s">
        <v>28</v>
      </c>
      <c r="F10" s="19" t="s">
        <v>66</v>
      </c>
      <c r="G10" s="20" t="s">
        <v>67</v>
      </c>
    </row>
    <row r="11" spans="2:8" x14ac:dyDescent="0.25">
      <c r="B11" s="16" t="s">
        <v>35</v>
      </c>
      <c r="C11" s="17">
        <v>6200</v>
      </c>
      <c r="D11" s="26">
        <v>10000</v>
      </c>
      <c r="E11" s="18" t="s">
        <v>30</v>
      </c>
      <c r="F11" s="19" t="s">
        <v>68</v>
      </c>
      <c r="G11" s="29" t="s">
        <v>34</v>
      </c>
    </row>
    <row r="12" spans="2:8" x14ac:dyDescent="0.25">
      <c r="B12" s="16" t="s">
        <v>33</v>
      </c>
      <c r="C12" s="17">
        <v>5700</v>
      </c>
      <c r="D12" s="26">
        <v>9200</v>
      </c>
      <c r="E12" s="18" t="s">
        <v>28</v>
      </c>
      <c r="F12" s="19" t="s">
        <v>69</v>
      </c>
      <c r="G12" s="20" t="s">
        <v>70</v>
      </c>
    </row>
    <row r="13" spans="2:8" x14ac:dyDescent="0.25">
      <c r="B13" s="16" t="s">
        <v>32</v>
      </c>
      <c r="C13" s="17">
        <v>5400</v>
      </c>
      <c r="D13" s="26">
        <v>8690</v>
      </c>
      <c r="E13" s="18" t="s">
        <v>30</v>
      </c>
      <c r="F13" s="19" t="s">
        <v>71</v>
      </c>
      <c r="G13" s="20" t="s">
        <v>72</v>
      </c>
    </row>
    <row r="14" spans="2:8" x14ac:dyDescent="0.25">
      <c r="B14" s="16" t="s">
        <v>31</v>
      </c>
      <c r="C14" s="17">
        <v>5100</v>
      </c>
      <c r="D14" s="26">
        <v>8200</v>
      </c>
      <c r="E14" s="18" t="s">
        <v>30</v>
      </c>
      <c r="F14" s="19" t="s">
        <v>73</v>
      </c>
      <c r="G14" s="20" t="s">
        <v>74</v>
      </c>
    </row>
    <row r="15" spans="2:8" x14ac:dyDescent="0.25">
      <c r="B15" s="16" t="s">
        <v>29</v>
      </c>
      <c r="C15" s="17">
        <v>4800</v>
      </c>
      <c r="D15" s="28">
        <v>7800</v>
      </c>
      <c r="E15" s="18" t="s">
        <v>28</v>
      </c>
      <c r="F15" s="19" t="s">
        <v>69</v>
      </c>
      <c r="G15" s="29" t="s">
        <v>27</v>
      </c>
    </row>
    <row r="16" spans="2:8" x14ac:dyDescent="0.25">
      <c r="B16" s="16" t="s">
        <v>26</v>
      </c>
      <c r="C16" s="17">
        <v>4645</v>
      </c>
      <c r="D16" s="26">
        <v>7476</v>
      </c>
      <c r="E16" s="18" t="s">
        <v>25</v>
      </c>
      <c r="F16" s="19" t="s">
        <v>75</v>
      </c>
      <c r="G16" s="29" t="s">
        <v>24</v>
      </c>
    </row>
    <row r="17" spans="2:7" x14ac:dyDescent="0.25">
      <c r="B17" s="16" t="s">
        <v>23</v>
      </c>
      <c r="C17" s="17">
        <v>4555</v>
      </c>
      <c r="D17" s="26">
        <v>7331</v>
      </c>
      <c r="E17" s="18" t="s">
        <v>22</v>
      </c>
      <c r="F17" t="s">
        <v>21</v>
      </c>
      <c r="G17" s="29" t="s">
        <v>20</v>
      </c>
    </row>
    <row r="18" spans="2:7" x14ac:dyDescent="0.25">
      <c r="B18" s="16" t="s">
        <v>19</v>
      </c>
      <c r="C18" s="17">
        <v>3220</v>
      </c>
      <c r="D18" s="26">
        <v>5190</v>
      </c>
      <c r="E18" s="18" t="s">
        <v>18</v>
      </c>
      <c r="F18" s="19" t="s">
        <v>76</v>
      </c>
      <c r="G18" s="20" t="s">
        <v>77</v>
      </c>
    </row>
    <row r="19" spans="2:7" x14ac:dyDescent="0.25">
      <c r="B19" s="16" t="s">
        <v>17</v>
      </c>
      <c r="C19" s="17">
        <v>3633</v>
      </c>
      <c r="D19" s="26">
        <v>5846</v>
      </c>
      <c r="E19" s="18" t="s">
        <v>16</v>
      </c>
      <c r="F19" s="19" t="s">
        <v>15</v>
      </c>
      <c r="G19" s="20" t="s">
        <v>14</v>
      </c>
    </row>
    <row r="20" spans="2:7" x14ac:dyDescent="0.25">
      <c r="B20" s="16" t="s">
        <v>13</v>
      </c>
      <c r="C20" s="17">
        <v>3365</v>
      </c>
      <c r="D20" s="26">
        <v>5415</v>
      </c>
      <c r="E20" s="18" t="s">
        <v>9</v>
      </c>
      <c r="F20" t="s">
        <v>12</v>
      </c>
      <c r="G20" s="29" t="s">
        <v>11</v>
      </c>
    </row>
    <row r="21" spans="2:7" x14ac:dyDescent="0.25">
      <c r="B21" s="16" t="s">
        <v>10</v>
      </c>
      <c r="C21" s="17">
        <v>3020</v>
      </c>
      <c r="D21" s="26">
        <v>4861</v>
      </c>
      <c r="E21" s="18" t="s">
        <v>9</v>
      </c>
      <c r="F21" t="s">
        <v>8</v>
      </c>
      <c r="G21" s="29" t="s">
        <v>7</v>
      </c>
    </row>
    <row r="22" spans="2:7" ht="16.5" thickBot="1" x14ac:dyDescent="0.3">
      <c r="B22" s="21" t="s">
        <v>6</v>
      </c>
      <c r="C22" s="22">
        <v>2894</v>
      </c>
      <c r="D22" s="27">
        <v>4658</v>
      </c>
      <c r="E22" s="23" t="s">
        <v>5</v>
      </c>
      <c r="F22" s="24" t="s">
        <v>78</v>
      </c>
      <c r="G22" s="25" t="s">
        <v>79</v>
      </c>
    </row>
  </sheetData>
  <conditionalFormatting sqref="C3:C2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{04D99C5D-5466-419B-800F-500A35330C63}</x14:id>
        </ext>
      </extLst>
    </cfRule>
  </conditionalFormatting>
  <hyperlinks>
    <hyperlink ref="B4" r:id="rId1" tooltip="Asian Highway Network" display="https://en.wikipedia.org/wiki/Asian_Highway_Network" xr:uid="{D513948E-BA07-456C-878A-BB1F7CB17037}"/>
    <hyperlink ref="B5" r:id="rId2" tooltip="Highway 1 (Australia)" display="https://en.wikipedia.org/wiki/Highway_1_(Australia)" xr:uid="{7EF87B29-CD43-424E-AB9D-951B05504BEF}"/>
    <hyperlink ref="B6" r:id="rId3" tooltip="Asian Highway Network" display="https://en.wikipedia.org/wiki/Asian_Highway_Network" xr:uid="{F3FFFA9C-3E7C-45E4-8806-72EF2D5C2CFB}"/>
    <hyperlink ref="B7" r:id="rId4" tooltip="Trans-Siberian Highway" display="https://en.wikipedia.org/wiki/Trans-Siberian_Highway" xr:uid="{752465AD-4F34-4760-A06A-56810446F18A}"/>
    <hyperlink ref="B8" r:id="rId5" tooltip="Asian Highway Network" display="https://en.wikipedia.org/wiki/Asian_Highway_Network" xr:uid="{0CBF9AE4-B2BB-41AF-B418-F357B977C825}"/>
    <hyperlink ref="B9" r:id="rId6" tooltip="Asian Highway Network" display="https://en.wikipedia.org/wiki/Asian_Highway_Network" xr:uid="{B45C46B7-C3F0-407A-943B-0DB4D8365DEE}"/>
    <hyperlink ref="B10" r:id="rId7" tooltip="China National Highway 219" display="https://en.wikipedia.org/wiki/China_National_Highway_219" xr:uid="{929CB03C-D5B0-4B05-833E-21CD2494215E}"/>
    <hyperlink ref="B11" r:id="rId8" tooltip="Asian Highway Network" display="https://en.wikipedia.org/wiki/Asian_Highway_Network" xr:uid="{AE41B6B0-4BD8-4CF8-ACB2-E2E0E3F3FA2C}"/>
    <hyperlink ref="B12" r:id="rId9" tooltip="China National Highway 331" display="https://en.wikipedia.org/wiki/China_National_Highway_331" xr:uid="{691379CD-9097-47E8-8937-180BF7D7A7EC}"/>
    <hyperlink ref="B13" r:id="rId10" tooltip="European route E40" display="https://en.wikipedia.org/wiki/European_route_E40" xr:uid="{4A1145A8-DDBF-4A93-B4A7-83DC3372D648}"/>
    <hyperlink ref="B14" r:id="rId11" tooltip="European route E60" display="https://en.wikipedia.org/wiki/European_route_E60" xr:uid="{115C1659-C0A7-49BB-B2E0-CCA037B7093F}"/>
    <hyperlink ref="B15" r:id="rId12" tooltip="China National Highway 228" display="https://en.wikipedia.org/wiki/China_National_Highway_228" xr:uid="{90F60074-DEB4-4BAF-8C1A-05F554BB10E9}"/>
    <hyperlink ref="B16" r:id="rId13" tooltip="Trans-Canada Highway" display="https://en.wikipedia.org/wiki/Trans-Canada_Highway" xr:uid="{DA15D9FF-D079-4825-89D6-561EDE807A8A}"/>
    <hyperlink ref="B17" r:id="rId14" tooltip="Asian Highway Network" display="https://en.wikipedia.org/wiki/Asian_Highway_Network" xr:uid="{C468CB10-23AB-4F00-BAD2-00627E0E8E55}"/>
    <hyperlink ref="B18" r:id="rId15" tooltip="European route E45" display="https://en.wikipedia.org/wiki/European_route_E45" xr:uid="{9F5E83E7-F7A6-486D-9BD3-5C19A027D453}"/>
    <hyperlink ref="B19" r:id="rId16" tooltip="Golden Quadrilateral" display="https://en.wikipedia.org/wiki/Golden_Quadrilateral" xr:uid="{2F943653-4E55-45A0-BFEE-3C2E1A4529F4}"/>
    <hyperlink ref="B20" r:id="rId17" tooltip="U.S. Route 20" display="https://en.wikipedia.org/wiki/U.S._Route_20" xr:uid="{8C4503D1-3450-4F8F-B7D5-C77751449AFD}"/>
    <hyperlink ref="B21" r:id="rId18" tooltip="Interstate 90" display="https://en.wikipedia.org/wiki/Interstate_90" xr:uid="{40C5B0CE-A4DF-4601-8806-B6FBEC2DBBA6}"/>
    <hyperlink ref="B22" r:id="rId19" tooltip="BR-101" display="https://en.wikipedia.org/wiki/BR-101" xr:uid="{5DC8ED22-4587-46B6-B6D2-92F1545362E8}"/>
    <hyperlink ref="B3" r:id="rId20" tooltip="Pan-American Highway" display="https://en.wikipedia.org/wiki/Pan-American_Highway" xr:uid="{D9125A00-8CF3-46D3-91B5-6E2F1E1B28D3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D99C5D-5466-419B-800F-500A35330C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C3:C22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2DE0-9E50-4B96-8209-D88466A50A05}">
  <dimension ref="B1:H2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.75" x14ac:dyDescent="0.25"/>
  <cols>
    <col min="1" max="1" width="2.85546875" style="11" customWidth="1"/>
    <col min="2" max="2" width="30.85546875" style="11" bestFit="1" customWidth="1"/>
    <col min="3" max="3" width="9.85546875" style="11" bestFit="1" customWidth="1"/>
    <col min="4" max="4" width="11.42578125" style="11" bestFit="1" customWidth="1"/>
    <col min="5" max="5" width="14.140625" style="11" bestFit="1" customWidth="1"/>
    <col min="6" max="6" width="40.85546875" style="11" bestFit="1" customWidth="1"/>
    <col min="7" max="7" width="51.28515625" style="11" bestFit="1" customWidth="1"/>
    <col min="8" max="16384" width="12.5703125" style="11"/>
  </cols>
  <sheetData>
    <row r="1" spans="2:8" ht="19.5" thickBot="1" x14ac:dyDescent="0.35">
      <c r="B1" s="5" t="s">
        <v>117</v>
      </c>
      <c r="C1" s="5"/>
      <c r="D1" s="5"/>
      <c r="E1" s="5"/>
      <c r="F1" s="5"/>
      <c r="G1" s="2"/>
    </row>
    <row r="2" spans="2:8" x14ac:dyDescent="0.25">
      <c r="B2" s="13" t="s">
        <v>58</v>
      </c>
      <c r="C2" s="14" t="s">
        <v>57</v>
      </c>
      <c r="D2" s="14" t="s">
        <v>56</v>
      </c>
      <c r="E2" s="14" t="s">
        <v>55</v>
      </c>
      <c r="F2" s="14" t="s">
        <v>54</v>
      </c>
      <c r="G2" s="15" t="s">
        <v>53</v>
      </c>
    </row>
    <row r="3" spans="2:8" x14ac:dyDescent="0.25">
      <c r="B3" s="16" t="s">
        <v>52</v>
      </c>
      <c r="C3" s="17">
        <v>19000</v>
      </c>
      <c r="D3" s="28">
        <v>30000</v>
      </c>
      <c r="E3" s="18" t="s">
        <v>51</v>
      </c>
      <c r="F3" s="19" t="s">
        <v>59</v>
      </c>
      <c r="G3" s="20" t="s">
        <v>60</v>
      </c>
    </row>
    <row r="4" spans="2:8" x14ac:dyDescent="0.25">
      <c r="B4" s="16" t="s">
        <v>50</v>
      </c>
      <c r="C4" s="17">
        <v>12774</v>
      </c>
      <c r="D4" s="26">
        <v>20557</v>
      </c>
      <c r="E4" s="18" t="s">
        <v>30</v>
      </c>
      <c r="F4" s="19" t="s">
        <v>61</v>
      </c>
      <c r="G4" s="20" t="s">
        <v>62</v>
      </c>
      <c r="H4" s="12"/>
    </row>
    <row r="5" spans="2:8" x14ac:dyDescent="0.25">
      <c r="B5" s="16" t="s">
        <v>49</v>
      </c>
      <c r="C5" s="17">
        <v>9000</v>
      </c>
      <c r="D5" s="26">
        <v>14500</v>
      </c>
      <c r="E5" s="18" t="s">
        <v>48</v>
      </c>
      <c r="F5" s="19" t="s">
        <v>15</v>
      </c>
      <c r="G5" s="20" t="s">
        <v>47</v>
      </c>
      <c r="H5" s="12"/>
    </row>
    <row r="6" spans="2:8" x14ac:dyDescent="0.25">
      <c r="B6" s="16" t="s">
        <v>46</v>
      </c>
      <c r="C6" s="17">
        <v>8188</v>
      </c>
      <c r="D6" s="26">
        <v>13177</v>
      </c>
      <c r="E6" s="18" t="s">
        <v>22</v>
      </c>
      <c r="F6" s="19" t="s">
        <v>63</v>
      </c>
      <c r="G6" s="29" t="s">
        <v>45</v>
      </c>
    </row>
    <row r="7" spans="2:8" x14ac:dyDescent="0.25">
      <c r="B7" s="16" t="s">
        <v>44</v>
      </c>
      <c r="C7" s="17">
        <v>6800</v>
      </c>
      <c r="D7" s="26">
        <v>11000</v>
      </c>
      <c r="E7" s="18" t="s">
        <v>43</v>
      </c>
      <c r="F7" t="s">
        <v>42</v>
      </c>
      <c r="G7" s="29" t="s">
        <v>41</v>
      </c>
    </row>
    <row r="8" spans="2:8" x14ac:dyDescent="0.25">
      <c r="B8" s="16" t="s">
        <v>40</v>
      </c>
      <c r="C8" s="17">
        <v>6509</v>
      </c>
      <c r="D8" s="26">
        <v>10475</v>
      </c>
      <c r="E8" s="18" t="s">
        <v>30</v>
      </c>
      <c r="F8" s="19" t="s">
        <v>64</v>
      </c>
      <c r="G8" s="29" t="s">
        <v>39</v>
      </c>
    </row>
    <row r="9" spans="2:8" x14ac:dyDescent="0.25">
      <c r="B9" s="16" t="s">
        <v>38</v>
      </c>
      <c r="C9" s="17">
        <v>6450</v>
      </c>
      <c r="D9" s="26">
        <v>10380</v>
      </c>
      <c r="E9" s="18" t="s">
        <v>30</v>
      </c>
      <c r="F9" s="19" t="s">
        <v>65</v>
      </c>
      <c r="G9" s="29" t="s">
        <v>37</v>
      </c>
    </row>
    <row r="10" spans="2:8" x14ac:dyDescent="0.25">
      <c r="B10" s="16" t="s">
        <v>36</v>
      </c>
      <c r="C10" s="17">
        <v>6200</v>
      </c>
      <c r="D10" s="26">
        <v>10000</v>
      </c>
      <c r="E10" s="18" t="s">
        <v>28</v>
      </c>
      <c r="F10" s="19" t="s">
        <v>66</v>
      </c>
      <c r="G10" s="20" t="s">
        <v>67</v>
      </c>
    </row>
    <row r="11" spans="2:8" x14ac:dyDescent="0.25">
      <c r="B11" s="16" t="s">
        <v>35</v>
      </c>
      <c r="C11" s="17">
        <v>6200</v>
      </c>
      <c r="D11" s="26">
        <v>10000</v>
      </c>
      <c r="E11" s="18" t="s">
        <v>30</v>
      </c>
      <c r="F11" s="19" t="s">
        <v>68</v>
      </c>
      <c r="G11" s="29" t="s">
        <v>34</v>
      </c>
    </row>
    <row r="12" spans="2:8" x14ac:dyDescent="0.25">
      <c r="B12" s="16" t="s">
        <v>33</v>
      </c>
      <c r="C12" s="17">
        <v>5700</v>
      </c>
      <c r="D12" s="26">
        <v>9200</v>
      </c>
      <c r="E12" s="18" t="s">
        <v>28</v>
      </c>
      <c r="F12" s="19" t="s">
        <v>69</v>
      </c>
      <c r="G12" s="20" t="s">
        <v>70</v>
      </c>
    </row>
    <row r="13" spans="2:8" x14ac:dyDescent="0.25">
      <c r="B13" s="16" t="s">
        <v>32</v>
      </c>
      <c r="C13" s="17">
        <v>5400</v>
      </c>
      <c r="D13" s="26">
        <v>8690</v>
      </c>
      <c r="E13" s="18" t="s">
        <v>30</v>
      </c>
      <c r="F13" s="19" t="s">
        <v>71</v>
      </c>
      <c r="G13" s="20" t="s">
        <v>72</v>
      </c>
    </row>
    <row r="14" spans="2:8" x14ac:dyDescent="0.25">
      <c r="B14" s="16" t="s">
        <v>31</v>
      </c>
      <c r="C14" s="17">
        <v>5100</v>
      </c>
      <c r="D14" s="26">
        <v>8200</v>
      </c>
      <c r="E14" s="18" t="s">
        <v>30</v>
      </c>
      <c r="F14" s="19" t="s">
        <v>73</v>
      </c>
      <c r="G14" s="20" t="s">
        <v>74</v>
      </c>
    </row>
    <row r="15" spans="2:8" x14ac:dyDescent="0.25">
      <c r="B15" s="16" t="s">
        <v>29</v>
      </c>
      <c r="C15" s="17">
        <v>4800</v>
      </c>
      <c r="D15" s="28">
        <v>7800</v>
      </c>
      <c r="E15" s="18" t="s">
        <v>28</v>
      </c>
      <c r="F15" s="19" t="s">
        <v>69</v>
      </c>
      <c r="G15" s="29" t="s">
        <v>27</v>
      </c>
    </row>
    <row r="16" spans="2:8" x14ac:dyDescent="0.25">
      <c r="B16" s="16" t="s">
        <v>26</v>
      </c>
      <c r="C16" s="17">
        <v>4645</v>
      </c>
      <c r="D16" s="26">
        <v>7476</v>
      </c>
      <c r="E16" s="18" t="s">
        <v>25</v>
      </c>
      <c r="F16" s="19" t="s">
        <v>75</v>
      </c>
      <c r="G16" s="29" t="s">
        <v>24</v>
      </c>
    </row>
    <row r="17" spans="2:7" x14ac:dyDescent="0.25">
      <c r="B17" s="16" t="s">
        <v>23</v>
      </c>
      <c r="C17" s="17">
        <v>4555</v>
      </c>
      <c r="D17" s="26">
        <v>7331</v>
      </c>
      <c r="E17" s="18" t="s">
        <v>22</v>
      </c>
      <c r="F17" t="s">
        <v>21</v>
      </c>
      <c r="G17" s="29" t="s">
        <v>20</v>
      </c>
    </row>
    <row r="18" spans="2:7" x14ac:dyDescent="0.25">
      <c r="B18" s="16" t="s">
        <v>19</v>
      </c>
      <c r="C18" s="17">
        <v>3220</v>
      </c>
      <c r="D18" s="26">
        <v>5190</v>
      </c>
      <c r="E18" s="18" t="s">
        <v>18</v>
      </c>
      <c r="F18" s="19" t="s">
        <v>76</v>
      </c>
      <c r="G18" s="20" t="s">
        <v>77</v>
      </c>
    </row>
    <row r="19" spans="2:7" x14ac:dyDescent="0.25">
      <c r="B19" s="16" t="s">
        <v>17</v>
      </c>
      <c r="C19" s="17">
        <v>3633</v>
      </c>
      <c r="D19" s="26">
        <v>5846</v>
      </c>
      <c r="E19" s="18" t="s">
        <v>16</v>
      </c>
      <c r="F19" s="19" t="s">
        <v>15</v>
      </c>
      <c r="G19" s="20" t="s">
        <v>14</v>
      </c>
    </row>
    <row r="20" spans="2:7" x14ac:dyDescent="0.25">
      <c r="B20" s="16" t="s">
        <v>13</v>
      </c>
      <c r="C20" s="17">
        <v>3365</v>
      </c>
      <c r="D20" s="26">
        <v>5415</v>
      </c>
      <c r="E20" s="18" t="s">
        <v>9</v>
      </c>
      <c r="F20" t="s">
        <v>12</v>
      </c>
      <c r="G20" s="29" t="s">
        <v>11</v>
      </c>
    </row>
    <row r="21" spans="2:7" x14ac:dyDescent="0.25">
      <c r="B21" s="16" t="s">
        <v>10</v>
      </c>
      <c r="C21" s="17">
        <v>3020</v>
      </c>
      <c r="D21" s="26">
        <v>4861</v>
      </c>
      <c r="E21" s="18" t="s">
        <v>9</v>
      </c>
      <c r="F21" t="s">
        <v>8</v>
      </c>
      <c r="G21" s="29" t="s">
        <v>7</v>
      </c>
    </row>
    <row r="22" spans="2:7" ht="16.5" thickBot="1" x14ac:dyDescent="0.3">
      <c r="B22" s="21" t="s">
        <v>6</v>
      </c>
      <c r="C22" s="22">
        <v>2894</v>
      </c>
      <c r="D22" s="27">
        <v>4658</v>
      </c>
      <c r="E22" s="23" t="s">
        <v>5</v>
      </c>
      <c r="F22" s="24" t="s">
        <v>78</v>
      </c>
      <c r="G22" s="25" t="s">
        <v>79</v>
      </c>
    </row>
  </sheetData>
  <conditionalFormatting sqref="C3:C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4" r:id="rId1" tooltip="Asian Highway Network" display="https://en.wikipedia.org/wiki/Asian_Highway_Network" xr:uid="{EF31BFBF-98D3-4F57-B139-810C37AE4B52}"/>
    <hyperlink ref="B5" r:id="rId2" tooltip="Highway 1 (Australia)" display="https://en.wikipedia.org/wiki/Highway_1_(Australia)" xr:uid="{5E893DB8-BBFD-4BCB-B25C-27D32797BA9D}"/>
    <hyperlink ref="B6" r:id="rId3" tooltip="Asian Highway Network" display="https://en.wikipedia.org/wiki/Asian_Highway_Network" xr:uid="{53EFB9EE-0158-46B2-8F3C-8EED7553B2F5}"/>
    <hyperlink ref="B7" r:id="rId4" tooltip="Trans-Siberian Highway" display="https://en.wikipedia.org/wiki/Trans-Siberian_Highway" xr:uid="{1ABAA86F-DC48-4241-A6A5-29DBB4963D24}"/>
    <hyperlink ref="B8" r:id="rId5" tooltip="Asian Highway Network" display="https://en.wikipedia.org/wiki/Asian_Highway_Network" xr:uid="{31ED4C74-0774-41D8-AB49-1AD023636B5A}"/>
    <hyperlink ref="B9" r:id="rId6" tooltip="Asian Highway Network" display="https://en.wikipedia.org/wiki/Asian_Highway_Network" xr:uid="{AB758C4E-F1A2-4EED-BEB9-57809EE716BA}"/>
    <hyperlink ref="B10" r:id="rId7" tooltip="China National Highway 219" display="https://en.wikipedia.org/wiki/China_National_Highway_219" xr:uid="{3F0A72A2-5F58-4059-B563-AE103D6DC26D}"/>
    <hyperlink ref="B11" r:id="rId8" tooltip="Asian Highway Network" display="https://en.wikipedia.org/wiki/Asian_Highway_Network" xr:uid="{1CFEC246-E8D3-48BF-A158-7580C9E05C25}"/>
    <hyperlink ref="B12" r:id="rId9" tooltip="China National Highway 331" display="https://en.wikipedia.org/wiki/China_National_Highway_331" xr:uid="{D09A1567-BD12-4A57-A25A-ADE4AAE915DF}"/>
    <hyperlink ref="B13" r:id="rId10" tooltip="European route E40" display="https://en.wikipedia.org/wiki/European_route_E40" xr:uid="{1003A8FD-52FF-48DC-A291-200CA36AB653}"/>
    <hyperlink ref="B14" r:id="rId11" tooltip="European route E60" display="https://en.wikipedia.org/wiki/European_route_E60" xr:uid="{56AC5D89-C177-4711-8CDC-A5BC9F0F70EE}"/>
    <hyperlink ref="B15" r:id="rId12" tooltip="China National Highway 228" display="https://en.wikipedia.org/wiki/China_National_Highway_228" xr:uid="{2A50E4AA-2F6D-4E67-8609-E2BFAF04534B}"/>
    <hyperlink ref="B16" r:id="rId13" tooltip="Trans-Canada Highway" display="https://en.wikipedia.org/wiki/Trans-Canada_Highway" xr:uid="{F2D2D62F-AF9D-4AE4-8322-F6EB6333EA54}"/>
    <hyperlink ref="B17" r:id="rId14" tooltip="Asian Highway Network" display="https://en.wikipedia.org/wiki/Asian_Highway_Network" xr:uid="{AFABCA10-F5E1-4259-BA4D-B35C63367A1A}"/>
    <hyperlink ref="B18" r:id="rId15" tooltip="European route E45" display="https://en.wikipedia.org/wiki/European_route_E45" xr:uid="{9246D233-8138-4AF2-B2E6-3B149D8883BD}"/>
    <hyperlink ref="B19" r:id="rId16" tooltip="Golden Quadrilateral" display="https://en.wikipedia.org/wiki/Golden_Quadrilateral" xr:uid="{46FE2B0A-AC9B-4E43-8A68-EA01BD41BF5D}"/>
    <hyperlink ref="B20" r:id="rId17" tooltip="U.S. Route 20" display="https://en.wikipedia.org/wiki/U.S._Route_20" xr:uid="{EA72D666-4409-496E-9A60-E8D0885080BA}"/>
    <hyperlink ref="B21" r:id="rId18" tooltip="Interstate 90" display="https://en.wikipedia.org/wiki/Interstate_90" xr:uid="{316B0FFE-8F7C-4862-9EA4-CFD3F13B1378}"/>
    <hyperlink ref="B22" r:id="rId19" tooltip="BR-101" display="https://en.wikipedia.org/wiki/BR-101" xr:uid="{C571315D-627C-45B7-B2A1-37B61ECE46FF}"/>
    <hyperlink ref="B3" r:id="rId20" tooltip="Pan-American Highway" display="https://en.wikipedia.org/wiki/Pan-American_Highway" xr:uid="{6FD14E41-AB34-4DE4-8130-BF56DED5AD6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970D-666B-46D4-8DBE-FE849D78E642}">
  <dimension ref="B1:H2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.75" x14ac:dyDescent="0.25"/>
  <cols>
    <col min="1" max="1" width="2.85546875" style="11" customWidth="1"/>
    <col min="2" max="2" width="30.85546875" style="11" bestFit="1" customWidth="1"/>
    <col min="3" max="3" width="9.85546875" style="11" bestFit="1" customWidth="1"/>
    <col min="4" max="4" width="11.42578125" style="11" bestFit="1" customWidth="1"/>
    <col min="5" max="5" width="14.140625" style="11" bestFit="1" customWidth="1"/>
    <col min="6" max="6" width="40.85546875" style="11" bestFit="1" customWidth="1"/>
    <col min="7" max="7" width="51.28515625" style="11" bestFit="1" customWidth="1"/>
    <col min="8" max="16384" width="12.5703125" style="11"/>
  </cols>
  <sheetData>
    <row r="1" spans="2:8" ht="19.5" thickBot="1" x14ac:dyDescent="0.35">
      <c r="B1" s="5" t="s">
        <v>118</v>
      </c>
      <c r="C1" s="5"/>
      <c r="D1" s="5"/>
      <c r="E1" s="5"/>
      <c r="F1" s="5"/>
      <c r="G1" s="2"/>
    </row>
    <row r="2" spans="2:8" x14ac:dyDescent="0.25">
      <c r="B2" s="13" t="s">
        <v>58</v>
      </c>
      <c r="C2" s="14" t="s">
        <v>57</v>
      </c>
      <c r="D2" s="14" t="s">
        <v>56</v>
      </c>
      <c r="E2" s="14" t="s">
        <v>55</v>
      </c>
      <c r="F2" s="14" t="s">
        <v>54</v>
      </c>
      <c r="G2" s="15" t="s">
        <v>53</v>
      </c>
    </row>
    <row r="3" spans="2:8" x14ac:dyDescent="0.25">
      <c r="B3" s="16" t="s">
        <v>52</v>
      </c>
      <c r="C3" s="17">
        <v>19000</v>
      </c>
      <c r="D3" s="28">
        <v>30000</v>
      </c>
      <c r="E3" s="18" t="s">
        <v>51</v>
      </c>
      <c r="F3" s="19" t="s">
        <v>59</v>
      </c>
      <c r="G3" s="20" t="s">
        <v>60</v>
      </c>
    </row>
    <row r="4" spans="2:8" x14ac:dyDescent="0.25">
      <c r="B4" s="16" t="s">
        <v>50</v>
      </c>
      <c r="C4" s="17">
        <v>12774</v>
      </c>
      <c r="D4" s="26">
        <v>20557</v>
      </c>
      <c r="E4" s="18" t="s">
        <v>30</v>
      </c>
      <c r="F4" s="19" t="s">
        <v>61</v>
      </c>
      <c r="G4" s="20" t="s">
        <v>62</v>
      </c>
      <c r="H4" s="12"/>
    </row>
    <row r="5" spans="2:8" x14ac:dyDescent="0.25">
      <c r="B5" s="16" t="s">
        <v>49</v>
      </c>
      <c r="C5" s="17">
        <v>9000</v>
      </c>
      <c r="D5" s="26">
        <v>14500</v>
      </c>
      <c r="E5" s="18" t="s">
        <v>48</v>
      </c>
      <c r="F5" s="19" t="s">
        <v>15</v>
      </c>
      <c r="G5" s="20" t="s">
        <v>47</v>
      </c>
      <c r="H5" s="12"/>
    </row>
    <row r="6" spans="2:8" x14ac:dyDescent="0.25">
      <c r="B6" s="16" t="s">
        <v>46</v>
      </c>
      <c r="C6" s="17">
        <v>8188</v>
      </c>
      <c r="D6" s="26">
        <v>13177</v>
      </c>
      <c r="E6" s="18" t="s">
        <v>22</v>
      </c>
      <c r="F6" s="19" t="s">
        <v>63</v>
      </c>
      <c r="G6" s="29" t="s">
        <v>45</v>
      </c>
    </row>
    <row r="7" spans="2:8" x14ac:dyDescent="0.25">
      <c r="B7" s="16" t="s">
        <v>44</v>
      </c>
      <c r="C7" s="17">
        <v>6800</v>
      </c>
      <c r="D7" s="26">
        <v>11000</v>
      </c>
      <c r="E7" s="18" t="s">
        <v>43</v>
      </c>
      <c r="F7" t="s">
        <v>42</v>
      </c>
      <c r="G7" s="29" t="s">
        <v>41</v>
      </c>
    </row>
    <row r="8" spans="2:8" x14ac:dyDescent="0.25">
      <c r="B8" s="16" t="s">
        <v>40</v>
      </c>
      <c r="C8" s="17">
        <v>6509</v>
      </c>
      <c r="D8" s="26">
        <v>10475</v>
      </c>
      <c r="E8" s="18" t="s">
        <v>30</v>
      </c>
      <c r="F8" s="19" t="s">
        <v>64</v>
      </c>
      <c r="G8" s="29" t="s">
        <v>39</v>
      </c>
    </row>
    <row r="9" spans="2:8" x14ac:dyDescent="0.25">
      <c r="B9" s="16" t="s">
        <v>38</v>
      </c>
      <c r="C9" s="17">
        <v>6450</v>
      </c>
      <c r="D9" s="26">
        <v>10380</v>
      </c>
      <c r="E9" s="18" t="s">
        <v>30</v>
      </c>
      <c r="F9" s="19" t="s">
        <v>65</v>
      </c>
      <c r="G9" s="29" t="s">
        <v>37</v>
      </c>
    </row>
    <row r="10" spans="2:8" x14ac:dyDescent="0.25">
      <c r="B10" s="16" t="s">
        <v>36</v>
      </c>
      <c r="C10" s="17">
        <v>6200</v>
      </c>
      <c r="D10" s="26">
        <v>10000</v>
      </c>
      <c r="E10" s="18" t="s">
        <v>28</v>
      </c>
      <c r="F10" s="19" t="s">
        <v>66</v>
      </c>
      <c r="G10" s="20" t="s">
        <v>67</v>
      </c>
    </row>
    <row r="11" spans="2:8" x14ac:dyDescent="0.25">
      <c r="B11" s="16" t="s">
        <v>35</v>
      </c>
      <c r="C11" s="17">
        <v>6200</v>
      </c>
      <c r="D11" s="26">
        <v>10000</v>
      </c>
      <c r="E11" s="18" t="s">
        <v>30</v>
      </c>
      <c r="F11" s="19" t="s">
        <v>68</v>
      </c>
      <c r="G11" s="29" t="s">
        <v>34</v>
      </c>
    </row>
    <row r="12" spans="2:8" x14ac:dyDescent="0.25">
      <c r="B12" s="16" t="s">
        <v>33</v>
      </c>
      <c r="C12" s="17">
        <v>5700</v>
      </c>
      <c r="D12" s="26">
        <v>9200</v>
      </c>
      <c r="E12" s="18" t="s">
        <v>28</v>
      </c>
      <c r="F12" s="19" t="s">
        <v>69</v>
      </c>
      <c r="G12" s="20" t="s">
        <v>70</v>
      </c>
    </row>
    <row r="13" spans="2:8" x14ac:dyDescent="0.25">
      <c r="B13" s="16" t="s">
        <v>32</v>
      </c>
      <c r="C13" s="17">
        <v>5400</v>
      </c>
      <c r="D13" s="26">
        <v>8690</v>
      </c>
      <c r="E13" s="18" t="s">
        <v>30</v>
      </c>
      <c r="F13" s="19" t="s">
        <v>71</v>
      </c>
      <c r="G13" s="20" t="s">
        <v>72</v>
      </c>
    </row>
    <row r="14" spans="2:8" x14ac:dyDescent="0.25">
      <c r="B14" s="16" t="s">
        <v>31</v>
      </c>
      <c r="C14" s="17">
        <v>5100</v>
      </c>
      <c r="D14" s="26">
        <v>8200</v>
      </c>
      <c r="E14" s="18" t="s">
        <v>30</v>
      </c>
      <c r="F14" s="19" t="s">
        <v>73</v>
      </c>
      <c r="G14" s="20" t="s">
        <v>74</v>
      </c>
    </row>
    <row r="15" spans="2:8" x14ac:dyDescent="0.25">
      <c r="B15" s="16" t="s">
        <v>29</v>
      </c>
      <c r="C15" s="17">
        <v>4800</v>
      </c>
      <c r="D15" s="28">
        <v>7800</v>
      </c>
      <c r="E15" s="18" t="s">
        <v>28</v>
      </c>
      <c r="F15" s="19" t="s">
        <v>69</v>
      </c>
      <c r="G15" s="29" t="s">
        <v>27</v>
      </c>
    </row>
    <row r="16" spans="2:8" x14ac:dyDescent="0.25">
      <c r="B16" s="16" t="s">
        <v>26</v>
      </c>
      <c r="C16" s="17">
        <v>4645</v>
      </c>
      <c r="D16" s="26">
        <v>7476</v>
      </c>
      <c r="E16" s="18" t="s">
        <v>25</v>
      </c>
      <c r="F16" s="19" t="s">
        <v>75</v>
      </c>
      <c r="G16" s="29" t="s">
        <v>24</v>
      </c>
    </row>
    <row r="17" spans="2:7" x14ac:dyDescent="0.25">
      <c r="B17" s="16" t="s">
        <v>23</v>
      </c>
      <c r="C17" s="17">
        <v>4555</v>
      </c>
      <c r="D17" s="26">
        <v>7331</v>
      </c>
      <c r="E17" s="18" t="s">
        <v>22</v>
      </c>
      <c r="F17" t="s">
        <v>21</v>
      </c>
      <c r="G17" s="29" t="s">
        <v>20</v>
      </c>
    </row>
    <row r="18" spans="2:7" x14ac:dyDescent="0.25">
      <c r="B18" s="16" t="s">
        <v>19</v>
      </c>
      <c r="C18" s="17">
        <v>3220</v>
      </c>
      <c r="D18" s="26">
        <v>5190</v>
      </c>
      <c r="E18" s="18" t="s">
        <v>18</v>
      </c>
      <c r="F18" s="19" t="s">
        <v>76</v>
      </c>
      <c r="G18" s="20" t="s">
        <v>77</v>
      </c>
    </row>
    <row r="19" spans="2:7" x14ac:dyDescent="0.25">
      <c r="B19" s="16" t="s">
        <v>17</v>
      </c>
      <c r="C19" s="17">
        <v>3633</v>
      </c>
      <c r="D19" s="26">
        <v>5846</v>
      </c>
      <c r="E19" s="18" t="s">
        <v>16</v>
      </c>
      <c r="F19" s="19" t="s">
        <v>15</v>
      </c>
      <c r="G19" s="20" t="s">
        <v>14</v>
      </c>
    </row>
    <row r="20" spans="2:7" x14ac:dyDescent="0.25">
      <c r="B20" s="16" t="s">
        <v>13</v>
      </c>
      <c r="C20" s="17">
        <v>3365</v>
      </c>
      <c r="D20" s="26">
        <v>5415</v>
      </c>
      <c r="E20" s="18" t="s">
        <v>9</v>
      </c>
      <c r="F20" t="s">
        <v>12</v>
      </c>
      <c r="G20" s="29" t="s">
        <v>11</v>
      </c>
    </row>
    <row r="21" spans="2:7" x14ac:dyDescent="0.25">
      <c r="B21" s="16" t="s">
        <v>10</v>
      </c>
      <c r="C21" s="17">
        <v>3020</v>
      </c>
      <c r="D21" s="26">
        <v>4861</v>
      </c>
      <c r="E21" s="18" t="s">
        <v>9</v>
      </c>
      <c r="F21" t="s">
        <v>8</v>
      </c>
      <c r="G21" s="29" t="s">
        <v>7</v>
      </c>
    </row>
    <row r="22" spans="2:7" ht="16.5" thickBot="1" x14ac:dyDescent="0.3">
      <c r="B22" s="21" t="s">
        <v>6</v>
      </c>
      <c r="C22" s="22">
        <v>2894</v>
      </c>
      <c r="D22" s="27">
        <v>4658</v>
      </c>
      <c r="E22" s="23" t="s">
        <v>5</v>
      </c>
      <c r="F22" s="24" t="s">
        <v>78</v>
      </c>
      <c r="G22" s="25" t="s">
        <v>79</v>
      </c>
    </row>
  </sheetData>
  <conditionalFormatting sqref="C3:C22">
    <cfRule type="iconSet" priority="1">
      <iconSet iconSet="3Signs">
        <cfvo type="percent" val="0"/>
        <cfvo type="percent" val="33"/>
        <cfvo type="percent" val="67"/>
      </iconSet>
    </cfRule>
  </conditionalFormatting>
  <hyperlinks>
    <hyperlink ref="B4" r:id="rId1" tooltip="Asian Highway Network" display="https://en.wikipedia.org/wiki/Asian_Highway_Network" xr:uid="{C7170268-95C2-4254-A0E6-5DE93565EAE4}"/>
    <hyperlink ref="B5" r:id="rId2" tooltip="Highway 1 (Australia)" display="https://en.wikipedia.org/wiki/Highway_1_(Australia)" xr:uid="{2E452AEC-5C4F-4BB4-A780-E44F4A8BB9C6}"/>
    <hyperlink ref="B6" r:id="rId3" tooltip="Asian Highway Network" display="https://en.wikipedia.org/wiki/Asian_Highway_Network" xr:uid="{7F43EAD9-E1C5-432B-A40A-3EEB24AA55B3}"/>
    <hyperlink ref="B7" r:id="rId4" tooltip="Trans-Siberian Highway" display="https://en.wikipedia.org/wiki/Trans-Siberian_Highway" xr:uid="{DB99CF90-CACE-4E09-92A7-421921723738}"/>
    <hyperlink ref="B8" r:id="rId5" tooltip="Asian Highway Network" display="https://en.wikipedia.org/wiki/Asian_Highway_Network" xr:uid="{0E54D526-594F-48C2-89A0-02BCC23D37F1}"/>
    <hyperlink ref="B9" r:id="rId6" tooltip="Asian Highway Network" display="https://en.wikipedia.org/wiki/Asian_Highway_Network" xr:uid="{637A1AAA-1408-4A79-A455-629F39933BA7}"/>
    <hyperlink ref="B10" r:id="rId7" tooltip="China National Highway 219" display="https://en.wikipedia.org/wiki/China_National_Highway_219" xr:uid="{1DB0FBF6-2718-4C19-B596-6D445363989F}"/>
    <hyperlink ref="B11" r:id="rId8" tooltip="Asian Highway Network" display="https://en.wikipedia.org/wiki/Asian_Highway_Network" xr:uid="{CA127D40-C8AE-4AC9-9900-82D13D459C45}"/>
    <hyperlink ref="B12" r:id="rId9" tooltip="China National Highway 331" display="https://en.wikipedia.org/wiki/China_National_Highway_331" xr:uid="{491041F9-57B1-44E0-866B-33FBB25888C8}"/>
    <hyperlink ref="B13" r:id="rId10" tooltip="European route E40" display="https://en.wikipedia.org/wiki/European_route_E40" xr:uid="{D1E58FB7-3CBB-4E6B-9A5E-A2F8B80936B3}"/>
    <hyperlink ref="B14" r:id="rId11" tooltip="European route E60" display="https://en.wikipedia.org/wiki/European_route_E60" xr:uid="{5004F75D-4B82-4DF7-91F3-E4A716900122}"/>
    <hyperlink ref="B15" r:id="rId12" tooltip="China National Highway 228" display="https://en.wikipedia.org/wiki/China_National_Highway_228" xr:uid="{93F9A0B0-8FFA-4D51-838C-A8B5FFCAFFE7}"/>
    <hyperlink ref="B16" r:id="rId13" tooltip="Trans-Canada Highway" display="https://en.wikipedia.org/wiki/Trans-Canada_Highway" xr:uid="{5805E029-77C8-4242-AAA4-F993D86E3282}"/>
    <hyperlink ref="B17" r:id="rId14" tooltip="Asian Highway Network" display="https://en.wikipedia.org/wiki/Asian_Highway_Network" xr:uid="{B31D6FD6-7E90-4401-AB08-5AA36783F192}"/>
    <hyperlink ref="B18" r:id="rId15" tooltip="European route E45" display="https://en.wikipedia.org/wiki/European_route_E45" xr:uid="{B3EC055A-BC30-4B79-B9E2-8CF8C0928F45}"/>
    <hyperlink ref="B19" r:id="rId16" tooltip="Golden Quadrilateral" display="https://en.wikipedia.org/wiki/Golden_Quadrilateral" xr:uid="{A6F1FC3D-9965-427C-A74E-0AD98C285EFC}"/>
    <hyperlink ref="B20" r:id="rId17" tooltip="U.S. Route 20" display="https://en.wikipedia.org/wiki/U.S._Route_20" xr:uid="{CE260972-3583-4FDB-9550-41CAFED00320}"/>
    <hyperlink ref="B21" r:id="rId18" tooltip="Interstate 90" display="https://en.wikipedia.org/wiki/Interstate_90" xr:uid="{D3C83B43-680E-404E-9F48-982308B5C092}"/>
    <hyperlink ref="B22" r:id="rId19" tooltip="BR-101" display="https://en.wikipedia.org/wiki/BR-101" xr:uid="{1D7512FC-7981-45D8-BEA7-B98BBBCEEF10}"/>
    <hyperlink ref="B3" r:id="rId20" tooltip="Pan-American Highway" display="https://en.wikipedia.org/wiki/Pan-American_Highway" xr:uid="{1A45A77C-4C6B-4A27-BFB7-93A7BC26BA3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A9DF-8C1E-490E-A558-307A7244ABA1}">
  <dimension ref="B1:H2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.75" x14ac:dyDescent="0.25"/>
  <cols>
    <col min="1" max="1" width="2.85546875" style="11" customWidth="1"/>
    <col min="2" max="2" width="30.85546875" style="11" bestFit="1" customWidth="1"/>
    <col min="3" max="3" width="9.85546875" style="11" bestFit="1" customWidth="1"/>
    <col min="4" max="4" width="11.42578125" style="11" bestFit="1" customWidth="1"/>
    <col min="5" max="5" width="14.140625" style="11" bestFit="1" customWidth="1"/>
    <col min="6" max="6" width="40.85546875" style="11" bestFit="1" customWidth="1"/>
    <col min="7" max="7" width="51.28515625" style="11" bestFit="1" customWidth="1"/>
    <col min="8" max="16384" width="12.5703125" style="11"/>
  </cols>
  <sheetData>
    <row r="1" spans="2:8" ht="19.5" thickBot="1" x14ac:dyDescent="0.35">
      <c r="B1" s="5" t="s">
        <v>119</v>
      </c>
      <c r="C1" s="5"/>
      <c r="D1" s="5"/>
      <c r="E1" s="5"/>
      <c r="F1" s="5"/>
      <c r="G1" s="2"/>
    </row>
    <row r="2" spans="2:8" x14ac:dyDescent="0.25">
      <c r="B2" s="13" t="s">
        <v>58</v>
      </c>
      <c r="C2" s="14" t="s">
        <v>57</v>
      </c>
      <c r="D2" s="14" t="s">
        <v>56</v>
      </c>
      <c r="E2" s="14" t="s">
        <v>55</v>
      </c>
      <c r="F2" s="14" t="s">
        <v>54</v>
      </c>
      <c r="G2" s="15" t="s">
        <v>53</v>
      </c>
    </row>
    <row r="3" spans="2:8" x14ac:dyDescent="0.25">
      <c r="B3" s="16" t="s">
        <v>52</v>
      </c>
      <c r="C3" s="17">
        <v>19000</v>
      </c>
      <c r="D3" s="28">
        <v>30000</v>
      </c>
      <c r="E3" s="18" t="s">
        <v>51</v>
      </c>
      <c r="F3" s="19" t="s">
        <v>59</v>
      </c>
      <c r="G3" s="20" t="s">
        <v>60</v>
      </c>
    </row>
    <row r="4" spans="2:8" x14ac:dyDescent="0.25">
      <c r="B4" s="16" t="s">
        <v>50</v>
      </c>
      <c r="C4" s="17">
        <v>12774</v>
      </c>
      <c r="D4" s="26">
        <v>20557</v>
      </c>
      <c r="E4" s="18" t="s">
        <v>30</v>
      </c>
      <c r="F4" s="19" t="s">
        <v>61</v>
      </c>
      <c r="G4" s="20" t="s">
        <v>62</v>
      </c>
      <c r="H4" s="12"/>
    </row>
    <row r="5" spans="2:8" x14ac:dyDescent="0.25">
      <c r="B5" s="16" t="s">
        <v>49</v>
      </c>
      <c r="C5" s="17">
        <v>9000</v>
      </c>
      <c r="D5" s="26">
        <v>14500</v>
      </c>
      <c r="E5" s="18" t="s">
        <v>48</v>
      </c>
      <c r="F5" s="19" t="s">
        <v>15</v>
      </c>
      <c r="G5" s="20" t="s">
        <v>47</v>
      </c>
      <c r="H5" s="12"/>
    </row>
    <row r="6" spans="2:8" x14ac:dyDescent="0.25">
      <c r="B6" s="16" t="s">
        <v>46</v>
      </c>
      <c r="C6" s="17">
        <v>8188</v>
      </c>
      <c r="D6" s="26">
        <v>13177</v>
      </c>
      <c r="E6" s="18" t="s">
        <v>22</v>
      </c>
      <c r="F6" s="19" t="s">
        <v>63</v>
      </c>
      <c r="G6" s="29" t="s">
        <v>45</v>
      </c>
    </row>
    <row r="7" spans="2:8" x14ac:dyDescent="0.25">
      <c r="B7" s="16" t="s">
        <v>44</v>
      </c>
      <c r="C7" s="17">
        <v>6800</v>
      </c>
      <c r="D7" s="26">
        <v>11000</v>
      </c>
      <c r="E7" s="18" t="s">
        <v>43</v>
      </c>
      <c r="F7" t="s">
        <v>42</v>
      </c>
      <c r="G7" s="29" t="s">
        <v>41</v>
      </c>
    </row>
    <row r="8" spans="2:8" x14ac:dyDescent="0.25">
      <c r="B8" s="16" t="s">
        <v>40</v>
      </c>
      <c r="C8" s="17">
        <v>6509</v>
      </c>
      <c r="D8" s="26">
        <v>10475</v>
      </c>
      <c r="E8" s="18" t="s">
        <v>30</v>
      </c>
      <c r="F8" s="19" t="s">
        <v>64</v>
      </c>
      <c r="G8" s="29" t="s">
        <v>39</v>
      </c>
    </row>
    <row r="9" spans="2:8" x14ac:dyDescent="0.25">
      <c r="B9" s="16" t="s">
        <v>38</v>
      </c>
      <c r="C9" s="17">
        <v>6450</v>
      </c>
      <c r="D9" s="26">
        <v>10380</v>
      </c>
      <c r="E9" s="18" t="s">
        <v>30</v>
      </c>
      <c r="F9" s="19" t="s">
        <v>65</v>
      </c>
      <c r="G9" s="29" t="s">
        <v>37</v>
      </c>
    </row>
    <row r="10" spans="2:8" x14ac:dyDescent="0.25">
      <c r="B10" s="16" t="s">
        <v>36</v>
      </c>
      <c r="C10" s="17">
        <v>6200</v>
      </c>
      <c r="D10" s="26">
        <v>10000</v>
      </c>
      <c r="E10" s="18" t="s">
        <v>28</v>
      </c>
      <c r="F10" s="19" t="s">
        <v>66</v>
      </c>
      <c r="G10" s="20" t="s">
        <v>67</v>
      </c>
    </row>
    <row r="11" spans="2:8" x14ac:dyDescent="0.25">
      <c r="B11" s="16" t="s">
        <v>35</v>
      </c>
      <c r="C11" s="17">
        <v>6200</v>
      </c>
      <c r="D11" s="26">
        <v>10000</v>
      </c>
      <c r="E11" s="18" t="s">
        <v>30</v>
      </c>
      <c r="F11" s="19" t="s">
        <v>68</v>
      </c>
      <c r="G11" s="29" t="s">
        <v>34</v>
      </c>
    </row>
    <row r="12" spans="2:8" x14ac:dyDescent="0.25">
      <c r="B12" s="16" t="s">
        <v>33</v>
      </c>
      <c r="C12" s="17">
        <v>5700</v>
      </c>
      <c r="D12" s="26">
        <v>9200</v>
      </c>
      <c r="E12" s="18" t="s">
        <v>28</v>
      </c>
      <c r="F12" s="19" t="s">
        <v>69</v>
      </c>
      <c r="G12" s="20" t="s">
        <v>70</v>
      </c>
    </row>
    <row r="13" spans="2:8" x14ac:dyDescent="0.25">
      <c r="B13" s="16" t="s">
        <v>32</v>
      </c>
      <c r="C13" s="17">
        <v>5400</v>
      </c>
      <c r="D13" s="26">
        <v>8690</v>
      </c>
      <c r="E13" s="18" t="s">
        <v>30</v>
      </c>
      <c r="F13" s="19" t="s">
        <v>71</v>
      </c>
      <c r="G13" s="20" t="s">
        <v>72</v>
      </c>
    </row>
    <row r="14" spans="2:8" x14ac:dyDescent="0.25">
      <c r="B14" s="16" t="s">
        <v>31</v>
      </c>
      <c r="C14" s="17">
        <v>5100</v>
      </c>
      <c r="D14" s="26">
        <v>8200</v>
      </c>
      <c r="E14" s="18" t="s">
        <v>30</v>
      </c>
      <c r="F14" s="19" t="s">
        <v>73</v>
      </c>
      <c r="G14" s="20" t="s">
        <v>74</v>
      </c>
    </row>
    <row r="15" spans="2:8" x14ac:dyDescent="0.25">
      <c r="B15" s="16" t="s">
        <v>29</v>
      </c>
      <c r="C15" s="17">
        <v>4800</v>
      </c>
      <c r="D15" s="28">
        <v>7800</v>
      </c>
      <c r="E15" s="18" t="s">
        <v>28</v>
      </c>
      <c r="F15" s="19" t="s">
        <v>69</v>
      </c>
      <c r="G15" s="29" t="s">
        <v>27</v>
      </c>
    </row>
    <row r="16" spans="2:8" x14ac:dyDescent="0.25">
      <c r="B16" s="16" t="s">
        <v>26</v>
      </c>
      <c r="C16" s="17">
        <v>4645</v>
      </c>
      <c r="D16" s="26">
        <v>7476</v>
      </c>
      <c r="E16" s="18" t="s">
        <v>25</v>
      </c>
      <c r="F16" s="19" t="s">
        <v>75</v>
      </c>
      <c r="G16" s="29" t="s">
        <v>24</v>
      </c>
    </row>
    <row r="17" spans="2:7" x14ac:dyDescent="0.25">
      <c r="B17" s="16" t="s">
        <v>23</v>
      </c>
      <c r="C17" s="17">
        <v>4555</v>
      </c>
      <c r="D17" s="26">
        <v>7331</v>
      </c>
      <c r="E17" s="18" t="s">
        <v>22</v>
      </c>
      <c r="F17" t="s">
        <v>21</v>
      </c>
      <c r="G17" s="29" t="s">
        <v>20</v>
      </c>
    </row>
    <row r="18" spans="2:7" x14ac:dyDescent="0.25">
      <c r="B18" s="16" t="s">
        <v>19</v>
      </c>
      <c r="C18" s="17">
        <v>3220</v>
      </c>
      <c r="D18" s="26">
        <v>5190</v>
      </c>
      <c r="E18" s="18" t="s">
        <v>18</v>
      </c>
      <c r="F18" s="19" t="s">
        <v>76</v>
      </c>
      <c r="G18" s="20" t="s">
        <v>77</v>
      </c>
    </row>
    <row r="19" spans="2:7" x14ac:dyDescent="0.25">
      <c r="B19" s="16" t="s">
        <v>17</v>
      </c>
      <c r="C19" s="17">
        <v>3633</v>
      </c>
      <c r="D19" s="26">
        <v>5846</v>
      </c>
      <c r="E19" s="18" t="s">
        <v>16</v>
      </c>
      <c r="F19" s="19" t="s">
        <v>15</v>
      </c>
      <c r="G19" s="20" t="s">
        <v>14</v>
      </c>
    </row>
    <row r="20" spans="2:7" x14ac:dyDescent="0.25">
      <c r="B20" s="16" t="s">
        <v>13</v>
      </c>
      <c r="C20" s="17">
        <v>3365</v>
      </c>
      <c r="D20" s="26">
        <v>5415</v>
      </c>
      <c r="E20" s="18" t="s">
        <v>9</v>
      </c>
      <c r="F20" t="s">
        <v>12</v>
      </c>
      <c r="G20" s="29" t="s">
        <v>11</v>
      </c>
    </row>
    <row r="21" spans="2:7" x14ac:dyDescent="0.25">
      <c r="B21" s="16" t="s">
        <v>10</v>
      </c>
      <c r="C21" s="17">
        <v>3020</v>
      </c>
      <c r="D21" s="26">
        <v>4861</v>
      </c>
      <c r="E21" s="18" t="s">
        <v>9</v>
      </c>
      <c r="F21" t="s">
        <v>8</v>
      </c>
      <c r="G21" s="29" t="s">
        <v>7</v>
      </c>
    </row>
    <row r="22" spans="2:7" ht="16.5" thickBot="1" x14ac:dyDescent="0.3">
      <c r="B22" s="21" t="s">
        <v>6</v>
      </c>
      <c r="C22" s="22">
        <v>2894</v>
      </c>
      <c r="D22" s="27">
        <v>4658</v>
      </c>
      <c r="E22" s="23" t="s">
        <v>5</v>
      </c>
      <c r="F22" s="24" t="s">
        <v>78</v>
      </c>
      <c r="G22" s="25" t="s">
        <v>79</v>
      </c>
    </row>
  </sheetData>
  <conditionalFormatting sqref="C3:C22">
    <cfRule type="iconSet" priority="1">
      <iconSet iconSet="3Signs">
        <cfvo type="percent" val="0"/>
        <cfvo type="percentile" val="33"/>
        <cfvo type="percentile" val="67"/>
      </iconSet>
    </cfRule>
  </conditionalFormatting>
  <hyperlinks>
    <hyperlink ref="B4" r:id="rId1" tooltip="Asian Highway Network" display="https://en.wikipedia.org/wiki/Asian_Highway_Network" xr:uid="{12B958CF-FA6A-49C5-9F49-8128294BEA1B}"/>
    <hyperlink ref="B5" r:id="rId2" tooltip="Highway 1 (Australia)" display="https://en.wikipedia.org/wiki/Highway_1_(Australia)" xr:uid="{5671D6C9-0EC7-434B-AAB6-AD460983AC77}"/>
    <hyperlink ref="B6" r:id="rId3" tooltip="Asian Highway Network" display="https://en.wikipedia.org/wiki/Asian_Highway_Network" xr:uid="{EFACA606-D33A-42C6-90EF-5182F8DF261C}"/>
    <hyperlink ref="B7" r:id="rId4" tooltip="Trans-Siberian Highway" display="https://en.wikipedia.org/wiki/Trans-Siberian_Highway" xr:uid="{C37B6AA7-CF40-4D6F-8AE9-E3A49C7FC8A9}"/>
    <hyperlink ref="B8" r:id="rId5" tooltip="Asian Highway Network" display="https://en.wikipedia.org/wiki/Asian_Highway_Network" xr:uid="{BA2A5CDF-18FD-4A91-874A-934833AB2F54}"/>
    <hyperlink ref="B9" r:id="rId6" tooltip="Asian Highway Network" display="https://en.wikipedia.org/wiki/Asian_Highway_Network" xr:uid="{FCF155AB-1A85-40D7-9C6A-2EDF82A355F0}"/>
    <hyperlink ref="B10" r:id="rId7" tooltip="China National Highway 219" display="https://en.wikipedia.org/wiki/China_National_Highway_219" xr:uid="{4F20FB3C-2CBA-4EE1-A20C-56973C8C4833}"/>
    <hyperlink ref="B11" r:id="rId8" tooltip="Asian Highway Network" display="https://en.wikipedia.org/wiki/Asian_Highway_Network" xr:uid="{B1BA9223-12A8-46F0-A7EB-0D9EB5DBB972}"/>
    <hyperlink ref="B12" r:id="rId9" tooltip="China National Highway 331" display="https://en.wikipedia.org/wiki/China_National_Highway_331" xr:uid="{7F0EB059-86E4-44A2-86DC-3B5C46AA32C7}"/>
    <hyperlink ref="B13" r:id="rId10" tooltip="European route E40" display="https://en.wikipedia.org/wiki/European_route_E40" xr:uid="{28224F23-2C86-4C9B-9394-6F4595F4C370}"/>
    <hyperlink ref="B14" r:id="rId11" tooltip="European route E60" display="https://en.wikipedia.org/wiki/European_route_E60" xr:uid="{27EDC2CF-D1CB-46D4-992E-5CBB6AB77B4E}"/>
    <hyperlink ref="B15" r:id="rId12" tooltip="China National Highway 228" display="https://en.wikipedia.org/wiki/China_National_Highway_228" xr:uid="{88B84719-5D71-4457-8894-5EB298B55D59}"/>
    <hyperlink ref="B16" r:id="rId13" tooltip="Trans-Canada Highway" display="https://en.wikipedia.org/wiki/Trans-Canada_Highway" xr:uid="{24B1A7F9-C0AE-4979-B087-2292D4C01F38}"/>
    <hyperlink ref="B17" r:id="rId14" tooltip="Asian Highway Network" display="https://en.wikipedia.org/wiki/Asian_Highway_Network" xr:uid="{326709C8-32FE-4412-9263-656E42E37D98}"/>
    <hyperlink ref="B18" r:id="rId15" tooltip="European route E45" display="https://en.wikipedia.org/wiki/European_route_E45" xr:uid="{8E659A78-53E0-4602-947F-C7BED5AAF2B7}"/>
    <hyperlink ref="B19" r:id="rId16" tooltip="Golden Quadrilateral" display="https://en.wikipedia.org/wiki/Golden_Quadrilateral" xr:uid="{D051EAF1-00E3-49FC-BCA9-24B3B4E3B762}"/>
    <hyperlink ref="B20" r:id="rId17" tooltip="U.S. Route 20" display="https://en.wikipedia.org/wiki/U.S._Route_20" xr:uid="{935DFB47-98E0-4F5D-810F-22EC1F05010E}"/>
    <hyperlink ref="B21" r:id="rId18" tooltip="Interstate 90" display="https://en.wikipedia.org/wiki/Interstate_90" xr:uid="{4761872E-E4A9-41B8-A0A7-FD837E5C9A33}"/>
    <hyperlink ref="B22" r:id="rId19" tooltip="BR-101" display="https://en.wikipedia.org/wiki/BR-101" xr:uid="{261852A4-C433-4763-AE80-8688EB10289F}"/>
    <hyperlink ref="B3" r:id="rId20" tooltip="Pan-American Highway" display="https://en.wikipedia.org/wiki/Pan-American_Highway" xr:uid="{A94D2A06-7CEB-4870-89D6-4558F171004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5157-32ED-4985-930A-E3CB78C2B6A2}">
  <dimension ref="B1:H2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.75" x14ac:dyDescent="0.25"/>
  <cols>
    <col min="1" max="1" width="2.85546875" style="11" customWidth="1"/>
    <col min="2" max="2" width="30.85546875" style="11" bestFit="1" customWidth="1"/>
    <col min="3" max="3" width="9.85546875" style="11" bestFit="1" customWidth="1"/>
    <col min="4" max="4" width="11.42578125" style="11" bestFit="1" customWidth="1"/>
    <col min="5" max="5" width="14.140625" style="11" bestFit="1" customWidth="1"/>
    <col min="6" max="6" width="40.85546875" style="11" bestFit="1" customWidth="1"/>
    <col min="7" max="7" width="51.28515625" style="11" bestFit="1" customWidth="1"/>
    <col min="8" max="16384" width="12.5703125" style="11"/>
  </cols>
  <sheetData>
    <row r="1" spans="2:8" ht="19.5" thickBot="1" x14ac:dyDescent="0.35">
      <c r="B1" s="5" t="s">
        <v>119</v>
      </c>
      <c r="C1" s="5"/>
      <c r="D1" s="5"/>
      <c r="E1" s="5"/>
      <c r="F1" s="5"/>
      <c r="G1" s="2"/>
    </row>
    <row r="2" spans="2:8" x14ac:dyDescent="0.25">
      <c r="B2" s="13" t="s">
        <v>58</v>
      </c>
      <c r="C2" s="14" t="s">
        <v>57</v>
      </c>
      <c r="D2" s="14" t="s">
        <v>56</v>
      </c>
      <c r="E2" s="14" t="s">
        <v>55</v>
      </c>
      <c r="F2" s="14" t="s">
        <v>54</v>
      </c>
      <c r="G2" s="15" t="s">
        <v>53</v>
      </c>
    </row>
    <row r="3" spans="2:8" x14ac:dyDescent="0.25">
      <c r="B3" s="16" t="s">
        <v>52</v>
      </c>
      <c r="C3" s="17">
        <v>19000</v>
      </c>
      <c r="D3" s="28">
        <v>30000</v>
      </c>
      <c r="E3" s="18" t="s">
        <v>51</v>
      </c>
      <c r="F3" s="19" t="s">
        <v>59</v>
      </c>
      <c r="G3" s="20" t="s">
        <v>60</v>
      </c>
    </row>
    <row r="4" spans="2:8" x14ac:dyDescent="0.25">
      <c r="B4" s="16" t="s">
        <v>50</v>
      </c>
      <c r="C4" s="17">
        <v>12774</v>
      </c>
      <c r="D4" s="26">
        <v>20557</v>
      </c>
      <c r="E4" s="18" t="s">
        <v>30</v>
      </c>
      <c r="F4" s="19" t="s">
        <v>61</v>
      </c>
      <c r="G4" s="20" t="s">
        <v>62</v>
      </c>
      <c r="H4" s="12"/>
    </row>
    <row r="5" spans="2:8" x14ac:dyDescent="0.25">
      <c r="B5" s="16" t="s">
        <v>49</v>
      </c>
      <c r="C5" s="17">
        <v>9000</v>
      </c>
      <c r="D5" s="26">
        <v>14500</v>
      </c>
      <c r="E5" s="18" t="s">
        <v>48</v>
      </c>
      <c r="F5" s="19" t="s">
        <v>15</v>
      </c>
      <c r="G5" s="20" t="s">
        <v>47</v>
      </c>
      <c r="H5" s="12"/>
    </row>
    <row r="6" spans="2:8" x14ac:dyDescent="0.25">
      <c r="B6" s="16" t="s">
        <v>46</v>
      </c>
      <c r="C6" s="17">
        <v>8188</v>
      </c>
      <c r="D6" s="26">
        <v>13177</v>
      </c>
      <c r="E6" s="18" t="s">
        <v>22</v>
      </c>
      <c r="F6" s="19" t="s">
        <v>63</v>
      </c>
      <c r="G6" s="29" t="s">
        <v>45</v>
      </c>
    </row>
    <row r="7" spans="2:8" x14ac:dyDescent="0.25">
      <c r="B7" s="16" t="s">
        <v>44</v>
      </c>
      <c r="C7" s="17">
        <v>6800</v>
      </c>
      <c r="D7" s="26">
        <v>11000</v>
      </c>
      <c r="E7" s="18" t="s">
        <v>43</v>
      </c>
      <c r="F7" t="s">
        <v>42</v>
      </c>
      <c r="G7" s="29" t="s">
        <v>41</v>
      </c>
    </row>
    <row r="8" spans="2:8" x14ac:dyDescent="0.25">
      <c r="B8" s="16" t="s">
        <v>40</v>
      </c>
      <c r="C8" s="17">
        <v>6509</v>
      </c>
      <c r="D8" s="26">
        <v>10475</v>
      </c>
      <c r="E8" s="18" t="s">
        <v>30</v>
      </c>
      <c r="F8" s="19" t="s">
        <v>64</v>
      </c>
      <c r="G8" s="29" t="s">
        <v>39</v>
      </c>
    </row>
    <row r="9" spans="2:8" x14ac:dyDescent="0.25">
      <c r="B9" s="16" t="s">
        <v>38</v>
      </c>
      <c r="C9" s="17">
        <v>6450</v>
      </c>
      <c r="D9" s="26">
        <v>10380</v>
      </c>
      <c r="E9" s="18" t="s">
        <v>30</v>
      </c>
      <c r="F9" s="19" t="s">
        <v>65</v>
      </c>
      <c r="G9" s="29" t="s">
        <v>37</v>
      </c>
    </row>
    <row r="10" spans="2:8" x14ac:dyDescent="0.25">
      <c r="B10" s="16" t="s">
        <v>36</v>
      </c>
      <c r="C10" s="17">
        <v>6200</v>
      </c>
      <c r="D10" s="26">
        <v>10000</v>
      </c>
      <c r="E10" s="18" t="s">
        <v>28</v>
      </c>
      <c r="F10" s="19" t="s">
        <v>66</v>
      </c>
      <c r="G10" s="20" t="s">
        <v>67</v>
      </c>
    </row>
    <row r="11" spans="2:8" x14ac:dyDescent="0.25">
      <c r="B11" s="16" t="s">
        <v>35</v>
      </c>
      <c r="C11" s="17">
        <v>6200</v>
      </c>
      <c r="D11" s="26">
        <v>10000</v>
      </c>
      <c r="E11" s="18" t="s">
        <v>30</v>
      </c>
      <c r="F11" s="19" t="s">
        <v>68</v>
      </c>
      <c r="G11" s="29" t="s">
        <v>34</v>
      </c>
    </row>
    <row r="12" spans="2:8" x14ac:dyDescent="0.25">
      <c r="B12" s="16" t="s">
        <v>33</v>
      </c>
      <c r="C12" s="17">
        <v>5700</v>
      </c>
      <c r="D12" s="26">
        <v>9200</v>
      </c>
      <c r="E12" s="18" t="s">
        <v>28</v>
      </c>
      <c r="F12" s="19" t="s">
        <v>69</v>
      </c>
      <c r="G12" s="20" t="s">
        <v>70</v>
      </c>
    </row>
    <row r="13" spans="2:8" x14ac:dyDescent="0.25">
      <c r="B13" s="16" t="s">
        <v>32</v>
      </c>
      <c r="C13" s="17">
        <v>5400</v>
      </c>
      <c r="D13" s="26">
        <v>8690</v>
      </c>
      <c r="E13" s="18" t="s">
        <v>30</v>
      </c>
      <c r="F13" s="19" t="s">
        <v>71</v>
      </c>
      <c r="G13" s="20" t="s">
        <v>72</v>
      </c>
    </row>
    <row r="14" spans="2:8" x14ac:dyDescent="0.25">
      <c r="B14" s="16" t="s">
        <v>31</v>
      </c>
      <c r="C14" s="17">
        <v>5100</v>
      </c>
      <c r="D14" s="26">
        <v>8200</v>
      </c>
      <c r="E14" s="18" t="s">
        <v>30</v>
      </c>
      <c r="F14" s="19" t="s">
        <v>73</v>
      </c>
      <c r="G14" s="20" t="s">
        <v>74</v>
      </c>
    </row>
    <row r="15" spans="2:8" x14ac:dyDescent="0.25">
      <c r="B15" s="16" t="s">
        <v>29</v>
      </c>
      <c r="C15" s="17">
        <v>4800</v>
      </c>
      <c r="D15" s="28">
        <v>7800</v>
      </c>
      <c r="E15" s="18" t="s">
        <v>28</v>
      </c>
      <c r="F15" s="19" t="s">
        <v>69</v>
      </c>
      <c r="G15" s="29" t="s">
        <v>27</v>
      </c>
    </row>
    <row r="16" spans="2:8" x14ac:dyDescent="0.25">
      <c r="B16" s="16" t="s">
        <v>26</v>
      </c>
      <c r="C16" s="17">
        <v>4645</v>
      </c>
      <c r="D16" s="26">
        <v>7476</v>
      </c>
      <c r="E16" s="18" t="s">
        <v>25</v>
      </c>
      <c r="F16" s="19" t="s">
        <v>75</v>
      </c>
      <c r="G16" s="29" t="s">
        <v>24</v>
      </c>
    </row>
    <row r="17" spans="2:7" x14ac:dyDescent="0.25">
      <c r="B17" s="16" t="s">
        <v>23</v>
      </c>
      <c r="C17" s="17">
        <v>4555</v>
      </c>
      <c r="D17" s="26">
        <v>7331</v>
      </c>
      <c r="E17" s="18" t="s">
        <v>22</v>
      </c>
      <c r="F17" t="s">
        <v>21</v>
      </c>
      <c r="G17" s="29" t="s">
        <v>20</v>
      </c>
    </row>
    <row r="18" spans="2:7" x14ac:dyDescent="0.25">
      <c r="B18" s="16" t="s">
        <v>19</v>
      </c>
      <c r="C18" s="17">
        <v>3220</v>
      </c>
      <c r="D18" s="26">
        <v>5190</v>
      </c>
      <c r="E18" s="18" t="s">
        <v>18</v>
      </c>
      <c r="F18" s="19" t="s">
        <v>76</v>
      </c>
      <c r="G18" s="20" t="s">
        <v>77</v>
      </c>
    </row>
    <row r="19" spans="2:7" x14ac:dyDescent="0.25">
      <c r="B19" s="16" t="s">
        <v>17</v>
      </c>
      <c r="C19" s="17">
        <v>3633</v>
      </c>
      <c r="D19" s="26">
        <v>5846</v>
      </c>
      <c r="E19" s="18" t="s">
        <v>16</v>
      </c>
      <c r="F19" s="19" t="s">
        <v>15</v>
      </c>
      <c r="G19" s="20" t="s">
        <v>14</v>
      </c>
    </row>
    <row r="20" spans="2:7" x14ac:dyDescent="0.25">
      <c r="B20" s="16" t="s">
        <v>13</v>
      </c>
      <c r="C20" s="17">
        <v>3365</v>
      </c>
      <c r="D20" s="26">
        <v>5415</v>
      </c>
      <c r="E20" s="18" t="s">
        <v>9</v>
      </c>
      <c r="F20" t="s">
        <v>12</v>
      </c>
      <c r="G20" s="29" t="s">
        <v>11</v>
      </c>
    </row>
    <row r="21" spans="2:7" x14ac:dyDescent="0.25">
      <c r="B21" s="16" t="s">
        <v>10</v>
      </c>
      <c r="C21" s="17">
        <v>3020</v>
      </c>
      <c r="D21" s="26">
        <v>4861</v>
      </c>
      <c r="E21" s="18" t="s">
        <v>9</v>
      </c>
      <c r="F21" t="s">
        <v>8</v>
      </c>
      <c r="G21" s="29" t="s">
        <v>7</v>
      </c>
    </row>
    <row r="22" spans="2:7" ht="16.5" thickBot="1" x14ac:dyDescent="0.3">
      <c r="B22" s="21" t="s">
        <v>6</v>
      </c>
      <c r="C22" s="22">
        <v>2894</v>
      </c>
      <c r="D22" s="27">
        <v>4658</v>
      </c>
      <c r="E22" s="23" t="s">
        <v>5</v>
      </c>
      <c r="F22" s="24" t="s">
        <v>78</v>
      </c>
      <c r="G22" s="25" t="s">
        <v>79</v>
      </c>
    </row>
  </sheetData>
  <autoFilter ref="B2:G22" xr:uid="{7B855157-32ED-4985-930A-E3CB78C2B6A2}"/>
  <conditionalFormatting sqref="C3:C22">
    <cfRule type="iconSet" priority="1">
      <iconSet iconSet="3Signs">
        <cfvo type="percent" val="0"/>
        <cfvo type="percentile" val="33"/>
        <cfvo type="percentile" val="67"/>
      </iconSet>
    </cfRule>
  </conditionalFormatting>
  <hyperlinks>
    <hyperlink ref="B4" r:id="rId1" tooltip="Asian Highway Network" display="https://en.wikipedia.org/wiki/Asian_Highway_Network" xr:uid="{4114BEA5-53C4-4B1A-9720-51D2DADDF1A5}"/>
    <hyperlink ref="B5" r:id="rId2" tooltip="Highway 1 (Australia)" display="https://en.wikipedia.org/wiki/Highway_1_(Australia)" xr:uid="{9BC6B470-6BC7-4B9B-BC50-238834DD4F0E}"/>
    <hyperlink ref="B6" r:id="rId3" tooltip="Asian Highway Network" display="https://en.wikipedia.org/wiki/Asian_Highway_Network" xr:uid="{9C9AEF54-8EA1-4B90-A50F-0B83A69D7B65}"/>
    <hyperlink ref="B7" r:id="rId4" tooltip="Trans-Siberian Highway" display="https://en.wikipedia.org/wiki/Trans-Siberian_Highway" xr:uid="{B40FA119-C991-49B8-8DDD-21F74CB6A7EE}"/>
    <hyperlink ref="B8" r:id="rId5" tooltip="Asian Highway Network" display="https://en.wikipedia.org/wiki/Asian_Highway_Network" xr:uid="{6A427928-8EFE-4559-83CE-D846EC56E04D}"/>
    <hyperlink ref="B9" r:id="rId6" tooltip="Asian Highway Network" display="https://en.wikipedia.org/wiki/Asian_Highway_Network" xr:uid="{8B739978-7ABF-40BC-A69B-236A7632823A}"/>
    <hyperlink ref="B10" r:id="rId7" tooltip="China National Highway 219" display="https://en.wikipedia.org/wiki/China_National_Highway_219" xr:uid="{6EB09218-058D-4FFE-9FDA-03EC1107A68E}"/>
    <hyperlink ref="B11" r:id="rId8" tooltip="Asian Highway Network" display="https://en.wikipedia.org/wiki/Asian_Highway_Network" xr:uid="{94752FE0-495D-466D-8E4C-FF6C97BAEFBE}"/>
    <hyperlink ref="B12" r:id="rId9" tooltip="China National Highway 331" display="https://en.wikipedia.org/wiki/China_National_Highway_331" xr:uid="{B59B2E78-74E2-4243-A122-88F9F217092D}"/>
    <hyperlink ref="B13" r:id="rId10" tooltip="European route E40" display="https://en.wikipedia.org/wiki/European_route_E40" xr:uid="{81715B6B-B2D6-45E3-BF7E-E2378B3ECB33}"/>
    <hyperlink ref="B14" r:id="rId11" tooltip="European route E60" display="https://en.wikipedia.org/wiki/European_route_E60" xr:uid="{2D68F953-3826-48F7-A862-3E1157ACEB2D}"/>
    <hyperlink ref="B15" r:id="rId12" tooltip="China National Highway 228" display="https://en.wikipedia.org/wiki/China_National_Highway_228" xr:uid="{747CFB89-685E-44B9-B2BB-C27ABCD888FF}"/>
    <hyperlink ref="B16" r:id="rId13" tooltip="Trans-Canada Highway" display="https://en.wikipedia.org/wiki/Trans-Canada_Highway" xr:uid="{5C67C7D4-8942-4C0C-8F85-FF99AAE024EE}"/>
    <hyperlink ref="B17" r:id="rId14" tooltip="Asian Highway Network" display="https://en.wikipedia.org/wiki/Asian_Highway_Network" xr:uid="{445D1334-C534-409B-926E-06BDF2F08C28}"/>
    <hyperlink ref="B18" r:id="rId15" tooltip="European route E45" display="https://en.wikipedia.org/wiki/European_route_E45" xr:uid="{0CD21B01-7B42-4CDA-99E2-04DE18C9A895}"/>
    <hyperlink ref="B19" r:id="rId16" tooltip="Golden Quadrilateral" display="https://en.wikipedia.org/wiki/Golden_Quadrilateral" xr:uid="{B20EC9A4-CEB8-4D82-9DF4-606B291A56FE}"/>
    <hyperlink ref="B20" r:id="rId17" tooltip="U.S. Route 20" display="https://en.wikipedia.org/wiki/U.S._Route_20" xr:uid="{D5EE217C-C03E-4C80-8346-7ECD015F6710}"/>
    <hyperlink ref="B21" r:id="rId18" tooltip="Interstate 90" display="https://en.wikipedia.org/wiki/Interstate_90" xr:uid="{1926C6D2-AB6A-4FB9-944E-511F1F060B57}"/>
    <hyperlink ref="B22" r:id="rId19" tooltip="BR-101" display="https://en.wikipedia.org/wiki/BR-101" xr:uid="{963EEE67-CDB7-4C58-AECE-EBC9F504B4B0}"/>
    <hyperlink ref="B3" r:id="rId20" tooltip="Pan-American Highway" display="https://en.wikipedia.org/wiki/Pan-American_Highway" xr:uid="{52612F95-ED53-45D1-B6F8-A6E6522C2E5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EDB0-FD5B-461E-B395-3AEC4A82CAE1}">
  <dimension ref="B1:G4"/>
  <sheetViews>
    <sheetView zoomScaleNormal="100" workbookViewId="0"/>
  </sheetViews>
  <sheetFormatPr defaultRowHeight="15" x14ac:dyDescent="0.25"/>
  <cols>
    <col min="1" max="1" width="2.7109375" customWidth="1"/>
    <col min="2" max="2" width="17.28515625" customWidth="1"/>
    <col min="3" max="3" width="12" customWidth="1"/>
    <col min="4" max="4" width="12.140625" customWidth="1"/>
  </cols>
  <sheetData>
    <row r="1" spans="2:7" ht="18.75" x14ac:dyDescent="0.3">
      <c r="B1" s="2" t="s">
        <v>1</v>
      </c>
      <c r="C1" s="2"/>
      <c r="D1" s="2"/>
      <c r="F1" s="37" t="s">
        <v>125</v>
      </c>
      <c r="G1" s="37"/>
    </row>
    <row r="2" spans="2:7" x14ac:dyDescent="0.25">
      <c r="B2" s="7" t="s">
        <v>2</v>
      </c>
      <c r="C2" s="8" t="s">
        <v>3</v>
      </c>
      <c r="D2" s="9" t="s">
        <v>4</v>
      </c>
      <c r="F2" s="37" t="s">
        <v>126</v>
      </c>
      <c r="G2" s="37"/>
    </row>
    <row r="3" spans="2:7" ht="22.5" x14ac:dyDescent="0.3">
      <c r="B3" s="6" t="s">
        <v>124</v>
      </c>
      <c r="C3" s="80" t="s">
        <v>123</v>
      </c>
      <c r="D3" s="10" t="str">
        <f>IF(ISBLANK(C3),"ý","þ")</f>
        <v>þ</v>
      </c>
      <c r="E3" s="1"/>
    </row>
    <row r="4" spans="2:7" ht="23.25" thickBot="1" x14ac:dyDescent="0.35">
      <c r="B4" s="3" t="s">
        <v>0</v>
      </c>
      <c r="C4" s="81"/>
      <c r="D4" s="62" t="str">
        <f>IF(C4="","ý","þ")</f>
        <v>ý</v>
      </c>
      <c r="E4" s="1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ECAF-C83F-4138-80F1-AC8510538032}">
  <dimension ref="B1:G57"/>
  <sheetViews>
    <sheetView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10" sqref="C10"/>
    </sheetView>
  </sheetViews>
  <sheetFormatPr defaultRowHeight="15" x14ac:dyDescent="0.25"/>
  <cols>
    <col min="1" max="1" width="2.7109375" customWidth="1"/>
    <col min="2" max="2" width="14.5703125" customWidth="1"/>
    <col min="3" max="3" width="12.7109375" bestFit="1" customWidth="1"/>
    <col min="4" max="4" width="10.5703125" bestFit="1" customWidth="1"/>
    <col min="5" max="5" width="11.28515625" bestFit="1" customWidth="1"/>
    <col min="6" max="6" width="14" bestFit="1" customWidth="1"/>
    <col min="7" max="7" width="5.140625" bestFit="1" customWidth="1"/>
  </cols>
  <sheetData>
    <row r="1" spans="2:7" ht="19.5" thickBot="1" x14ac:dyDescent="0.35">
      <c r="B1" s="2" t="s">
        <v>100</v>
      </c>
      <c r="C1" s="2"/>
      <c r="D1" s="2"/>
      <c r="E1" s="2"/>
      <c r="F1" s="2"/>
      <c r="G1" s="2"/>
    </row>
    <row r="2" spans="2:7" x14ac:dyDescent="0.25">
      <c r="B2" s="45" t="s">
        <v>89</v>
      </c>
      <c r="C2" s="46">
        <v>5.2499999999999998E-2</v>
      </c>
      <c r="D2" s="39"/>
      <c r="E2" s="39"/>
      <c r="F2" s="39"/>
      <c r="G2" s="40"/>
    </row>
    <row r="3" spans="2:7" x14ac:dyDescent="0.25">
      <c r="B3" s="41" t="s">
        <v>90</v>
      </c>
      <c r="C3" s="47">
        <v>48</v>
      </c>
      <c r="F3" s="48" t="s">
        <v>101</v>
      </c>
      <c r="G3" s="49" cm="1">
        <f t="array" aca="1" ref="G3" ca="1">CELL("protect",B2)</f>
        <v>1</v>
      </c>
    </row>
    <row r="4" spans="2:7" x14ac:dyDescent="0.25">
      <c r="B4" s="41" t="s">
        <v>91</v>
      </c>
      <c r="C4" s="50">
        <v>15000</v>
      </c>
      <c r="F4" s="48" t="s">
        <v>102</v>
      </c>
      <c r="G4" s="49" cm="1">
        <f t="array" aca="1" ref="G4" ca="1">CELL("protect",C2)</f>
        <v>0</v>
      </c>
    </row>
    <row r="5" spans="2:7" x14ac:dyDescent="0.25">
      <c r="B5" s="41" t="s">
        <v>92</v>
      </c>
      <c r="C5" s="51">
        <f>-PMT(C2/12,C3,C4)</f>
        <v>347.1406912652937</v>
      </c>
      <c r="D5" s="52"/>
      <c r="G5" s="29"/>
    </row>
    <row r="6" spans="2:7" x14ac:dyDescent="0.25">
      <c r="B6" s="41" t="s">
        <v>93</v>
      </c>
      <c r="C6" s="51">
        <f>-CUMIPMT(C2/12,C3,C4,1,C3,0)</f>
        <v>1662.7531807340947</v>
      </c>
      <c r="D6" s="52"/>
      <c r="G6" s="29"/>
    </row>
    <row r="7" spans="2:7" x14ac:dyDescent="0.25">
      <c r="B7" s="41" t="s">
        <v>94</v>
      </c>
      <c r="C7" s="51">
        <f>-CUMPRINC(C2/12,C3,C4,13,24,0)</f>
        <v>3646.7946785559247</v>
      </c>
      <c r="D7" s="52"/>
      <c r="G7" s="29"/>
    </row>
    <row r="8" spans="2:7" x14ac:dyDescent="0.25">
      <c r="B8" s="41"/>
      <c r="C8" s="53"/>
      <c r="G8" s="29"/>
    </row>
    <row r="9" spans="2:7" x14ac:dyDescent="0.25">
      <c r="B9" s="42" t="s">
        <v>95</v>
      </c>
      <c r="C9" s="43" t="s">
        <v>96</v>
      </c>
      <c r="D9" s="43" t="s">
        <v>89</v>
      </c>
      <c r="E9" s="43" t="s">
        <v>97</v>
      </c>
      <c r="F9" s="43" t="s">
        <v>98</v>
      </c>
      <c r="G9" s="54" t="s">
        <v>99</v>
      </c>
    </row>
    <row r="10" spans="2:7" x14ac:dyDescent="0.25">
      <c r="B10" s="6">
        <v>1</v>
      </c>
      <c r="C10" s="55">
        <v>44927</v>
      </c>
      <c r="D10" s="56">
        <f>C2/12*C4</f>
        <v>65.625</v>
      </c>
      <c r="E10" s="57">
        <f>C$5-D10</f>
        <v>281.5156912652937</v>
      </c>
      <c r="F10" s="56">
        <f>C4-E10</f>
        <v>14718.484308734707</v>
      </c>
      <c r="G10" s="29">
        <f>YEAR(C10)</f>
        <v>2023</v>
      </c>
    </row>
    <row r="11" spans="2:7" x14ac:dyDescent="0.25">
      <c r="B11" s="6">
        <v>2</v>
      </c>
      <c r="C11" s="58">
        <f>EOMONTH(C10,0)+1</f>
        <v>44958</v>
      </c>
      <c r="D11" s="56">
        <f>F10*C$2/12</f>
        <v>64.393368850714339</v>
      </c>
      <c r="E11" s="57">
        <f>C$5-D11</f>
        <v>282.74732241457934</v>
      </c>
      <c r="F11" s="56">
        <f>F10-E11</f>
        <v>14435.736986320127</v>
      </c>
      <c r="G11" s="29">
        <f t="shared" ref="G11:G57" si="0">YEAR(C11)</f>
        <v>2023</v>
      </c>
    </row>
    <row r="12" spans="2:7" x14ac:dyDescent="0.25">
      <c r="B12" s="6">
        <v>3</v>
      </c>
      <c r="C12" s="58">
        <f t="shared" ref="C12:C57" si="1">EOMONTH(C11,0)+1</f>
        <v>44986</v>
      </c>
      <c r="D12" s="56">
        <f t="shared" ref="D12:D57" si="2">F11*C$2/12</f>
        <v>63.156349315150557</v>
      </c>
      <c r="E12" s="57">
        <f t="shared" ref="E12:E57" si="3">C$5-D12</f>
        <v>283.98434195014312</v>
      </c>
      <c r="F12" s="56">
        <f t="shared" ref="F12:F57" si="4">F11-E12</f>
        <v>14151.752644369984</v>
      </c>
      <c r="G12" s="29">
        <f t="shared" si="0"/>
        <v>2023</v>
      </c>
    </row>
    <row r="13" spans="2:7" x14ac:dyDescent="0.25">
      <c r="B13" s="6">
        <v>4</v>
      </c>
      <c r="C13" s="58">
        <f t="shared" si="1"/>
        <v>45017</v>
      </c>
      <c r="D13" s="56">
        <f t="shared" si="2"/>
        <v>61.913917819118673</v>
      </c>
      <c r="E13" s="57">
        <f t="shared" si="3"/>
        <v>285.226773446175</v>
      </c>
      <c r="F13" s="56">
        <f t="shared" si="4"/>
        <v>13866.52587092381</v>
      </c>
      <c r="G13" s="29">
        <f t="shared" si="0"/>
        <v>2023</v>
      </c>
    </row>
    <row r="14" spans="2:7" x14ac:dyDescent="0.25">
      <c r="B14" s="6">
        <v>5</v>
      </c>
      <c r="C14" s="58">
        <f t="shared" si="1"/>
        <v>45047</v>
      </c>
      <c r="D14" s="56">
        <f t="shared" si="2"/>
        <v>60.666050685291658</v>
      </c>
      <c r="E14" s="57">
        <f t="shared" si="3"/>
        <v>286.47464058000202</v>
      </c>
      <c r="F14" s="56">
        <f t="shared" si="4"/>
        <v>13580.051230343808</v>
      </c>
      <c r="G14" s="29">
        <f t="shared" si="0"/>
        <v>2023</v>
      </c>
    </row>
    <row r="15" spans="2:7" x14ac:dyDescent="0.25">
      <c r="B15" s="6">
        <v>6</v>
      </c>
      <c r="C15" s="58">
        <f t="shared" si="1"/>
        <v>45078</v>
      </c>
      <c r="D15" s="56">
        <f t="shared" si="2"/>
        <v>59.412724132754157</v>
      </c>
      <c r="E15" s="57">
        <f t="shared" si="3"/>
        <v>287.72796713253956</v>
      </c>
      <c r="F15" s="56">
        <f t="shared" si="4"/>
        <v>13292.323263211269</v>
      </c>
      <c r="G15" s="29">
        <f t="shared" si="0"/>
        <v>2023</v>
      </c>
    </row>
    <row r="16" spans="2:7" x14ac:dyDescent="0.25">
      <c r="B16" s="6">
        <v>7</v>
      </c>
      <c r="C16" s="58">
        <f t="shared" si="1"/>
        <v>45108</v>
      </c>
      <c r="D16" s="56">
        <f t="shared" si="2"/>
        <v>58.153914276549301</v>
      </c>
      <c r="E16" s="57">
        <f t="shared" si="3"/>
        <v>288.9867769887444</v>
      </c>
      <c r="F16" s="56">
        <f t="shared" si="4"/>
        <v>13003.336486222524</v>
      </c>
      <c r="G16" s="29">
        <f t="shared" si="0"/>
        <v>2023</v>
      </c>
    </row>
    <row r="17" spans="2:7" x14ac:dyDescent="0.25">
      <c r="B17" s="6">
        <v>8</v>
      </c>
      <c r="C17" s="58">
        <f t="shared" si="1"/>
        <v>45139</v>
      </c>
      <c r="D17" s="56">
        <f t="shared" si="2"/>
        <v>56.889597127223539</v>
      </c>
      <c r="E17" s="57">
        <f t="shared" si="3"/>
        <v>290.25109413807013</v>
      </c>
      <c r="F17" s="56">
        <f t="shared" si="4"/>
        <v>12713.085392084455</v>
      </c>
      <c r="G17" s="29">
        <f t="shared" si="0"/>
        <v>2023</v>
      </c>
    </row>
    <row r="18" spans="2:7" x14ac:dyDescent="0.25">
      <c r="B18" s="6">
        <v>9</v>
      </c>
      <c r="C18" s="58">
        <f t="shared" si="1"/>
        <v>45170</v>
      </c>
      <c r="D18" s="56">
        <f t="shared" si="2"/>
        <v>55.61974859036949</v>
      </c>
      <c r="E18" s="57">
        <f t="shared" si="3"/>
        <v>291.52094267492419</v>
      </c>
      <c r="F18" s="56">
        <f t="shared" si="4"/>
        <v>12421.56444940953</v>
      </c>
      <c r="G18" s="29">
        <f t="shared" si="0"/>
        <v>2023</v>
      </c>
    </row>
    <row r="19" spans="2:7" x14ac:dyDescent="0.25">
      <c r="B19" s="6">
        <v>10</v>
      </c>
      <c r="C19" s="58">
        <f t="shared" si="1"/>
        <v>45200</v>
      </c>
      <c r="D19" s="56">
        <f t="shared" si="2"/>
        <v>54.344344466166696</v>
      </c>
      <c r="E19" s="57">
        <f t="shared" si="3"/>
        <v>292.79634679912698</v>
      </c>
      <c r="F19" s="56">
        <f t="shared" si="4"/>
        <v>12128.768102610404</v>
      </c>
      <c r="G19" s="29">
        <f t="shared" si="0"/>
        <v>2023</v>
      </c>
    </row>
    <row r="20" spans="2:7" x14ac:dyDescent="0.25">
      <c r="B20" s="6">
        <v>11</v>
      </c>
      <c r="C20" s="58">
        <f t="shared" si="1"/>
        <v>45231</v>
      </c>
      <c r="D20" s="56">
        <f t="shared" si="2"/>
        <v>53.063360448920513</v>
      </c>
      <c r="E20" s="57">
        <f t="shared" si="3"/>
        <v>294.07733081637321</v>
      </c>
      <c r="F20" s="56">
        <f t="shared" si="4"/>
        <v>11834.69077179403</v>
      </c>
      <c r="G20" s="29">
        <f t="shared" si="0"/>
        <v>2023</v>
      </c>
    </row>
    <row r="21" spans="2:7" x14ac:dyDescent="0.25">
      <c r="B21" s="6">
        <v>12</v>
      </c>
      <c r="C21" s="58">
        <f t="shared" si="1"/>
        <v>45261</v>
      </c>
      <c r="D21" s="56">
        <f t="shared" si="2"/>
        <v>51.776772126598878</v>
      </c>
      <c r="E21" s="57">
        <f t="shared" si="3"/>
        <v>295.36391913869483</v>
      </c>
      <c r="F21" s="56">
        <f t="shared" si="4"/>
        <v>11539.326852655335</v>
      </c>
      <c r="G21" s="29">
        <f t="shared" si="0"/>
        <v>2023</v>
      </c>
    </row>
    <row r="22" spans="2:7" x14ac:dyDescent="0.25">
      <c r="B22" s="6">
        <v>13</v>
      </c>
      <c r="C22" s="58">
        <f t="shared" si="1"/>
        <v>45292</v>
      </c>
      <c r="D22" s="56">
        <f t="shared" si="2"/>
        <v>50.484554980367086</v>
      </c>
      <c r="E22" s="57">
        <f t="shared" si="3"/>
        <v>296.65613628492662</v>
      </c>
      <c r="F22" s="56">
        <f t="shared" si="4"/>
        <v>11242.670716370409</v>
      </c>
      <c r="G22" s="29">
        <f t="shared" si="0"/>
        <v>2024</v>
      </c>
    </row>
    <row r="23" spans="2:7" x14ac:dyDescent="0.25">
      <c r="B23" s="6">
        <v>14</v>
      </c>
      <c r="C23" s="58">
        <f t="shared" si="1"/>
        <v>45323</v>
      </c>
      <c r="D23" s="56">
        <f t="shared" si="2"/>
        <v>49.186684384120532</v>
      </c>
      <c r="E23" s="57">
        <f t="shared" si="3"/>
        <v>297.95400688117314</v>
      </c>
      <c r="F23" s="56">
        <f t="shared" si="4"/>
        <v>10944.716709489236</v>
      </c>
      <c r="G23" s="29">
        <f t="shared" si="0"/>
        <v>2024</v>
      </c>
    </row>
    <row r="24" spans="2:7" x14ac:dyDescent="0.25">
      <c r="B24" s="6">
        <v>15</v>
      </c>
      <c r="C24" s="58">
        <f t="shared" si="1"/>
        <v>45352</v>
      </c>
      <c r="D24" s="56">
        <f t="shared" si="2"/>
        <v>47.883135604015401</v>
      </c>
      <c r="E24" s="57">
        <f t="shared" si="3"/>
        <v>299.25755566127827</v>
      </c>
      <c r="F24" s="56">
        <f t="shared" si="4"/>
        <v>10645.459153827956</v>
      </c>
      <c r="G24" s="29">
        <f t="shared" si="0"/>
        <v>2024</v>
      </c>
    </row>
    <row r="25" spans="2:7" x14ac:dyDescent="0.25">
      <c r="B25" s="6">
        <v>16</v>
      </c>
      <c r="C25" s="58">
        <f t="shared" si="1"/>
        <v>45383</v>
      </c>
      <c r="D25" s="56">
        <f t="shared" si="2"/>
        <v>46.573883797997304</v>
      </c>
      <c r="E25" s="57">
        <f t="shared" si="3"/>
        <v>300.56680746729637</v>
      </c>
      <c r="F25" s="56">
        <f t="shared" si="4"/>
        <v>10344.892346360661</v>
      </c>
      <c r="G25" s="29">
        <f t="shared" si="0"/>
        <v>2024</v>
      </c>
    </row>
    <row r="26" spans="2:7" x14ac:dyDescent="0.25">
      <c r="B26" s="6">
        <v>17</v>
      </c>
      <c r="C26" s="58">
        <f t="shared" si="1"/>
        <v>45413</v>
      </c>
      <c r="D26" s="56">
        <f t="shared" si="2"/>
        <v>45.258904015327886</v>
      </c>
      <c r="E26" s="57">
        <f t="shared" si="3"/>
        <v>301.88178724996578</v>
      </c>
      <c r="F26" s="56">
        <f t="shared" si="4"/>
        <v>10043.010559110695</v>
      </c>
      <c r="G26" s="29">
        <f t="shared" si="0"/>
        <v>2024</v>
      </c>
    </row>
    <row r="27" spans="2:7" x14ac:dyDescent="0.25">
      <c r="B27" s="6">
        <v>18</v>
      </c>
      <c r="C27" s="58">
        <f t="shared" si="1"/>
        <v>45444</v>
      </c>
      <c r="D27" s="56">
        <f t="shared" si="2"/>
        <v>43.938171196109288</v>
      </c>
      <c r="E27" s="57">
        <f t="shared" si="3"/>
        <v>303.2025200691844</v>
      </c>
      <c r="F27" s="56">
        <f t="shared" si="4"/>
        <v>9739.8080390415107</v>
      </c>
      <c r="G27" s="29">
        <f t="shared" si="0"/>
        <v>2024</v>
      </c>
    </row>
    <row r="28" spans="2:7" x14ac:dyDescent="0.25">
      <c r="B28" s="6">
        <v>19</v>
      </c>
      <c r="C28" s="58">
        <f t="shared" si="1"/>
        <v>45474</v>
      </c>
      <c r="D28" s="56">
        <f t="shared" si="2"/>
        <v>42.611660170806609</v>
      </c>
      <c r="E28" s="57">
        <f t="shared" si="3"/>
        <v>304.5290310944871</v>
      </c>
      <c r="F28" s="56">
        <f t="shared" si="4"/>
        <v>9435.2790079470233</v>
      </c>
      <c r="G28" s="29">
        <f t="shared" si="0"/>
        <v>2024</v>
      </c>
    </row>
    <row r="29" spans="2:7" x14ac:dyDescent="0.25">
      <c r="B29" s="6">
        <v>20</v>
      </c>
      <c r="C29" s="58">
        <f t="shared" si="1"/>
        <v>45505</v>
      </c>
      <c r="D29" s="56">
        <f t="shared" si="2"/>
        <v>41.279345659768225</v>
      </c>
      <c r="E29" s="57">
        <f t="shared" si="3"/>
        <v>305.86134560552546</v>
      </c>
      <c r="F29" s="56">
        <f t="shared" si="4"/>
        <v>9129.4176623414969</v>
      </c>
      <c r="G29" s="29">
        <f t="shared" si="0"/>
        <v>2024</v>
      </c>
    </row>
    <row r="30" spans="2:7" x14ac:dyDescent="0.25">
      <c r="B30" s="6">
        <v>21</v>
      </c>
      <c r="C30" s="58">
        <f t="shared" si="1"/>
        <v>45536</v>
      </c>
      <c r="D30" s="56">
        <f t="shared" si="2"/>
        <v>39.941202272744043</v>
      </c>
      <c r="E30" s="57">
        <f t="shared" si="3"/>
        <v>307.19948899254968</v>
      </c>
      <c r="F30" s="56">
        <f t="shared" si="4"/>
        <v>8822.2181733489469</v>
      </c>
      <c r="G30" s="29">
        <f t="shared" si="0"/>
        <v>2024</v>
      </c>
    </row>
    <row r="31" spans="2:7" x14ac:dyDescent="0.25">
      <c r="B31" s="6">
        <v>22</v>
      </c>
      <c r="C31" s="58">
        <f t="shared" si="1"/>
        <v>45566</v>
      </c>
      <c r="D31" s="56">
        <f t="shared" si="2"/>
        <v>38.597204508401639</v>
      </c>
      <c r="E31" s="57">
        <f t="shared" si="3"/>
        <v>308.54348675689204</v>
      </c>
      <c r="F31" s="56">
        <f t="shared" si="4"/>
        <v>8513.6746865920541</v>
      </c>
      <c r="G31" s="29">
        <f t="shared" si="0"/>
        <v>2024</v>
      </c>
    </row>
    <row r="32" spans="2:7" x14ac:dyDescent="0.25">
      <c r="B32" s="6">
        <v>23</v>
      </c>
      <c r="C32" s="58">
        <f t="shared" si="1"/>
        <v>45597</v>
      </c>
      <c r="D32" s="56">
        <f t="shared" si="2"/>
        <v>37.247326753840234</v>
      </c>
      <c r="E32" s="57">
        <f t="shared" si="3"/>
        <v>309.89336451145346</v>
      </c>
      <c r="F32" s="56">
        <f t="shared" si="4"/>
        <v>8203.7813220806001</v>
      </c>
      <c r="G32" s="29">
        <f t="shared" si="0"/>
        <v>2024</v>
      </c>
    </row>
    <row r="33" spans="2:7" x14ac:dyDescent="0.25">
      <c r="B33" s="6">
        <v>24</v>
      </c>
      <c r="C33" s="58">
        <f t="shared" si="1"/>
        <v>45627</v>
      </c>
      <c r="D33" s="56">
        <f t="shared" si="2"/>
        <v>35.891543284102625</v>
      </c>
      <c r="E33" s="57">
        <f t="shared" si="3"/>
        <v>311.24914798119107</v>
      </c>
      <c r="F33" s="56">
        <f t="shared" si="4"/>
        <v>7892.5321740994095</v>
      </c>
      <c r="G33" s="29">
        <f t="shared" si="0"/>
        <v>2024</v>
      </c>
    </row>
    <row r="34" spans="2:7" x14ac:dyDescent="0.25">
      <c r="B34" s="6">
        <v>25</v>
      </c>
      <c r="C34" s="58">
        <f t="shared" si="1"/>
        <v>45658</v>
      </c>
      <c r="D34" s="56">
        <f t="shared" si="2"/>
        <v>34.529828261684919</v>
      </c>
      <c r="E34" s="57">
        <f t="shared" si="3"/>
        <v>312.61086300360876</v>
      </c>
      <c r="F34" s="56">
        <f t="shared" si="4"/>
        <v>7579.9213110958008</v>
      </c>
      <c r="G34" s="29">
        <f t="shared" si="0"/>
        <v>2025</v>
      </c>
    </row>
    <row r="35" spans="2:7" x14ac:dyDescent="0.25">
      <c r="B35" s="6">
        <v>26</v>
      </c>
      <c r="C35" s="58">
        <f t="shared" si="1"/>
        <v>45689</v>
      </c>
      <c r="D35" s="56">
        <f t="shared" si="2"/>
        <v>33.162155736044127</v>
      </c>
      <c r="E35" s="57">
        <f t="shared" si="3"/>
        <v>313.9785355292496</v>
      </c>
      <c r="F35" s="56">
        <f t="shared" si="4"/>
        <v>7265.9427755665511</v>
      </c>
      <c r="G35" s="29">
        <f t="shared" si="0"/>
        <v>2025</v>
      </c>
    </row>
    <row r="36" spans="2:7" x14ac:dyDescent="0.25">
      <c r="B36" s="6">
        <v>27</v>
      </c>
      <c r="C36" s="58">
        <f t="shared" si="1"/>
        <v>45717</v>
      </c>
      <c r="D36" s="56">
        <f t="shared" si="2"/>
        <v>31.788499643103659</v>
      </c>
      <c r="E36" s="57">
        <f t="shared" si="3"/>
        <v>315.35219162219005</v>
      </c>
      <c r="F36" s="56">
        <f t="shared" si="4"/>
        <v>6950.5905839443612</v>
      </c>
      <c r="G36" s="29">
        <f t="shared" si="0"/>
        <v>2025</v>
      </c>
    </row>
    <row r="37" spans="2:7" x14ac:dyDescent="0.25">
      <c r="B37" s="6">
        <v>28</v>
      </c>
      <c r="C37" s="58">
        <f t="shared" si="1"/>
        <v>45748</v>
      </c>
      <c r="D37" s="56">
        <f t="shared" si="2"/>
        <v>30.408833804756579</v>
      </c>
      <c r="E37" s="57">
        <f t="shared" si="3"/>
        <v>316.73185746053713</v>
      </c>
      <c r="F37" s="56">
        <f t="shared" si="4"/>
        <v>6633.8587264838243</v>
      </c>
      <c r="G37" s="29">
        <f t="shared" si="0"/>
        <v>2025</v>
      </c>
    </row>
    <row r="38" spans="2:7" x14ac:dyDescent="0.25">
      <c r="B38" s="6">
        <v>29</v>
      </c>
      <c r="C38" s="58">
        <f t="shared" si="1"/>
        <v>45778</v>
      </c>
      <c r="D38" s="56">
        <f t="shared" si="2"/>
        <v>29.023131928366727</v>
      </c>
      <c r="E38" s="57">
        <f t="shared" si="3"/>
        <v>318.11755933692694</v>
      </c>
      <c r="F38" s="56">
        <f t="shared" si="4"/>
        <v>6315.7411671468972</v>
      </c>
      <c r="G38" s="29">
        <f t="shared" si="0"/>
        <v>2025</v>
      </c>
    </row>
    <row r="39" spans="2:7" x14ac:dyDescent="0.25">
      <c r="B39" s="6">
        <v>30</v>
      </c>
      <c r="C39" s="58">
        <f t="shared" si="1"/>
        <v>45809</v>
      </c>
      <c r="D39" s="56">
        <f t="shared" si="2"/>
        <v>27.631367606267673</v>
      </c>
      <c r="E39" s="57">
        <f t="shared" si="3"/>
        <v>319.50932365902599</v>
      </c>
      <c r="F39" s="56">
        <f t="shared" si="4"/>
        <v>5996.2318434878707</v>
      </c>
      <c r="G39" s="29">
        <f t="shared" si="0"/>
        <v>2025</v>
      </c>
    </row>
    <row r="40" spans="2:7" x14ac:dyDescent="0.25">
      <c r="B40" s="6">
        <v>31</v>
      </c>
      <c r="C40" s="58">
        <f t="shared" si="1"/>
        <v>45839</v>
      </c>
      <c r="D40" s="56">
        <f t="shared" si="2"/>
        <v>26.233514315259431</v>
      </c>
      <c r="E40" s="57">
        <f t="shared" si="3"/>
        <v>320.90717695003428</v>
      </c>
      <c r="F40" s="56">
        <f t="shared" si="4"/>
        <v>5675.3246665378365</v>
      </c>
      <c r="G40" s="29">
        <f t="shared" si="0"/>
        <v>2025</v>
      </c>
    </row>
    <row r="41" spans="2:7" x14ac:dyDescent="0.25">
      <c r="B41" s="6">
        <v>32</v>
      </c>
      <c r="C41" s="58">
        <f t="shared" si="1"/>
        <v>45870</v>
      </c>
      <c r="D41" s="56">
        <f t="shared" si="2"/>
        <v>24.829545416103034</v>
      </c>
      <c r="E41" s="57">
        <f t="shared" si="3"/>
        <v>322.31114584919067</v>
      </c>
      <c r="F41" s="56">
        <f t="shared" si="4"/>
        <v>5353.0135206886462</v>
      </c>
      <c r="G41" s="29">
        <f t="shared" si="0"/>
        <v>2025</v>
      </c>
    </row>
    <row r="42" spans="2:7" x14ac:dyDescent="0.25">
      <c r="B42" s="6">
        <v>33</v>
      </c>
      <c r="C42" s="58">
        <f t="shared" si="1"/>
        <v>45901</v>
      </c>
      <c r="D42" s="56">
        <f t="shared" si="2"/>
        <v>23.419434153012826</v>
      </c>
      <c r="E42" s="57">
        <f t="shared" si="3"/>
        <v>323.72125711228085</v>
      </c>
      <c r="F42" s="56">
        <f t="shared" si="4"/>
        <v>5029.2922635763653</v>
      </c>
      <c r="G42" s="29">
        <f t="shared" si="0"/>
        <v>2025</v>
      </c>
    </row>
    <row r="43" spans="2:7" x14ac:dyDescent="0.25">
      <c r="B43" s="6">
        <v>34</v>
      </c>
      <c r="C43" s="58">
        <f t="shared" si="1"/>
        <v>45931</v>
      </c>
      <c r="D43" s="56">
        <f t="shared" si="2"/>
        <v>22.003153653146597</v>
      </c>
      <c r="E43" s="57">
        <f t="shared" si="3"/>
        <v>325.13753761214707</v>
      </c>
      <c r="F43" s="56">
        <f t="shared" si="4"/>
        <v>4704.1547259642184</v>
      </c>
      <c r="G43" s="29">
        <f t="shared" si="0"/>
        <v>2025</v>
      </c>
    </row>
    <row r="44" spans="2:7" x14ac:dyDescent="0.25">
      <c r="B44" s="6">
        <v>35</v>
      </c>
      <c r="C44" s="58">
        <f t="shared" si="1"/>
        <v>45962</v>
      </c>
      <c r="D44" s="56">
        <f t="shared" si="2"/>
        <v>20.580676926093457</v>
      </c>
      <c r="E44" s="57">
        <f t="shared" si="3"/>
        <v>326.56001433920022</v>
      </c>
      <c r="F44" s="56">
        <f t="shared" si="4"/>
        <v>4377.5947116250181</v>
      </c>
      <c r="G44" s="29">
        <f t="shared" si="0"/>
        <v>2025</v>
      </c>
    </row>
    <row r="45" spans="2:7" x14ac:dyDescent="0.25">
      <c r="B45" s="6">
        <v>36</v>
      </c>
      <c r="C45" s="58">
        <f t="shared" si="1"/>
        <v>45992</v>
      </c>
      <c r="D45" s="56">
        <f t="shared" si="2"/>
        <v>19.151976863359454</v>
      </c>
      <c r="E45" s="57">
        <f t="shared" si="3"/>
        <v>327.98871440193426</v>
      </c>
      <c r="F45" s="56">
        <f t="shared" si="4"/>
        <v>4049.6059972230837</v>
      </c>
      <c r="G45" s="29">
        <f t="shared" si="0"/>
        <v>2025</v>
      </c>
    </row>
    <row r="46" spans="2:7" x14ac:dyDescent="0.25">
      <c r="B46" s="6">
        <v>37</v>
      </c>
      <c r="C46" s="58">
        <f t="shared" si="1"/>
        <v>46023</v>
      </c>
      <c r="D46" s="56">
        <f t="shared" si="2"/>
        <v>17.717026237850991</v>
      </c>
      <c r="E46" s="57">
        <f t="shared" si="3"/>
        <v>329.42366502744272</v>
      </c>
      <c r="F46" s="56">
        <f t="shared" si="4"/>
        <v>3720.1823321956408</v>
      </c>
      <c r="G46" s="29">
        <f t="shared" si="0"/>
        <v>2026</v>
      </c>
    </row>
    <row r="47" spans="2:7" x14ac:dyDescent="0.25">
      <c r="B47" s="6">
        <v>38</v>
      </c>
      <c r="C47" s="58">
        <f t="shared" si="1"/>
        <v>46054</v>
      </c>
      <c r="D47" s="56">
        <f t="shared" si="2"/>
        <v>16.275797703355927</v>
      </c>
      <c r="E47" s="57">
        <f t="shared" si="3"/>
        <v>330.86489356193778</v>
      </c>
      <c r="F47" s="56">
        <f t="shared" si="4"/>
        <v>3389.3174386337032</v>
      </c>
      <c r="G47" s="29">
        <f t="shared" si="0"/>
        <v>2026</v>
      </c>
    </row>
    <row r="48" spans="2:7" x14ac:dyDescent="0.25">
      <c r="B48" s="6">
        <v>39</v>
      </c>
      <c r="C48" s="58">
        <f t="shared" si="1"/>
        <v>46082</v>
      </c>
      <c r="D48" s="56">
        <f t="shared" si="2"/>
        <v>14.828263794022449</v>
      </c>
      <c r="E48" s="57">
        <f t="shared" si="3"/>
        <v>332.31242747127123</v>
      </c>
      <c r="F48" s="56">
        <f t="shared" si="4"/>
        <v>3057.0050111624319</v>
      </c>
      <c r="G48" s="29">
        <f t="shared" si="0"/>
        <v>2026</v>
      </c>
    </row>
    <row r="49" spans="2:7" x14ac:dyDescent="0.25">
      <c r="B49" s="6">
        <v>40</v>
      </c>
      <c r="C49" s="58">
        <f t="shared" si="1"/>
        <v>46113</v>
      </c>
      <c r="D49" s="56">
        <f t="shared" si="2"/>
        <v>13.37439692383564</v>
      </c>
      <c r="E49" s="57">
        <f t="shared" si="3"/>
        <v>333.76629434145804</v>
      </c>
      <c r="F49" s="56">
        <f t="shared" si="4"/>
        <v>2723.2387168209739</v>
      </c>
      <c r="G49" s="29">
        <f t="shared" si="0"/>
        <v>2026</v>
      </c>
    </row>
    <row r="50" spans="2:7" x14ac:dyDescent="0.25">
      <c r="B50" s="6">
        <v>41</v>
      </c>
      <c r="C50" s="58">
        <f t="shared" si="1"/>
        <v>46143</v>
      </c>
      <c r="D50" s="56">
        <f t="shared" si="2"/>
        <v>11.914169386091759</v>
      </c>
      <c r="E50" s="57">
        <f t="shared" si="3"/>
        <v>335.22652187920193</v>
      </c>
      <c r="F50" s="56">
        <f t="shared" si="4"/>
        <v>2388.0121949417721</v>
      </c>
      <c r="G50" s="29">
        <f t="shared" si="0"/>
        <v>2026</v>
      </c>
    </row>
    <row r="51" spans="2:7" x14ac:dyDescent="0.25">
      <c r="B51" s="6">
        <v>42</v>
      </c>
      <c r="C51" s="58">
        <f t="shared" si="1"/>
        <v>46174</v>
      </c>
      <c r="D51" s="56">
        <f t="shared" si="2"/>
        <v>10.447553352870253</v>
      </c>
      <c r="E51" s="57">
        <f t="shared" si="3"/>
        <v>336.69313791242342</v>
      </c>
      <c r="F51" s="56">
        <f t="shared" si="4"/>
        <v>2051.3190570293486</v>
      </c>
      <c r="G51" s="29">
        <f t="shared" si="0"/>
        <v>2026</v>
      </c>
    </row>
    <row r="52" spans="2:7" x14ac:dyDescent="0.25">
      <c r="B52" s="6">
        <v>43</v>
      </c>
      <c r="C52" s="58">
        <f t="shared" si="1"/>
        <v>46204</v>
      </c>
      <c r="D52" s="56">
        <f t="shared" si="2"/>
        <v>8.9745208745033995</v>
      </c>
      <c r="E52" s="57">
        <f t="shared" si="3"/>
        <v>338.16617039079028</v>
      </c>
      <c r="F52" s="56">
        <f t="shared" si="4"/>
        <v>1713.1528866385584</v>
      </c>
      <c r="G52" s="29">
        <f t="shared" si="0"/>
        <v>2026</v>
      </c>
    </row>
    <row r="53" spans="2:7" x14ac:dyDescent="0.25">
      <c r="B53" s="6">
        <v>44</v>
      </c>
      <c r="C53" s="58">
        <f t="shared" si="1"/>
        <v>46235</v>
      </c>
      <c r="D53" s="56">
        <f t="shared" si="2"/>
        <v>7.495043879043692</v>
      </c>
      <c r="E53" s="57">
        <f t="shared" si="3"/>
        <v>339.64564738625</v>
      </c>
      <c r="F53" s="56">
        <f t="shared" si="4"/>
        <v>1373.5072392523084</v>
      </c>
      <c r="G53" s="29">
        <f t="shared" si="0"/>
        <v>2026</v>
      </c>
    </row>
    <row r="54" spans="2:7" x14ac:dyDescent="0.25">
      <c r="B54" s="6">
        <v>45</v>
      </c>
      <c r="C54" s="58">
        <f t="shared" si="1"/>
        <v>46266</v>
      </c>
      <c r="D54" s="56">
        <f t="shared" si="2"/>
        <v>6.0090941717288482</v>
      </c>
      <c r="E54" s="57">
        <f t="shared" si="3"/>
        <v>341.13159709356484</v>
      </c>
      <c r="F54" s="56">
        <f t="shared" si="4"/>
        <v>1032.3756421587436</v>
      </c>
      <c r="G54" s="29">
        <f t="shared" si="0"/>
        <v>2026</v>
      </c>
    </row>
    <row r="55" spans="2:7" x14ac:dyDescent="0.25">
      <c r="B55" s="6">
        <v>46</v>
      </c>
      <c r="C55" s="58">
        <f t="shared" si="1"/>
        <v>46296</v>
      </c>
      <c r="D55" s="56">
        <f t="shared" si="2"/>
        <v>4.5166434344445028</v>
      </c>
      <c r="E55" s="57">
        <f t="shared" si="3"/>
        <v>342.62404783084918</v>
      </c>
      <c r="F55" s="56">
        <f t="shared" si="4"/>
        <v>689.75159432789451</v>
      </c>
      <c r="G55" s="29">
        <f t="shared" si="0"/>
        <v>2026</v>
      </c>
    </row>
    <row r="56" spans="2:7" x14ac:dyDescent="0.25">
      <c r="B56" s="6">
        <v>47</v>
      </c>
      <c r="C56" s="58">
        <f t="shared" si="1"/>
        <v>46327</v>
      </c>
      <c r="D56" s="56">
        <f t="shared" si="2"/>
        <v>3.0176632251845383</v>
      </c>
      <c r="E56" s="57">
        <f t="shared" si="3"/>
        <v>344.12302804010915</v>
      </c>
      <c r="F56" s="56">
        <f t="shared" si="4"/>
        <v>345.62856628778536</v>
      </c>
      <c r="G56" s="29">
        <f t="shared" si="0"/>
        <v>2026</v>
      </c>
    </row>
    <row r="57" spans="2:7" ht="15.75" thickBot="1" x14ac:dyDescent="0.3">
      <c r="B57" s="3">
        <v>48</v>
      </c>
      <c r="C57" s="59">
        <f t="shared" si="1"/>
        <v>46357</v>
      </c>
      <c r="D57" s="60">
        <f t="shared" si="2"/>
        <v>1.5121249775090611</v>
      </c>
      <c r="E57" s="61">
        <f t="shared" si="3"/>
        <v>345.62856628778462</v>
      </c>
      <c r="F57" s="60">
        <f t="shared" si="4"/>
        <v>7.3896444519050419E-13</v>
      </c>
      <c r="G57" s="44">
        <f t="shared" si="0"/>
        <v>2026</v>
      </c>
    </row>
  </sheetData>
  <conditionalFormatting sqref="D10:G20">
    <cfRule type="expression" dxfId="12" priority="3">
      <formula>_xlfn.ISFORMULA(D10)=FALSE</formula>
    </cfRule>
  </conditionalFormatting>
  <conditionalFormatting sqref="B1:H57">
    <cfRule type="expression" dxfId="11" priority="2">
      <formula>CELL("protect",B1)=0</formula>
    </cfRule>
  </conditionalFormatting>
  <conditionalFormatting sqref="N31">
    <cfRule type="expression" dxfId="9" priority="1">
      <formula>CELL("protect",A1)=0</formula>
    </cfRule>
  </conditionalFormatting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42DB-682B-4E31-B66F-F8F3D9F3C5EC}">
  <dimension ref="B1:H2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.75" x14ac:dyDescent="0.25"/>
  <cols>
    <col min="1" max="1" width="2.85546875" style="11" customWidth="1"/>
    <col min="2" max="2" width="30.85546875" style="11" bestFit="1" customWidth="1"/>
    <col min="3" max="3" width="9.85546875" style="11" bestFit="1" customWidth="1"/>
    <col min="4" max="4" width="11.42578125" style="11" bestFit="1" customWidth="1"/>
    <col min="5" max="5" width="14.140625" style="11" bestFit="1" customWidth="1"/>
    <col min="6" max="6" width="40.85546875" style="11" bestFit="1" customWidth="1"/>
    <col min="7" max="7" width="51.28515625" style="11" bestFit="1" customWidth="1"/>
    <col min="8" max="16384" width="12.5703125" style="11"/>
  </cols>
  <sheetData>
    <row r="1" spans="2:8" ht="19.5" thickBot="1" x14ac:dyDescent="0.35">
      <c r="B1" s="5" t="s">
        <v>80</v>
      </c>
      <c r="C1" s="5"/>
      <c r="D1" s="5"/>
      <c r="E1" s="5"/>
      <c r="F1" s="5"/>
      <c r="G1" s="2"/>
    </row>
    <row r="2" spans="2:8" x14ac:dyDescent="0.25">
      <c r="B2" s="13" t="s">
        <v>58</v>
      </c>
      <c r="C2" s="14" t="s">
        <v>57</v>
      </c>
      <c r="D2" s="14" t="s">
        <v>56</v>
      </c>
      <c r="E2" s="14" t="s">
        <v>55</v>
      </c>
      <c r="F2" s="14" t="s">
        <v>54</v>
      </c>
      <c r="G2" s="15" t="s">
        <v>53</v>
      </c>
    </row>
    <row r="3" spans="2:8" x14ac:dyDescent="0.25">
      <c r="B3" s="16" t="s">
        <v>52</v>
      </c>
      <c r="C3" s="17">
        <v>19000</v>
      </c>
      <c r="D3" s="28">
        <v>30000</v>
      </c>
      <c r="E3" s="18" t="s">
        <v>51</v>
      </c>
      <c r="F3" s="19" t="s">
        <v>59</v>
      </c>
      <c r="G3" s="20" t="s">
        <v>60</v>
      </c>
    </row>
    <row r="4" spans="2:8" x14ac:dyDescent="0.25">
      <c r="B4" s="16" t="s">
        <v>50</v>
      </c>
      <c r="C4" s="17">
        <v>12774</v>
      </c>
      <c r="D4" s="26">
        <v>20557</v>
      </c>
      <c r="E4" s="18" t="s">
        <v>30</v>
      </c>
      <c r="F4" s="19" t="s">
        <v>61</v>
      </c>
      <c r="G4" s="20" t="s">
        <v>62</v>
      </c>
      <c r="H4" s="12"/>
    </row>
    <row r="5" spans="2:8" x14ac:dyDescent="0.25">
      <c r="B5" s="16" t="s">
        <v>49</v>
      </c>
      <c r="C5" s="17">
        <v>9000</v>
      </c>
      <c r="D5" s="26">
        <v>14500</v>
      </c>
      <c r="E5" s="18" t="s">
        <v>48</v>
      </c>
      <c r="F5" s="19" t="s">
        <v>15</v>
      </c>
      <c r="G5" s="20" t="s">
        <v>47</v>
      </c>
      <c r="H5" s="12"/>
    </row>
    <row r="6" spans="2:8" x14ac:dyDescent="0.25">
      <c r="B6" s="16" t="s">
        <v>46</v>
      </c>
      <c r="C6" s="17">
        <v>8188</v>
      </c>
      <c r="D6" s="26">
        <v>13177</v>
      </c>
      <c r="E6" s="18" t="s">
        <v>22</v>
      </c>
      <c r="F6" s="19" t="s">
        <v>63</v>
      </c>
      <c r="G6" s="29" t="s">
        <v>45</v>
      </c>
    </row>
    <row r="7" spans="2:8" x14ac:dyDescent="0.25">
      <c r="B7" s="16" t="s">
        <v>44</v>
      </c>
      <c r="C7" s="17">
        <v>6800</v>
      </c>
      <c r="D7" s="26">
        <v>11000</v>
      </c>
      <c r="E7" s="18" t="s">
        <v>43</v>
      </c>
      <c r="F7" t="s">
        <v>42</v>
      </c>
      <c r="G7" s="29" t="s">
        <v>41</v>
      </c>
    </row>
    <row r="8" spans="2:8" x14ac:dyDescent="0.25">
      <c r="B8" s="16" t="s">
        <v>40</v>
      </c>
      <c r="C8" s="17">
        <v>6509</v>
      </c>
      <c r="D8" s="26">
        <v>10475</v>
      </c>
      <c r="E8" s="18" t="s">
        <v>30</v>
      </c>
      <c r="F8" s="19" t="s">
        <v>64</v>
      </c>
      <c r="G8" s="29" t="s">
        <v>39</v>
      </c>
    </row>
    <row r="9" spans="2:8" x14ac:dyDescent="0.25">
      <c r="B9" s="16" t="s">
        <v>38</v>
      </c>
      <c r="C9" s="17">
        <v>6450</v>
      </c>
      <c r="D9" s="26">
        <v>10380</v>
      </c>
      <c r="E9" s="18" t="s">
        <v>30</v>
      </c>
      <c r="F9" s="19" t="s">
        <v>65</v>
      </c>
      <c r="G9" s="29" t="s">
        <v>37</v>
      </c>
    </row>
    <row r="10" spans="2:8" x14ac:dyDescent="0.25">
      <c r="B10" s="16" t="s">
        <v>36</v>
      </c>
      <c r="C10" s="17">
        <v>6200</v>
      </c>
      <c r="D10" s="26">
        <v>10000</v>
      </c>
      <c r="E10" s="18" t="s">
        <v>28</v>
      </c>
      <c r="F10" s="19" t="s">
        <v>66</v>
      </c>
      <c r="G10" s="20" t="s">
        <v>67</v>
      </c>
    </row>
    <row r="11" spans="2:8" x14ac:dyDescent="0.25">
      <c r="B11" s="16" t="s">
        <v>35</v>
      </c>
      <c r="C11" s="17">
        <v>6200</v>
      </c>
      <c r="D11" s="26">
        <v>10000</v>
      </c>
      <c r="E11" s="18" t="s">
        <v>30</v>
      </c>
      <c r="F11" s="19" t="s">
        <v>68</v>
      </c>
      <c r="G11" s="29" t="s">
        <v>34</v>
      </c>
    </row>
    <row r="12" spans="2:8" x14ac:dyDescent="0.25">
      <c r="B12" s="16" t="s">
        <v>33</v>
      </c>
      <c r="C12" s="17">
        <v>5700</v>
      </c>
      <c r="D12" s="26">
        <v>9200</v>
      </c>
      <c r="E12" s="18" t="s">
        <v>28</v>
      </c>
      <c r="F12" s="19" t="s">
        <v>69</v>
      </c>
      <c r="G12" s="20" t="s">
        <v>70</v>
      </c>
    </row>
    <row r="13" spans="2:8" x14ac:dyDescent="0.25">
      <c r="B13" s="16" t="s">
        <v>32</v>
      </c>
      <c r="C13" s="17">
        <v>5400</v>
      </c>
      <c r="D13" s="26">
        <v>8690</v>
      </c>
      <c r="E13" s="18" t="s">
        <v>30</v>
      </c>
      <c r="F13" s="19" t="s">
        <v>71</v>
      </c>
      <c r="G13" s="20" t="s">
        <v>72</v>
      </c>
    </row>
    <row r="14" spans="2:8" x14ac:dyDescent="0.25">
      <c r="B14" s="16" t="s">
        <v>31</v>
      </c>
      <c r="C14" s="17">
        <v>5100</v>
      </c>
      <c r="D14" s="26">
        <v>8200</v>
      </c>
      <c r="E14" s="18" t="s">
        <v>30</v>
      </c>
      <c r="F14" s="19" t="s">
        <v>73</v>
      </c>
      <c r="G14" s="20" t="s">
        <v>74</v>
      </c>
    </row>
    <row r="15" spans="2:8" x14ac:dyDescent="0.25">
      <c r="B15" s="16" t="s">
        <v>29</v>
      </c>
      <c r="C15" s="17">
        <v>4800</v>
      </c>
      <c r="D15" s="28">
        <v>7800</v>
      </c>
      <c r="E15" s="18" t="s">
        <v>28</v>
      </c>
      <c r="F15" s="19" t="s">
        <v>69</v>
      </c>
      <c r="G15" s="29" t="s">
        <v>27</v>
      </c>
    </row>
    <row r="16" spans="2:8" x14ac:dyDescent="0.25">
      <c r="B16" s="16" t="s">
        <v>26</v>
      </c>
      <c r="C16" s="17">
        <v>4645</v>
      </c>
      <c r="D16" s="26">
        <v>7476</v>
      </c>
      <c r="E16" s="18" t="s">
        <v>25</v>
      </c>
      <c r="F16" s="19" t="s">
        <v>75</v>
      </c>
      <c r="G16" s="29" t="s">
        <v>24</v>
      </c>
    </row>
    <row r="17" spans="2:7" x14ac:dyDescent="0.25">
      <c r="B17" s="16" t="s">
        <v>23</v>
      </c>
      <c r="C17" s="17">
        <v>4555</v>
      </c>
      <c r="D17" s="26">
        <v>7331</v>
      </c>
      <c r="E17" s="18" t="s">
        <v>22</v>
      </c>
      <c r="F17" t="s">
        <v>21</v>
      </c>
      <c r="G17" s="29" t="s">
        <v>20</v>
      </c>
    </row>
    <row r="18" spans="2:7" x14ac:dyDescent="0.25">
      <c r="B18" s="16" t="s">
        <v>19</v>
      </c>
      <c r="C18" s="17">
        <v>3220</v>
      </c>
      <c r="D18" s="26">
        <v>5190</v>
      </c>
      <c r="E18" s="18" t="s">
        <v>18</v>
      </c>
      <c r="F18" s="19" t="s">
        <v>76</v>
      </c>
      <c r="G18" s="20" t="s">
        <v>77</v>
      </c>
    </row>
    <row r="19" spans="2:7" x14ac:dyDescent="0.25">
      <c r="B19" s="16" t="s">
        <v>17</v>
      </c>
      <c r="C19" s="17">
        <v>3633</v>
      </c>
      <c r="D19" s="26">
        <v>5846</v>
      </c>
      <c r="E19" s="18" t="s">
        <v>16</v>
      </c>
      <c r="F19" s="19" t="s">
        <v>15</v>
      </c>
      <c r="G19" s="20" t="s">
        <v>14</v>
      </c>
    </row>
    <row r="20" spans="2:7" x14ac:dyDescent="0.25">
      <c r="B20" s="16" t="s">
        <v>13</v>
      </c>
      <c r="C20" s="17">
        <v>3365</v>
      </c>
      <c r="D20" s="26">
        <v>5415</v>
      </c>
      <c r="E20" s="18" t="s">
        <v>9</v>
      </c>
      <c r="F20" t="s">
        <v>12</v>
      </c>
      <c r="G20" s="29" t="s">
        <v>11</v>
      </c>
    </row>
    <row r="21" spans="2:7" x14ac:dyDescent="0.25">
      <c r="B21" s="16" t="s">
        <v>10</v>
      </c>
      <c r="C21" s="17">
        <v>3020</v>
      </c>
      <c r="D21" s="26">
        <v>4861</v>
      </c>
      <c r="E21" s="18" t="s">
        <v>9</v>
      </c>
      <c r="F21" t="s">
        <v>8</v>
      </c>
      <c r="G21" s="29" t="s">
        <v>7</v>
      </c>
    </row>
    <row r="22" spans="2:7" ht="16.5" thickBot="1" x14ac:dyDescent="0.3">
      <c r="B22" s="21" t="s">
        <v>6</v>
      </c>
      <c r="C22" s="22">
        <v>2894</v>
      </c>
      <c r="D22" s="27">
        <v>4658</v>
      </c>
      <c r="E22" s="23" t="s">
        <v>5</v>
      </c>
      <c r="F22" s="24" t="s">
        <v>78</v>
      </c>
      <c r="G22" s="25" t="s">
        <v>79</v>
      </c>
    </row>
  </sheetData>
  <sheetProtection sheet="1" objects="1" scenarios="1"/>
  <hyperlinks>
    <hyperlink ref="B4" r:id="rId1" tooltip="Asian Highway Network" display="https://en.wikipedia.org/wiki/Asian_Highway_Network" xr:uid="{501BBDD4-230F-47C4-ABB0-E44D9FCED951}"/>
    <hyperlink ref="B5" r:id="rId2" tooltip="Highway 1 (Australia)" display="https://en.wikipedia.org/wiki/Highway_1_(Australia)" xr:uid="{B0820789-2060-4ACE-A9E3-E509308512CE}"/>
    <hyperlink ref="B6" r:id="rId3" tooltip="Asian Highway Network" display="https://en.wikipedia.org/wiki/Asian_Highway_Network" xr:uid="{09C38758-B941-486F-BBED-21D23A109D31}"/>
    <hyperlink ref="B7" r:id="rId4" tooltip="Trans-Siberian Highway" display="https://en.wikipedia.org/wiki/Trans-Siberian_Highway" xr:uid="{5A9BC9F4-0566-43D1-88DF-8B63BCED9736}"/>
    <hyperlink ref="B8" r:id="rId5" tooltip="Asian Highway Network" display="https://en.wikipedia.org/wiki/Asian_Highway_Network" xr:uid="{07612820-536E-46D2-A9B1-96E89E7A1EDC}"/>
    <hyperlink ref="B9" r:id="rId6" tooltip="Asian Highway Network" display="https://en.wikipedia.org/wiki/Asian_Highway_Network" xr:uid="{D031F0B5-1D85-469B-8EBF-50B54F3A4D01}"/>
    <hyperlink ref="B10" r:id="rId7" tooltip="China National Highway 219" display="https://en.wikipedia.org/wiki/China_National_Highway_219" xr:uid="{06FB81B2-7498-49D3-BC04-4FA7E2927369}"/>
    <hyperlink ref="B11" r:id="rId8" tooltip="Asian Highway Network" display="https://en.wikipedia.org/wiki/Asian_Highway_Network" xr:uid="{B8914572-13F5-4694-8B79-F6147A4E3850}"/>
    <hyperlink ref="B12" r:id="rId9" tooltip="China National Highway 331" display="https://en.wikipedia.org/wiki/China_National_Highway_331" xr:uid="{6D349C95-17B2-4CA6-A18D-7074E20D6219}"/>
    <hyperlink ref="B13" r:id="rId10" tooltip="European route E40" display="https://en.wikipedia.org/wiki/European_route_E40" xr:uid="{9BCBDDFF-B27B-4DD6-A093-531834B4D95D}"/>
    <hyperlink ref="B14" r:id="rId11" tooltip="European route E60" display="https://en.wikipedia.org/wiki/European_route_E60" xr:uid="{948CDC54-9A99-458F-82B7-82677CFCC26A}"/>
    <hyperlink ref="B15" r:id="rId12" tooltip="China National Highway 228" display="https://en.wikipedia.org/wiki/China_National_Highway_228" xr:uid="{18FAC018-DAA0-477E-8C83-022EF6A0A6E9}"/>
    <hyperlink ref="B16" r:id="rId13" tooltip="Trans-Canada Highway" display="https://en.wikipedia.org/wiki/Trans-Canada_Highway" xr:uid="{A9395BDB-12A1-458A-B55F-ED2F4BC5EB2C}"/>
    <hyperlink ref="B17" r:id="rId14" tooltip="Asian Highway Network" display="https://en.wikipedia.org/wiki/Asian_Highway_Network" xr:uid="{CE8569C1-2E55-439B-9A9F-2C5F87E0117E}"/>
    <hyperlink ref="B18" r:id="rId15" tooltip="European route E45" display="https://en.wikipedia.org/wiki/European_route_E45" xr:uid="{B178D435-4BE6-4DD9-919D-DD52B92271BE}"/>
    <hyperlink ref="B19" r:id="rId16" tooltip="Golden Quadrilateral" display="https://en.wikipedia.org/wiki/Golden_Quadrilateral" xr:uid="{4F3822FC-1219-43A7-AF30-54132AF78F17}"/>
    <hyperlink ref="B20" r:id="rId17" tooltip="U.S. Route 20" display="https://en.wikipedia.org/wiki/U.S._Route_20" xr:uid="{033C03D7-B491-4A58-A8F0-D6E4221D61F6}"/>
    <hyperlink ref="B21" r:id="rId18" tooltip="Interstate 90" display="https://en.wikipedia.org/wiki/Interstate_90" xr:uid="{E473417E-A47B-44B9-B911-F77E89D17F63}"/>
    <hyperlink ref="B22" r:id="rId19" tooltip="BR-101" display="https://en.wikipedia.org/wiki/BR-101" xr:uid="{DC30BC3A-5E79-45BE-B295-9C1E35EF7225}"/>
    <hyperlink ref="B3" r:id="rId20" tooltip="Pan-American Highway" display="https://en.wikipedia.org/wiki/Pan-American_Highway" xr:uid="{50F49C40-0099-434A-8A2C-BDDB9F7A826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C8C1-C251-4E98-9D02-D4168448268E}">
  <dimension ref="B1:H2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.75" x14ac:dyDescent="0.25"/>
  <cols>
    <col min="1" max="1" width="2.85546875" style="11" customWidth="1"/>
    <col min="2" max="2" width="30.85546875" style="11" bestFit="1" customWidth="1"/>
    <col min="3" max="3" width="9.85546875" style="11" bestFit="1" customWidth="1"/>
    <col min="4" max="4" width="11.42578125" style="11" bestFit="1" customWidth="1"/>
    <col min="5" max="5" width="14.140625" style="11" bestFit="1" customWidth="1"/>
    <col min="6" max="6" width="40.85546875" style="11" bestFit="1" customWidth="1"/>
    <col min="7" max="7" width="51.28515625" style="11" bestFit="1" customWidth="1"/>
    <col min="8" max="16384" width="12.5703125" style="11"/>
  </cols>
  <sheetData>
    <row r="1" spans="2:8" ht="19.5" thickBot="1" x14ac:dyDescent="0.35">
      <c r="B1" s="5" t="s">
        <v>80</v>
      </c>
      <c r="C1" s="5"/>
      <c r="D1" s="5"/>
      <c r="E1" s="5"/>
      <c r="F1" s="5"/>
      <c r="G1" s="2"/>
    </row>
    <row r="2" spans="2:8" x14ac:dyDescent="0.25">
      <c r="B2" s="13" t="s">
        <v>58</v>
      </c>
      <c r="C2" s="14" t="s">
        <v>57</v>
      </c>
      <c r="D2" s="14" t="s">
        <v>56</v>
      </c>
      <c r="E2" s="14" t="s">
        <v>55</v>
      </c>
      <c r="F2" s="14" t="s">
        <v>54</v>
      </c>
      <c r="G2" s="15" t="s">
        <v>53</v>
      </c>
    </row>
    <row r="3" spans="2:8" x14ac:dyDescent="0.25">
      <c r="B3" s="16" t="s">
        <v>52</v>
      </c>
      <c r="C3" s="17">
        <v>19000</v>
      </c>
      <c r="D3" s="28">
        <v>30000</v>
      </c>
      <c r="E3" s="18" t="s">
        <v>51</v>
      </c>
      <c r="F3" s="19" t="s">
        <v>59</v>
      </c>
      <c r="G3" s="20" t="s">
        <v>60</v>
      </c>
    </row>
    <row r="4" spans="2:8" x14ac:dyDescent="0.25">
      <c r="B4" s="16" t="s">
        <v>50</v>
      </c>
      <c r="C4" s="17">
        <v>12774</v>
      </c>
      <c r="D4" s="26">
        <v>20557</v>
      </c>
      <c r="E4" s="18" t="s">
        <v>30</v>
      </c>
      <c r="F4" s="19" t="s">
        <v>61</v>
      </c>
      <c r="G4" s="20" t="s">
        <v>62</v>
      </c>
      <c r="H4" s="12"/>
    </row>
    <row r="5" spans="2:8" x14ac:dyDescent="0.25">
      <c r="B5" s="16" t="s">
        <v>49</v>
      </c>
      <c r="C5" s="17">
        <v>9000</v>
      </c>
      <c r="D5" s="26">
        <v>14500</v>
      </c>
      <c r="E5" s="18" t="s">
        <v>48</v>
      </c>
      <c r="F5" s="19" t="s">
        <v>15</v>
      </c>
      <c r="G5" s="20" t="s">
        <v>47</v>
      </c>
      <c r="H5" s="12"/>
    </row>
    <row r="6" spans="2:8" x14ac:dyDescent="0.25">
      <c r="B6" s="16" t="s">
        <v>46</v>
      </c>
      <c r="C6" s="17">
        <v>8188</v>
      </c>
      <c r="D6" s="26">
        <v>13177</v>
      </c>
      <c r="E6" s="18" t="s">
        <v>22</v>
      </c>
      <c r="F6" s="19" t="s">
        <v>63</v>
      </c>
      <c r="G6" s="29" t="s">
        <v>45</v>
      </c>
    </row>
    <row r="7" spans="2:8" x14ac:dyDescent="0.25">
      <c r="B7" s="16" t="s">
        <v>44</v>
      </c>
      <c r="C7" s="17">
        <v>6800</v>
      </c>
      <c r="D7" s="26">
        <v>11000</v>
      </c>
      <c r="E7" s="18" t="s">
        <v>43</v>
      </c>
      <c r="F7" t="s">
        <v>42</v>
      </c>
      <c r="G7" s="29" t="s">
        <v>41</v>
      </c>
    </row>
    <row r="8" spans="2:8" x14ac:dyDescent="0.25">
      <c r="B8" s="16" t="s">
        <v>40</v>
      </c>
      <c r="C8" s="17">
        <v>6509</v>
      </c>
      <c r="D8" s="26">
        <v>10475</v>
      </c>
      <c r="E8" s="18" t="s">
        <v>30</v>
      </c>
      <c r="F8" s="19" t="s">
        <v>64</v>
      </c>
      <c r="G8" s="29" t="s">
        <v>39</v>
      </c>
    </row>
    <row r="9" spans="2:8" x14ac:dyDescent="0.25">
      <c r="B9" s="16" t="s">
        <v>38</v>
      </c>
      <c r="C9" s="17">
        <v>6450</v>
      </c>
      <c r="D9" s="26">
        <v>10380</v>
      </c>
      <c r="E9" s="18" t="s">
        <v>30</v>
      </c>
      <c r="F9" s="19" t="s">
        <v>65</v>
      </c>
      <c r="G9" s="29" t="s">
        <v>37</v>
      </c>
    </row>
    <row r="10" spans="2:8" x14ac:dyDescent="0.25">
      <c r="B10" s="16" t="s">
        <v>36</v>
      </c>
      <c r="C10" s="17">
        <v>6200</v>
      </c>
      <c r="D10" s="26">
        <v>10000</v>
      </c>
      <c r="E10" s="18" t="s">
        <v>28</v>
      </c>
      <c r="F10" s="19" t="s">
        <v>66</v>
      </c>
      <c r="G10" s="20" t="s">
        <v>67</v>
      </c>
    </row>
    <row r="11" spans="2:8" x14ac:dyDescent="0.25">
      <c r="B11" s="16" t="s">
        <v>35</v>
      </c>
      <c r="C11" s="17">
        <v>6200</v>
      </c>
      <c r="D11" s="26">
        <v>10000</v>
      </c>
      <c r="E11" s="18" t="s">
        <v>30</v>
      </c>
      <c r="F11" s="19" t="s">
        <v>68</v>
      </c>
      <c r="G11" s="29" t="s">
        <v>34</v>
      </c>
    </row>
    <row r="12" spans="2:8" x14ac:dyDescent="0.25">
      <c r="B12" s="16" t="s">
        <v>33</v>
      </c>
      <c r="C12" s="17">
        <v>5700</v>
      </c>
      <c r="D12" s="26">
        <v>9200</v>
      </c>
      <c r="E12" s="18" t="s">
        <v>28</v>
      </c>
      <c r="F12" s="19" t="s">
        <v>69</v>
      </c>
      <c r="G12" s="20" t="s">
        <v>70</v>
      </c>
    </row>
    <row r="13" spans="2:8" x14ac:dyDescent="0.25">
      <c r="B13" s="16" t="s">
        <v>32</v>
      </c>
      <c r="C13" s="17">
        <v>5400</v>
      </c>
      <c r="D13" s="26">
        <v>8690</v>
      </c>
      <c r="E13" s="18" t="s">
        <v>30</v>
      </c>
      <c r="F13" s="19" t="s">
        <v>71</v>
      </c>
      <c r="G13" s="20" t="s">
        <v>72</v>
      </c>
    </row>
    <row r="14" spans="2:8" x14ac:dyDescent="0.25">
      <c r="B14" s="16" t="s">
        <v>31</v>
      </c>
      <c r="C14" s="17">
        <v>5100</v>
      </c>
      <c r="D14" s="26">
        <v>8200</v>
      </c>
      <c r="E14" s="18" t="s">
        <v>30</v>
      </c>
      <c r="F14" s="19" t="s">
        <v>73</v>
      </c>
      <c r="G14" s="20" t="s">
        <v>74</v>
      </c>
    </row>
    <row r="15" spans="2:8" x14ac:dyDescent="0.25">
      <c r="B15" s="16" t="s">
        <v>29</v>
      </c>
      <c r="C15" s="17">
        <v>4800</v>
      </c>
      <c r="D15" s="28">
        <v>7800</v>
      </c>
      <c r="E15" s="18" t="s">
        <v>28</v>
      </c>
      <c r="F15" s="19" t="s">
        <v>69</v>
      </c>
      <c r="G15" s="29" t="s">
        <v>27</v>
      </c>
    </row>
    <row r="16" spans="2:8" x14ac:dyDescent="0.25">
      <c r="B16" s="16" t="s">
        <v>26</v>
      </c>
      <c r="C16" s="17">
        <v>4645</v>
      </c>
      <c r="D16" s="26">
        <v>7476</v>
      </c>
      <c r="E16" s="18" t="s">
        <v>25</v>
      </c>
      <c r="F16" s="19" t="s">
        <v>75</v>
      </c>
      <c r="G16" s="29" t="s">
        <v>24</v>
      </c>
    </row>
    <row r="17" spans="2:7" x14ac:dyDescent="0.25">
      <c r="B17" s="16" t="s">
        <v>23</v>
      </c>
      <c r="C17" s="17">
        <v>4555</v>
      </c>
      <c r="D17" s="26">
        <v>7331</v>
      </c>
      <c r="E17" s="18" t="s">
        <v>22</v>
      </c>
      <c r="F17" t="s">
        <v>21</v>
      </c>
      <c r="G17" s="29" t="s">
        <v>20</v>
      </c>
    </row>
    <row r="18" spans="2:7" x14ac:dyDescent="0.25">
      <c r="B18" s="16" t="s">
        <v>19</v>
      </c>
      <c r="C18" s="17">
        <v>3220</v>
      </c>
      <c r="D18" s="26">
        <v>5190</v>
      </c>
      <c r="E18" s="18" t="s">
        <v>18</v>
      </c>
      <c r="F18" s="19" t="s">
        <v>76</v>
      </c>
      <c r="G18" s="20" t="s">
        <v>77</v>
      </c>
    </row>
    <row r="19" spans="2:7" x14ac:dyDescent="0.25">
      <c r="B19" s="16" t="s">
        <v>17</v>
      </c>
      <c r="C19" s="17">
        <v>3633</v>
      </c>
      <c r="D19" s="26">
        <v>5846</v>
      </c>
      <c r="E19" s="18" t="s">
        <v>16</v>
      </c>
      <c r="F19" s="19" t="s">
        <v>15</v>
      </c>
      <c r="G19" s="20" t="s">
        <v>14</v>
      </c>
    </row>
    <row r="20" spans="2:7" x14ac:dyDescent="0.25">
      <c r="B20" s="16" t="s">
        <v>13</v>
      </c>
      <c r="C20" s="17">
        <v>3365</v>
      </c>
      <c r="D20" s="26">
        <v>5415</v>
      </c>
      <c r="E20" s="18" t="s">
        <v>9</v>
      </c>
      <c r="F20" t="s">
        <v>12</v>
      </c>
      <c r="G20" s="29" t="s">
        <v>11</v>
      </c>
    </row>
    <row r="21" spans="2:7" x14ac:dyDescent="0.25">
      <c r="B21" s="16" t="s">
        <v>10</v>
      </c>
      <c r="C21" s="17">
        <v>3020</v>
      </c>
      <c r="D21" s="26">
        <v>4861</v>
      </c>
      <c r="E21" s="18" t="s">
        <v>9</v>
      </c>
      <c r="F21" t="s">
        <v>8</v>
      </c>
      <c r="G21" s="29" t="s">
        <v>7</v>
      </c>
    </row>
    <row r="22" spans="2:7" ht="16.5" thickBot="1" x14ac:dyDescent="0.3">
      <c r="B22" s="21" t="s">
        <v>6</v>
      </c>
      <c r="C22" s="22">
        <v>2894</v>
      </c>
      <c r="D22" s="27">
        <v>4658</v>
      </c>
      <c r="E22" s="23" t="s">
        <v>5</v>
      </c>
      <c r="F22" s="24" t="s">
        <v>78</v>
      </c>
      <c r="G22" s="25" t="s">
        <v>79</v>
      </c>
    </row>
  </sheetData>
  <sheetProtection sheet="1" objects="1" scenarios="1"/>
  <hyperlinks>
    <hyperlink ref="B4" r:id="rId1" tooltip="Asian Highway Network" display="https://en.wikipedia.org/wiki/Asian_Highway_Network" xr:uid="{3767FF1A-0FBE-440C-830A-F58DBE478B7A}"/>
    <hyperlink ref="B5" r:id="rId2" tooltip="Highway 1 (Australia)" display="https://en.wikipedia.org/wiki/Highway_1_(Australia)" xr:uid="{155B9FB5-C311-489A-A425-7BAE4196525D}"/>
    <hyperlink ref="B6" r:id="rId3" tooltip="Asian Highway Network" display="https://en.wikipedia.org/wiki/Asian_Highway_Network" xr:uid="{CA1F10FE-6B03-4F07-88E7-6A61B66C7F60}"/>
    <hyperlink ref="B7" r:id="rId4" tooltip="Trans-Siberian Highway" display="https://en.wikipedia.org/wiki/Trans-Siberian_Highway" xr:uid="{407A66DE-2D53-4A6A-ACC6-639283C82B50}"/>
    <hyperlink ref="B8" r:id="rId5" tooltip="Asian Highway Network" display="https://en.wikipedia.org/wiki/Asian_Highway_Network" xr:uid="{572E3BD7-40C2-4794-B4CA-A310AEA8350F}"/>
    <hyperlink ref="B9" r:id="rId6" tooltip="Asian Highway Network" display="https://en.wikipedia.org/wiki/Asian_Highway_Network" xr:uid="{55064B91-C7F9-4873-AD38-2548A08E51A7}"/>
    <hyperlink ref="B10" r:id="rId7" tooltip="China National Highway 219" display="https://en.wikipedia.org/wiki/China_National_Highway_219" xr:uid="{DA9D3780-5889-48A9-B130-054F3B2E6AA1}"/>
    <hyperlink ref="B11" r:id="rId8" tooltip="Asian Highway Network" display="https://en.wikipedia.org/wiki/Asian_Highway_Network" xr:uid="{1AA79149-70EC-433E-BAB7-8EA7D7F816F3}"/>
    <hyperlink ref="B12" r:id="rId9" tooltip="China National Highway 331" display="https://en.wikipedia.org/wiki/China_National_Highway_331" xr:uid="{36FA3961-F983-40E5-87D0-85E3D5132E77}"/>
    <hyperlink ref="B13" r:id="rId10" tooltip="European route E40" display="https://en.wikipedia.org/wiki/European_route_E40" xr:uid="{E791B7FB-634A-49B4-94CE-9B54F2D3FC40}"/>
    <hyperlink ref="B14" r:id="rId11" tooltip="European route E60" display="https://en.wikipedia.org/wiki/European_route_E60" xr:uid="{398F2F24-2132-43DA-BD69-186ED6028D95}"/>
    <hyperlink ref="B15" r:id="rId12" tooltip="China National Highway 228" display="https://en.wikipedia.org/wiki/China_National_Highway_228" xr:uid="{F4F89E09-713F-406D-9DB8-E7CF4FC12B0D}"/>
    <hyperlink ref="B16" r:id="rId13" tooltip="Trans-Canada Highway" display="https://en.wikipedia.org/wiki/Trans-Canada_Highway" xr:uid="{579C45FF-15BE-4D41-BC42-7B6DCA71B9A8}"/>
    <hyperlink ref="B17" r:id="rId14" tooltip="Asian Highway Network" display="https://en.wikipedia.org/wiki/Asian_Highway_Network" xr:uid="{964F2E68-9588-4A2C-8AD6-4CD7CC2E839F}"/>
    <hyperlink ref="B18" r:id="rId15" tooltip="European route E45" display="https://en.wikipedia.org/wiki/European_route_E45" xr:uid="{09728C34-E963-431C-A841-ADEE712038BA}"/>
    <hyperlink ref="B19" r:id="rId16" tooltip="Golden Quadrilateral" display="https://en.wikipedia.org/wiki/Golden_Quadrilateral" xr:uid="{8C28D246-3B09-444C-B736-4A2F52578915}"/>
    <hyperlink ref="B20" r:id="rId17" tooltip="U.S. Route 20" display="https://en.wikipedia.org/wiki/U.S._Route_20" xr:uid="{7F76AC5B-5C02-4388-B84C-F0B848CB21FB}"/>
    <hyperlink ref="B21" r:id="rId18" tooltip="Interstate 90" display="https://en.wikipedia.org/wiki/Interstate_90" xr:uid="{C9CA4E76-DEE0-4A90-A5A2-D19D89244662}"/>
    <hyperlink ref="B22" r:id="rId19" tooltip="BR-101" display="https://en.wikipedia.org/wiki/BR-101" xr:uid="{7AA1F33E-95C3-42FF-956B-7CCB9BD2E9B8}"/>
    <hyperlink ref="B3" r:id="rId20" tooltip="Pan-American Highway" display="https://en.wikipedia.org/wiki/Pan-American_Highway" xr:uid="{DAE9BDAC-17DC-4C7B-ADF7-081A283E70D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46AA-3879-48B6-AF87-6711E14950A6}">
  <dimension ref="B1:G15"/>
  <sheetViews>
    <sheetView workbookViewId="0">
      <selection activeCell="B6" sqref="B6"/>
    </sheetView>
  </sheetViews>
  <sheetFormatPr defaultRowHeight="15" x14ac:dyDescent="0.25"/>
  <cols>
    <col min="1" max="1" width="2.7109375" customWidth="1"/>
    <col min="2" max="2" width="13.42578125" customWidth="1"/>
    <col min="3" max="3" width="14.140625" customWidth="1"/>
    <col min="4" max="4" width="15.5703125" bestFit="1" customWidth="1"/>
    <col min="5" max="5" width="10.5703125" bestFit="1" customWidth="1"/>
  </cols>
  <sheetData>
    <row r="1" spans="2:7" ht="19.5" thickBot="1" x14ac:dyDescent="0.35">
      <c r="B1" s="2" t="s">
        <v>103</v>
      </c>
      <c r="C1" s="2"/>
      <c r="D1" s="2"/>
      <c r="E1" s="2"/>
      <c r="F1" s="2"/>
      <c r="G1" s="2"/>
    </row>
    <row r="2" spans="2:7" x14ac:dyDescent="0.25">
      <c r="B2" s="38"/>
      <c r="C2" s="39"/>
      <c r="D2" s="39"/>
      <c r="E2" s="39"/>
      <c r="F2" s="39"/>
      <c r="G2" s="40"/>
    </row>
    <row r="3" spans="2:7" x14ac:dyDescent="0.25">
      <c r="B3" s="41" t="s">
        <v>104</v>
      </c>
      <c r="D3" s="77">
        <v>7500</v>
      </c>
      <c r="G3" s="29"/>
    </row>
    <row r="4" spans="2:7" x14ac:dyDescent="0.25">
      <c r="B4" s="6"/>
      <c r="G4" s="29"/>
    </row>
    <row r="5" spans="2:7" x14ac:dyDescent="0.25">
      <c r="B5" s="42" t="s">
        <v>105</v>
      </c>
      <c r="C5" s="43" t="s">
        <v>106</v>
      </c>
      <c r="D5" s="43" t="s">
        <v>107</v>
      </c>
      <c r="G5" s="29"/>
    </row>
    <row r="6" spans="2:7" x14ac:dyDescent="0.25">
      <c r="B6" s="6">
        <v>707409</v>
      </c>
      <c r="C6" t="s">
        <v>114</v>
      </c>
      <c r="D6" s="78">
        <v>4132</v>
      </c>
      <c r="G6" s="29"/>
    </row>
    <row r="7" spans="2:7" x14ac:dyDescent="0.25">
      <c r="B7" s="6">
        <v>737986</v>
      </c>
      <c r="C7" t="s">
        <v>122</v>
      </c>
      <c r="D7" s="78">
        <v>8956</v>
      </c>
      <c r="G7" s="29"/>
    </row>
    <row r="8" spans="2:7" x14ac:dyDescent="0.25">
      <c r="B8" s="6">
        <v>538548</v>
      </c>
      <c r="C8" t="s">
        <v>120</v>
      </c>
      <c r="D8" s="78">
        <v>7520</v>
      </c>
      <c r="G8" s="29"/>
    </row>
    <row r="9" spans="2:7" x14ac:dyDescent="0.25">
      <c r="B9" s="6">
        <v>916417</v>
      </c>
      <c r="C9" t="s">
        <v>121</v>
      </c>
      <c r="D9" s="78">
        <v>9349</v>
      </c>
      <c r="G9" s="29"/>
    </row>
    <row r="10" spans="2:7" x14ac:dyDescent="0.25">
      <c r="B10" s="6">
        <v>401645</v>
      </c>
      <c r="C10" t="s">
        <v>108</v>
      </c>
      <c r="D10" s="78">
        <v>6653</v>
      </c>
      <c r="G10" s="29"/>
    </row>
    <row r="11" spans="2:7" x14ac:dyDescent="0.25">
      <c r="B11" s="6">
        <v>233372</v>
      </c>
      <c r="C11" t="s">
        <v>109</v>
      </c>
      <c r="D11" s="78">
        <v>3302</v>
      </c>
      <c r="G11" s="29"/>
    </row>
    <row r="12" spans="2:7" x14ac:dyDescent="0.25">
      <c r="B12" s="6">
        <v>675466</v>
      </c>
      <c r="C12" t="s">
        <v>110</v>
      </c>
      <c r="D12" s="78">
        <v>2750</v>
      </c>
      <c r="G12" s="29"/>
    </row>
    <row r="13" spans="2:7" x14ac:dyDescent="0.25">
      <c r="B13" s="6">
        <v>858003</v>
      </c>
      <c r="C13" t="s">
        <v>111</v>
      </c>
      <c r="D13" s="78">
        <v>6975</v>
      </c>
      <c r="G13" s="29"/>
    </row>
    <row r="14" spans="2:7" x14ac:dyDescent="0.25">
      <c r="B14" s="6">
        <v>110092</v>
      </c>
      <c r="C14" t="s">
        <v>112</v>
      </c>
      <c r="D14" s="78">
        <v>8064</v>
      </c>
      <c r="G14" s="29"/>
    </row>
    <row r="15" spans="2:7" ht="15.75" thickBot="1" x14ac:dyDescent="0.3">
      <c r="B15" s="3">
        <v>784870</v>
      </c>
      <c r="C15" s="4" t="s">
        <v>113</v>
      </c>
      <c r="D15" s="79">
        <v>2898</v>
      </c>
      <c r="E15" s="4"/>
      <c r="F15" s="4"/>
      <c r="G15" s="44"/>
    </row>
  </sheetData>
  <conditionalFormatting sqref="B6:D15">
    <cfRule type="expression" dxfId="10" priority="1">
      <formula>$D6&gt;=$D$3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World's Longest Roads</vt:lpstr>
      <vt:lpstr>Greater Than</vt:lpstr>
      <vt:lpstr>Less Than</vt:lpstr>
      <vt:lpstr>Between</vt:lpstr>
      <vt:lpstr>Equal To</vt:lpstr>
      <vt:lpstr>Text that Contains</vt:lpstr>
      <vt:lpstr>A Date Occuring</vt:lpstr>
      <vt:lpstr>Duplicate Values</vt:lpstr>
      <vt:lpstr>Data Bars</vt:lpstr>
      <vt:lpstr>Color Scales</vt:lpstr>
      <vt:lpstr>Cell Icons - Percent</vt:lpstr>
      <vt:lpstr>Cell Icons - Percentile</vt:lpstr>
      <vt:lpstr>Filter by Cell Icon</vt:lpstr>
      <vt:lpstr>IF Function-Wingdings</vt:lpstr>
      <vt:lpstr>Custom Rule</vt:lpstr>
      <vt:lpstr>Protected Worksheet Example 1</vt:lpstr>
      <vt:lpstr>Protected Worksheet Example 2</vt:lpstr>
      <vt:lpstr>Formatting Based on Input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2022-04-11T16:15:53Z</dcterms:created>
  <dcterms:modified xsi:type="dcterms:W3CDTF">2022-04-29T18:41:07Z</dcterms:modified>
</cp:coreProperties>
</file>