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Packt\Chapter 2\"/>
    </mc:Choice>
  </mc:AlternateContent>
  <xr:revisionPtr revIDLastSave="0" documentId="8_{1D6C6D0A-F67A-4754-8267-BEB30A6C624B}" xr6:coauthVersionLast="47" xr6:coauthVersionMax="47" xr10:uidLastSave="{00000000-0000-0000-0000-000000000000}"/>
  <bookViews>
    <workbookView xWindow="1860" yWindow="1860" windowWidth="15375" windowHeight="7995" xr2:uid="{00000000-000D-0000-FFFF-FFFF00000000}"/>
  </bookViews>
  <sheets>
    <sheet name="Amortization Table" sheetId="1" r:id="rId1"/>
  </sheets>
  <definedNames>
    <definedName name="Z_8E6EEC56_79BE_479C_9FA5_1EE699910997_.wvu.PrintTitles" localSheetId="0" hidden="1">'Amortization Table'!#REF!</definedName>
    <definedName name="Z_DE7ECF6A_3E41_4B74_BEE3_447BE6C33589_.wvu.PrintTitles" localSheetId="0" hidden="1">'Amortization Table'!#REF!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7" i="1"/>
  <c r="B8" i="1"/>
  <c r="D7" i="1" l="1"/>
  <c r="E7" i="1" s="1"/>
  <c r="C8" i="1" s="1"/>
  <c r="D8" i="1" s="1"/>
  <c r="E8" i="1" s="1"/>
  <c r="C9" i="1" s="1"/>
  <c r="D9" i="1" s="1"/>
  <c r="E9" i="1" s="1"/>
  <c r="B9" i="1"/>
  <c r="B10" i="1" l="1"/>
  <c r="C10" i="1"/>
  <c r="D10" i="1" s="1"/>
  <c r="E10" i="1" s="1"/>
  <c r="B11" i="1" l="1"/>
  <c r="C11" i="1"/>
  <c r="D11" i="1" s="1"/>
  <c r="E11" i="1" s="1"/>
  <c r="B12" i="1" l="1"/>
  <c r="C12" i="1"/>
  <c r="D12" i="1" s="1"/>
  <c r="E12" i="1" s="1"/>
  <c r="B13" i="1" l="1"/>
  <c r="C13" i="1"/>
  <c r="D13" i="1" s="1"/>
  <c r="E13" i="1" s="1"/>
  <c r="B14" i="1" l="1"/>
  <c r="B15" i="1" s="1"/>
  <c r="C14" i="1"/>
  <c r="D14" i="1" s="1"/>
  <c r="E14" i="1" s="1"/>
  <c r="C15" i="1" l="1"/>
  <c r="D15" i="1" s="1"/>
  <c r="E15" i="1" s="1"/>
  <c r="B16" i="1"/>
  <c r="C16" i="1" l="1"/>
  <c r="D16" i="1" s="1"/>
  <c r="E16" i="1" s="1"/>
  <c r="B17" i="1"/>
  <c r="C17" i="1" l="1"/>
  <c r="D17" i="1" s="1"/>
  <c r="E17" i="1" s="1"/>
  <c r="B18" i="1"/>
  <c r="C18" i="1" l="1"/>
  <c r="D18" i="1" s="1"/>
  <c r="E18" i="1" s="1"/>
  <c r="B19" i="1"/>
  <c r="C19" i="1" l="1"/>
  <c r="D19" i="1" s="1"/>
  <c r="E19" i="1" s="1"/>
  <c r="B20" i="1"/>
  <c r="B21" i="1" l="1"/>
  <c r="C20" i="1"/>
  <c r="D20" i="1" s="1"/>
  <c r="E20" i="1" s="1"/>
  <c r="C21" i="1" l="1"/>
  <c r="D21" i="1" s="1"/>
  <c r="E21" i="1" s="1"/>
  <c r="B22" i="1"/>
  <c r="C22" i="1" l="1"/>
  <c r="D22" i="1" s="1"/>
  <c r="E22" i="1" s="1"/>
  <c r="B23" i="1"/>
  <c r="C23" i="1" l="1"/>
  <c r="D23" i="1" s="1"/>
  <c r="E23" i="1" s="1"/>
  <c r="B24" i="1"/>
  <c r="B25" i="1" l="1"/>
  <c r="C24" i="1"/>
  <c r="D24" i="1" s="1"/>
  <c r="E24" i="1" s="1"/>
  <c r="C25" i="1" l="1"/>
  <c r="D25" i="1" s="1"/>
  <c r="E25" i="1" s="1"/>
  <c r="C26" i="1" s="1"/>
  <c r="B26" i="1"/>
  <c r="D26" i="1" l="1"/>
  <c r="E26" i="1" s="1"/>
  <c r="B27" i="1"/>
  <c r="B28" i="1" l="1"/>
  <c r="C27" i="1"/>
  <c r="D27" i="1" s="1"/>
  <c r="E27" i="1" s="1"/>
  <c r="C28" i="1" l="1"/>
  <c r="D28" i="1" s="1"/>
  <c r="E28" i="1" s="1"/>
  <c r="B29" i="1"/>
  <c r="C29" i="1" l="1"/>
  <c r="D29" i="1" s="1"/>
  <c r="E29" i="1" s="1"/>
  <c r="B30" i="1"/>
  <c r="C30" i="1" l="1"/>
  <c r="D30" i="1" s="1"/>
  <c r="E30" i="1" s="1"/>
  <c r="B31" i="1"/>
  <c r="C31" i="1" l="1"/>
  <c r="D31" i="1" s="1"/>
  <c r="E31" i="1" s="1"/>
  <c r="B32" i="1"/>
  <c r="B33" i="1" l="1"/>
  <c r="C32" i="1"/>
  <c r="D32" i="1" s="1"/>
  <c r="E32" i="1" s="1"/>
  <c r="C33" i="1" l="1"/>
  <c r="B34" i="1"/>
  <c r="D33" i="1" l="1"/>
  <c r="E33" i="1" s="1"/>
  <c r="C34" i="1" s="1"/>
  <c r="B35" i="1"/>
  <c r="D34" i="1" l="1"/>
  <c r="E34" i="1" s="1"/>
  <c r="C35" i="1" s="1"/>
  <c r="B36" i="1"/>
  <c r="D35" i="1" l="1"/>
  <c r="E35" i="1" s="1"/>
  <c r="C36" i="1" s="1"/>
  <c r="B37" i="1"/>
  <c r="D36" i="1" l="1"/>
  <c r="E36" i="1" s="1"/>
  <c r="C37" i="1" s="1"/>
  <c r="B38" i="1"/>
  <c r="D37" i="1" l="1"/>
  <c r="E37" i="1" s="1"/>
  <c r="C38" i="1" s="1"/>
  <c r="B39" i="1"/>
  <c r="D38" i="1" l="1"/>
  <c r="E38" i="1" s="1"/>
  <c r="C39" i="1" s="1"/>
  <c r="B40" i="1"/>
  <c r="D39" i="1" l="1"/>
  <c r="E39" i="1" s="1"/>
  <c r="C40" i="1" s="1"/>
  <c r="D40" i="1" s="1"/>
  <c r="E40" i="1" s="1"/>
  <c r="B41" i="1"/>
  <c r="C41" i="1" l="1"/>
  <c r="D41" i="1" s="1"/>
  <c r="E41" i="1" s="1"/>
  <c r="B42" i="1"/>
  <c r="C42" i="1" l="1"/>
  <c r="D42" i="1" s="1"/>
  <c r="E42" i="1" s="1"/>
  <c r="B43" i="1"/>
  <c r="C43" i="1" l="1"/>
  <c r="D43" i="1" s="1"/>
  <c r="E43" i="1" s="1"/>
  <c r="B44" i="1"/>
  <c r="B45" i="1" l="1"/>
  <c r="C44" i="1"/>
  <c r="D44" i="1" s="1"/>
  <c r="E44" i="1" s="1"/>
  <c r="C45" i="1" l="1"/>
  <c r="D45" i="1" s="1"/>
  <c r="E45" i="1" s="1"/>
  <c r="B46" i="1"/>
  <c r="C46" i="1" l="1"/>
  <c r="D46" i="1" s="1"/>
  <c r="E46" i="1" s="1"/>
  <c r="B47" i="1"/>
  <c r="C47" i="1" l="1"/>
  <c r="B48" i="1"/>
  <c r="D47" i="1" l="1"/>
  <c r="E47" i="1" s="1"/>
  <c r="C48" i="1" s="1"/>
  <c r="D48" i="1" s="1"/>
  <c r="E48" i="1" s="1"/>
  <c r="B49" i="1"/>
  <c r="C49" i="1" l="1"/>
  <c r="D49" i="1" s="1"/>
  <c r="E49" i="1" s="1"/>
  <c r="B50" i="1"/>
  <c r="C50" i="1" l="1"/>
  <c r="D50" i="1" s="1"/>
  <c r="E50" i="1" s="1"/>
  <c r="B51" i="1"/>
  <c r="C51" i="1" l="1"/>
  <c r="D51" i="1" s="1"/>
  <c r="E51" i="1" s="1"/>
  <c r="B52" i="1"/>
  <c r="B53" i="1" l="1"/>
  <c r="C52" i="1"/>
  <c r="D52" i="1" s="1"/>
  <c r="E52" i="1" s="1"/>
  <c r="C53" i="1" l="1"/>
  <c r="D53" i="1" s="1"/>
  <c r="E53" i="1" s="1"/>
  <c r="B54" i="1"/>
  <c r="C54" i="1" l="1"/>
  <c r="D54" i="1" s="1"/>
  <c r="E54" i="1" s="1"/>
</calcChain>
</file>

<file path=xl/sharedStrings.xml><?xml version="1.0" encoding="utf-8"?>
<sst xmlns="http://schemas.openxmlformats.org/spreadsheetml/2006/main" count="9" uniqueCount="8">
  <si>
    <t>Interest</t>
  </si>
  <si>
    <t>Term</t>
  </si>
  <si>
    <t>Loan</t>
  </si>
  <si>
    <t>Payment</t>
  </si>
  <si>
    <t>Period #</t>
  </si>
  <si>
    <t>Date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</si>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</sst>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Fill="1" applyProtection="1"/>
    <xf numFmtId="43" fontId="1" fillId="0" borderId="0" xfId="1" applyFill="1" applyProtection="1"/>
    <xf numFmtId="8" fontId="1" fillId="0" borderId="0" xfId="1" applyNumberFormat="1" applyFill="1" applyProtection="1"/>
    <xf numFmtId="0" fontId="0" fillId="0" borderId="0" xfId="0" applyFill="1" applyProtection="1"/>
    <xf numFmtId="0" fontId="2" fillId="0" borderId="0" xfId="0" applyFont="1" applyFill="1" applyProtection="1"/>
    <xf numFmtId="0" fontId="0" fillId="0" borderId="0" xfId="0" quotePrefix="1" applyFill="1" applyProtection="1"/>
    <xf numFmtId="44" fontId="1" fillId="0" borderId="0" xfId="2" applyFill="1" applyProtection="1"/>
    <xf numFmtId="0" fontId="3" fillId="0" borderId="0" xfId="0" applyFont="1" applyFill="1" applyProtection="1"/>
    <xf numFmtId="10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3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8" fontId="4" fillId="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4"/>
  <sheetViews>
    <sheetView tabSelected="1" zoomScaleNormal="100" workbookViewId="0">
      <selection activeCell="D1" sqref="D1"/>
    </sheetView>
  </sheetViews>
  <sheetFormatPr defaultColWidth="8.85546875" defaultRowHeight="15" customHeight="1" x14ac:dyDescent="0.25"/>
  <cols>
    <col min="1" max="1" width="14.5703125" style="4" customWidth="1"/>
    <col min="2" max="2" width="12.7109375" style="4" bestFit="1" customWidth="1"/>
    <col min="3" max="3" width="10.5703125" style="4" bestFit="1" customWidth="1"/>
    <col min="4" max="4" width="11.28515625" style="4" bestFit="1" customWidth="1"/>
    <col min="5" max="5" width="14" style="4" bestFit="1" customWidth="1"/>
    <col min="6" max="16384" width="8.85546875" style="4"/>
  </cols>
  <sheetData>
    <row r="1" spans="1:5" x14ac:dyDescent="0.25">
      <c r="A1" s="5" t="s">
        <v>0</v>
      </c>
      <c r="B1" s="9">
        <v>5.2499999999999998E-2</v>
      </c>
    </row>
    <row r="2" spans="1:5" x14ac:dyDescent="0.25">
      <c r="A2" s="5" t="s">
        <v>1</v>
      </c>
      <c r="B2" s="10">
        <v>48</v>
      </c>
    </row>
    <row r="3" spans="1:5" x14ac:dyDescent="0.25">
      <c r="A3" s="5" t="s">
        <v>2</v>
      </c>
      <c r="B3" s="11">
        <v>30000</v>
      </c>
    </row>
    <row r="4" spans="1:5" x14ac:dyDescent="0.25">
      <c r="A4" s="5" t="s">
        <v>3</v>
      </c>
      <c r="B4" s="13">
        <f>-PMT(B1/12,B2,B3)</f>
        <v>694.28138253058739</v>
      </c>
      <c r="C4" s="6"/>
    </row>
    <row r="5" spans="1:5" x14ac:dyDescent="0.25">
      <c r="A5" s="5"/>
      <c r="B5" s="7"/>
    </row>
    <row r="6" spans="1:5" x14ac:dyDescent="0.25">
      <c r="A6" s="8" t="s">
        <v>4</v>
      </c>
      <c r="B6" s="8" t="s">
        <v>5</v>
      </c>
      <c r="C6" s="8" t="s">
        <v>0</v>
      </c>
      <c r="D6" s="8" t="s">
        <v>6</v>
      </c>
      <c r="E6" s="8" t="s">
        <v>7</v>
      </c>
    </row>
    <row r="7" spans="1:5" x14ac:dyDescent="0.25">
      <c r="A7" s="4">
        <v>1</v>
      </c>
      <c r="B7" s="12">
        <v>45292</v>
      </c>
      <c r="C7" s="2">
        <f>B1/12*B3</f>
        <v>131.25</v>
      </c>
      <c r="D7" s="3">
        <f>B$4-C7</f>
        <v>563.03138253058739</v>
      </c>
      <c r="E7" s="2">
        <f>B3-D7</f>
        <v>29436.968617469414</v>
      </c>
    </row>
    <row r="8" spans="1:5" x14ac:dyDescent="0.25">
      <c r="A8" s="4">
        <v>2</v>
      </c>
      <c r="B8" s="1">
        <f>EOMONTH(B7,0)+1</f>
        <v>45323</v>
      </c>
      <c r="C8" s="2">
        <f>E7*B$1/12</f>
        <v>128.78673770142868</v>
      </c>
      <c r="D8" s="3">
        <f>B$4-C8</f>
        <v>565.49464482915869</v>
      </c>
      <c r="E8" s="2">
        <f>E7-D8</f>
        <v>28871.473972640255</v>
      </c>
    </row>
    <row r="9" spans="1:5" x14ac:dyDescent="0.25">
      <c r="A9" s="4">
        <v>3</v>
      </c>
      <c r="B9" s="1">
        <f t="shared" ref="B9:B54" si="0">EOMONTH(B8,0)+1</f>
        <v>45352</v>
      </c>
      <c r="C9" s="2">
        <f t="shared" ref="C9:C54" si="1">E8*B$1/12</f>
        <v>126.31269863030111</v>
      </c>
      <c r="D9" s="3">
        <f t="shared" ref="D9:D54" si="2">B$4-C9</f>
        <v>567.96868390028624</v>
      </c>
      <c r="E9" s="2">
        <f t="shared" ref="E9:E54" si="3">E8-D9</f>
        <v>28303.505288739969</v>
      </c>
    </row>
    <row r="10" spans="1:5" x14ac:dyDescent="0.25">
      <c r="A10" s="4">
        <v>4</v>
      </c>
      <c r="B10" s="1">
        <f t="shared" si="0"/>
        <v>45383</v>
      </c>
      <c r="C10" s="2">
        <f t="shared" si="1"/>
        <v>123.82783563823735</v>
      </c>
      <c r="D10" s="3">
        <f t="shared" si="2"/>
        <v>570.45354689235</v>
      </c>
      <c r="E10" s="2">
        <f t="shared" si="3"/>
        <v>27733.051741847619</v>
      </c>
    </row>
    <row r="11" spans="1:5" x14ac:dyDescent="0.25">
      <c r="A11" s="4">
        <v>5</v>
      </c>
      <c r="B11" s="1">
        <f t="shared" si="0"/>
        <v>45413</v>
      </c>
      <c r="C11" s="2">
        <f t="shared" si="1"/>
        <v>121.33210137058332</v>
      </c>
      <c r="D11" s="3">
        <f t="shared" si="2"/>
        <v>572.94928116000403</v>
      </c>
      <c r="E11" s="2">
        <f t="shared" si="3"/>
        <v>27160.102460687616</v>
      </c>
    </row>
    <row r="12" spans="1:5" x14ac:dyDescent="0.25">
      <c r="A12" s="4">
        <v>6</v>
      </c>
      <c r="B12" s="1">
        <f t="shared" si="0"/>
        <v>45444</v>
      </c>
      <c r="C12" s="2">
        <f t="shared" si="1"/>
        <v>118.82544826550831</v>
      </c>
      <c r="D12" s="3">
        <f t="shared" si="2"/>
        <v>575.45593426507912</v>
      </c>
      <c r="E12" s="2">
        <f t="shared" si="3"/>
        <v>26584.646526422537</v>
      </c>
    </row>
    <row r="13" spans="1:5" x14ac:dyDescent="0.25">
      <c r="A13" s="4">
        <v>7</v>
      </c>
      <c r="B13" s="1">
        <f t="shared" si="0"/>
        <v>45474</v>
      </c>
      <c r="C13" s="2">
        <f t="shared" si="1"/>
        <v>116.3078285530986</v>
      </c>
      <c r="D13" s="3">
        <f t="shared" si="2"/>
        <v>577.97355397748879</v>
      </c>
      <c r="E13" s="2">
        <f t="shared" si="3"/>
        <v>26006.672972445049</v>
      </c>
    </row>
    <row r="14" spans="1:5" x14ac:dyDescent="0.25">
      <c r="A14" s="4">
        <v>8</v>
      </c>
      <c r="B14" s="1">
        <f t="shared" si="0"/>
        <v>45505</v>
      </c>
      <c r="C14" s="2">
        <f t="shared" si="1"/>
        <v>113.77919425444708</v>
      </c>
      <c r="D14" s="3">
        <f t="shared" si="2"/>
        <v>580.50218827614026</v>
      </c>
      <c r="E14" s="2">
        <f t="shared" si="3"/>
        <v>25426.170784168909</v>
      </c>
    </row>
    <row r="15" spans="1:5" x14ac:dyDescent="0.25">
      <c r="A15" s="4">
        <v>9</v>
      </c>
      <c r="B15" s="1">
        <f t="shared" si="0"/>
        <v>45536</v>
      </c>
      <c r="C15" s="2">
        <f t="shared" si="1"/>
        <v>111.23949718073898</v>
      </c>
      <c r="D15" s="3">
        <f t="shared" si="2"/>
        <v>583.04188534984837</v>
      </c>
      <c r="E15" s="2">
        <f t="shared" si="3"/>
        <v>24843.128898819061</v>
      </c>
    </row>
    <row r="16" spans="1:5" x14ac:dyDescent="0.25">
      <c r="A16" s="4">
        <v>10</v>
      </c>
      <c r="B16" s="1">
        <f t="shared" si="0"/>
        <v>45566</v>
      </c>
      <c r="C16" s="2">
        <f t="shared" si="1"/>
        <v>108.68868893233339</v>
      </c>
      <c r="D16" s="3">
        <f t="shared" si="2"/>
        <v>585.59269359825396</v>
      </c>
      <c r="E16" s="2">
        <f t="shared" si="3"/>
        <v>24257.536205220807</v>
      </c>
    </row>
    <row r="17" spans="1:5" x14ac:dyDescent="0.25">
      <c r="A17" s="4">
        <v>11</v>
      </c>
      <c r="B17" s="1">
        <f t="shared" si="0"/>
        <v>45597</v>
      </c>
      <c r="C17" s="2">
        <f t="shared" si="1"/>
        <v>106.12672089784103</v>
      </c>
      <c r="D17" s="3">
        <f t="shared" si="2"/>
        <v>588.15466163274641</v>
      </c>
      <c r="E17" s="2">
        <f t="shared" si="3"/>
        <v>23669.381543588061</v>
      </c>
    </row>
    <row r="18" spans="1:5" x14ac:dyDescent="0.25">
      <c r="A18" s="4">
        <v>12</v>
      </c>
      <c r="B18" s="1">
        <f t="shared" si="0"/>
        <v>45627</v>
      </c>
      <c r="C18" s="2">
        <f t="shared" si="1"/>
        <v>103.55354425319776</v>
      </c>
      <c r="D18" s="3">
        <f t="shared" si="2"/>
        <v>590.72783827738965</v>
      </c>
      <c r="E18" s="2">
        <f t="shared" si="3"/>
        <v>23078.653705310669</v>
      </c>
    </row>
    <row r="19" spans="1:5" x14ac:dyDescent="0.25">
      <c r="A19" s="4">
        <v>13</v>
      </c>
      <c r="B19" s="1">
        <f t="shared" si="0"/>
        <v>45658</v>
      </c>
      <c r="C19" s="2">
        <f t="shared" si="1"/>
        <v>100.96910996073417</v>
      </c>
      <c r="D19" s="3">
        <f t="shared" si="2"/>
        <v>593.31227256985323</v>
      </c>
      <c r="E19" s="2">
        <f t="shared" si="3"/>
        <v>22485.341432740817</v>
      </c>
    </row>
    <row r="20" spans="1:5" x14ac:dyDescent="0.25">
      <c r="A20" s="4">
        <v>14</v>
      </c>
      <c r="B20" s="1">
        <f t="shared" si="0"/>
        <v>45689</v>
      </c>
      <c r="C20" s="2">
        <f t="shared" si="1"/>
        <v>98.373368768241065</v>
      </c>
      <c r="D20" s="3">
        <f t="shared" si="2"/>
        <v>595.90801376234629</v>
      </c>
      <c r="E20" s="2">
        <f t="shared" si="3"/>
        <v>21889.433418978471</v>
      </c>
    </row>
    <row r="21" spans="1:5" x14ac:dyDescent="0.25">
      <c r="A21" s="4">
        <v>15</v>
      </c>
      <c r="B21" s="1">
        <f t="shared" si="0"/>
        <v>45717</v>
      </c>
      <c r="C21" s="2">
        <f t="shared" si="1"/>
        <v>95.766271208030801</v>
      </c>
      <c r="D21" s="3">
        <f t="shared" si="2"/>
        <v>598.51511132255655</v>
      </c>
      <c r="E21" s="2">
        <f t="shared" si="3"/>
        <v>21290.918307655913</v>
      </c>
    </row>
    <row r="22" spans="1:5" x14ac:dyDescent="0.25">
      <c r="A22" s="4">
        <v>16</v>
      </c>
      <c r="B22" s="1">
        <f t="shared" si="0"/>
        <v>45748</v>
      </c>
      <c r="C22" s="2">
        <f t="shared" si="1"/>
        <v>93.147767595994608</v>
      </c>
      <c r="D22" s="3">
        <f t="shared" si="2"/>
        <v>601.13361493459274</v>
      </c>
      <c r="E22" s="2">
        <f t="shared" si="3"/>
        <v>20689.784692721321</v>
      </c>
    </row>
    <row r="23" spans="1:5" x14ac:dyDescent="0.25">
      <c r="A23" s="4">
        <v>17</v>
      </c>
      <c r="B23" s="1">
        <f t="shared" si="0"/>
        <v>45778</v>
      </c>
      <c r="C23" s="2">
        <f t="shared" si="1"/>
        <v>90.517808030655772</v>
      </c>
      <c r="D23" s="3">
        <f t="shared" si="2"/>
        <v>603.76357449993156</v>
      </c>
      <c r="E23" s="2">
        <f t="shared" si="3"/>
        <v>20086.02111822139</v>
      </c>
    </row>
    <row r="24" spans="1:5" x14ac:dyDescent="0.25">
      <c r="A24" s="4">
        <v>18</v>
      </c>
      <c r="B24" s="1">
        <f t="shared" si="0"/>
        <v>45809</v>
      </c>
      <c r="C24" s="2">
        <f t="shared" si="1"/>
        <v>87.876342392218575</v>
      </c>
      <c r="D24" s="3">
        <f t="shared" si="2"/>
        <v>606.4050401383688</v>
      </c>
      <c r="E24" s="2">
        <f t="shared" si="3"/>
        <v>19479.616078083021</v>
      </c>
    </row>
    <row r="25" spans="1:5" x14ac:dyDescent="0.25">
      <c r="A25" s="4">
        <v>19</v>
      </c>
      <c r="B25" s="1">
        <f t="shared" si="0"/>
        <v>45839</v>
      </c>
      <c r="C25" s="2">
        <f t="shared" si="1"/>
        <v>85.223320341613217</v>
      </c>
      <c r="D25" s="3">
        <f t="shared" si="2"/>
        <v>609.05806218897419</v>
      </c>
      <c r="E25" s="2">
        <f t="shared" si="3"/>
        <v>18870.558015894047</v>
      </c>
    </row>
    <row r="26" spans="1:5" x14ac:dyDescent="0.25">
      <c r="A26" s="4">
        <v>20</v>
      </c>
      <c r="B26" s="1">
        <f t="shared" si="0"/>
        <v>45870</v>
      </c>
      <c r="C26" s="2">
        <f t="shared" si="1"/>
        <v>82.55869131953645</v>
      </c>
      <c r="D26" s="3">
        <f t="shared" si="2"/>
        <v>611.72269121105091</v>
      </c>
      <c r="E26" s="2">
        <f t="shared" si="3"/>
        <v>18258.835324682994</v>
      </c>
    </row>
    <row r="27" spans="1:5" x14ac:dyDescent="0.25">
      <c r="A27" s="4">
        <v>21</v>
      </c>
      <c r="B27" s="1">
        <f t="shared" si="0"/>
        <v>45901</v>
      </c>
      <c r="C27" s="2">
        <f t="shared" si="1"/>
        <v>79.882404545488086</v>
      </c>
      <c r="D27" s="3">
        <f t="shared" si="2"/>
        <v>614.39897798509935</v>
      </c>
      <c r="E27" s="2">
        <f t="shared" si="3"/>
        <v>17644.436346697894</v>
      </c>
    </row>
    <row r="28" spans="1:5" x14ac:dyDescent="0.25">
      <c r="A28" s="4">
        <v>22</v>
      </c>
      <c r="B28" s="1">
        <f t="shared" si="0"/>
        <v>45931</v>
      </c>
      <c r="C28" s="2">
        <f t="shared" si="1"/>
        <v>77.194409016803277</v>
      </c>
      <c r="D28" s="3">
        <f t="shared" si="2"/>
        <v>617.08697351378407</v>
      </c>
      <c r="E28" s="2">
        <f t="shared" si="3"/>
        <v>17027.349373184108</v>
      </c>
    </row>
    <row r="29" spans="1:5" x14ac:dyDescent="0.25">
      <c r="A29" s="4">
        <v>23</v>
      </c>
      <c r="B29" s="1">
        <f t="shared" si="0"/>
        <v>45962</v>
      </c>
      <c r="C29" s="2">
        <f t="shared" si="1"/>
        <v>74.494653507680468</v>
      </c>
      <c r="D29" s="3">
        <f t="shared" si="2"/>
        <v>619.78672902290691</v>
      </c>
      <c r="E29" s="2">
        <f t="shared" si="3"/>
        <v>16407.5626441612</v>
      </c>
    </row>
    <row r="30" spans="1:5" x14ac:dyDescent="0.25">
      <c r="A30" s="4">
        <v>24</v>
      </c>
      <c r="B30" s="1">
        <f t="shared" si="0"/>
        <v>45992</v>
      </c>
      <c r="C30" s="2">
        <f t="shared" si="1"/>
        <v>71.783086568205249</v>
      </c>
      <c r="D30" s="3">
        <f t="shared" si="2"/>
        <v>622.49829596238214</v>
      </c>
      <c r="E30" s="2">
        <f t="shared" si="3"/>
        <v>15785.064348198819</v>
      </c>
    </row>
    <row r="31" spans="1:5" x14ac:dyDescent="0.25">
      <c r="A31" s="4">
        <v>25</v>
      </c>
      <c r="B31" s="1">
        <f t="shared" si="0"/>
        <v>46023</v>
      </c>
      <c r="C31" s="2">
        <f t="shared" si="1"/>
        <v>69.059656523369839</v>
      </c>
      <c r="D31" s="3">
        <f t="shared" si="2"/>
        <v>625.22172600721751</v>
      </c>
      <c r="E31" s="2">
        <f t="shared" si="3"/>
        <v>15159.842622191602</v>
      </c>
    </row>
    <row r="32" spans="1:5" x14ac:dyDescent="0.25">
      <c r="A32" s="4">
        <v>26</v>
      </c>
      <c r="B32" s="1">
        <f t="shared" si="0"/>
        <v>46054</v>
      </c>
      <c r="C32" s="2">
        <f t="shared" si="1"/>
        <v>66.324311472088255</v>
      </c>
      <c r="D32" s="3">
        <f t="shared" si="2"/>
        <v>627.9570710584992</v>
      </c>
      <c r="E32" s="2">
        <f t="shared" si="3"/>
        <v>14531.885551133102</v>
      </c>
    </row>
    <row r="33" spans="1:5" x14ac:dyDescent="0.25">
      <c r="A33" s="4">
        <v>27</v>
      </c>
      <c r="B33" s="1">
        <f t="shared" si="0"/>
        <v>46082</v>
      </c>
      <c r="C33" s="2">
        <f t="shared" si="1"/>
        <v>63.576999286207318</v>
      </c>
      <c r="D33" s="3">
        <f t="shared" si="2"/>
        <v>630.7043832443801</v>
      </c>
      <c r="E33" s="2">
        <f t="shared" si="3"/>
        <v>13901.181167888722</v>
      </c>
    </row>
    <row r="34" spans="1:5" x14ac:dyDescent="0.25">
      <c r="A34" s="4">
        <v>28</v>
      </c>
      <c r="B34" s="1">
        <f t="shared" si="0"/>
        <v>46113</v>
      </c>
      <c r="C34" s="2">
        <f t="shared" si="1"/>
        <v>60.817667609513158</v>
      </c>
      <c r="D34" s="3">
        <f t="shared" si="2"/>
        <v>633.46371492107426</v>
      </c>
      <c r="E34" s="2">
        <f t="shared" si="3"/>
        <v>13267.717452967649</v>
      </c>
    </row>
    <row r="35" spans="1:5" x14ac:dyDescent="0.25">
      <c r="A35" s="4">
        <v>29</v>
      </c>
      <c r="B35" s="1">
        <f t="shared" si="0"/>
        <v>46143</v>
      </c>
      <c r="C35" s="2">
        <f t="shared" si="1"/>
        <v>58.046263856733454</v>
      </c>
      <c r="D35" s="3">
        <f t="shared" si="2"/>
        <v>636.23511867385389</v>
      </c>
      <c r="E35" s="2">
        <f t="shared" si="3"/>
        <v>12631.482334293794</v>
      </c>
    </row>
    <row r="36" spans="1:5" x14ac:dyDescent="0.25">
      <c r="A36" s="4">
        <v>30</v>
      </c>
      <c r="B36" s="1">
        <f t="shared" si="0"/>
        <v>46174</v>
      </c>
      <c r="C36" s="2">
        <f t="shared" si="1"/>
        <v>55.262735212535347</v>
      </c>
      <c r="D36" s="3">
        <f t="shared" si="2"/>
        <v>639.01864731805199</v>
      </c>
      <c r="E36" s="2">
        <f t="shared" si="3"/>
        <v>11992.463686975741</v>
      </c>
    </row>
    <row r="37" spans="1:5" x14ac:dyDescent="0.25">
      <c r="A37" s="4">
        <v>31</v>
      </c>
      <c r="B37" s="1">
        <f t="shared" si="0"/>
        <v>46204</v>
      </c>
      <c r="C37" s="2">
        <f t="shared" si="1"/>
        <v>52.467028630518861</v>
      </c>
      <c r="D37" s="3">
        <f t="shared" si="2"/>
        <v>641.81435390006857</v>
      </c>
      <c r="E37" s="2">
        <f t="shared" si="3"/>
        <v>11350.649333075673</v>
      </c>
    </row>
    <row r="38" spans="1:5" x14ac:dyDescent="0.25">
      <c r="A38" s="4">
        <v>32</v>
      </c>
      <c r="B38" s="1">
        <f t="shared" si="0"/>
        <v>46235</v>
      </c>
      <c r="C38" s="2">
        <f t="shared" si="1"/>
        <v>49.659090832206068</v>
      </c>
      <c r="D38" s="3">
        <f t="shared" si="2"/>
        <v>644.62229169838133</v>
      </c>
      <c r="E38" s="2">
        <f t="shared" si="3"/>
        <v>10706.027041377292</v>
      </c>
    </row>
    <row r="39" spans="1:5" x14ac:dyDescent="0.25">
      <c r="A39" s="4">
        <v>33</v>
      </c>
      <c r="B39" s="1">
        <f t="shared" si="0"/>
        <v>46266</v>
      </c>
      <c r="C39" s="2">
        <f t="shared" si="1"/>
        <v>46.838868306025653</v>
      </c>
      <c r="D39" s="3">
        <f t="shared" si="2"/>
        <v>647.44251422456171</v>
      </c>
      <c r="E39" s="2">
        <f t="shared" si="3"/>
        <v>10058.584527152731</v>
      </c>
    </row>
    <row r="40" spans="1:5" x14ac:dyDescent="0.25">
      <c r="A40" s="4">
        <v>34</v>
      </c>
      <c r="B40" s="1">
        <f t="shared" si="0"/>
        <v>46296</v>
      </c>
      <c r="C40" s="2">
        <f t="shared" si="1"/>
        <v>44.006307306293195</v>
      </c>
      <c r="D40" s="3">
        <f t="shared" si="2"/>
        <v>650.27507522429414</v>
      </c>
      <c r="E40" s="2">
        <f t="shared" si="3"/>
        <v>9408.3094519284368</v>
      </c>
    </row>
    <row r="41" spans="1:5" x14ac:dyDescent="0.25">
      <c r="A41" s="4">
        <v>35</v>
      </c>
      <c r="B41" s="1">
        <f t="shared" si="0"/>
        <v>46327</v>
      </c>
      <c r="C41" s="2">
        <f t="shared" si="1"/>
        <v>41.161353852186913</v>
      </c>
      <c r="D41" s="3">
        <f t="shared" si="2"/>
        <v>653.12002867840044</v>
      </c>
      <c r="E41" s="2">
        <f t="shared" si="3"/>
        <v>8755.1894232500363</v>
      </c>
    </row>
    <row r="42" spans="1:5" x14ac:dyDescent="0.25">
      <c r="A42" s="4">
        <v>36</v>
      </c>
      <c r="B42" s="1">
        <f t="shared" si="0"/>
        <v>46357</v>
      </c>
      <c r="C42" s="2">
        <f t="shared" si="1"/>
        <v>38.303953726718909</v>
      </c>
      <c r="D42" s="3">
        <f t="shared" si="2"/>
        <v>655.97742880386852</v>
      </c>
      <c r="E42" s="2">
        <f t="shared" si="3"/>
        <v>8099.2119944461674</v>
      </c>
    </row>
    <row r="43" spans="1:5" x14ac:dyDescent="0.25">
      <c r="A43" s="4">
        <v>37</v>
      </c>
      <c r="B43" s="1">
        <f t="shared" si="0"/>
        <v>46388</v>
      </c>
      <c r="C43" s="2">
        <f t="shared" si="1"/>
        <v>35.434052475701982</v>
      </c>
      <c r="D43" s="3">
        <f t="shared" si="2"/>
        <v>658.84733005488545</v>
      </c>
      <c r="E43" s="2">
        <f t="shared" si="3"/>
        <v>7440.3646643912816</v>
      </c>
    </row>
    <row r="44" spans="1:5" x14ac:dyDescent="0.25">
      <c r="A44" s="4">
        <v>38</v>
      </c>
      <c r="B44" s="1">
        <f t="shared" si="0"/>
        <v>46419</v>
      </c>
      <c r="C44" s="2">
        <f t="shared" si="1"/>
        <v>32.551595406711854</v>
      </c>
      <c r="D44" s="3">
        <f t="shared" si="2"/>
        <v>661.72978712387555</v>
      </c>
      <c r="E44" s="2">
        <f t="shared" si="3"/>
        <v>6778.6348772674064</v>
      </c>
    </row>
    <row r="45" spans="1:5" x14ac:dyDescent="0.25">
      <c r="A45" s="4">
        <v>39</v>
      </c>
      <c r="B45" s="1">
        <f t="shared" si="0"/>
        <v>46447</v>
      </c>
      <c r="C45" s="2">
        <f t="shared" si="1"/>
        <v>29.656527588044899</v>
      </c>
      <c r="D45" s="3">
        <f t="shared" si="2"/>
        <v>664.62485494254247</v>
      </c>
      <c r="E45" s="2">
        <f t="shared" si="3"/>
        <v>6114.0100223248637</v>
      </c>
    </row>
    <row r="46" spans="1:5" x14ac:dyDescent="0.25">
      <c r="A46" s="4">
        <v>40</v>
      </c>
      <c r="B46" s="1">
        <f t="shared" si="0"/>
        <v>46478</v>
      </c>
      <c r="C46" s="2">
        <f t="shared" si="1"/>
        <v>26.74879384767128</v>
      </c>
      <c r="D46" s="3">
        <f t="shared" si="2"/>
        <v>667.53258868291607</v>
      </c>
      <c r="E46" s="2">
        <f t="shared" si="3"/>
        <v>5446.4774336419478</v>
      </c>
    </row>
    <row r="47" spans="1:5" x14ac:dyDescent="0.25">
      <c r="A47" s="4">
        <v>41</v>
      </c>
      <c r="B47" s="1">
        <f t="shared" si="0"/>
        <v>46508</v>
      </c>
      <c r="C47" s="2">
        <f t="shared" si="1"/>
        <v>23.828338772183518</v>
      </c>
      <c r="D47" s="3">
        <f t="shared" si="2"/>
        <v>670.45304375840385</v>
      </c>
      <c r="E47" s="2">
        <f t="shared" si="3"/>
        <v>4776.0243898835442</v>
      </c>
    </row>
    <row r="48" spans="1:5" x14ac:dyDescent="0.25">
      <c r="A48" s="4">
        <v>42</v>
      </c>
      <c r="B48" s="1">
        <f t="shared" si="0"/>
        <v>46539</v>
      </c>
      <c r="C48" s="2">
        <f t="shared" si="1"/>
        <v>20.895106705740506</v>
      </c>
      <c r="D48" s="3">
        <f t="shared" si="2"/>
        <v>673.38627582484685</v>
      </c>
      <c r="E48" s="2">
        <f t="shared" si="3"/>
        <v>4102.6381140586973</v>
      </c>
    </row>
    <row r="49" spans="1:5" x14ac:dyDescent="0.25">
      <c r="A49" s="4">
        <v>43</v>
      </c>
      <c r="B49" s="1">
        <f t="shared" si="0"/>
        <v>46569</v>
      </c>
      <c r="C49" s="2">
        <f t="shared" si="1"/>
        <v>17.949041749006799</v>
      </c>
      <c r="D49" s="3">
        <f t="shared" si="2"/>
        <v>676.33234078158057</v>
      </c>
      <c r="E49" s="2">
        <f t="shared" si="3"/>
        <v>3426.3057732771167</v>
      </c>
    </row>
    <row r="50" spans="1:5" x14ac:dyDescent="0.25">
      <c r="A50" s="4">
        <v>44</v>
      </c>
      <c r="B50" s="1">
        <f t="shared" si="0"/>
        <v>46600</v>
      </c>
      <c r="C50" s="2">
        <f t="shared" si="1"/>
        <v>14.990087758087384</v>
      </c>
      <c r="D50" s="3">
        <f t="shared" si="2"/>
        <v>679.29129477250001</v>
      </c>
      <c r="E50" s="2">
        <f t="shared" si="3"/>
        <v>2747.0144785046168</v>
      </c>
    </row>
    <row r="51" spans="1:5" x14ac:dyDescent="0.25">
      <c r="A51" s="4">
        <v>45</v>
      </c>
      <c r="B51" s="1">
        <f t="shared" si="0"/>
        <v>46631</v>
      </c>
      <c r="C51" s="2">
        <f t="shared" si="1"/>
        <v>12.018188343457696</v>
      </c>
      <c r="D51" s="3">
        <f t="shared" si="2"/>
        <v>682.26319418712967</v>
      </c>
      <c r="E51" s="2">
        <f t="shared" si="3"/>
        <v>2064.7512843174873</v>
      </c>
    </row>
    <row r="52" spans="1:5" x14ac:dyDescent="0.25">
      <c r="A52" s="4">
        <v>46</v>
      </c>
      <c r="B52" s="1">
        <f t="shared" si="0"/>
        <v>46661</v>
      </c>
      <c r="C52" s="2">
        <f t="shared" si="1"/>
        <v>9.0332868688890056</v>
      </c>
      <c r="D52" s="3">
        <f t="shared" si="2"/>
        <v>685.24809566169836</v>
      </c>
      <c r="E52" s="2">
        <f t="shared" si="3"/>
        <v>1379.503188655789</v>
      </c>
    </row>
    <row r="53" spans="1:5" x14ac:dyDescent="0.25">
      <c r="A53" s="4">
        <v>47</v>
      </c>
      <c r="B53" s="1">
        <f t="shared" si="0"/>
        <v>46692</v>
      </c>
      <c r="C53" s="2">
        <f t="shared" si="1"/>
        <v>6.0353264503690767</v>
      </c>
      <c r="D53" s="3">
        <f t="shared" si="2"/>
        <v>688.2460560802183</v>
      </c>
      <c r="E53" s="2">
        <f t="shared" si="3"/>
        <v>691.25713257557072</v>
      </c>
    </row>
    <row r="54" spans="1:5" x14ac:dyDescent="0.25">
      <c r="A54" s="4">
        <v>48</v>
      </c>
      <c r="B54" s="1">
        <f t="shared" si="0"/>
        <v>46722</v>
      </c>
      <c r="C54" s="2">
        <f t="shared" si="1"/>
        <v>3.0242499550181221</v>
      </c>
      <c r="D54" s="3">
        <f t="shared" si="2"/>
        <v>691.25713257556924</v>
      </c>
      <c r="E54" s="2">
        <f t="shared" si="3"/>
        <v>1.4779288903810084E-12</v>
      </c>
    </row>
  </sheetData>
  <scenarios current="3" sqref="B4 B5">
    <scenario name="503 Elm Street - 30 Year Loan" locked="1" count="3" user="Lauren">
      <inputCells r="B1" val="0.0525" numFmtId="10"/>
      <inputCells r="B2" val="360"/>
      <inputCells r="B3" val="350000" numFmtId="3"/>
    </scenario>
    <scenario name="503 Elm Street - 15 Year Loan" locked="1" count="3" user="Lauren">
      <inputCells r="B1" val="0.0475" numFmtId="10"/>
      <inputCells r="B2" val="180"/>
      <inputCells r="B3" val="350000" numFmtId="3"/>
    </scenario>
    <scenario name="231 Maple Street - 30 Year Loan" locked="1" count="3" user="Lauren">
      <inputCells r="B1" val="0.0525" numFmtId="10"/>
      <inputCells r="B2" val="360"/>
      <inputCells r="B3" val="275000" numFmtId="3"/>
    </scenario>
    <scenario name="231 Maple Street - 15 Year Loan" locked="1" count="3" user="Lauren">
      <inputCells r="B1" val="0.0475" numFmtId="10"/>
      <inputCells r="B2" val="180"/>
      <inputCells r="B3" val="275000" numFmtId="3"/>
    </scenario>
  </scenario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 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David Ringstrom</cp:lastModifiedBy>
  <dcterms:created xsi:type="dcterms:W3CDTF">2013-02-13T18:46:10Z</dcterms:created>
  <dcterms:modified xsi:type="dcterms:W3CDTF">2022-03-19T20:36:25Z</dcterms:modified>
</cp:coreProperties>
</file>