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go\Documents\Book Data\Model 2 - C3-5\"/>
    </mc:Choice>
  </mc:AlternateContent>
  <xr:revisionPtr revIDLastSave="0" documentId="13_ncr:1_{64605CD0-C91E-464E-B7ED-139E1DA75535}" xr6:coauthVersionLast="47" xr6:coauthVersionMax="47" xr10:uidLastSave="{00000000-0000-0000-0000-000000000000}"/>
  <bookViews>
    <workbookView xWindow="-120" yWindow="-120" windowWidth="29040" windowHeight="15840" activeTab="1" xr2:uid="{D4270C6B-D3CA-4E5C-A89A-F72EAF356477}"/>
  </bookViews>
  <sheets>
    <sheet name="Journal Header" sheetId="1" r:id="rId1"/>
    <sheet name="Journal Lines" sheetId="2" r:id="rId2"/>
    <sheet name="Us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2" i="2"/>
</calcChain>
</file>

<file path=xl/sharedStrings.xml><?xml version="1.0" encoding="utf-8"?>
<sst xmlns="http://schemas.openxmlformats.org/spreadsheetml/2006/main" count="328" uniqueCount="67">
  <si>
    <t>Journal Number </t>
  </si>
  <si>
    <t>Journal Type </t>
  </si>
  <si>
    <t>Description </t>
  </si>
  <si>
    <t>Created By </t>
  </si>
  <si>
    <t>CreatedOn </t>
  </si>
  <si>
    <t>Approved By </t>
  </si>
  <si>
    <t>Approved On </t>
  </si>
  <si>
    <t>Posted </t>
  </si>
  <si>
    <t>Posted By </t>
  </si>
  <si>
    <t>Posted on </t>
  </si>
  <si>
    <t>Stock </t>
  </si>
  <si>
    <t>Write off damaged stock </t>
  </si>
  <si>
    <t>TG123 </t>
  </si>
  <si>
    <t>1/06/2023 </t>
  </si>
  <si>
    <t>AC456 </t>
  </si>
  <si>
    <t>2/6/2026 </t>
  </si>
  <si>
    <t>Y </t>
  </si>
  <si>
    <t>SC789 </t>
  </si>
  <si>
    <t>3/6/2023 </t>
  </si>
  <si>
    <t>Line Number </t>
  </si>
  <si>
    <t>Line Description </t>
  </si>
  <si>
    <t>Transaction date </t>
  </si>
  <si>
    <t>Amount </t>
  </si>
  <si>
    <t>Account </t>
  </si>
  <si>
    <t>Offset </t>
  </si>
  <si>
    <t>1 </t>
  </si>
  <si>
    <t>Write off damaged shirts </t>
  </si>
  <si>
    <t>-20 </t>
  </si>
  <si>
    <t>2 </t>
  </si>
  <si>
    <t>Wite off damaged trousers </t>
  </si>
  <si>
    <t>-50 </t>
  </si>
  <si>
    <t>User ID </t>
  </si>
  <si>
    <t>User Full Name </t>
  </si>
  <si>
    <t>Tom Gough </t>
  </si>
  <si>
    <t>Shailan Chudasama </t>
  </si>
  <si>
    <t>Manual Adjustment</t>
  </si>
  <si>
    <t>Manual adjustment of revenue - discount from supplier</t>
  </si>
  <si>
    <t>Discount from vendor</t>
  </si>
  <si>
    <t>ST-1101</t>
  </si>
  <si>
    <t>ST-1102</t>
  </si>
  <si>
    <t>ST-1103</t>
  </si>
  <si>
    <t>ST-1104</t>
  </si>
  <si>
    <t>ST-1105</t>
  </si>
  <si>
    <t>ST-1106</t>
  </si>
  <si>
    <t>ST-1107</t>
  </si>
  <si>
    <t>ST-1108</t>
  </si>
  <si>
    <t>ST-1109</t>
  </si>
  <si>
    <t>ST-1110</t>
  </si>
  <si>
    <t>Stock adjustment</t>
  </si>
  <si>
    <t>M-1201</t>
  </si>
  <si>
    <t>M-1202</t>
  </si>
  <si>
    <t>M-1203</t>
  </si>
  <si>
    <t>M-1204</t>
  </si>
  <si>
    <t>M-1205</t>
  </si>
  <si>
    <t>M-1206</t>
  </si>
  <si>
    <t>M-1207</t>
  </si>
  <si>
    <t>M-1208</t>
  </si>
  <si>
    <t>M-1209</t>
  </si>
  <si>
    <t>M-1210</t>
  </si>
  <si>
    <t>Price correction</t>
  </si>
  <si>
    <t>N</t>
  </si>
  <si>
    <t>Forex correction</t>
  </si>
  <si>
    <t>Stock take</t>
  </si>
  <si>
    <t>Write off damaged shoes</t>
  </si>
  <si>
    <t>Wite off damaged boots</t>
  </si>
  <si>
    <t>Forex adjustment</t>
  </si>
  <si>
    <t>Andy Clark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</si>
</sst>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alibri"/>
      <family val="2"/>
    </font>
    <font>
      <sz val="11"/>
      <color rgb="FF9C0006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3">
    <border>
      <left/>
      <right/>
      <top/>
      <bottom/>
      <diagonal/>
    </border>
    <border>
      <left style="thin">
        <color rgb="FF00000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medium">
        <color rgb="FF909090"/>
      </right>
      <top style="thin">
        <color rgb="FF00000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thin">
        <color rgb="FF00000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thin">
        <color rgb="FF000000"/>
      </bottom>
      <diagonal/>
    </border>
    <border>
      <left style="medium">
        <color rgb="FF909090"/>
      </left>
      <right style="medium">
        <color rgb="FF909090"/>
      </right>
      <top style="medium">
        <color rgb="FF909090"/>
      </top>
      <bottom/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/>
      <diagonal/>
    </border>
    <border>
      <left style="thin">
        <color rgb="FF000000"/>
      </left>
      <right style="medium">
        <color rgb="FF909090"/>
      </right>
      <top style="medium">
        <color rgb="FF909090"/>
      </top>
      <bottom style="medium">
        <color rgb="FF909090"/>
      </bottom>
      <diagonal/>
    </border>
    <border>
      <left style="medium">
        <color rgb="FF909090"/>
      </left>
      <right style="thin">
        <color rgb="FF000000"/>
      </right>
      <top style="medium">
        <color rgb="FF909090"/>
      </top>
      <bottom style="medium">
        <color rgb="FF909090"/>
      </bottom>
      <diagonal/>
    </border>
    <border>
      <left style="thin">
        <color rgb="FF000000"/>
      </left>
      <right style="medium">
        <color rgb="FF909090"/>
      </right>
      <top/>
      <bottom/>
      <diagonal/>
    </border>
    <border>
      <left style="medium">
        <color rgb="FF909090"/>
      </left>
      <right style="medium">
        <color rgb="FF909090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14" fontId="1" fillId="0" borderId="5" xfId="0" applyNumberFormat="1" applyFont="1" applyBorder="1" applyAlignment="1">
      <alignment horizontal="left" vertical="center"/>
    </xf>
    <xf numFmtId="14" fontId="1" fillId="0" borderId="6" xfId="0" applyNumberFormat="1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2" fillId="2" borderId="11" xfId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0" fillId="0" borderId="0" xfId="0"/>
    <xf numFmtId="14" fontId="0" fillId="0" borderId="0" xfId="0" applyNumberFormat="1"/>
    <xf numFmtId="14" fontId="1" fillId="0" borderId="2" xfId="0" applyNumberFormat="1" applyFont="1" applyBorder="1" applyAlignment="1">
      <alignment horizontal="left" vertical="center"/>
    </xf>
    <xf numFmtId="14" fontId="1" fillId="0" borderId="7" xfId="0" applyNumberFormat="1" applyFont="1" applyBorder="1" applyAlignment="1">
      <alignment horizontal="left" vertical="center"/>
    </xf>
    <xf numFmtId="0" fontId="0" fillId="0" borderId="0" xfId="0" applyFill="1" applyBorder="1"/>
    <xf numFmtId="0" fontId="0" fillId="0" borderId="0" xfId="0"/>
    <xf numFmtId="1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6C5F-27AB-4B8D-8015-BE7CF046D638}">
  <dimension ref="A1:J23"/>
  <sheetViews>
    <sheetView workbookViewId="0">
      <selection activeCell="J22" sqref="J22"/>
    </sheetView>
  </sheetViews>
  <sheetFormatPr defaultRowHeight="15" x14ac:dyDescent="0.25"/>
  <cols>
    <col min="1" max="1" width="15.7109375" bestFit="1" customWidth="1"/>
    <col min="2" max="2" width="18.42578125" bestFit="1" customWidth="1"/>
    <col min="3" max="3" width="50.5703125" bestFit="1" customWidth="1"/>
    <col min="4" max="5" width="11" bestFit="1" customWidth="1"/>
    <col min="6" max="6" width="12.7109375" bestFit="1" customWidth="1"/>
    <col min="7" max="7" width="13.28515625" bestFit="1" customWidth="1"/>
    <col min="8" max="8" width="7.5703125" bestFit="1" customWidth="1"/>
    <col min="9" max="9" width="10.140625" bestFit="1" customWidth="1"/>
    <col min="10" max="10" width="10.7109375" bestFit="1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5.75" thickBot="1" x14ac:dyDescent="0.3">
      <c r="A2" s="4" t="s">
        <v>38</v>
      </c>
      <c r="B2" s="5" t="s">
        <v>10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6" t="s">
        <v>18</v>
      </c>
    </row>
    <row r="3" spans="1:10" ht="15.75" thickBot="1" x14ac:dyDescent="0.3">
      <c r="A3" s="11" t="s">
        <v>39</v>
      </c>
      <c r="B3" s="5" t="s">
        <v>10</v>
      </c>
      <c r="C3" s="15" t="s">
        <v>48</v>
      </c>
      <c r="D3" s="5" t="s">
        <v>17</v>
      </c>
      <c r="E3" s="12">
        <v>45108</v>
      </c>
      <c r="F3" s="5" t="s">
        <v>12</v>
      </c>
      <c r="G3" s="12">
        <v>45108</v>
      </c>
      <c r="H3" s="5" t="s">
        <v>60</v>
      </c>
      <c r="I3" s="5" t="s">
        <v>14</v>
      </c>
      <c r="J3" s="13">
        <v>45109</v>
      </c>
    </row>
    <row r="4" spans="1:10" ht="15.75" thickBot="1" x14ac:dyDescent="0.3">
      <c r="A4" s="11" t="s">
        <v>40</v>
      </c>
      <c r="B4" s="5" t="s">
        <v>10</v>
      </c>
      <c r="C4" s="15" t="s">
        <v>48</v>
      </c>
      <c r="D4" s="5" t="s">
        <v>14</v>
      </c>
      <c r="E4" s="12">
        <v>45200</v>
      </c>
      <c r="F4" s="5" t="s">
        <v>17</v>
      </c>
      <c r="G4" s="12">
        <v>45202</v>
      </c>
      <c r="H4" s="5" t="s">
        <v>16</v>
      </c>
      <c r="I4" s="5" t="s">
        <v>12</v>
      </c>
      <c r="J4" s="13">
        <v>45202</v>
      </c>
    </row>
    <row r="5" spans="1:10" ht="15.75" thickBot="1" x14ac:dyDescent="0.3">
      <c r="A5" s="11" t="s">
        <v>41</v>
      </c>
      <c r="B5" s="5" t="s">
        <v>10</v>
      </c>
      <c r="C5" s="15" t="s">
        <v>48</v>
      </c>
      <c r="D5" s="5" t="s">
        <v>14</v>
      </c>
      <c r="E5" s="12">
        <v>45292</v>
      </c>
      <c r="F5" s="5" t="s">
        <v>12</v>
      </c>
      <c r="G5" s="12">
        <v>45293</v>
      </c>
      <c r="H5" s="5" t="s">
        <v>16</v>
      </c>
      <c r="I5" s="5" t="s">
        <v>17</v>
      </c>
      <c r="J5" s="13">
        <v>45294</v>
      </c>
    </row>
    <row r="6" spans="1:10" ht="15.75" thickBot="1" x14ac:dyDescent="0.3">
      <c r="A6" s="11" t="s">
        <v>42</v>
      </c>
      <c r="B6" s="5" t="s">
        <v>10</v>
      </c>
      <c r="C6" s="15" t="s">
        <v>48</v>
      </c>
      <c r="D6" s="5" t="s">
        <v>14</v>
      </c>
      <c r="E6" s="12">
        <v>45383</v>
      </c>
      <c r="F6" s="5" t="s">
        <v>12</v>
      </c>
      <c r="G6" s="12">
        <v>45294</v>
      </c>
      <c r="H6" s="5" t="s">
        <v>16</v>
      </c>
      <c r="I6" s="5" t="s">
        <v>17</v>
      </c>
      <c r="J6" s="13">
        <v>45295</v>
      </c>
    </row>
    <row r="7" spans="1:10" ht="15.75" thickBot="1" x14ac:dyDescent="0.3">
      <c r="A7" s="11" t="s">
        <v>43</v>
      </c>
      <c r="B7" s="5" t="s">
        <v>10</v>
      </c>
      <c r="C7" s="15" t="s">
        <v>48</v>
      </c>
      <c r="D7" s="5" t="s">
        <v>17</v>
      </c>
      <c r="E7" s="12">
        <v>45474</v>
      </c>
      <c r="F7" s="5" t="s">
        <v>12</v>
      </c>
      <c r="G7" s="12">
        <v>45566</v>
      </c>
      <c r="H7" s="5" t="s">
        <v>16</v>
      </c>
      <c r="I7" s="5" t="s">
        <v>14</v>
      </c>
      <c r="J7" s="13">
        <v>45566</v>
      </c>
    </row>
    <row r="8" spans="1:10" ht="15.75" thickBot="1" x14ac:dyDescent="0.3">
      <c r="A8" s="11" t="s">
        <v>44</v>
      </c>
      <c r="B8" s="5" t="s">
        <v>10</v>
      </c>
      <c r="C8" s="15" t="s">
        <v>48</v>
      </c>
      <c r="D8" s="5" t="s">
        <v>12</v>
      </c>
      <c r="E8" s="12">
        <v>45566</v>
      </c>
      <c r="F8" s="5" t="s">
        <v>17</v>
      </c>
      <c r="G8" s="12">
        <v>45567</v>
      </c>
      <c r="H8" s="5" t="s">
        <v>16</v>
      </c>
      <c r="I8" s="5" t="s">
        <v>14</v>
      </c>
      <c r="J8" s="13">
        <v>45568</v>
      </c>
    </row>
    <row r="9" spans="1:10" ht="15.75" thickBot="1" x14ac:dyDescent="0.3">
      <c r="A9" s="11" t="s">
        <v>45</v>
      </c>
      <c r="B9" s="5" t="s">
        <v>10</v>
      </c>
      <c r="C9" s="15" t="s">
        <v>48</v>
      </c>
      <c r="D9" s="5" t="s">
        <v>17</v>
      </c>
      <c r="E9" s="12">
        <v>45658</v>
      </c>
      <c r="F9" s="5" t="s">
        <v>12</v>
      </c>
      <c r="G9" s="12">
        <v>45660</v>
      </c>
      <c r="H9" s="5" t="s">
        <v>16</v>
      </c>
      <c r="I9" s="5" t="s">
        <v>14</v>
      </c>
      <c r="J9" s="13">
        <v>45660</v>
      </c>
    </row>
    <row r="10" spans="1:10" ht="15.75" thickBot="1" x14ac:dyDescent="0.3">
      <c r="A10" s="11" t="s">
        <v>46</v>
      </c>
      <c r="B10" s="5" t="s">
        <v>10</v>
      </c>
      <c r="C10" s="5" t="s">
        <v>11</v>
      </c>
      <c r="D10" s="5" t="s">
        <v>12</v>
      </c>
      <c r="E10" s="12">
        <v>45689</v>
      </c>
      <c r="F10" s="5" t="s">
        <v>17</v>
      </c>
      <c r="G10" s="12">
        <v>45690</v>
      </c>
      <c r="H10" s="5" t="s">
        <v>16</v>
      </c>
      <c r="I10" s="5" t="s">
        <v>14</v>
      </c>
      <c r="J10" s="13">
        <v>45691</v>
      </c>
    </row>
    <row r="11" spans="1:10" ht="15.75" thickBot="1" x14ac:dyDescent="0.3">
      <c r="A11" s="11" t="s">
        <v>47</v>
      </c>
      <c r="B11" s="5" t="s">
        <v>10</v>
      </c>
      <c r="C11" s="15" t="s">
        <v>48</v>
      </c>
      <c r="D11" s="5" t="s">
        <v>12</v>
      </c>
      <c r="E11" s="12">
        <v>45748</v>
      </c>
      <c r="F11" s="5" t="s">
        <v>17</v>
      </c>
      <c r="G11" s="12">
        <v>45748</v>
      </c>
      <c r="H11" s="5" t="s">
        <v>60</v>
      </c>
      <c r="I11" s="5" t="s">
        <v>14</v>
      </c>
      <c r="J11" s="13">
        <v>45749</v>
      </c>
    </row>
    <row r="12" spans="1:10" ht="15.75" thickBot="1" x14ac:dyDescent="0.3">
      <c r="A12" s="11" t="s">
        <v>49</v>
      </c>
      <c r="B12" t="s">
        <v>35</v>
      </c>
      <c r="C12" t="s">
        <v>36</v>
      </c>
      <c r="D12" s="5" t="s">
        <v>12</v>
      </c>
      <c r="E12" s="12">
        <v>45108</v>
      </c>
      <c r="F12" s="5" t="s">
        <v>14</v>
      </c>
      <c r="G12" s="12">
        <v>45109</v>
      </c>
      <c r="H12" s="5" t="s">
        <v>16</v>
      </c>
      <c r="I12" s="5" t="s">
        <v>17</v>
      </c>
      <c r="J12" s="13">
        <v>45110</v>
      </c>
    </row>
    <row r="13" spans="1:10" ht="15.75" thickBot="1" x14ac:dyDescent="0.3">
      <c r="A13" s="16" t="s">
        <v>50</v>
      </c>
      <c r="B13" t="s">
        <v>35</v>
      </c>
      <c r="C13" s="17" t="s">
        <v>59</v>
      </c>
      <c r="D13" s="5" t="s">
        <v>12</v>
      </c>
      <c r="E13" s="12">
        <v>45108</v>
      </c>
      <c r="F13" s="5" t="s">
        <v>17</v>
      </c>
      <c r="G13" s="26">
        <v>45112</v>
      </c>
      <c r="H13" s="5" t="s">
        <v>16</v>
      </c>
      <c r="I13" s="5" t="s">
        <v>14</v>
      </c>
      <c r="J13" s="26">
        <v>45113</v>
      </c>
    </row>
    <row r="14" spans="1:10" ht="15.75" thickBot="1" x14ac:dyDescent="0.3">
      <c r="A14" s="16" t="s">
        <v>51</v>
      </c>
      <c r="B14" t="s">
        <v>35</v>
      </c>
      <c r="C14" s="17" t="s">
        <v>59</v>
      </c>
      <c r="D14" s="5" t="s">
        <v>14</v>
      </c>
      <c r="E14" s="12">
        <v>45200</v>
      </c>
      <c r="F14" s="5" t="s">
        <v>12</v>
      </c>
      <c r="G14" s="26">
        <v>45200</v>
      </c>
      <c r="H14" s="5" t="s">
        <v>60</v>
      </c>
      <c r="I14" s="5" t="s">
        <v>17</v>
      </c>
      <c r="J14" s="26">
        <v>45201</v>
      </c>
    </row>
    <row r="15" spans="1:10" ht="15.75" thickBot="1" x14ac:dyDescent="0.3">
      <c r="A15" s="16" t="s">
        <v>52</v>
      </c>
      <c r="B15" t="s">
        <v>35</v>
      </c>
      <c r="C15" s="17" t="s">
        <v>61</v>
      </c>
      <c r="D15" s="5" t="s">
        <v>12</v>
      </c>
      <c r="E15" s="12">
        <v>45292</v>
      </c>
      <c r="F15" s="5" t="s">
        <v>14</v>
      </c>
      <c r="G15" s="26">
        <v>45293</v>
      </c>
      <c r="H15" s="5" t="s">
        <v>16</v>
      </c>
      <c r="I15" s="5" t="s">
        <v>17</v>
      </c>
      <c r="J15" s="26">
        <v>45294</v>
      </c>
    </row>
    <row r="16" spans="1:10" ht="15.75" thickBot="1" x14ac:dyDescent="0.3">
      <c r="A16" s="16" t="s">
        <v>53</v>
      </c>
      <c r="B16" t="s">
        <v>35</v>
      </c>
      <c r="C16" s="17" t="s">
        <v>59</v>
      </c>
      <c r="D16" s="5" t="s">
        <v>12</v>
      </c>
      <c r="E16" s="12">
        <v>45383</v>
      </c>
      <c r="F16" s="5" t="s">
        <v>14</v>
      </c>
      <c r="G16" s="26">
        <v>45384</v>
      </c>
      <c r="H16" s="5" t="s">
        <v>16</v>
      </c>
      <c r="I16" s="5" t="s">
        <v>17</v>
      </c>
      <c r="J16" s="26">
        <v>45385</v>
      </c>
    </row>
    <row r="17" spans="1:10" ht="15.75" thickBot="1" x14ac:dyDescent="0.3">
      <c r="A17" s="16" t="s">
        <v>54</v>
      </c>
      <c r="B17" t="s">
        <v>35</v>
      </c>
      <c r="C17" s="17" t="s">
        <v>59</v>
      </c>
      <c r="D17" s="5" t="s">
        <v>17</v>
      </c>
      <c r="E17" s="12">
        <v>45474</v>
      </c>
      <c r="F17" s="5" t="s">
        <v>14</v>
      </c>
      <c r="G17" s="26">
        <v>45476</v>
      </c>
      <c r="H17" s="5" t="s">
        <v>16</v>
      </c>
      <c r="I17" s="5" t="s">
        <v>12</v>
      </c>
      <c r="J17" s="26">
        <v>45476</v>
      </c>
    </row>
    <row r="18" spans="1:10" ht="15.75" thickBot="1" x14ac:dyDescent="0.3">
      <c r="A18" s="16" t="s">
        <v>55</v>
      </c>
      <c r="B18" t="s">
        <v>35</v>
      </c>
      <c r="C18" t="s">
        <v>36</v>
      </c>
      <c r="D18" s="5" t="s">
        <v>14</v>
      </c>
      <c r="E18" s="12">
        <v>45566</v>
      </c>
      <c r="F18" s="5" t="s">
        <v>12</v>
      </c>
      <c r="G18" s="26">
        <v>45567</v>
      </c>
      <c r="H18" s="5" t="s">
        <v>16</v>
      </c>
      <c r="I18" s="5" t="s">
        <v>17</v>
      </c>
      <c r="J18" s="26">
        <v>45568</v>
      </c>
    </row>
    <row r="19" spans="1:10" ht="15.75" thickBot="1" x14ac:dyDescent="0.3">
      <c r="A19" s="16" t="s">
        <v>56</v>
      </c>
      <c r="B19" t="s">
        <v>35</v>
      </c>
      <c r="C19" t="s">
        <v>36</v>
      </c>
      <c r="D19" s="5" t="s">
        <v>12</v>
      </c>
      <c r="E19" s="12">
        <v>45658</v>
      </c>
      <c r="F19" s="5" t="s">
        <v>17</v>
      </c>
      <c r="G19" s="26">
        <v>45659</v>
      </c>
      <c r="H19" s="5" t="s">
        <v>16</v>
      </c>
      <c r="I19" s="5" t="s">
        <v>14</v>
      </c>
      <c r="J19" s="26">
        <v>45660</v>
      </c>
    </row>
    <row r="20" spans="1:10" ht="15.75" thickBot="1" x14ac:dyDescent="0.3">
      <c r="A20" s="16" t="s">
        <v>57</v>
      </c>
      <c r="B20" t="s">
        <v>35</v>
      </c>
      <c r="C20" s="17" t="s">
        <v>61</v>
      </c>
      <c r="D20" s="5" t="s">
        <v>17</v>
      </c>
      <c r="E20" s="12">
        <v>45689</v>
      </c>
      <c r="F20" s="5" t="s">
        <v>12</v>
      </c>
      <c r="G20" s="26">
        <v>45691</v>
      </c>
      <c r="H20" s="5" t="s">
        <v>16</v>
      </c>
      <c r="I20" s="5" t="s">
        <v>14</v>
      </c>
      <c r="J20" s="26">
        <v>45691</v>
      </c>
    </row>
    <row r="21" spans="1:10" ht="15.75" thickBot="1" x14ac:dyDescent="0.3">
      <c r="A21" s="16" t="s">
        <v>58</v>
      </c>
      <c r="B21" t="s">
        <v>35</v>
      </c>
      <c r="C21" s="17" t="s">
        <v>59</v>
      </c>
      <c r="D21" s="5" t="s">
        <v>12</v>
      </c>
      <c r="E21" s="12">
        <v>45748</v>
      </c>
      <c r="F21" s="5" t="s">
        <v>14</v>
      </c>
      <c r="G21" s="26">
        <v>45749</v>
      </c>
      <c r="H21" s="5" t="s">
        <v>16</v>
      </c>
      <c r="I21" s="5" t="s">
        <v>17</v>
      </c>
      <c r="J21" s="26">
        <v>45750</v>
      </c>
    </row>
    <row r="22" spans="1:10" ht="15.75" thickBot="1" x14ac:dyDescent="0.3">
      <c r="H22" s="5"/>
    </row>
    <row r="23" spans="1:10" x14ac:dyDescent="0.25">
      <c r="H23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1E380-F869-4575-9B30-3A6D5A765891}">
  <dimension ref="A1:G78"/>
  <sheetViews>
    <sheetView tabSelected="1" topLeftCell="A50" workbookViewId="0">
      <selection activeCell="E70" sqref="E70"/>
    </sheetView>
  </sheetViews>
  <sheetFormatPr defaultRowHeight="15" x14ac:dyDescent="0.25"/>
  <cols>
    <col min="1" max="1" width="15.7109375" bestFit="1" customWidth="1"/>
    <col min="2" max="2" width="12.85546875" bestFit="1" customWidth="1"/>
    <col min="3" max="3" width="25.5703125" bestFit="1" customWidth="1"/>
    <col min="4" max="4" width="16.140625" style="21" bestFit="1" customWidth="1"/>
    <col min="5" max="6" width="8.5703125" bestFit="1" customWidth="1"/>
    <col min="7" max="7" width="8.42578125" bestFit="1" customWidth="1"/>
  </cols>
  <sheetData>
    <row r="1" spans="1:7" ht="15.75" thickBot="1" x14ac:dyDescent="0.3">
      <c r="A1" s="1" t="s">
        <v>0</v>
      </c>
      <c r="B1" s="2" t="s">
        <v>19</v>
      </c>
      <c r="C1" s="2" t="s">
        <v>20</v>
      </c>
      <c r="D1" s="22" t="s">
        <v>21</v>
      </c>
      <c r="E1" s="2" t="s">
        <v>22</v>
      </c>
      <c r="F1" s="2" t="s">
        <v>23</v>
      </c>
      <c r="G1" s="3" t="s">
        <v>24</v>
      </c>
    </row>
    <row r="2" spans="1:7" ht="29.25" customHeight="1" thickBot="1" x14ac:dyDescent="0.3">
      <c r="A2" s="4" t="s">
        <v>38</v>
      </c>
      <c r="B2" s="7" t="s">
        <v>25</v>
      </c>
      <c r="C2" s="7" t="s">
        <v>26</v>
      </c>
      <c r="D2" s="23" t="s">
        <v>13</v>
      </c>
      <c r="E2" s="7" t="s">
        <v>27</v>
      </c>
      <c r="F2" s="7">
        <v>1001</v>
      </c>
      <c r="G2" s="8">
        <f>F2+4000</f>
        <v>5001</v>
      </c>
    </row>
    <row r="3" spans="1:7" ht="30" customHeight="1" thickBot="1" x14ac:dyDescent="0.3">
      <c r="A3" s="4" t="s">
        <v>39</v>
      </c>
      <c r="B3" s="7" t="s">
        <v>28</v>
      </c>
      <c r="C3" s="7" t="s">
        <v>29</v>
      </c>
      <c r="D3" s="23" t="s">
        <v>13</v>
      </c>
      <c r="E3" s="7" t="s">
        <v>30</v>
      </c>
      <c r="F3" s="7">
        <v>1002</v>
      </c>
      <c r="G3" s="8">
        <f t="shared" ref="G3:G53" si="0">F3+4000</f>
        <v>5002</v>
      </c>
    </row>
    <row r="4" spans="1:7" ht="15.75" thickBot="1" x14ac:dyDescent="0.3">
      <c r="A4" s="11" t="s">
        <v>39</v>
      </c>
      <c r="B4">
        <v>1</v>
      </c>
      <c r="C4" s="19" t="s">
        <v>62</v>
      </c>
      <c r="D4" s="21">
        <f>VLOOKUP(A4,'Journal Header'!$A$1:$E$21,5,0)</f>
        <v>45108</v>
      </c>
      <c r="E4">
        <v>253</v>
      </c>
      <c r="F4" s="20">
        <v>1001</v>
      </c>
      <c r="G4" s="8">
        <f t="shared" si="0"/>
        <v>5001</v>
      </c>
    </row>
    <row r="5" spans="1:7" ht="15.75" thickBot="1" x14ac:dyDescent="0.3">
      <c r="A5" s="11" t="s">
        <v>39</v>
      </c>
      <c r="B5">
        <v>2</v>
      </c>
      <c r="C5" s="19" t="s">
        <v>62</v>
      </c>
      <c r="D5" s="21">
        <f>VLOOKUP(A5,'Journal Header'!$A$1:$E$21,5,0)</f>
        <v>45108</v>
      </c>
      <c r="E5">
        <v>-128</v>
      </c>
      <c r="F5" s="20">
        <v>1002</v>
      </c>
      <c r="G5" s="8">
        <f t="shared" si="0"/>
        <v>5002</v>
      </c>
    </row>
    <row r="6" spans="1:7" ht="15.75" thickBot="1" x14ac:dyDescent="0.3">
      <c r="A6" s="11" t="s">
        <v>39</v>
      </c>
      <c r="B6">
        <v>3</v>
      </c>
      <c r="C6" s="19" t="s">
        <v>62</v>
      </c>
      <c r="D6" s="21">
        <f>VLOOKUP(A6,'Journal Header'!$A$1:$E$21,5,0)</f>
        <v>45108</v>
      </c>
      <c r="E6">
        <v>30</v>
      </c>
      <c r="F6" s="20">
        <v>1003</v>
      </c>
      <c r="G6" s="8">
        <f t="shared" si="0"/>
        <v>5003</v>
      </c>
    </row>
    <row r="7" spans="1:7" ht="15.75" thickBot="1" x14ac:dyDescent="0.3">
      <c r="A7" s="11" t="s">
        <v>39</v>
      </c>
      <c r="B7">
        <v>4</v>
      </c>
      <c r="C7" s="19" t="s">
        <v>62</v>
      </c>
      <c r="D7" s="21">
        <f>VLOOKUP(A7,'Journal Header'!$A$1:$E$21,5,0)</f>
        <v>45108</v>
      </c>
      <c r="E7">
        <v>-25</v>
      </c>
      <c r="F7" s="20">
        <v>1101</v>
      </c>
      <c r="G7" s="8">
        <f t="shared" si="0"/>
        <v>5101</v>
      </c>
    </row>
    <row r="8" spans="1:7" ht="15.75" thickBot="1" x14ac:dyDescent="0.3">
      <c r="A8" s="11" t="s">
        <v>39</v>
      </c>
      <c r="B8">
        <v>5</v>
      </c>
      <c r="C8" s="19" t="s">
        <v>62</v>
      </c>
      <c r="D8" s="21">
        <f>VLOOKUP(A8,'Journal Header'!$A$1:$E$21,5,0)</f>
        <v>45108</v>
      </c>
      <c r="E8">
        <v>-301</v>
      </c>
      <c r="F8" s="20">
        <v>1102</v>
      </c>
      <c r="G8" s="8">
        <f t="shared" si="0"/>
        <v>5102</v>
      </c>
    </row>
    <row r="9" spans="1:7" ht="15.75" thickBot="1" x14ac:dyDescent="0.3">
      <c r="A9" s="11" t="s">
        <v>39</v>
      </c>
      <c r="B9">
        <v>6</v>
      </c>
      <c r="C9" s="19" t="s">
        <v>62</v>
      </c>
      <c r="D9" s="21">
        <f>VLOOKUP(A9,'Journal Header'!$A$1:$E$21,5,0)</f>
        <v>45108</v>
      </c>
      <c r="E9">
        <v>103</v>
      </c>
      <c r="F9" s="20">
        <v>1103</v>
      </c>
      <c r="G9" s="8">
        <f t="shared" si="0"/>
        <v>5103</v>
      </c>
    </row>
    <row r="10" spans="1:7" ht="15.75" thickBot="1" x14ac:dyDescent="0.3">
      <c r="A10" s="11" t="s">
        <v>40</v>
      </c>
      <c r="B10" s="20">
        <v>1</v>
      </c>
      <c r="C10" s="19" t="s">
        <v>62</v>
      </c>
      <c r="D10" s="21">
        <f>VLOOKUP(A10,'Journal Header'!$A$1:$E$21,5,0)</f>
        <v>45200</v>
      </c>
      <c r="E10">
        <v>22.77</v>
      </c>
      <c r="F10" s="20">
        <v>1001</v>
      </c>
      <c r="G10" s="8">
        <f t="shared" si="0"/>
        <v>5001</v>
      </c>
    </row>
    <row r="11" spans="1:7" s="20" customFormat="1" ht="15.75" thickBot="1" x14ac:dyDescent="0.3">
      <c r="A11" s="11" t="s">
        <v>40</v>
      </c>
      <c r="B11" s="20">
        <v>2</v>
      </c>
      <c r="C11" s="19" t="s">
        <v>62</v>
      </c>
      <c r="D11" s="21">
        <f>VLOOKUP(A11,'Journal Header'!$A$1:$E$21,5,0)</f>
        <v>45200</v>
      </c>
      <c r="E11" s="20">
        <v>-220.16</v>
      </c>
      <c r="F11" s="20">
        <v>1002</v>
      </c>
      <c r="G11" s="8">
        <f t="shared" si="0"/>
        <v>5002</v>
      </c>
    </row>
    <row r="12" spans="1:7" s="20" customFormat="1" ht="15.75" thickBot="1" x14ac:dyDescent="0.3">
      <c r="A12" s="11" t="s">
        <v>40</v>
      </c>
      <c r="B12" s="20">
        <v>3</v>
      </c>
      <c r="C12" s="19" t="s">
        <v>62</v>
      </c>
      <c r="D12" s="21">
        <f>VLOOKUP(A12,'Journal Header'!$A$1:$E$21,5,0)</f>
        <v>45200</v>
      </c>
      <c r="E12" s="20">
        <v>-6</v>
      </c>
      <c r="F12" s="20">
        <v>1003</v>
      </c>
      <c r="G12" s="8">
        <f t="shared" si="0"/>
        <v>5003</v>
      </c>
    </row>
    <row r="13" spans="1:7" s="20" customFormat="1" ht="15.75" thickBot="1" x14ac:dyDescent="0.3">
      <c r="A13" s="11" t="s">
        <v>40</v>
      </c>
      <c r="B13" s="20">
        <v>4</v>
      </c>
      <c r="C13" s="19" t="s">
        <v>62</v>
      </c>
      <c r="D13" s="21">
        <f>VLOOKUP(A13,'Journal Header'!$A$1:$E$21,5,0)</f>
        <v>45200</v>
      </c>
      <c r="E13" s="20">
        <v>33.5</v>
      </c>
      <c r="F13" s="20">
        <v>1101</v>
      </c>
      <c r="G13" s="8">
        <f t="shared" si="0"/>
        <v>5101</v>
      </c>
    </row>
    <row r="14" spans="1:7" s="20" customFormat="1" ht="15.75" thickBot="1" x14ac:dyDescent="0.3">
      <c r="A14" s="11" t="s">
        <v>40</v>
      </c>
      <c r="B14" s="20">
        <v>5</v>
      </c>
      <c r="C14" s="19" t="s">
        <v>62</v>
      </c>
      <c r="D14" s="21">
        <f>VLOOKUP(A14,'Journal Header'!$A$1:$E$21,5,0)</f>
        <v>45200</v>
      </c>
      <c r="E14" s="20">
        <v>81.27</v>
      </c>
      <c r="F14" s="20">
        <v>1102</v>
      </c>
      <c r="G14" s="8">
        <f t="shared" si="0"/>
        <v>5102</v>
      </c>
    </row>
    <row r="15" spans="1:7" s="20" customFormat="1" ht="15.75" thickBot="1" x14ac:dyDescent="0.3">
      <c r="A15" s="11" t="s">
        <v>40</v>
      </c>
      <c r="B15" s="20">
        <v>6</v>
      </c>
      <c r="C15" s="19" t="s">
        <v>62</v>
      </c>
      <c r="D15" s="21">
        <f>VLOOKUP(A15,'Journal Header'!$A$1:$E$21,5,0)</f>
        <v>45200</v>
      </c>
      <c r="E15" s="20">
        <v>57.68</v>
      </c>
      <c r="F15" s="20">
        <v>1103</v>
      </c>
      <c r="G15" s="8">
        <f t="shared" si="0"/>
        <v>5103</v>
      </c>
    </row>
    <row r="16" spans="1:7" s="20" customFormat="1" ht="15.75" thickBot="1" x14ac:dyDescent="0.3">
      <c r="A16" s="11" t="s">
        <v>41</v>
      </c>
      <c r="B16" s="20">
        <v>1</v>
      </c>
      <c r="C16" s="19" t="s">
        <v>62</v>
      </c>
      <c r="D16" s="21">
        <f>VLOOKUP(A16,'Journal Header'!$A$1:$E$21,5,0)</f>
        <v>45292</v>
      </c>
      <c r="E16" s="20">
        <v>-126.5</v>
      </c>
      <c r="F16" s="20">
        <v>1001</v>
      </c>
      <c r="G16" s="8">
        <f t="shared" si="0"/>
        <v>5001</v>
      </c>
    </row>
    <row r="17" spans="1:7" s="20" customFormat="1" ht="15.75" thickBot="1" x14ac:dyDescent="0.3">
      <c r="A17" s="11" t="s">
        <v>41</v>
      </c>
      <c r="B17" s="20">
        <v>2</v>
      </c>
      <c r="C17" s="19" t="s">
        <v>62</v>
      </c>
      <c r="D17" s="21">
        <f>VLOOKUP(A17,'Journal Header'!$A$1:$E$21,5,0)</f>
        <v>45292</v>
      </c>
      <c r="E17" s="20">
        <v>-161.28</v>
      </c>
      <c r="F17" s="20">
        <v>1002</v>
      </c>
      <c r="G17" s="8">
        <f t="shared" si="0"/>
        <v>5002</v>
      </c>
    </row>
    <row r="18" spans="1:7" ht="15.75" thickBot="1" x14ac:dyDescent="0.3">
      <c r="A18" s="11" t="s">
        <v>41</v>
      </c>
      <c r="B18" s="20">
        <v>3</v>
      </c>
      <c r="C18" s="19" t="s">
        <v>62</v>
      </c>
      <c r="D18" s="21">
        <f>VLOOKUP(A18,'Journal Header'!$A$1:$E$21,5,0)</f>
        <v>45292</v>
      </c>
      <c r="E18" s="20">
        <v>-15.3</v>
      </c>
      <c r="F18" s="20">
        <v>1003</v>
      </c>
      <c r="G18" s="8">
        <f t="shared" si="0"/>
        <v>5003</v>
      </c>
    </row>
    <row r="19" spans="1:7" ht="15.75" thickBot="1" x14ac:dyDescent="0.3">
      <c r="A19" s="11" t="s">
        <v>41</v>
      </c>
      <c r="B19" s="20">
        <v>4</v>
      </c>
      <c r="C19" s="19" t="s">
        <v>62</v>
      </c>
      <c r="D19" s="21">
        <f>VLOOKUP(A19,'Journal Header'!$A$1:$E$21,5,0)</f>
        <v>45292</v>
      </c>
      <c r="E19" s="20">
        <v>8.25</v>
      </c>
      <c r="F19" s="20">
        <v>1101</v>
      </c>
      <c r="G19" s="8">
        <f t="shared" si="0"/>
        <v>5101</v>
      </c>
    </row>
    <row r="20" spans="1:7" ht="15.75" thickBot="1" x14ac:dyDescent="0.3">
      <c r="A20" s="11" t="s">
        <v>41</v>
      </c>
      <c r="B20" s="20">
        <v>5</v>
      </c>
      <c r="C20" s="19" t="s">
        <v>62</v>
      </c>
      <c r="D20" s="21">
        <f>VLOOKUP(A20,'Journal Header'!$A$1:$E$21,5,0)</f>
        <v>45292</v>
      </c>
      <c r="E20" s="20">
        <v>66.22</v>
      </c>
      <c r="F20" s="20">
        <v>1102</v>
      </c>
      <c r="G20" s="8">
        <f t="shared" si="0"/>
        <v>5102</v>
      </c>
    </row>
    <row r="21" spans="1:7" ht="15.75" thickBot="1" x14ac:dyDescent="0.3">
      <c r="A21" s="11" t="s">
        <v>41</v>
      </c>
      <c r="B21" s="20">
        <v>6</v>
      </c>
      <c r="C21" s="19" t="s">
        <v>62</v>
      </c>
      <c r="D21" s="21">
        <f>VLOOKUP(A21,'Journal Header'!$A$1:$E$21,5,0)</f>
        <v>45292</v>
      </c>
      <c r="E21" s="20">
        <v>-160.68</v>
      </c>
      <c r="F21" s="20">
        <v>1103</v>
      </c>
      <c r="G21" s="8">
        <f t="shared" si="0"/>
        <v>5103</v>
      </c>
    </row>
    <row r="22" spans="1:7" ht="15.75" thickBot="1" x14ac:dyDescent="0.3">
      <c r="A22" s="11" t="s">
        <v>42</v>
      </c>
      <c r="B22" s="20">
        <v>1</v>
      </c>
      <c r="C22" s="19" t="s">
        <v>62</v>
      </c>
      <c r="D22" s="21">
        <f>VLOOKUP(A22,'Journal Header'!$A$1:$E$21,5,0)</f>
        <v>45383</v>
      </c>
      <c r="E22" s="20">
        <v>146.74</v>
      </c>
      <c r="F22" s="20">
        <v>1001</v>
      </c>
      <c r="G22" s="8">
        <f t="shared" si="0"/>
        <v>5001</v>
      </c>
    </row>
    <row r="23" spans="1:7" ht="15.75" thickBot="1" x14ac:dyDescent="0.3">
      <c r="A23" s="11" t="s">
        <v>42</v>
      </c>
      <c r="B23" s="20">
        <v>2</v>
      </c>
      <c r="C23" s="19" t="s">
        <v>62</v>
      </c>
      <c r="D23" s="21">
        <f>VLOOKUP(A23,'Journal Header'!$A$1:$E$21,5,0)</f>
        <v>45383</v>
      </c>
      <c r="E23" s="20">
        <v>6.4</v>
      </c>
      <c r="F23" s="20">
        <v>1002</v>
      </c>
      <c r="G23" s="8">
        <f t="shared" si="0"/>
        <v>5002</v>
      </c>
    </row>
    <row r="24" spans="1:7" ht="15.75" thickBot="1" x14ac:dyDescent="0.3">
      <c r="A24" s="11" t="s">
        <v>42</v>
      </c>
      <c r="B24" s="20">
        <v>3</v>
      </c>
      <c r="C24" s="19" t="s">
        <v>62</v>
      </c>
      <c r="D24" s="21">
        <f>VLOOKUP(A24,'Journal Header'!$A$1:$E$21,5,0)</f>
        <v>45383</v>
      </c>
      <c r="E24" s="20">
        <v>-14.1</v>
      </c>
      <c r="F24" s="20">
        <v>1003</v>
      </c>
      <c r="G24" s="8">
        <f t="shared" si="0"/>
        <v>5003</v>
      </c>
    </row>
    <row r="25" spans="1:7" ht="15.75" thickBot="1" x14ac:dyDescent="0.3">
      <c r="A25" s="11" t="s">
        <v>42</v>
      </c>
      <c r="B25" s="20">
        <v>4</v>
      </c>
      <c r="C25" s="19" t="s">
        <v>62</v>
      </c>
      <c r="D25" s="21">
        <f>VLOOKUP(A25,'Journal Header'!$A$1:$E$21,5,0)</f>
        <v>45383</v>
      </c>
      <c r="E25" s="20">
        <v>10.75</v>
      </c>
      <c r="F25" s="20">
        <v>1101</v>
      </c>
      <c r="G25" s="8">
        <f t="shared" si="0"/>
        <v>5101</v>
      </c>
    </row>
    <row r="26" spans="1:7" ht="15.75" thickBot="1" x14ac:dyDescent="0.3">
      <c r="A26" s="11" t="s">
        <v>42</v>
      </c>
      <c r="B26" s="20">
        <v>5</v>
      </c>
      <c r="C26" s="19" t="s">
        <v>62</v>
      </c>
      <c r="D26" s="21">
        <f>VLOOKUP(A26,'Journal Header'!$A$1:$E$21,5,0)</f>
        <v>45383</v>
      </c>
      <c r="E26" s="20">
        <v>87.29</v>
      </c>
      <c r="F26" s="20">
        <v>1102</v>
      </c>
      <c r="G26" s="8">
        <f t="shared" si="0"/>
        <v>5102</v>
      </c>
    </row>
    <row r="27" spans="1:7" ht="15.75" thickBot="1" x14ac:dyDescent="0.3">
      <c r="A27" s="11" t="s">
        <v>42</v>
      </c>
      <c r="B27" s="20">
        <v>6</v>
      </c>
      <c r="C27" s="19" t="s">
        <v>62</v>
      </c>
      <c r="D27" s="21">
        <f>VLOOKUP(A27,'Journal Header'!$A$1:$E$21,5,0)</f>
        <v>45383</v>
      </c>
      <c r="E27" s="20">
        <v>-143.16999999999999</v>
      </c>
      <c r="F27" s="20">
        <v>1103</v>
      </c>
      <c r="G27" s="8">
        <f t="shared" si="0"/>
        <v>5103</v>
      </c>
    </row>
    <row r="28" spans="1:7" s="20" customFormat="1" ht="15.75" thickBot="1" x14ac:dyDescent="0.3">
      <c r="A28" s="11" t="s">
        <v>43</v>
      </c>
      <c r="B28" s="20">
        <v>1</v>
      </c>
      <c r="C28" s="19" t="s">
        <v>62</v>
      </c>
      <c r="D28" s="21">
        <f>VLOOKUP(A28,'Journal Header'!$A$1:$E$21,5,0)</f>
        <v>45474</v>
      </c>
      <c r="E28" s="20">
        <v>280.83</v>
      </c>
      <c r="F28" s="20">
        <v>1001</v>
      </c>
      <c r="G28" s="8">
        <f t="shared" si="0"/>
        <v>5001</v>
      </c>
    </row>
    <row r="29" spans="1:7" s="20" customFormat="1" ht="15.75" thickBot="1" x14ac:dyDescent="0.3">
      <c r="A29" s="11" t="s">
        <v>43</v>
      </c>
      <c r="B29" s="20">
        <v>2</v>
      </c>
      <c r="C29" s="19" t="s">
        <v>62</v>
      </c>
      <c r="D29" s="21">
        <f>VLOOKUP(A29,'Journal Header'!$A$1:$E$21,5,0)</f>
        <v>45474</v>
      </c>
      <c r="E29" s="20">
        <v>1.28</v>
      </c>
      <c r="F29" s="20">
        <v>1002</v>
      </c>
      <c r="G29" s="8">
        <f t="shared" si="0"/>
        <v>5002</v>
      </c>
    </row>
    <row r="30" spans="1:7" s="20" customFormat="1" ht="15.75" thickBot="1" x14ac:dyDescent="0.3">
      <c r="A30" s="11" t="s">
        <v>43</v>
      </c>
      <c r="B30" s="20">
        <v>3</v>
      </c>
      <c r="C30" s="19" t="s">
        <v>62</v>
      </c>
      <c r="D30" s="21">
        <f>VLOOKUP(A30,'Journal Header'!$A$1:$E$21,5,0)</f>
        <v>45474</v>
      </c>
      <c r="E30" s="20">
        <v>-27.6</v>
      </c>
      <c r="F30" s="20">
        <v>1003</v>
      </c>
      <c r="G30" s="8">
        <f t="shared" si="0"/>
        <v>5003</v>
      </c>
    </row>
    <row r="31" spans="1:7" s="20" customFormat="1" ht="15.75" thickBot="1" x14ac:dyDescent="0.3">
      <c r="A31" s="11" t="s">
        <v>43</v>
      </c>
      <c r="B31" s="20">
        <v>4</v>
      </c>
      <c r="C31" s="19" t="s">
        <v>62</v>
      </c>
      <c r="D31" s="21">
        <f>VLOOKUP(A31,'Journal Header'!$A$1:$E$21,5,0)</f>
        <v>45474</v>
      </c>
      <c r="E31" s="20">
        <v>43.75</v>
      </c>
      <c r="F31" s="20">
        <v>1101</v>
      </c>
      <c r="G31" s="8">
        <f t="shared" si="0"/>
        <v>5101</v>
      </c>
    </row>
    <row r="32" spans="1:7" s="20" customFormat="1" ht="15.75" thickBot="1" x14ac:dyDescent="0.3">
      <c r="A32" s="11" t="s">
        <v>43</v>
      </c>
      <c r="B32" s="20">
        <v>5</v>
      </c>
      <c r="C32" s="19" t="s">
        <v>62</v>
      </c>
      <c r="D32" s="21">
        <f>VLOOKUP(A32,'Journal Header'!$A$1:$E$21,5,0)</f>
        <v>45474</v>
      </c>
      <c r="E32" s="20">
        <v>282.94</v>
      </c>
      <c r="F32" s="20">
        <v>1102</v>
      </c>
      <c r="G32" s="8">
        <f t="shared" si="0"/>
        <v>5102</v>
      </c>
    </row>
    <row r="33" spans="1:7" s="20" customFormat="1" ht="15.75" thickBot="1" x14ac:dyDescent="0.3">
      <c r="A33" s="11" t="s">
        <v>43</v>
      </c>
      <c r="B33" s="20">
        <v>6</v>
      </c>
      <c r="C33" s="19" t="s">
        <v>62</v>
      </c>
      <c r="D33" s="21">
        <f>VLOOKUP(A33,'Journal Header'!$A$1:$E$21,5,0)</f>
        <v>45474</v>
      </c>
      <c r="E33" s="20">
        <v>165.83</v>
      </c>
      <c r="F33" s="20">
        <v>1103</v>
      </c>
      <c r="G33" s="8">
        <f t="shared" si="0"/>
        <v>5103</v>
      </c>
    </row>
    <row r="34" spans="1:7" s="20" customFormat="1" ht="15.75" thickBot="1" x14ac:dyDescent="0.3">
      <c r="A34" s="11" t="s">
        <v>44</v>
      </c>
      <c r="B34" s="20">
        <v>1</v>
      </c>
      <c r="C34" s="19" t="s">
        <v>62</v>
      </c>
      <c r="D34" s="21">
        <f>VLOOKUP(A34,'Journal Header'!$A$1:$E$21,5,0)</f>
        <v>45566</v>
      </c>
      <c r="E34" s="20">
        <v>209.99</v>
      </c>
      <c r="F34" s="20">
        <v>1001</v>
      </c>
      <c r="G34" s="8">
        <f t="shared" si="0"/>
        <v>5001</v>
      </c>
    </row>
    <row r="35" spans="1:7" s="20" customFormat="1" ht="15.75" thickBot="1" x14ac:dyDescent="0.3">
      <c r="A35" s="11" t="s">
        <v>44</v>
      </c>
      <c r="B35" s="20">
        <v>2</v>
      </c>
      <c r="C35" s="19" t="s">
        <v>62</v>
      </c>
      <c r="D35" s="21">
        <f>VLOOKUP(A35,'Journal Header'!$A$1:$E$21,5,0)</f>
        <v>45566</v>
      </c>
      <c r="E35" s="20">
        <v>70.400000000000006</v>
      </c>
      <c r="F35" s="20">
        <v>1002</v>
      </c>
      <c r="G35" s="8">
        <f t="shared" si="0"/>
        <v>5002</v>
      </c>
    </row>
    <row r="36" spans="1:7" s="20" customFormat="1" ht="15.75" thickBot="1" x14ac:dyDescent="0.3">
      <c r="A36" s="11" t="s">
        <v>44</v>
      </c>
      <c r="B36" s="20">
        <v>3</v>
      </c>
      <c r="C36" s="19" t="s">
        <v>62</v>
      </c>
      <c r="D36" s="21">
        <f>VLOOKUP(A36,'Journal Header'!$A$1:$E$21,5,0)</f>
        <v>45566</v>
      </c>
      <c r="E36" s="20">
        <v>-20.100000000000001</v>
      </c>
      <c r="F36" s="20">
        <v>1003</v>
      </c>
      <c r="G36" s="8">
        <f t="shared" si="0"/>
        <v>5003</v>
      </c>
    </row>
    <row r="37" spans="1:7" s="20" customFormat="1" ht="15.75" thickBot="1" x14ac:dyDescent="0.3">
      <c r="A37" s="11" t="s">
        <v>44</v>
      </c>
      <c r="B37" s="20">
        <v>4</v>
      </c>
      <c r="C37" s="19" t="s">
        <v>62</v>
      </c>
      <c r="D37" s="21">
        <f>VLOOKUP(A37,'Journal Header'!$A$1:$E$21,5,0)</f>
        <v>45566</v>
      </c>
      <c r="E37" s="20">
        <v>-21</v>
      </c>
      <c r="F37" s="20">
        <v>1101</v>
      </c>
      <c r="G37" s="8">
        <f t="shared" si="0"/>
        <v>5101</v>
      </c>
    </row>
    <row r="38" spans="1:7" s="20" customFormat="1" ht="15.75" thickBot="1" x14ac:dyDescent="0.3">
      <c r="A38" s="11" t="s">
        <v>44</v>
      </c>
      <c r="B38" s="20">
        <v>5</v>
      </c>
      <c r="C38" s="19" t="s">
        <v>62</v>
      </c>
      <c r="D38" s="21">
        <f>VLOOKUP(A38,'Journal Header'!$A$1:$E$21,5,0)</f>
        <v>45566</v>
      </c>
      <c r="E38" s="20">
        <v>282.94</v>
      </c>
      <c r="F38" s="20">
        <v>1102</v>
      </c>
      <c r="G38" s="8">
        <f t="shared" si="0"/>
        <v>5102</v>
      </c>
    </row>
    <row r="39" spans="1:7" s="20" customFormat="1" ht="15.75" thickBot="1" x14ac:dyDescent="0.3">
      <c r="A39" s="11" t="s">
        <v>44</v>
      </c>
      <c r="B39" s="20">
        <v>6</v>
      </c>
      <c r="C39" s="19" t="s">
        <v>62</v>
      </c>
      <c r="D39" s="21">
        <f>VLOOKUP(A39,'Journal Header'!$A$1:$E$21,5,0)</f>
        <v>45566</v>
      </c>
      <c r="E39" s="20">
        <v>-160.68</v>
      </c>
      <c r="F39" s="20">
        <v>1103</v>
      </c>
      <c r="G39" s="8">
        <f t="shared" si="0"/>
        <v>5103</v>
      </c>
    </row>
    <row r="40" spans="1:7" s="20" customFormat="1" ht="15.75" thickBot="1" x14ac:dyDescent="0.3">
      <c r="A40" s="11" t="s">
        <v>45</v>
      </c>
      <c r="B40" s="20">
        <v>1</v>
      </c>
      <c r="C40" s="19" t="s">
        <v>62</v>
      </c>
      <c r="D40" s="21">
        <f>VLOOKUP(A40,'Journal Header'!$A$1:$E$21,5,0)</f>
        <v>45658</v>
      </c>
      <c r="E40" s="20">
        <v>495.88</v>
      </c>
      <c r="F40" s="20">
        <v>1001</v>
      </c>
      <c r="G40" s="8">
        <f t="shared" si="0"/>
        <v>5001</v>
      </c>
    </row>
    <row r="41" spans="1:7" s="20" customFormat="1" ht="15.75" thickBot="1" x14ac:dyDescent="0.3">
      <c r="A41" s="11" t="s">
        <v>45</v>
      </c>
      <c r="B41" s="20">
        <v>2</v>
      </c>
      <c r="C41" s="19" t="s">
        <v>62</v>
      </c>
      <c r="D41" s="21">
        <f>VLOOKUP(A41,'Journal Header'!$A$1:$E$21,5,0)</f>
        <v>45658</v>
      </c>
      <c r="E41" s="20">
        <v>162.56</v>
      </c>
      <c r="F41" s="20">
        <v>1002</v>
      </c>
      <c r="G41" s="8">
        <f t="shared" si="0"/>
        <v>5002</v>
      </c>
    </row>
    <row r="42" spans="1:7" s="20" customFormat="1" ht="15.75" thickBot="1" x14ac:dyDescent="0.3">
      <c r="A42" s="11" t="s">
        <v>45</v>
      </c>
      <c r="B42" s="20">
        <v>3</v>
      </c>
      <c r="C42" s="19" t="s">
        <v>62</v>
      </c>
      <c r="D42" s="21">
        <f>VLOOKUP(A42,'Journal Header'!$A$1:$E$21,5,0)</f>
        <v>45658</v>
      </c>
      <c r="E42" s="20">
        <v>-21.9</v>
      </c>
      <c r="F42" s="20">
        <v>1003</v>
      </c>
      <c r="G42" s="8">
        <f t="shared" si="0"/>
        <v>5003</v>
      </c>
    </row>
    <row r="43" spans="1:7" s="20" customFormat="1" ht="15.75" thickBot="1" x14ac:dyDescent="0.3">
      <c r="A43" s="11" t="s">
        <v>45</v>
      </c>
      <c r="B43" s="20">
        <v>4</v>
      </c>
      <c r="C43" s="19" t="s">
        <v>62</v>
      </c>
      <c r="D43" s="21">
        <f>VLOOKUP(A43,'Journal Header'!$A$1:$E$21,5,0)</f>
        <v>45658</v>
      </c>
      <c r="E43" s="20">
        <v>-46</v>
      </c>
      <c r="F43" s="20">
        <v>1101</v>
      </c>
      <c r="G43" s="8">
        <f t="shared" si="0"/>
        <v>5101</v>
      </c>
    </row>
    <row r="44" spans="1:7" s="20" customFormat="1" ht="15.75" thickBot="1" x14ac:dyDescent="0.3">
      <c r="A44" s="11" t="s">
        <v>45</v>
      </c>
      <c r="B44" s="20">
        <v>5</v>
      </c>
      <c r="C44" s="19" t="s">
        <v>62</v>
      </c>
      <c r="D44" s="21">
        <f>VLOOKUP(A44,'Journal Header'!$A$1:$E$21,5,0)</f>
        <v>45658</v>
      </c>
      <c r="E44" s="20">
        <v>-282.94</v>
      </c>
      <c r="F44" s="20">
        <v>1102</v>
      </c>
      <c r="G44" s="8">
        <f t="shared" si="0"/>
        <v>5102</v>
      </c>
    </row>
    <row r="45" spans="1:7" s="20" customFormat="1" ht="15.75" thickBot="1" x14ac:dyDescent="0.3">
      <c r="A45" s="11" t="s">
        <v>45</v>
      </c>
      <c r="B45" s="20">
        <v>6</v>
      </c>
      <c r="C45" s="19" t="s">
        <v>62</v>
      </c>
      <c r="D45" s="21">
        <f>VLOOKUP(A45,'Journal Header'!$A$1:$E$21,5,0)</f>
        <v>45658</v>
      </c>
      <c r="E45" s="20">
        <v>-141.11000000000001</v>
      </c>
      <c r="F45" s="20">
        <v>1103</v>
      </c>
      <c r="G45" s="8">
        <f t="shared" si="0"/>
        <v>5103</v>
      </c>
    </row>
    <row r="46" spans="1:7" s="20" customFormat="1" ht="15.75" thickBot="1" x14ac:dyDescent="0.3">
      <c r="A46" s="18" t="s">
        <v>46</v>
      </c>
      <c r="B46" s="20">
        <v>1</v>
      </c>
      <c r="C46" s="7" t="s">
        <v>63</v>
      </c>
      <c r="D46" s="21">
        <f>VLOOKUP(A46,'Journal Header'!$A$1:$E$21,5,0)</f>
        <v>45689</v>
      </c>
      <c r="E46" s="20">
        <v>991.76</v>
      </c>
      <c r="F46" s="20">
        <v>1101</v>
      </c>
      <c r="G46" s="8">
        <f t="shared" si="0"/>
        <v>5101</v>
      </c>
    </row>
    <row r="47" spans="1:7" s="20" customFormat="1" ht="15.75" thickBot="1" x14ac:dyDescent="0.3">
      <c r="A47" s="18" t="s">
        <v>46</v>
      </c>
      <c r="B47" s="20">
        <v>2</v>
      </c>
      <c r="C47" s="7" t="s">
        <v>64</v>
      </c>
      <c r="D47" s="21">
        <f>VLOOKUP(A47,'Journal Header'!$A$1:$E$21,5,0)</f>
        <v>45689</v>
      </c>
      <c r="E47" s="20">
        <v>162.56</v>
      </c>
      <c r="F47" s="20">
        <v>1102</v>
      </c>
      <c r="G47" s="8">
        <f t="shared" si="0"/>
        <v>5102</v>
      </c>
    </row>
    <row r="48" spans="1:7" s="20" customFormat="1" ht="15.75" thickBot="1" x14ac:dyDescent="0.3">
      <c r="A48" s="11" t="s">
        <v>47</v>
      </c>
      <c r="B48" s="20">
        <v>1</v>
      </c>
      <c r="C48" s="19" t="s">
        <v>62</v>
      </c>
      <c r="D48" s="21">
        <f>VLOOKUP(A48,'Journal Header'!$A$1:$E$21,5,0)</f>
        <v>45748</v>
      </c>
      <c r="E48" s="20">
        <v>-265.64999999999998</v>
      </c>
      <c r="F48" s="20">
        <v>1001</v>
      </c>
      <c r="G48" s="8">
        <f t="shared" si="0"/>
        <v>5001</v>
      </c>
    </row>
    <row r="49" spans="1:7" s="20" customFormat="1" ht="15.75" thickBot="1" x14ac:dyDescent="0.3">
      <c r="A49" s="11" t="s">
        <v>47</v>
      </c>
      <c r="B49" s="20">
        <v>2</v>
      </c>
      <c r="C49" s="19" t="s">
        <v>62</v>
      </c>
      <c r="D49" s="21">
        <f>VLOOKUP(A49,'Journal Header'!$A$1:$E$21,5,0)</f>
        <v>45748</v>
      </c>
      <c r="E49" s="20">
        <v>-112.64</v>
      </c>
      <c r="F49" s="20">
        <v>1002</v>
      </c>
      <c r="G49" s="8">
        <f t="shared" si="0"/>
        <v>5002</v>
      </c>
    </row>
    <row r="50" spans="1:7" s="20" customFormat="1" ht="15.75" thickBot="1" x14ac:dyDescent="0.3">
      <c r="A50" s="11" t="s">
        <v>47</v>
      </c>
      <c r="B50" s="20">
        <v>3</v>
      </c>
      <c r="C50" s="19" t="s">
        <v>62</v>
      </c>
      <c r="D50" s="21">
        <f>VLOOKUP(A50,'Journal Header'!$A$1:$E$21,5,0)</f>
        <v>45748</v>
      </c>
      <c r="E50" s="20">
        <v>-38.700000000000003</v>
      </c>
      <c r="F50" s="20">
        <v>1003</v>
      </c>
      <c r="G50" s="8">
        <f t="shared" si="0"/>
        <v>5003</v>
      </c>
    </row>
    <row r="51" spans="1:7" s="20" customFormat="1" ht="15.75" thickBot="1" x14ac:dyDescent="0.3">
      <c r="A51" s="11" t="s">
        <v>47</v>
      </c>
      <c r="B51" s="20">
        <v>4</v>
      </c>
      <c r="C51" s="19" t="s">
        <v>62</v>
      </c>
      <c r="D51" s="21">
        <f>VLOOKUP(A51,'Journal Header'!$A$1:$E$21,5,0)</f>
        <v>45748</v>
      </c>
      <c r="E51" s="20">
        <v>47.75</v>
      </c>
      <c r="F51" s="20">
        <v>1101</v>
      </c>
      <c r="G51" s="8">
        <f t="shared" si="0"/>
        <v>5101</v>
      </c>
    </row>
    <row r="52" spans="1:7" s="20" customFormat="1" ht="15.75" thickBot="1" x14ac:dyDescent="0.3">
      <c r="A52" s="11" t="s">
        <v>47</v>
      </c>
      <c r="B52" s="20">
        <v>5</v>
      </c>
      <c r="C52" s="19" t="s">
        <v>62</v>
      </c>
      <c r="D52" s="21">
        <f>VLOOKUP(A52,'Journal Header'!$A$1:$E$21,5,0)</f>
        <v>45748</v>
      </c>
      <c r="E52" s="20">
        <v>-117.39</v>
      </c>
      <c r="F52" s="20">
        <v>1102</v>
      </c>
      <c r="G52" s="8">
        <f t="shared" si="0"/>
        <v>5102</v>
      </c>
    </row>
    <row r="53" spans="1:7" s="20" customFormat="1" x14ac:dyDescent="0.25">
      <c r="A53" s="11" t="s">
        <v>47</v>
      </c>
      <c r="B53" s="20">
        <v>6</v>
      </c>
      <c r="C53" s="19" t="s">
        <v>62</v>
      </c>
      <c r="D53" s="21">
        <f>VLOOKUP(A53,'Journal Header'!$A$1:$E$21,5,0)</f>
        <v>45748</v>
      </c>
      <c r="E53" s="20">
        <v>-109.18</v>
      </c>
      <c r="F53" s="20">
        <v>1103</v>
      </c>
      <c r="G53" s="8">
        <f t="shared" si="0"/>
        <v>5103</v>
      </c>
    </row>
    <row r="54" spans="1:7" x14ac:dyDescent="0.25">
      <c r="A54" s="11" t="s">
        <v>49</v>
      </c>
      <c r="B54">
        <v>1</v>
      </c>
      <c r="C54" s="14" t="s">
        <v>37</v>
      </c>
      <c r="D54" s="21">
        <v>45108</v>
      </c>
      <c r="E54">
        <v>-10</v>
      </c>
      <c r="F54">
        <v>5001</v>
      </c>
      <c r="G54">
        <v>1001</v>
      </c>
    </row>
    <row r="55" spans="1:7" x14ac:dyDescent="0.25">
      <c r="A55" s="11" t="s">
        <v>49</v>
      </c>
      <c r="B55">
        <v>2</v>
      </c>
      <c r="C55" s="14" t="s">
        <v>37</v>
      </c>
      <c r="D55" s="21">
        <v>45108</v>
      </c>
      <c r="E55">
        <v>-5</v>
      </c>
      <c r="F55">
        <v>5002</v>
      </c>
      <c r="G55">
        <v>1002</v>
      </c>
    </row>
    <row r="56" spans="1:7" x14ac:dyDescent="0.25">
      <c r="A56" s="11" t="s">
        <v>49</v>
      </c>
      <c r="B56">
        <v>3</v>
      </c>
      <c r="C56" s="14" t="s">
        <v>37</v>
      </c>
      <c r="D56" s="21">
        <v>45108</v>
      </c>
      <c r="E56">
        <v>-8</v>
      </c>
      <c r="F56">
        <v>5003</v>
      </c>
      <c r="G56">
        <v>1003</v>
      </c>
    </row>
    <row r="57" spans="1:7" x14ac:dyDescent="0.25">
      <c r="A57" s="11" t="s">
        <v>49</v>
      </c>
      <c r="B57">
        <v>4</v>
      </c>
      <c r="C57" s="14" t="s">
        <v>37</v>
      </c>
      <c r="D57" s="21">
        <v>45108</v>
      </c>
      <c r="E57">
        <v>-20</v>
      </c>
      <c r="F57">
        <v>5101</v>
      </c>
      <c r="G57">
        <v>1101</v>
      </c>
    </row>
    <row r="58" spans="1:7" x14ac:dyDescent="0.25">
      <c r="A58" s="16" t="s">
        <v>50</v>
      </c>
      <c r="B58">
        <v>1</v>
      </c>
      <c r="C58" s="19" t="s">
        <v>59</v>
      </c>
      <c r="D58" s="21">
        <f>VLOOKUP(A58,'Journal Header'!$A$1:$E$21,5,0)</f>
        <v>45108</v>
      </c>
      <c r="E58">
        <v>-623</v>
      </c>
      <c r="F58" s="25">
        <v>4001</v>
      </c>
      <c r="G58">
        <v>2001</v>
      </c>
    </row>
    <row r="59" spans="1:7" s="20" customFormat="1" x14ac:dyDescent="0.25">
      <c r="A59" s="16" t="s">
        <v>50</v>
      </c>
      <c r="B59" s="20">
        <v>2</v>
      </c>
      <c r="C59" s="19" t="s">
        <v>59</v>
      </c>
      <c r="D59" s="21">
        <f>VLOOKUP(A59,'Journal Header'!$A$1:$E$21,5,0)</f>
        <v>45108</v>
      </c>
      <c r="E59" s="20">
        <v>54</v>
      </c>
      <c r="F59" s="25">
        <v>4002</v>
      </c>
      <c r="G59" s="25">
        <v>2001</v>
      </c>
    </row>
    <row r="60" spans="1:7" s="20" customFormat="1" x14ac:dyDescent="0.25">
      <c r="A60" s="16" t="s">
        <v>50</v>
      </c>
      <c r="B60" s="24">
        <v>3</v>
      </c>
      <c r="C60" s="19" t="s">
        <v>59</v>
      </c>
      <c r="D60" s="21">
        <f>VLOOKUP(A60,'Journal Header'!$A$1:$E$21,5,0)</f>
        <v>45108</v>
      </c>
      <c r="E60" s="20">
        <v>82</v>
      </c>
      <c r="F60" s="25">
        <v>4003</v>
      </c>
      <c r="G60" s="25">
        <v>2001</v>
      </c>
    </row>
    <row r="61" spans="1:7" s="20" customFormat="1" x14ac:dyDescent="0.25">
      <c r="A61" s="16" t="s">
        <v>50</v>
      </c>
      <c r="B61" s="24">
        <v>4</v>
      </c>
      <c r="C61" s="19" t="s">
        <v>59</v>
      </c>
      <c r="D61" s="21">
        <f>VLOOKUP(A61,'Journal Header'!$A$1:$E$21,5,0)</f>
        <v>45108</v>
      </c>
      <c r="E61" s="20">
        <v>-65</v>
      </c>
      <c r="F61" s="25">
        <v>4101</v>
      </c>
      <c r="G61" s="25">
        <v>2001</v>
      </c>
    </row>
    <row r="62" spans="1:7" x14ac:dyDescent="0.25">
      <c r="A62" s="16" t="s">
        <v>51</v>
      </c>
      <c r="B62" s="24">
        <v>1</v>
      </c>
      <c r="C62" s="19" t="s">
        <v>59</v>
      </c>
      <c r="D62" s="21">
        <f>VLOOKUP(A62,'Journal Header'!$A$1:$E$21,5,0)</f>
        <v>45200</v>
      </c>
      <c r="E62">
        <v>367</v>
      </c>
      <c r="F62" s="25">
        <v>4102</v>
      </c>
      <c r="G62" s="25">
        <v>2001</v>
      </c>
    </row>
    <row r="63" spans="1:7" s="20" customFormat="1" x14ac:dyDescent="0.25">
      <c r="A63" s="16" t="s">
        <v>51</v>
      </c>
      <c r="B63" s="24">
        <v>2</v>
      </c>
      <c r="C63" s="19" t="s">
        <v>59</v>
      </c>
      <c r="D63" s="21">
        <f>VLOOKUP(A63,'Journal Header'!$A$1:$E$21,5,0)</f>
        <v>45200</v>
      </c>
      <c r="E63" s="20">
        <v>-97</v>
      </c>
      <c r="F63" s="25">
        <v>4103</v>
      </c>
      <c r="G63" s="25">
        <v>2001</v>
      </c>
    </row>
    <row r="64" spans="1:7" x14ac:dyDescent="0.25">
      <c r="A64" s="16" t="s">
        <v>52</v>
      </c>
      <c r="B64" s="24">
        <v>1</v>
      </c>
      <c r="C64" s="17" t="s">
        <v>65</v>
      </c>
      <c r="D64" s="21">
        <f>VLOOKUP(A64,'Journal Header'!$A$1:$E$21,5,0)</f>
        <v>45292</v>
      </c>
      <c r="E64">
        <v>-53.6</v>
      </c>
      <c r="F64">
        <v>4001</v>
      </c>
      <c r="G64">
        <v>2001</v>
      </c>
    </row>
    <row r="65" spans="1:7" s="20" customFormat="1" x14ac:dyDescent="0.25">
      <c r="A65" s="16" t="s">
        <v>52</v>
      </c>
      <c r="B65" s="24">
        <v>2</v>
      </c>
      <c r="C65" s="17" t="s">
        <v>65</v>
      </c>
      <c r="D65" s="21">
        <f>VLOOKUP(A65,'Journal Header'!$A$1:$E$21,5,0)</f>
        <v>45292</v>
      </c>
      <c r="E65" s="20">
        <v>-47.68</v>
      </c>
      <c r="F65" s="20">
        <v>4101</v>
      </c>
      <c r="G65" s="20">
        <v>2001</v>
      </c>
    </row>
    <row r="66" spans="1:7" s="20" customFormat="1" x14ac:dyDescent="0.25">
      <c r="A66" s="16" t="s">
        <v>52</v>
      </c>
      <c r="B66" s="24">
        <v>3</v>
      </c>
      <c r="C66" s="17" t="s">
        <v>65</v>
      </c>
      <c r="D66" s="21">
        <f>VLOOKUP(A66,'Journal Header'!$A$1:$E$21,5,0)</f>
        <v>45292</v>
      </c>
      <c r="E66" s="20">
        <v>-71.62</v>
      </c>
      <c r="F66" s="20">
        <v>4102</v>
      </c>
      <c r="G66" s="20">
        <v>2001</v>
      </c>
    </row>
    <row r="67" spans="1:7" x14ac:dyDescent="0.25">
      <c r="A67" s="16" t="s">
        <v>53</v>
      </c>
      <c r="B67" s="24">
        <v>1</v>
      </c>
      <c r="C67" s="19" t="s">
        <v>59</v>
      </c>
      <c r="D67" s="21">
        <f>VLOOKUP(A67,'Journal Header'!$A$1:$E$21,5,0)</f>
        <v>45383</v>
      </c>
      <c r="E67">
        <v>325</v>
      </c>
      <c r="F67" s="25">
        <v>4001</v>
      </c>
      <c r="G67" s="25">
        <v>2001</v>
      </c>
    </row>
    <row r="68" spans="1:7" s="20" customFormat="1" x14ac:dyDescent="0.25">
      <c r="A68" s="16" t="s">
        <v>53</v>
      </c>
      <c r="B68" s="24">
        <v>2</v>
      </c>
      <c r="C68" s="19" t="s">
        <v>59</v>
      </c>
      <c r="D68" s="21">
        <f>VLOOKUP(A68,'Journal Header'!$A$1:$E$21,5,0)</f>
        <v>45383</v>
      </c>
      <c r="E68" s="20">
        <v>986</v>
      </c>
      <c r="F68" s="25">
        <v>4002</v>
      </c>
      <c r="G68" s="25">
        <v>2001</v>
      </c>
    </row>
    <row r="69" spans="1:7" x14ac:dyDescent="0.25">
      <c r="A69" s="16" t="s">
        <v>54</v>
      </c>
      <c r="B69" s="24">
        <v>1</v>
      </c>
      <c r="C69" s="19" t="s">
        <v>59</v>
      </c>
      <c r="D69" s="21">
        <f>VLOOKUP(A69,'Journal Header'!$A$1:$E$21,5,0)</f>
        <v>45474</v>
      </c>
      <c r="E69">
        <v>145</v>
      </c>
      <c r="F69" s="25">
        <v>4003</v>
      </c>
      <c r="G69" s="25">
        <v>2001</v>
      </c>
    </row>
    <row r="70" spans="1:7" s="20" customFormat="1" x14ac:dyDescent="0.25">
      <c r="A70" s="16" t="s">
        <v>54</v>
      </c>
      <c r="B70" s="24">
        <v>2</v>
      </c>
      <c r="C70" s="19" t="s">
        <v>59</v>
      </c>
      <c r="D70" s="21">
        <f>VLOOKUP(A70,'Journal Header'!$A$1:$E$21,5,0)</f>
        <v>45474</v>
      </c>
      <c r="E70" s="20">
        <v>453</v>
      </c>
      <c r="F70" s="25">
        <v>4101</v>
      </c>
      <c r="G70" s="25">
        <v>2001</v>
      </c>
    </row>
    <row r="71" spans="1:7" s="20" customFormat="1" x14ac:dyDescent="0.25">
      <c r="A71" s="16" t="s">
        <v>54</v>
      </c>
      <c r="B71" s="24">
        <v>3</v>
      </c>
      <c r="C71" s="19" t="s">
        <v>59</v>
      </c>
      <c r="D71" s="21">
        <f>VLOOKUP(A71,'Journal Header'!$A$1:$E$21,5,0)</f>
        <v>45474</v>
      </c>
      <c r="E71" s="20">
        <v>368</v>
      </c>
      <c r="F71" s="25">
        <v>4102</v>
      </c>
      <c r="G71" s="25">
        <v>2001</v>
      </c>
    </row>
    <row r="72" spans="1:7" x14ac:dyDescent="0.25">
      <c r="A72" s="16" t="s">
        <v>55</v>
      </c>
      <c r="B72" s="24">
        <v>1</v>
      </c>
      <c r="C72" s="14" t="s">
        <v>37</v>
      </c>
      <c r="D72" s="21">
        <f>VLOOKUP(A72,'Journal Header'!$A$1:$E$21,5,0)</f>
        <v>45566</v>
      </c>
      <c r="E72">
        <v>-452</v>
      </c>
      <c r="F72" s="25">
        <v>5001</v>
      </c>
      <c r="G72" s="25">
        <v>1001</v>
      </c>
    </row>
    <row r="73" spans="1:7" s="20" customFormat="1" x14ac:dyDescent="0.25">
      <c r="A73" s="16" t="s">
        <v>55</v>
      </c>
      <c r="B73" s="24">
        <v>2</v>
      </c>
      <c r="C73" s="14" t="s">
        <v>37</v>
      </c>
      <c r="D73" s="21">
        <f>VLOOKUP(A73,'Journal Header'!$A$1:$E$21,5,0)</f>
        <v>45566</v>
      </c>
      <c r="E73" s="20">
        <v>-129</v>
      </c>
      <c r="F73" s="25">
        <v>5002</v>
      </c>
      <c r="G73" s="25">
        <v>1002</v>
      </c>
    </row>
    <row r="74" spans="1:7" x14ac:dyDescent="0.25">
      <c r="A74" s="16" t="s">
        <v>56</v>
      </c>
      <c r="B74" s="24">
        <v>1</v>
      </c>
      <c r="C74" s="14" t="s">
        <v>37</v>
      </c>
      <c r="D74" s="21">
        <f>VLOOKUP(A74,'Journal Header'!$A$1:$E$21,5,0)</f>
        <v>45658</v>
      </c>
      <c r="E74">
        <v>-759</v>
      </c>
      <c r="F74" s="25">
        <v>5003</v>
      </c>
      <c r="G74" s="25">
        <v>1003</v>
      </c>
    </row>
    <row r="75" spans="1:7" s="20" customFormat="1" x14ac:dyDescent="0.25">
      <c r="A75" s="16" t="s">
        <v>56</v>
      </c>
      <c r="B75" s="24">
        <v>2</v>
      </c>
      <c r="C75" s="14" t="s">
        <v>37</v>
      </c>
      <c r="D75" s="21">
        <f>VLOOKUP(A75,'Journal Header'!$A$1:$E$21,5,0)</f>
        <v>45658</v>
      </c>
      <c r="E75" s="20">
        <v>-178</v>
      </c>
      <c r="F75" s="25">
        <v>5101</v>
      </c>
      <c r="G75" s="25">
        <v>1101</v>
      </c>
    </row>
    <row r="76" spans="1:7" x14ac:dyDescent="0.25">
      <c r="A76" s="16" t="s">
        <v>57</v>
      </c>
      <c r="B76" s="24">
        <v>1</v>
      </c>
      <c r="C76" s="19" t="s">
        <v>65</v>
      </c>
      <c r="D76" s="21">
        <f>VLOOKUP(A76,'Journal Header'!$A$1:$E$21,5,0)</f>
        <v>45689</v>
      </c>
      <c r="E76">
        <v>59.78</v>
      </c>
      <c r="F76" s="25">
        <v>4102</v>
      </c>
      <c r="G76">
        <v>2001</v>
      </c>
    </row>
    <row r="77" spans="1:7" x14ac:dyDescent="0.25">
      <c r="A77" s="16" t="s">
        <v>58</v>
      </c>
      <c r="B77" s="24">
        <v>1</v>
      </c>
      <c r="C77" s="19" t="s">
        <v>59</v>
      </c>
      <c r="D77" s="21">
        <f>VLOOKUP(A77,'Journal Header'!$A$1:$E$21,5,0)</f>
        <v>45748</v>
      </c>
      <c r="E77">
        <v>-479</v>
      </c>
      <c r="F77" s="25">
        <v>4002</v>
      </c>
      <c r="G77" s="25">
        <v>2001</v>
      </c>
    </row>
    <row r="78" spans="1:7" x14ac:dyDescent="0.25">
      <c r="A78" s="16" t="s">
        <v>58</v>
      </c>
      <c r="B78" s="24">
        <v>2</v>
      </c>
      <c r="C78" s="19" t="s">
        <v>59</v>
      </c>
      <c r="D78" s="21">
        <f>VLOOKUP(A78,'Journal Header'!$A$1:$E$21,5,0)</f>
        <v>45748</v>
      </c>
      <c r="E78">
        <v>-697</v>
      </c>
      <c r="F78" s="25">
        <v>4003</v>
      </c>
      <c r="G78" s="25">
        <v>2001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B128-1209-4B38-AEEE-B12916A6DD49}">
  <dimension ref="A1:B4"/>
  <sheetViews>
    <sheetView workbookViewId="0">
      <selection activeCell="B4" sqref="B4"/>
    </sheetView>
  </sheetViews>
  <sheetFormatPr defaultRowHeight="15" x14ac:dyDescent="0.25"/>
  <cols>
    <col min="1" max="1" width="7.7109375" bestFit="1" customWidth="1"/>
    <col min="2" max="2" width="18.7109375" bestFit="1" customWidth="1"/>
  </cols>
  <sheetData>
    <row r="1" spans="1:2" ht="15.75" thickBot="1" x14ac:dyDescent="0.3">
      <c r="A1" s="1" t="s">
        <v>31</v>
      </c>
      <c r="B1" s="3" t="s">
        <v>32</v>
      </c>
    </row>
    <row r="2" spans="1:2" ht="15.75" thickBot="1" x14ac:dyDescent="0.3">
      <c r="A2" s="9" t="s">
        <v>12</v>
      </c>
      <c r="B2" s="10" t="s">
        <v>33</v>
      </c>
    </row>
    <row r="3" spans="1:2" ht="15.75" thickBot="1" x14ac:dyDescent="0.3">
      <c r="A3" s="9" t="s">
        <v>14</v>
      </c>
      <c r="B3" s="10" t="s">
        <v>66</v>
      </c>
    </row>
    <row r="4" spans="1:2" x14ac:dyDescent="0.25">
      <c r="A4" s="4" t="s">
        <v>17</v>
      </c>
      <c r="B4" s="6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Header</vt:lpstr>
      <vt:lpstr>Journal Lines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Gough</dc:creator>
  <cp:lastModifiedBy>Tom Gough</cp:lastModifiedBy>
  <dcterms:created xsi:type="dcterms:W3CDTF">2024-10-27T09:32:16Z</dcterms:created>
  <dcterms:modified xsi:type="dcterms:W3CDTF">2025-04-21T11:24:12Z</dcterms:modified>
</cp:coreProperties>
</file>