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168" windowWidth="14808" windowHeight="7956"/>
  </bookViews>
  <sheets>
    <sheet name="Main" sheetId="4" r:id="rId1"/>
    <sheet name="Mark List" sheetId="1" r:id="rId2"/>
    <sheet name="Summary" sheetId="2" r:id="rId3"/>
    <sheet name="Mine Counter" sheetId="3" r:id="rId4"/>
  </sheets>
  <calcPr calcId="152511"/>
</workbook>
</file>

<file path=xl/calcChain.xml><?xml version="1.0" encoding="utf-8"?>
<calcChain xmlns="http://schemas.openxmlformats.org/spreadsheetml/2006/main">
  <c r="P23" i="2" l="1"/>
  <c r="P20" i="2"/>
  <c r="P9" i="1"/>
  <c r="P17" i="2"/>
  <c r="P5" i="1"/>
  <c r="P19" i="2"/>
  <c r="P3" i="1"/>
  <c r="P4" i="2"/>
  <c r="P12" i="1"/>
  <c r="P5" i="2"/>
  <c r="P7" i="2"/>
  <c r="AE4" i="3"/>
  <c r="P13" i="2"/>
  <c r="AE3" i="3"/>
  <c r="P15" i="2"/>
  <c r="P16" i="2"/>
  <c r="P8" i="2"/>
  <c r="P2" i="1"/>
  <c r="P3" i="2"/>
  <c r="P11" i="1"/>
  <c r="P11" i="2"/>
  <c r="P9" i="2"/>
  <c r="P4" i="1"/>
  <c r="P13" i="1"/>
  <c r="P12" i="2"/>
  <c r="P24" i="2"/>
  <c r="P21" i="2"/>
  <c r="P10" i="1"/>
  <c r="P6" i="1"/>
  <c r="Q6" i="1" l="1" a="1"/>
  <c r="Q6" i="1" s="1"/>
  <c r="T6" i="1" s="1"/>
  <c r="Q10" i="1" a="1"/>
  <c r="Q10" i="1" s="1"/>
  <c r="T10" i="1" s="1"/>
  <c r="Q21" i="2" a="1"/>
  <c r="Q21" i="2" s="1"/>
  <c r="T21" i="2" s="1"/>
  <c r="Q24" i="2" a="1"/>
  <c r="Q24" i="2" s="1"/>
  <c r="T24" i="2" s="1"/>
  <c r="C40" i="2" s="1"/>
  <c r="Q12" i="2" a="1"/>
  <c r="Q12" i="2" s="1"/>
  <c r="T12" i="2" s="1"/>
  <c r="Q13" i="1" a="1"/>
  <c r="Q13" i="1" s="1"/>
  <c r="T13" i="1" s="1"/>
  <c r="Q4" i="1" a="1"/>
  <c r="Q4" i="1" s="1"/>
  <c r="T4" i="1" s="1"/>
  <c r="Q9" i="2" a="1"/>
  <c r="Q9" i="2" s="1"/>
  <c r="T9" i="2" s="1"/>
  <c r="Q11" i="2" a="1"/>
  <c r="Q11" i="2" s="1"/>
  <c r="T11" i="2" s="1"/>
  <c r="Q11" i="1" a="1"/>
  <c r="Q11" i="1" s="1"/>
  <c r="T11" i="1" s="1"/>
  <c r="Q3" i="2" a="1"/>
  <c r="Q3" i="2" s="1"/>
  <c r="T3" i="2" s="1"/>
  <c r="Q2" i="1" a="1"/>
  <c r="Q2" i="1" s="1"/>
  <c r="T2" i="1" s="1"/>
  <c r="Q8" i="2" a="1"/>
  <c r="Q8" i="2" s="1"/>
  <c r="T8" i="2" s="1"/>
  <c r="Q16" i="2" a="1"/>
  <c r="Q16" i="2" s="1"/>
  <c r="T16" i="2" s="1"/>
  <c r="Q15" i="2" a="1"/>
  <c r="Q15" i="2" s="1"/>
  <c r="T15" i="2" s="1"/>
  <c r="AF3" i="3" a="1"/>
  <c r="AF3" i="3" s="1"/>
  <c r="AI3" i="3" s="1"/>
  <c r="S7" i="3" s="1"/>
  <c r="C20" i="4" s="1"/>
  <c r="Q13" i="2" a="1"/>
  <c r="Q13" i="2" s="1"/>
  <c r="T13" i="2" s="1"/>
  <c r="AF4" i="3" a="1"/>
  <c r="AF4" i="3" s="1"/>
  <c r="AI4" i="3" s="1"/>
  <c r="S14" i="3" s="1"/>
  <c r="Q7" i="2" a="1"/>
  <c r="Q7" i="2" s="1"/>
  <c r="T7" i="2" s="1"/>
  <c r="Q5" i="2" a="1"/>
  <c r="Q5" i="2" s="1"/>
  <c r="T5" i="2" s="1"/>
  <c r="Q12" i="1" a="1"/>
  <c r="Q12" i="1" s="1"/>
  <c r="T12" i="1" s="1"/>
  <c r="Q4" i="2" a="1"/>
  <c r="Q4" i="2" s="1"/>
  <c r="T4" i="2" s="1"/>
  <c r="Q3" i="1" a="1"/>
  <c r="Q3" i="1" s="1"/>
  <c r="T3" i="1" s="1"/>
  <c r="Q19" i="2" a="1"/>
  <c r="Q19" i="2" s="1"/>
  <c r="T19" i="2" s="1"/>
  <c r="Q5" i="1" a="1"/>
  <c r="Q5" i="1" s="1"/>
  <c r="T5" i="1" s="1"/>
  <c r="Q17" i="2" a="1"/>
  <c r="Q17" i="2" s="1"/>
  <c r="T17" i="2" s="1"/>
  <c r="Q9" i="1" a="1"/>
  <c r="Q9" i="1" s="1"/>
  <c r="T9" i="1" s="1"/>
  <c r="Q20" i="2" a="1"/>
  <c r="Q20" i="2" s="1"/>
  <c r="T20" i="2" s="1"/>
  <c r="Q23" i="2" a="1"/>
  <c r="Q23" i="2" s="1"/>
  <c r="T23" i="2" s="1"/>
  <c r="C34" i="2" s="1"/>
  <c r="C22" i="2" l="1"/>
  <c r="C28" i="2"/>
  <c r="C13" i="1"/>
  <c r="C18" i="4" s="1"/>
  <c r="C19" i="1"/>
  <c r="C16" i="2"/>
  <c r="C19" i="4" s="1"/>
</calcChain>
</file>

<file path=xl/sharedStrings.xml><?xml version="1.0" encoding="utf-8"?>
<sst xmlns="http://schemas.openxmlformats.org/spreadsheetml/2006/main" count="187" uniqueCount="66">
  <si>
    <t>Student Token</t>
  </si>
  <si>
    <t>Science</t>
  </si>
  <si>
    <t>Maths</t>
  </si>
  <si>
    <t>Language</t>
  </si>
  <si>
    <t>Social Studies</t>
  </si>
  <si>
    <t>Arts</t>
  </si>
  <si>
    <t>Total</t>
  </si>
  <si>
    <t>Average</t>
  </si>
  <si>
    <t>Formula Text</t>
  </si>
  <si>
    <t>Matches</t>
  </si>
  <si>
    <t>Args</t>
  </si>
  <si>
    <t>Checker</t>
  </si>
  <si>
    <t>B2</t>
  </si>
  <si>
    <t>F2</t>
  </si>
  <si>
    <t>SUM</t>
  </si>
  <si>
    <t>B3</t>
  </si>
  <si>
    <t>F3</t>
  </si>
  <si>
    <t>B4</t>
  </si>
  <si>
    <t>F4</t>
  </si>
  <si>
    <t>B5</t>
  </si>
  <si>
    <t>F5</t>
  </si>
  <si>
    <t>B6</t>
  </si>
  <si>
    <t>F6</t>
  </si>
  <si>
    <t>AVERAGE</t>
  </si>
  <si>
    <t>Summary</t>
  </si>
  <si>
    <t>Mark List</t>
  </si>
  <si>
    <t>Lowest</t>
  </si>
  <si>
    <t>MIN</t>
  </si>
  <si>
    <t>Highest</t>
  </si>
  <si>
    <t>MAX</t>
  </si>
  <si>
    <t>Total Number of Students</t>
  </si>
  <si>
    <t>C2</t>
  </si>
  <si>
    <t>C6</t>
  </si>
  <si>
    <t>Number of Students 
who scored 48 in Maths</t>
  </si>
  <si>
    <t>D2</t>
  </si>
  <si>
    <t>D6</t>
  </si>
  <si>
    <t>E2</t>
  </si>
  <si>
    <t>E6</t>
  </si>
  <si>
    <t>COUNT</t>
  </si>
  <si>
    <t>COUNTIF</t>
  </si>
  <si>
    <t>C2:C6</t>
  </si>
  <si>
    <t>MINEFIELD</t>
  </si>
  <si>
    <t>M</t>
  </si>
  <si>
    <t>O20</t>
  </si>
  <si>
    <t>COUNTBLANK</t>
  </si>
  <si>
    <t>Mines</t>
  </si>
  <si>
    <t>Mine Free Area</t>
  </si>
  <si>
    <t>Exercise 1</t>
  </si>
  <si>
    <t>Exercise 2</t>
  </si>
  <si>
    <t>Created By</t>
  </si>
  <si>
    <t>Mumshad Mannambeth</t>
  </si>
  <si>
    <t>mmumshad@gmail.com</t>
  </si>
  <si>
    <t>Answer</t>
  </si>
  <si>
    <r>
      <t xml:space="preserve">Q. </t>
    </r>
    <r>
      <rPr>
        <sz val="12"/>
        <color theme="0"/>
        <rFont val="Arial"/>
        <family val="2"/>
      </rPr>
      <t>Use the SUM function to calculate the Total marks of each student. Use Range B2:F2 as an argument. Create formula in the first cell G2 and copy it over to the remaining.</t>
    </r>
  </si>
  <si>
    <r>
      <t xml:space="preserve">Q. </t>
    </r>
    <r>
      <rPr>
        <sz val="12"/>
        <color theme="0"/>
        <rFont val="Arial"/>
        <family val="2"/>
      </rPr>
      <t>Use the AVERAGE function to calculate average mark of each student and create a formula in Column H.</t>
    </r>
  </si>
  <si>
    <r>
      <t xml:space="preserve">Q. </t>
    </r>
    <r>
      <rPr>
        <sz val="12"/>
        <color theme="0"/>
        <rFont val="Arial"/>
        <family val="2"/>
      </rPr>
      <t>You are asked to create a summary for each subject. Create a formula to calculate the average of marks of all students in each subject. Create a formula in cell B3 using the AVERAGE Function and values from sheet 'Mark List'. Then copy the formula over to the other subjects.</t>
    </r>
  </si>
  <si>
    <r>
      <t xml:space="preserve">Q. </t>
    </r>
    <r>
      <rPr>
        <sz val="12"/>
        <color theme="0"/>
        <rFont val="Arial"/>
        <family val="2"/>
      </rPr>
      <t>Apply a formula in Row 4 to compute the Lowest mark scored in each subject. Use the MIN function with the marks listed in the sheet 'Mark List'</t>
    </r>
  </si>
  <si>
    <r>
      <t xml:space="preserve">Q. </t>
    </r>
    <r>
      <rPr>
        <sz val="12"/>
        <color theme="0"/>
        <rFont val="Arial"/>
        <family val="2"/>
      </rPr>
      <t>Apply a formula to calculate the Highest mark scored in each subject. Use the MAX Function.</t>
    </r>
  </si>
  <si>
    <r>
      <t xml:space="preserve">Q. </t>
    </r>
    <r>
      <rPr>
        <sz val="12"/>
        <color theme="0"/>
        <rFont val="Arial"/>
        <family val="2"/>
      </rPr>
      <t>Apply a formula in cell C7 to calculate the total number of students in the class. Use the COUNT function and range A:A from the sheet 'Mark List'</t>
    </r>
  </si>
  <si>
    <r>
      <t xml:space="preserve">Q. </t>
    </r>
    <r>
      <rPr>
        <sz val="12"/>
        <color theme="0"/>
        <rFont val="Arial"/>
        <family val="2"/>
      </rPr>
      <t>Apply a formula in cell C8 to calculate the number of students who scored 48 in Maths. Use Function COUNTIF to count only those cells that meet a criteria.
Note: Syntax : COUNTIF(RANGE,CRITERIA)</t>
    </r>
  </si>
  <si>
    <t>A</t>
  </si>
  <si>
    <r>
      <t xml:space="preserve">Q. </t>
    </r>
    <r>
      <rPr>
        <sz val="12"/>
        <color theme="0"/>
        <rFont val="Arial"/>
        <family val="2"/>
      </rPr>
      <t>You are at a Minefield and tasked to identify spots(cells) with mines. All mines are hidden. With the help of formulas you can locate and count cells (spots) containing mines (M). Apply the COUNTIF formula in cell G23 to count all cells contiaing M in the field.</t>
    </r>
  </si>
  <si>
    <r>
      <t xml:space="preserve">Q. </t>
    </r>
    <r>
      <rPr>
        <sz val="12"/>
        <color theme="0"/>
        <rFont val="Arial"/>
        <family val="2"/>
      </rPr>
      <t>The COUNTBLANK function counts blank cells. Count the total number of Mine free cells using COUNTBLANK function.</t>
    </r>
  </si>
  <si>
    <t>Exercise 3</t>
  </si>
  <si>
    <r>
      <rPr>
        <b/>
        <sz val="11"/>
        <color theme="1"/>
        <rFont val="Calibri"/>
        <family val="2"/>
        <scheme val="minor"/>
      </rPr>
      <t>MODULE 5 - Functions</t>
    </r>
    <r>
      <rPr>
        <sz val="11"/>
        <color theme="1"/>
        <rFont val="Calibri"/>
        <family val="2"/>
        <scheme val="minor"/>
      </rPr>
      <t xml:space="preserve">
Go through each sheet in order and complete the exercises.</t>
    </r>
  </si>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</sst>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8"/>
      <color theme="1"/>
      <name val="Calibri"/>
      <family val="2"/>
      <scheme val="minor"/>
    </font>
    <font>
      <sz val="11"/>
      <name val="Calibri"/>
      <family val="2"/>
      <scheme val="minor"/>
    </font>
    <font>
      <b/>
      <sz val="11"/>
      <name val="Calibri"/>
      <family val="2"/>
      <scheme val="minor"/>
    </font>
    <font>
      <b/>
      <sz val="16"/>
      <color theme="0"/>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b/>
      <sz val="12"/>
      <color theme="0"/>
      <name val="Arial"/>
      <family val="2"/>
    </font>
    <font>
      <sz val="12"/>
      <color theme="0"/>
      <name val="Arial"/>
      <family val="2"/>
    </font>
    <font>
      <sz val="11"/>
      <color rgb="FF92D050"/>
      <name val="Calibri"/>
      <family val="2"/>
      <scheme val="minor"/>
    </font>
    <font>
      <b/>
      <sz val="11"/>
      <color rgb="FF92D05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rgb="FFC6D9F0"/>
        <bgColor indexed="64"/>
      </patternFill>
    </fill>
    <fill>
      <patternFill patternType="solid">
        <fgColor rgb="FFFF0000"/>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
      <patternFill patternType="solid">
        <fgColor theme="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7" fillId="5" borderId="0" applyNumberFormat="0" applyBorder="0" applyAlignment="0" applyProtection="0"/>
    <xf numFmtId="0" fontId="6" fillId="6" borderId="15" applyNumberFormat="0" applyFont="0" applyAlignment="0" applyProtection="0"/>
    <xf numFmtId="0" fontId="8" fillId="7" borderId="0" applyNumberFormat="0" applyBorder="0" applyAlignment="0" applyProtection="0"/>
    <xf numFmtId="0" fontId="6" fillId="8" borderId="0" applyNumberFormat="0" applyBorder="0" applyAlignment="0" applyProtection="0"/>
    <xf numFmtId="0" fontId="9"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2" xfId="0" applyBorder="1"/>
    <xf numFmtId="0" fontId="0" fillId="0" borderId="3" xfId="0" applyBorder="1"/>
    <xf numFmtId="0" fontId="1" fillId="3" borderId="0" xfId="0" applyFont="1" applyFill="1" applyBorder="1" applyAlignment="1">
      <alignment horizontal="center" vertical="center"/>
    </xf>
    <xf numFmtId="0" fontId="1" fillId="2" borderId="1" xfId="0" applyFont="1" applyFill="1" applyBorder="1"/>
    <xf numFmtId="0" fontId="0" fillId="0" borderId="0" xfId="0" applyFont="1" applyFill="1"/>
    <xf numFmtId="1" fontId="0" fillId="0" borderId="1" xfId="0" applyNumberFormat="1" applyBorder="1" applyAlignment="1">
      <alignment horizontal="center"/>
    </xf>
    <xf numFmtId="0" fontId="3" fillId="0" borderId="0" xfId="0" applyFont="1" applyFill="1" applyBorder="1"/>
    <xf numFmtId="0" fontId="0" fillId="0" borderId="1" xfId="0" applyBorder="1" applyProtection="1">
      <protection locked="0"/>
    </xf>
    <xf numFmtId="0" fontId="8" fillId="7" borderId="0" xfId="3"/>
    <xf numFmtId="0" fontId="7" fillId="5" borderId="0" xfId="1"/>
    <xf numFmtId="0" fontId="9" fillId="0" borderId="0" xfId="5"/>
    <xf numFmtId="0" fontId="1" fillId="8" borderId="0" xfId="4" applyFont="1" applyProtection="1">
      <protection hidden="1"/>
    </xf>
    <xf numFmtId="0" fontId="0" fillId="9" borderId="1" xfId="0" applyFont="1" applyFill="1" applyBorder="1" applyProtection="1">
      <protection locked="0"/>
    </xf>
    <xf numFmtId="0" fontId="12" fillId="10" borderId="4" xfId="0" applyFont="1" applyFill="1" applyBorder="1"/>
    <xf numFmtId="0" fontId="12" fillId="10" borderId="5" xfId="0" applyFont="1" applyFill="1" applyBorder="1"/>
    <xf numFmtId="0" fontId="12" fillId="10" borderId="6" xfId="0" applyFont="1" applyFill="1" applyBorder="1"/>
    <xf numFmtId="0" fontId="12" fillId="10" borderId="7" xfId="0" applyFont="1" applyFill="1" applyBorder="1"/>
    <xf numFmtId="0" fontId="12" fillId="10" borderId="0" xfId="0" applyFont="1" applyFill="1" applyBorder="1"/>
    <xf numFmtId="0" fontId="13" fillId="10" borderId="0" xfId="0" applyFont="1" applyFill="1" applyBorder="1" applyAlignment="1">
      <alignment horizontal="center" vertical="center"/>
    </xf>
    <xf numFmtId="0" fontId="12" fillId="10" borderId="8" xfId="0" applyFont="1" applyFill="1" applyBorder="1"/>
    <xf numFmtId="0" fontId="12" fillId="10" borderId="9" xfId="0" applyFont="1" applyFill="1" applyBorder="1"/>
    <xf numFmtId="0" fontId="12" fillId="10" borderId="10" xfId="0" applyFont="1" applyFill="1" applyBorder="1"/>
    <xf numFmtId="0" fontId="12" fillId="10" borderId="11" xfId="0" applyFont="1" applyFill="1" applyBorder="1"/>
    <xf numFmtId="0" fontId="9" fillId="0" borderId="0" xfId="5" applyFill="1"/>
    <xf numFmtId="0" fontId="0" fillId="6" borderId="15" xfId="2" applyFont="1" applyAlignment="1">
      <alignment horizontal="center" vertical="center" wrapText="1"/>
    </xf>
    <xf numFmtId="0" fontId="10" fillId="7" borderId="0" xfId="3" applyFont="1" applyAlignment="1">
      <alignment horizontal="left" vertical="top" wrapText="1"/>
    </xf>
    <xf numFmtId="0" fontId="7" fillId="5" borderId="0" xfId="1" applyAlignment="1" applyProtection="1">
      <alignment horizontal="center"/>
      <protection hidden="1"/>
    </xf>
    <xf numFmtId="0" fontId="4" fillId="0" borderId="0" xfId="0" applyFont="1" applyFill="1" applyBorder="1" applyAlignment="1">
      <alignment horizontal="center"/>
    </xf>
    <xf numFmtId="0" fontId="2"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0" fillId="6" borderId="15" xfId="2" applyFont="1" applyAlignment="1">
      <alignment horizontal="center" vertical="center"/>
    </xf>
  </cellXfs>
  <cellStyles count="6">
    <cellStyle name="20% - Accent5" xfId="4" builtinId="46"/>
    <cellStyle name="Accent1" xfId="3" builtinId="29"/>
    <cellStyle name="Bad" xfId="1" builtinId="27"/>
    <cellStyle name="Hyperlink" xfId="5" builtinId="8"/>
    <cellStyle name="Normal" xfId="0" builtinId="0"/>
    <cellStyle name="Note" xfId="2" builtinId="10"/>
  </cellStyles>
  <dxfs count="18">
    <dxf>
      <font>
        <b/>
        <i val="0"/>
        <color theme="0"/>
      </font>
      <fill>
        <patternFill>
          <bgColor rgb="FFFF0000"/>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3:N39"/>
  <sheetViews>
    <sheetView tabSelected="1" topLeftCell="A3" workbookViewId="0">
      <selection activeCell="A27" sqref="A27:N39"/>
    </sheetView>
  </sheetViews>
  <sheetFormatPr defaultRowHeight="14.4" x14ac:dyDescent="0.3"/>
  <cols>
    <col min="2" max="2" width="13.88671875" customWidth="1"/>
  </cols>
  <sheetData>
    <row r="13" spans="2:7" x14ac:dyDescent="0.3">
      <c r="B13" s="27" t="s">
        <v>64</v>
      </c>
      <c r="C13" s="27"/>
      <c r="D13" s="27"/>
      <c r="E13" s="27"/>
      <c r="F13" s="27"/>
      <c r="G13" s="27"/>
    </row>
    <row r="14" spans="2:7" x14ac:dyDescent="0.3">
      <c r="B14" s="27"/>
      <c r="C14" s="27"/>
      <c r="D14" s="27"/>
      <c r="E14" s="27"/>
      <c r="F14" s="27"/>
      <c r="G14" s="27"/>
    </row>
    <row r="15" spans="2:7" x14ac:dyDescent="0.3">
      <c r="B15" s="27"/>
      <c r="C15" s="27"/>
      <c r="D15" s="27"/>
      <c r="E15" s="27"/>
      <c r="F15" s="27"/>
      <c r="G15" s="27"/>
    </row>
    <row r="16" spans="2:7" x14ac:dyDescent="0.3">
      <c r="B16" s="27"/>
      <c r="C16" s="27"/>
      <c r="D16" s="27"/>
      <c r="E16" s="27"/>
      <c r="F16" s="27"/>
      <c r="G16" s="27"/>
    </row>
    <row r="18" spans="1:14" x14ac:dyDescent="0.3">
      <c r="B18" s="26" t="s">
        <v>47</v>
      </c>
      <c r="C18" s="12" t="b">
        <f ca="1">AND('Mark List'!C13:I13,'Mark List'!C19:I19)</f>
        <v>0</v>
      </c>
    </row>
    <row r="19" spans="1:14" x14ac:dyDescent="0.3">
      <c r="B19" s="26" t="s">
        <v>48</v>
      </c>
      <c r="C19" s="12" t="b">
        <f ca="1">AND(Summary!C16,Summary!C22,Summary!C28,Summary!C34,Summary!C40)</f>
        <v>0</v>
      </c>
    </row>
    <row r="20" spans="1:14" x14ac:dyDescent="0.3">
      <c r="B20" s="26" t="s">
        <v>63</v>
      </c>
      <c r="C20" s="12" t="b">
        <f ca="1">AND('Mine Counter'!S7:Y7,'Mine Counter'!S14:Y14)</f>
        <v>0</v>
      </c>
    </row>
    <row r="22" spans="1:14" x14ac:dyDescent="0.3">
      <c r="B22" s="11" t="s">
        <v>49</v>
      </c>
      <c r="C22" t="s">
        <v>50</v>
      </c>
    </row>
    <row r="23" spans="1:14" x14ac:dyDescent="0.3">
      <c r="C23" s="13" t="s">
        <v>51</v>
      </c>
    </row>
    <row r="27" spans="1:14" x14ac:dyDescent="0.3">
      <c r="A27" s="27" t="s">
        <v>65</v>
      </c>
      <c r="B27" s="37"/>
      <c r="C27" s="37"/>
      <c r="D27" s="37"/>
      <c r="E27" s="37"/>
      <c r="F27" s="37"/>
      <c r="G27" s="37"/>
      <c r="H27" s="37"/>
      <c r="I27" s="37"/>
      <c r="J27" s="37"/>
      <c r="K27" s="37"/>
      <c r="L27" s="37"/>
      <c r="M27" s="37"/>
      <c r="N27" s="37"/>
    </row>
    <row r="28" spans="1:14" x14ac:dyDescent="0.3">
      <c r="A28" s="37"/>
      <c r="B28" s="37"/>
      <c r="C28" s="37"/>
      <c r="D28" s="37"/>
      <c r="E28" s="37"/>
      <c r="F28" s="37"/>
      <c r="G28" s="37"/>
      <c r="H28" s="37"/>
      <c r="I28" s="37"/>
      <c r="J28" s="37"/>
      <c r="K28" s="37"/>
      <c r="L28" s="37"/>
      <c r="M28" s="37"/>
      <c r="N28" s="37"/>
    </row>
    <row r="29" spans="1:14" x14ac:dyDescent="0.3">
      <c r="A29" s="37"/>
      <c r="B29" s="37"/>
      <c r="C29" s="37"/>
      <c r="D29" s="37"/>
      <c r="E29" s="37"/>
      <c r="F29" s="37"/>
      <c r="G29" s="37"/>
      <c r="H29" s="37"/>
      <c r="I29" s="37"/>
      <c r="J29" s="37"/>
      <c r="K29" s="37"/>
      <c r="L29" s="37"/>
      <c r="M29" s="37"/>
      <c r="N29" s="37"/>
    </row>
    <row r="30" spans="1:14" x14ac:dyDescent="0.3">
      <c r="A30" s="37"/>
      <c r="B30" s="37"/>
      <c r="C30" s="37"/>
      <c r="D30" s="37"/>
      <c r="E30" s="37"/>
      <c r="F30" s="37"/>
      <c r="G30" s="37"/>
      <c r="H30" s="37"/>
      <c r="I30" s="37"/>
      <c r="J30" s="37"/>
      <c r="K30" s="37"/>
      <c r="L30" s="37"/>
      <c r="M30" s="37"/>
      <c r="N30" s="37"/>
    </row>
    <row r="31" spans="1:14" x14ac:dyDescent="0.3">
      <c r="A31" s="37"/>
      <c r="B31" s="37"/>
      <c r="C31" s="37"/>
      <c r="D31" s="37"/>
      <c r="E31" s="37"/>
      <c r="F31" s="37"/>
      <c r="G31" s="37"/>
      <c r="H31" s="37"/>
      <c r="I31" s="37"/>
      <c r="J31" s="37"/>
      <c r="K31" s="37"/>
      <c r="L31" s="37"/>
      <c r="M31" s="37"/>
      <c r="N31" s="37"/>
    </row>
    <row r="32" spans="1:14" x14ac:dyDescent="0.3">
      <c r="A32" s="37"/>
      <c r="B32" s="37"/>
      <c r="C32" s="37"/>
      <c r="D32" s="37"/>
      <c r="E32" s="37"/>
      <c r="F32" s="37"/>
      <c r="G32" s="37"/>
      <c r="H32" s="37"/>
      <c r="I32" s="37"/>
      <c r="J32" s="37"/>
      <c r="K32" s="37"/>
      <c r="L32" s="37"/>
      <c r="M32" s="37"/>
      <c r="N32" s="37"/>
    </row>
    <row r="33" spans="1:14" x14ac:dyDescent="0.3">
      <c r="A33" s="37"/>
      <c r="B33" s="37"/>
      <c r="C33" s="37"/>
      <c r="D33" s="37"/>
      <c r="E33" s="37"/>
      <c r="F33" s="37"/>
      <c r="G33" s="37"/>
      <c r="H33" s="37"/>
      <c r="I33" s="37"/>
      <c r="J33" s="37"/>
      <c r="K33" s="37"/>
      <c r="L33" s="37"/>
      <c r="M33" s="37"/>
      <c r="N33" s="37"/>
    </row>
    <row r="34" spans="1:14" x14ac:dyDescent="0.3">
      <c r="A34" s="37"/>
      <c r="B34" s="37"/>
      <c r="C34" s="37"/>
      <c r="D34" s="37"/>
      <c r="E34" s="37"/>
      <c r="F34" s="37"/>
      <c r="G34" s="37"/>
      <c r="H34" s="37"/>
      <c r="I34" s="37"/>
      <c r="J34" s="37"/>
      <c r="K34" s="37"/>
      <c r="L34" s="37"/>
      <c r="M34" s="37"/>
      <c r="N34" s="37"/>
    </row>
    <row r="35" spans="1:14" x14ac:dyDescent="0.3">
      <c r="A35" s="37"/>
      <c r="B35" s="37"/>
      <c r="C35" s="37"/>
      <c r="D35" s="37"/>
      <c r="E35" s="37"/>
      <c r="F35" s="37"/>
      <c r="G35" s="37"/>
      <c r="H35" s="37"/>
      <c r="I35" s="37"/>
      <c r="J35" s="37"/>
      <c r="K35" s="37"/>
      <c r="L35" s="37"/>
      <c r="M35" s="37"/>
      <c r="N35" s="37"/>
    </row>
    <row r="36" spans="1:14" x14ac:dyDescent="0.3">
      <c r="A36" s="37"/>
      <c r="B36" s="37"/>
      <c r="C36" s="37"/>
      <c r="D36" s="37"/>
      <c r="E36" s="37"/>
      <c r="F36" s="37"/>
      <c r="G36" s="37"/>
      <c r="H36" s="37"/>
      <c r="I36" s="37"/>
      <c r="J36" s="37"/>
      <c r="K36" s="37"/>
      <c r="L36" s="37"/>
      <c r="M36" s="37"/>
      <c r="N36" s="37"/>
    </row>
    <row r="37" spans="1:14" x14ac:dyDescent="0.3">
      <c r="A37" s="37"/>
      <c r="B37" s="37"/>
      <c r="C37" s="37"/>
      <c r="D37" s="37"/>
      <c r="E37" s="37"/>
      <c r="F37" s="37"/>
      <c r="G37" s="37"/>
      <c r="H37" s="37"/>
      <c r="I37" s="37"/>
      <c r="J37" s="37"/>
      <c r="K37" s="37"/>
      <c r="L37" s="37"/>
      <c r="M37" s="37"/>
      <c r="N37" s="37"/>
    </row>
    <row r="38" spans="1:14" x14ac:dyDescent="0.3">
      <c r="A38" s="37"/>
      <c r="B38" s="37"/>
      <c r="C38" s="37"/>
      <c r="D38" s="37"/>
      <c r="E38" s="37"/>
      <c r="F38" s="37"/>
      <c r="G38" s="37"/>
      <c r="H38" s="37"/>
      <c r="I38" s="37"/>
      <c r="J38" s="37"/>
      <c r="K38" s="37"/>
      <c r="L38" s="37"/>
      <c r="M38" s="37"/>
      <c r="N38" s="37"/>
    </row>
    <row r="39" spans="1:14" x14ac:dyDescent="0.3">
      <c r="A39" s="37"/>
      <c r="B39" s="37"/>
      <c r="C39" s="37"/>
      <c r="D39" s="37"/>
      <c r="E39" s="37"/>
      <c r="F39" s="37"/>
      <c r="G39" s="37"/>
      <c r="H39" s="37"/>
      <c r="I39" s="37"/>
      <c r="J39" s="37"/>
      <c r="K39" s="37"/>
      <c r="L39" s="37"/>
      <c r="M39" s="37"/>
      <c r="N39" s="37"/>
    </row>
  </sheetData>
  <sheetProtection algorithmName="SHA-512" hashValue="DmbBUMUKsLeULo8DWAcch3kq+KkJRQbzQmi81LiPP83e9VgnzOPadj+oIy7Gnbmiq00YyVSGThs5Yh0YBDDErA==" saltValue="YqKb9AbcXaMw7zLCd+VNWw==" spinCount="100000" sheet="1" objects="1" scenarios="1"/>
  <mergeCells count="2">
    <mergeCell ref="B13:G16"/>
    <mergeCell ref="A27:N39"/>
  </mergeCells>
  <conditionalFormatting sqref="C18:C19">
    <cfRule type="expression" dxfId="17" priority="2">
      <formula>$C18</formula>
    </cfRule>
  </conditionalFormatting>
  <conditionalFormatting sqref="C20">
    <cfRule type="expression" dxfId="16" priority="1">
      <formula>$C20</formula>
    </cfRule>
  </conditionalFormatting>
  <hyperlinks>
    <hyperlink ref="C23" r:id="rId1"/>
    <hyperlink ref="B18" location="'Mark List'!A1" display="Exercise 1"/>
    <hyperlink ref="B20" location="'Mine Counter'!A1" display="Exercise 3"/>
    <hyperlink ref="B19" location="Summary!A1" display="Exercise 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9"/>
  <sheetViews>
    <sheetView workbookViewId="0">
      <selection activeCell="B2" sqref="B2"/>
    </sheetView>
  </sheetViews>
  <sheetFormatPr defaultRowHeight="14.4" x14ac:dyDescent="0.3"/>
  <cols>
    <col min="1" max="1" width="13.88671875" bestFit="1" customWidth="1"/>
    <col min="4" max="4" width="9.33203125" bestFit="1" customWidth="1"/>
    <col min="5" max="5" width="13.33203125" bestFit="1" customWidth="1"/>
    <col min="8" max="8" width="11" bestFit="1" customWidth="1"/>
    <col min="16" max="23" width="8.88671875" hidden="1" customWidth="1"/>
    <col min="24" max="25" width="8.88671875" customWidth="1"/>
  </cols>
  <sheetData>
    <row r="1" spans="1:25" x14ac:dyDescent="0.3">
      <c r="A1" s="1" t="s">
        <v>0</v>
      </c>
      <c r="B1" s="1" t="s">
        <v>1</v>
      </c>
      <c r="C1" s="1" t="s">
        <v>2</v>
      </c>
      <c r="D1" s="1" t="s">
        <v>3</v>
      </c>
      <c r="E1" s="1" t="s">
        <v>4</v>
      </c>
      <c r="F1" s="1" t="s">
        <v>5</v>
      </c>
      <c r="G1" s="1" t="s">
        <v>6</v>
      </c>
      <c r="H1" s="1" t="s">
        <v>7</v>
      </c>
      <c r="P1" s="5" t="s">
        <v>8</v>
      </c>
      <c r="Q1" s="5" t="s">
        <v>9</v>
      </c>
      <c r="R1" s="5" t="s">
        <v>10</v>
      </c>
      <c r="S1" s="5"/>
      <c r="T1" s="5" t="s">
        <v>11</v>
      </c>
      <c r="U1" s="5"/>
      <c r="V1" s="5"/>
      <c r="W1" s="5"/>
      <c r="X1" s="5"/>
      <c r="Y1" s="5"/>
    </row>
    <row r="2" spans="1:25" x14ac:dyDescent="0.3">
      <c r="A2" s="8">
        <v>1001</v>
      </c>
      <c r="B2" s="2">
        <v>34</v>
      </c>
      <c r="C2" s="2">
        <v>23</v>
      </c>
      <c r="D2" s="2">
        <v>28</v>
      </c>
      <c r="E2" s="2">
        <v>35</v>
      </c>
      <c r="F2" s="2">
        <v>24</v>
      </c>
      <c r="G2" s="10"/>
      <c r="H2" s="10"/>
      <c r="P2" t="e">
        <f ca="1">_xlfn.FORMULATEXT(G2)</f>
        <v>#N/A</v>
      </c>
      <c r="Q2">
        <f t="array" aca="1" ref="Q2" ca="1">COUNT(SEARCH(U2:W2,P2))</f>
        <v>0</v>
      </c>
      <c r="R2">
        <v>3</v>
      </c>
      <c r="S2">
        <v>144</v>
      </c>
      <c r="T2" t="b">
        <f ca="1">AND(Q2=R2,G2=S2)</f>
        <v>0</v>
      </c>
      <c r="U2" t="s">
        <v>12</v>
      </c>
      <c r="V2" t="s">
        <v>13</v>
      </c>
      <c r="W2" t="s">
        <v>14</v>
      </c>
    </row>
    <row r="3" spans="1:25" x14ac:dyDescent="0.3">
      <c r="A3" s="8">
        <v>1002</v>
      </c>
      <c r="B3" s="2">
        <v>43</v>
      </c>
      <c r="C3" s="2">
        <v>48</v>
      </c>
      <c r="D3" s="2">
        <v>37</v>
      </c>
      <c r="E3" s="2">
        <v>37</v>
      </c>
      <c r="F3" s="2">
        <v>35</v>
      </c>
      <c r="G3" s="10"/>
      <c r="H3" s="10"/>
      <c r="P3" t="e">
        <f t="shared" ref="P3:P6" ca="1" si="0">_xlfn.FORMULATEXT(G3)</f>
        <v>#N/A</v>
      </c>
      <c r="Q3">
        <f t="array" aca="1" ref="Q3" ca="1">COUNT(SEARCH(U3:W3,P3))</f>
        <v>0</v>
      </c>
      <c r="R3">
        <v>3</v>
      </c>
      <c r="S3">
        <v>200</v>
      </c>
      <c r="T3" t="b">
        <f t="shared" ref="T3:T6" ca="1" si="1">AND(Q3=R3,G3=S3)</f>
        <v>0</v>
      </c>
      <c r="U3" t="s">
        <v>15</v>
      </c>
      <c r="V3" t="s">
        <v>16</v>
      </c>
      <c r="W3" t="s">
        <v>14</v>
      </c>
    </row>
    <row r="4" spans="1:25" x14ac:dyDescent="0.3">
      <c r="A4" s="8">
        <v>1003</v>
      </c>
      <c r="B4" s="2">
        <v>12</v>
      </c>
      <c r="C4" s="2">
        <v>9</v>
      </c>
      <c r="D4" s="2">
        <v>15</v>
      </c>
      <c r="E4" s="2">
        <v>19</v>
      </c>
      <c r="F4" s="2">
        <v>15</v>
      </c>
      <c r="G4" s="10"/>
      <c r="H4" s="10"/>
      <c r="P4" t="e">
        <f t="shared" ca="1" si="0"/>
        <v>#N/A</v>
      </c>
      <c r="Q4">
        <f t="array" aca="1" ref="Q4" ca="1">COUNT(SEARCH(U4:W4,P4))</f>
        <v>0</v>
      </c>
      <c r="R4">
        <v>3</v>
      </c>
      <c r="S4">
        <v>70</v>
      </c>
      <c r="T4" t="b">
        <f t="shared" ca="1" si="1"/>
        <v>0</v>
      </c>
      <c r="U4" t="s">
        <v>17</v>
      </c>
      <c r="V4" t="s">
        <v>18</v>
      </c>
      <c r="W4" t="s">
        <v>14</v>
      </c>
    </row>
    <row r="5" spans="1:25" x14ac:dyDescent="0.3">
      <c r="A5" s="8">
        <v>1004</v>
      </c>
      <c r="B5" s="2">
        <v>48</v>
      </c>
      <c r="C5" s="2">
        <v>48</v>
      </c>
      <c r="D5" s="2">
        <v>43</v>
      </c>
      <c r="E5" s="2">
        <v>44</v>
      </c>
      <c r="F5" s="3">
        <v>42</v>
      </c>
      <c r="G5" s="10"/>
      <c r="H5" s="10"/>
      <c r="P5" t="e">
        <f t="shared" ca="1" si="0"/>
        <v>#N/A</v>
      </c>
      <c r="Q5">
        <f t="array" aca="1" ref="Q5" ca="1">COUNT(SEARCH(U5:W5,P5))</f>
        <v>0</v>
      </c>
      <c r="R5">
        <v>3</v>
      </c>
      <c r="S5">
        <v>225</v>
      </c>
      <c r="T5" t="b">
        <f t="shared" ca="1" si="1"/>
        <v>0</v>
      </c>
      <c r="U5" t="s">
        <v>19</v>
      </c>
      <c r="V5" t="s">
        <v>20</v>
      </c>
      <c r="W5" t="s">
        <v>14</v>
      </c>
    </row>
    <row r="6" spans="1:25" x14ac:dyDescent="0.3">
      <c r="A6" s="8">
        <v>1005</v>
      </c>
      <c r="B6" s="2">
        <v>29</v>
      </c>
      <c r="C6" s="2">
        <v>12</v>
      </c>
      <c r="D6" s="2">
        <v>46</v>
      </c>
      <c r="E6" s="4">
        <v>32</v>
      </c>
      <c r="F6" s="2">
        <v>34</v>
      </c>
      <c r="G6" s="10"/>
      <c r="H6" s="10"/>
      <c r="P6" t="e">
        <f t="shared" ca="1" si="0"/>
        <v>#N/A</v>
      </c>
      <c r="Q6">
        <f t="array" aca="1" ref="Q6" ca="1">COUNT(SEARCH(U6:W6,P6))</f>
        <v>0</v>
      </c>
      <c r="R6">
        <v>3</v>
      </c>
      <c r="S6">
        <v>153</v>
      </c>
      <c r="T6" t="b">
        <f t="shared" ca="1" si="1"/>
        <v>0</v>
      </c>
      <c r="U6" t="s">
        <v>21</v>
      </c>
      <c r="V6" t="s">
        <v>22</v>
      </c>
      <c r="W6" t="s">
        <v>14</v>
      </c>
    </row>
    <row r="8" spans="1:25" x14ac:dyDescent="0.3">
      <c r="P8" s="5" t="s">
        <v>8</v>
      </c>
      <c r="Q8" s="5" t="s">
        <v>9</v>
      </c>
      <c r="R8" s="5" t="s">
        <v>10</v>
      </c>
      <c r="S8" s="5"/>
      <c r="T8" s="5" t="s">
        <v>11</v>
      </c>
      <c r="U8" s="5"/>
      <c r="V8" s="5"/>
      <c r="W8" s="5"/>
    </row>
    <row r="9" spans="1:25" x14ac:dyDescent="0.3">
      <c r="B9" s="28" t="s">
        <v>53</v>
      </c>
      <c r="C9" s="28"/>
      <c r="D9" s="28"/>
      <c r="E9" s="28"/>
      <c r="F9" s="28"/>
      <c r="G9" s="28"/>
      <c r="H9" s="28"/>
      <c r="I9" s="28"/>
      <c r="P9" t="e">
        <f ca="1">_xlfn.FORMULATEXT(H2)</f>
        <v>#N/A</v>
      </c>
      <c r="Q9">
        <f t="array" aca="1" ref="Q9" ca="1">COUNT(SEARCH(U9:W9,P9))</f>
        <v>0</v>
      </c>
      <c r="R9">
        <v>3</v>
      </c>
      <c r="S9">
        <v>28.8</v>
      </c>
      <c r="T9" t="b">
        <f ca="1">AND(Q9=R9,H2=S9)</f>
        <v>0</v>
      </c>
      <c r="U9" t="s">
        <v>12</v>
      </c>
      <c r="V9" t="s">
        <v>13</v>
      </c>
      <c r="W9" t="s">
        <v>23</v>
      </c>
    </row>
    <row r="10" spans="1:25" x14ac:dyDescent="0.3">
      <c r="B10" s="28"/>
      <c r="C10" s="28"/>
      <c r="D10" s="28"/>
      <c r="E10" s="28"/>
      <c r="F10" s="28"/>
      <c r="G10" s="28"/>
      <c r="H10" s="28"/>
      <c r="I10" s="28"/>
      <c r="P10" t="e">
        <f t="shared" ref="P10:P13" ca="1" si="2">_xlfn.FORMULATEXT(H3)</f>
        <v>#N/A</v>
      </c>
      <c r="Q10">
        <f t="array" aca="1" ref="Q10" ca="1">COUNT(SEARCH(U10:W10,P10))</f>
        <v>0</v>
      </c>
      <c r="R10">
        <v>3</v>
      </c>
      <c r="S10">
        <v>40</v>
      </c>
      <c r="T10" t="b">
        <f t="shared" ref="T10:T13" ca="1" si="3">AND(Q10=R10,H3=S10)</f>
        <v>0</v>
      </c>
      <c r="U10" t="s">
        <v>15</v>
      </c>
      <c r="V10" t="s">
        <v>16</v>
      </c>
      <c r="W10" t="s">
        <v>23</v>
      </c>
    </row>
    <row r="11" spans="1:25" x14ac:dyDescent="0.3">
      <c r="B11" s="28"/>
      <c r="C11" s="28"/>
      <c r="D11" s="28"/>
      <c r="E11" s="28"/>
      <c r="F11" s="28"/>
      <c r="G11" s="28"/>
      <c r="H11" s="28"/>
      <c r="I11" s="28"/>
      <c r="P11" t="e">
        <f t="shared" ca="1" si="2"/>
        <v>#N/A</v>
      </c>
      <c r="Q11">
        <f t="array" aca="1" ref="Q11" ca="1">COUNT(SEARCH(U11:W11,P11))</f>
        <v>0</v>
      </c>
      <c r="R11">
        <v>3</v>
      </c>
      <c r="S11">
        <v>14</v>
      </c>
      <c r="T11" t="b">
        <f t="shared" ca="1" si="3"/>
        <v>0</v>
      </c>
      <c r="U11" t="s">
        <v>17</v>
      </c>
      <c r="V11" t="s">
        <v>18</v>
      </c>
      <c r="W11" t="s">
        <v>23</v>
      </c>
    </row>
    <row r="12" spans="1:25" x14ac:dyDescent="0.3">
      <c r="B12" s="28"/>
      <c r="C12" s="28"/>
      <c r="D12" s="28"/>
      <c r="E12" s="28"/>
      <c r="F12" s="28"/>
      <c r="G12" s="28"/>
      <c r="H12" s="28"/>
      <c r="I12" s="28"/>
      <c r="P12" t="e">
        <f t="shared" ca="1" si="2"/>
        <v>#N/A</v>
      </c>
      <c r="Q12">
        <f t="array" aca="1" ref="Q12" ca="1">COUNT(SEARCH(U12:W12,P12))</f>
        <v>0</v>
      </c>
      <c r="R12">
        <v>3</v>
      </c>
      <c r="S12">
        <v>45</v>
      </c>
      <c r="T12" t="b">
        <f t="shared" ca="1" si="3"/>
        <v>0</v>
      </c>
      <c r="U12" t="s">
        <v>19</v>
      </c>
      <c r="V12" t="s">
        <v>20</v>
      </c>
      <c r="W12" t="s">
        <v>23</v>
      </c>
    </row>
    <row r="13" spans="1:25" x14ac:dyDescent="0.3">
      <c r="B13" s="14" t="s">
        <v>52</v>
      </c>
      <c r="C13" s="29" t="b">
        <f ca="1">AND(T2:T6)</f>
        <v>0</v>
      </c>
      <c r="D13" s="29"/>
      <c r="E13" s="29"/>
      <c r="F13" s="29"/>
      <c r="G13" s="29"/>
      <c r="H13" s="29"/>
      <c r="I13" s="29"/>
      <c r="P13" t="e">
        <f t="shared" ca="1" si="2"/>
        <v>#N/A</v>
      </c>
      <c r="Q13">
        <f t="array" aca="1" ref="Q13" ca="1">COUNT(SEARCH(U13:W13,P13))</f>
        <v>0</v>
      </c>
      <c r="R13">
        <v>3</v>
      </c>
      <c r="S13">
        <v>30.6</v>
      </c>
      <c r="T13" t="b">
        <f t="shared" ca="1" si="3"/>
        <v>0</v>
      </c>
      <c r="U13" t="s">
        <v>21</v>
      </c>
      <c r="V13" t="s">
        <v>22</v>
      </c>
      <c r="W13" t="s">
        <v>23</v>
      </c>
    </row>
    <row r="15" spans="1:25" x14ac:dyDescent="0.3">
      <c r="B15" s="28" t="s">
        <v>54</v>
      </c>
      <c r="C15" s="28"/>
      <c r="D15" s="28"/>
      <c r="E15" s="28"/>
      <c r="F15" s="28"/>
      <c r="G15" s="28"/>
      <c r="H15" s="28"/>
      <c r="I15" s="28"/>
    </row>
    <row r="16" spans="1:25" x14ac:dyDescent="0.3">
      <c r="B16" s="28"/>
      <c r="C16" s="28"/>
      <c r="D16" s="28"/>
      <c r="E16" s="28"/>
      <c r="F16" s="28"/>
      <c r="G16" s="28"/>
      <c r="H16" s="28"/>
      <c r="I16" s="28"/>
    </row>
    <row r="17" spans="2:9" x14ac:dyDescent="0.3">
      <c r="B17" s="28"/>
      <c r="C17" s="28"/>
      <c r="D17" s="28"/>
      <c r="E17" s="28"/>
      <c r="F17" s="28"/>
      <c r="G17" s="28"/>
      <c r="H17" s="28"/>
      <c r="I17" s="28"/>
    </row>
    <row r="18" spans="2:9" x14ac:dyDescent="0.3">
      <c r="B18" s="28"/>
      <c r="C18" s="28"/>
      <c r="D18" s="28"/>
      <c r="E18" s="28"/>
      <c r="F18" s="28"/>
      <c r="G18" s="28"/>
      <c r="H18" s="28"/>
      <c r="I18" s="28"/>
    </row>
    <row r="19" spans="2:9" x14ac:dyDescent="0.3">
      <c r="B19" s="14" t="s">
        <v>52</v>
      </c>
      <c r="C19" s="29" t="b">
        <f ca="1">AND(T9:T13)</f>
        <v>0</v>
      </c>
      <c r="D19" s="29"/>
      <c r="E19" s="29"/>
      <c r="F19" s="29"/>
      <c r="G19" s="29"/>
      <c r="H19" s="29"/>
      <c r="I19" s="29"/>
    </row>
  </sheetData>
  <sheetProtection algorithmName="SHA-512" hashValue="vutU3A9djhtewyCBSTUvFGyxkdlijOIcp30aL886ycCMRLezUtAaw9Z5RHpwmo1ZDHmfLOadsVLbCYWXBcV1uQ==" saltValue="2nd6BcQuLxWG04twJ+2jAw==" spinCount="100000" sheet="1" objects="1" scenarios="1"/>
  <mergeCells count="4">
    <mergeCell ref="B9:I12"/>
    <mergeCell ref="C13:I13"/>
    <mergeCell ref="B15:I18"/>
    <mergeCell ref="C19:I19"/>
  </mergeCells>
  <conditionalFormatting sqref="C13:I13">
    <cfRule type="cellIs" dxfId="15" priority="4" operator="equal">
      <formula>TRUE</formula>
    </cfRule>
  </conditionalFormatting>
  <conditionalFormatting sqref="C19:I19">
    <cfRule type="cellIs" dxfId="14" priority="3" operator="equal">
      <formula>TRUE</formula>
    </cfRule>
  </conditionalFormatting>
  <conditionalFormatting sqref="G2:G6">
    <cfRule type="expression" dxfId="13" priority="2">
      <formula>$T2</formula>
    </cfRule>
  </conditionalFormatting>
  <conditionalFormatting sqref="H2:H6">
    <cfRule type="expression" dxfId="12" priority="1">
      <formula>$T9</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0"/>
  <sheetViews>
    <sheetView workbookViewId="0">
      <selection activeCell="D9" sqref="D9"/>
    </sheetView>
  </sheetViews>
  <sheetFormatPr defaultColWidth="13.33203125" defaultRowHeight="14.4" x14ac:dyDescent="0.3"/>
  <cols>
    <col min="2" max="2" width="17.109375" customWidth="1"/>
    <col min="16" max="16" width="12.5546875" hidden="1" customWidth="1"/>
    <col min="17" max="17" width="9" hidden="1" customWidth="1"/>
    <col min="18" max="19" width="5.5546875" hidden="1" customWidth="1"/>
    <col min="20" max="20" width="7.5546875" hidden="1" customWidth="1"/>
    <col min="21" max="25" width="5.5546875" hidden="1" customWidth="1"/>
  </cols>
  <sheetData>
    <row r="1" spans="1:24" ht="23.25" customHeight="1" x14ac:dyDescent="0.3">
      <c r="A1" s="31" t="s">
        <v>24</v>
      </c>
      <c r="B1" s="31"/>
      <c r="C1" s="31"/>
      <c r="D1" s="31"/>
      <c r="E1" s="31"/>
      <c r="F1" s="31"/>
      <c r="P1" s="5" t="s">
        <v>8</v>
      </c>
      <c r="Q1" s="5" t="s">
        <v>9</v>
      </c>
      <c r="R1" s="5" t="s">
        <v>10</v>
      </c>
      <c r="S1" s="5"/>
      <c r="T1" s="5" t="s">
        <v>11</v>
      </c>
      <c r="U1" s="5"/>
      <c r="V1" s="5"/>
      <c r="W1" s="5"/>
    </row>
    <row r="2" spans="1:24" x14ac:dyDescent="0.3">
      <c r="A2" s="6" t="s">
        <v>24</v>
      </c>
      <c r="B2" s="1" t="s">
        <v>1</v>
      </c>
      <c r="C2" s="1" t="s">
        <v>2</v>
      </c>
      <c r="D2" s="1" t="s">
        <v>3</v>
      </c>
      <c r="E2" s="1" t="s">
        <v>4</v>
      </c>
      <c r="F2" s="1" t="s">
        <v>5</v>
      </c>
    </row>
    <row r="3" spans="1:24" x14ac:dyDescent="0.3">
      <c r="A3" s="2" t="s">
        <v>7</v>
      </c>
      <c r="B3" s="10"/>
      <c r="C3" s="10"/>
      <c r="D3" s="10"/>
      <c r="E3" s="10"/>
      <c r="F3" s="10"/>
      <c r="P3" t="e">
        <f ca="1">_xlfn.FORMULATEXT(B3)</f>
        <v>#N/A</v>
      </c>
      <c r="Q3">
        <f t="array" aca="1" ref="Q3" ca="1">COUNT(SEARCH(U3:X3,P3))</f>
        <v>0</v>
      </c>
      <c r="R3">
        <v>4</v>
      </c>
      <c r="S3">
        <v>33.200000000000003</v>
      </c>
      <c r="T3" t="b">
        <f ca="1">AND(Q3=R3,B3=S3)</f>
        <v>0</v>
      </c>
      <c r="U3" t="s">
        <v>23</v>
      </c>
      <c r="V3" t="s">
        <v>12</v>
      </c>
      <c r="W3" t="s">
        <v>21</v>
      </c>
      <c r="X3" t="s">
        <v>25</v>
      </c>
    </row>
    <row r="4" spans="1:24" x14ac:dyDescent="0.3">
      <c r="A4" s="2" t="s">
        <v>26</v>
      </c>
      <c r="B4" s="10"/>
      <c r="C4" s="10"/>
      <c r="D4" s="10"/>
      <c r="E4" s="10"/>
      <c r="F4" s="10"/>
      <c r="P4" t="e">
        <f t="shared" ref="P4:P5" ca="1" si="0">_xlfn.FORMULATEXT(B4)</f>
        <v>#N/A</v>
      </c>
      <c r="Q4">
        <f t="array" aca="1" ref="Q4" ca="1">COUNT(SEARCH(U4:X4,P4))</f>
        <v>0</v>
      </c>
      <c r="R4">
        <v>4</v>
      </c>
      <c r="S4">
        <v>12</v>
      </c>
      <c r="T4" t="b">
        <f t="shared" ref="T4:T5" ca="1" si="1">AND(Q4=R4,B4=S4)</f>
        <v>0</v>
      </c>
      <c r="U4" t="s">
        <v>27</v>
      </c>
      <c r="V4" t="s">
        <v>12</v>
      </c>
      <c r="W4" t="s">
        <v>21</v>
      </c>
      <c r="X4" t="s">
        <v>25</v>
      </c>
    </row>
    <row r="5" spans="1:24" x14ac:dyDescent="0.3">
      <c r="A5" s="2" t="s">
        <v>28</v>
      </c>
      <c r="B5" s="10"/>
      <c r="C5" s="10"/>
      <c r="D5" s="10"/>
      <c r="E5" s="10"/>
      <c r="F5" s="10"/>
      <c r="P5" t="e">
        <f t="shared" ca="1" si="0"/>
        <v>#N/A</v>
      </c>
      <c r="Q5">
        <f t="array" aca="1" ref="Q5" ca="1">COUNT(SEARCH(U5:X5,P5))</f>
        <v>0</v>
      </c>
      <c r="R5">
        <v>4</v>
      </c>
      <c r="S5">
        <v>48</v>
      </c>
      <c r="T5" t="b">
        <f t="shared" ca="1" si="1"/>
        <v>0</v>
      </c>
      <c r="U5" t="s">
        <v>29</v>
      </c>
      <c r="V5" t="s">
        <v>12</v>
      </c>
      <c r="W5" t="s">
        <v>21</v>
      </c>
      <c r="X5" t="s">
        <v>25</v>
      </c>
    </row>
    <row r="7" spans="1:24" x14ac:dyDescent="0.3">
      <c r="A7" s="32" t="s">
        <v>30</v>
      </c>
      <c r="B7" s="32"/>
      <c r="C7" s="10"/>
      <c r="D7" s="7"/>
      <c r="E7" s="7"/>
      <c r="F7" s="7"/>
      <c r="P7" t="e">
        <f ca="1">_xlfn.FORMULATEXT(C3)</f>
        <v>#N/A</v>
      </c>
      <c r="Q7">
        <f t="array" aca="1" ref="Q7" ca="1">COUNT(SEARCH(U7:X7,P7))</f>
        <v>0</v>
      </c>
      <c r="R7">
        <v>4</v>
      </c>
      <c r="S7">
        <v>28</v>
      </c>
      <c r="T7" t="b">
        <f ca="1">AND(Q7=R7,C3=S7)</f>
        <v>0</v>
      </c>
      <c r="U7" t="s">
        <v>23</v>
      </c>
      <c r="V7" t="s">
        <v>31</v>
      </c>
      <c r="W7" t="s">
        <v>32</v>
      </c>
      <c r="X7" t="s">
        <v>25</v>
      </c>
    </row>
    <row r="8" spans="1:24" ht="40.5" customHeight="1" x14ac:dyDescent="0.3">
      <c r="A8" s="33" t="s">
        <v>33</v>
      </c>
      <c r="B8" s="33"/>
      <c r="C8" s="15"/>
      <c r="D8" s="7"/>
      <c r="E8" s="7"/>
      <c r="F8" s="7"/>
      <c r="P8" t="e">
        <f ca="1">_xlfn.FORMULATEXT(C4)</f>
        <v>#N/A</v>
      </c>
      <c r="Q8">
        <f t="array" aca="1" ref="Q8" ca="1">COUNT(SEARCH(U8:X8,P8))</f>
        <v>0</v>
      </c>
      <c r="R8">
        <v>4</v>
      </c>
      <c r="S8">
        <v>9</v>
      </c>
      <c r="T8" t="b">
        <f ca="1">AND(Q8=R8,C4=S8)</f>
        <v>0</v>
      </c>
      <c r="U8" t="s">
        <v>27</v>
      </c>
      <c r="V8" t="s">
        <v>31</v>
      </c>
      <c r="W8" t="s">
        <v>32</v>
      </c>
      <c r="X8" t="s">
        <v>25</v>
      </c>
    </row>
    <row r="9" spans="1:24" x14ac:dyDescent="0.3">
      <c r="A9" s="30"/>
      <c r="B9" s="30"/>
      <c r="C9" s="9"/>
      <c r="D9" s="9"/>
      <c r="E9" s="7"/>
      <c r="F9" s="7"/>
      <c r="P9" t="e">
        <f ca="1">_xlfn.FORMULATEXT(C5)</f>
        <v>#N/A</v>
      </c>
      <c r="Q9">
        <f t="array" aca="1" ref="Q9" ca="1">COUNT(SEARCH(U9:X9,P9))</f>
        <v>0</v>
      </c>
      <c r="R9">
        <v>4</v>
      </c>
      <c r="S9">
        <v>48</v>
      </c>
      <c r="T9" t="b">
        <f ca="1">AND(Q9=R9,C5=S9)</f>
        <v>0</v>
      </c>
      <c r="U9" t="s">
        <v>29</v>
      </c>
      <c r="V9" t="s">
        <v>31</v>
      </c>
      <c r="W9" t="s">
        <v>32</v>
      </c>
      <c r="X9" t="s">
        <v>25</v>
      </c>
    </row>
    <row r="10" spans="1:24" x14ac:dyDescent="0.3">
      <c r="A10" s="30"/>
      <c r="B10" s="30"/>
      <c r="C10" s="9"/>
      <c r="D10" s="9"/>
      <c r="E10" s="7"/>
      <c r="F10" s="7"/>
    </row>
    <row r="11" spans="1:24" x14ac:dyDescent="0.3">
      <c r="A11" s="30"/>
      <c r="B11" s="30"/>
      <c r="C11" s="9"/>
      <c r="D11" s="9"/>
      <c r="E11" s="7"/>
      <c r="F11" s="7"/>
      <c r="P11" t="e">
        <f ca="1">_xlfn.FORMULATEXT(D3)</f>
        <v>#N/A</v>
      </c>
      <c r="Q11">
        <f t="array" aca="1" ref="Q11" ca="1">COUNT(SEARCH(U11:X11,P11))</f>
        <v>0</v>
      </c>
      <c r="R11">
        <v>4</v>
      </c>
      <c r="S11">
        <v>33.799999999999997</v>
      </c>
      <c r="T11" t="b">
        <f ca="1">AND(Q11=R11,D3=S11)</f>
        <v>0</v>
      </c>
      <c r="U11" t="s">
        <v>23</v>
      </c>
      <c r="V11" t="s">
        <v>34</v>
      </c>
      <c r="W11" t="s">
        <v>35</v>
      </c>
      <c r="X11" t="s">
        <v>25</v>
      </c>
    </row>
    <row r="12" spans="1:24" x14ac:dyDescent="0.3">
      <c r="A12" s="9"/>
      <c r="B12" s="28" t="s">
        <v>55</v>
      </c>
      <c r="C12" s="28"/>
      <c r="D12" s="28"/>
      <c r="E12" s="28"/>
      <c r="F12" s="28"/>
      <c r="G12" s="28"/>
      <c r="H12" s="28"/>
      <c r="I12" s="28"/>
      <c r="P12" t="e">
        <f t="shared" ref="P12:P13" ca="1" si="2">_xlfn.FORMULATEXT(D4)</f>
        <v>#N/A</v>
      </c>
      <c r="Q12">
        <f t="array" aca="1" ref="Q12" ca="1">COUNT(SEARCH(U12:X12,P12))</f>
        <v>0</v>
      </c>
      <c r="R12">
        <v>4</v>
      </c>
      <c r="S12">
        <v>15</v>
      </c>
      <c r="T12" t="b">
        <f t="shared" ref="T12:T13" ca="1" si="3">AND(Q12=R12,D4=S12)</f>
        <v>0</v>
      </c>
      <c r="U12" t="s">
        <v>27</v>
      </c>
      <c r="V12" t="s">
        <v>34</v>
      </c>
      <c r="W12" t="s">
        <v>35</v>
      </c>
      <c r="X12" t="s">
        <v>25</v>
      </c>
    </row>
    <row r="13" spans="1:24" x14ac:dyDescent="0.3">
      <c r="B13" s="28"/>
      <c r="C13" s="28"/>
      <c r="D13" s="28"/>
      <c r="E13" s="28"/>
      <c r="F13" s="28"/>
      <c r="G13" s="28"/>
      <c r="H13" s="28"/>
      <c r="I13" s="28"/>
      <c r="P13" t="e">
        <f t="shared" ca="1" si="2"/>
        <v>#N/A</v>
      </c>
      <c r="Q13">
        <f t="array" aca="1" ref="Q13" ca="1">COUNT(SEARCH(U13:X13,P13))</f>
        <v>0</v>
      </c>
      <c r="R13">
        <v>4</v>
      </c>
      <c r="S13">
        <v>46</v>
      </c>
      <c r="T13" t="b">
        <f t="shared" ca="1" si="3"/>
        <v>0</v>
      </c>
      <c r="U13" t="s">
        <v>29</v>
      </c>
      <c r="V13" t="s">
        <v>34</v>
      </c>
      <c r="W13" t="s">
        <v>35</v>
      </c>
      <c r="X13" t="s">
        <v>25</v>
      </c>
    </row>
    <row r="14" spans="1:24" x14ac:dyDescent="0.3">
      <c r="B14" s="28"/>
      <c r="C14" s="28"/>
      <c r="D14" s="28"/>
      <c r="E14" s="28"/>
      <c r="F14" s="28"/>
      <c r="G14" s="28"/>
      <c r="H14" s="28"/>
      <c r="I14" s="28"/>
    </row>
    <row r="15" spans="1:24" x14ac:dyDescent="0.3">
      <c r="B15" s="28"/>
      <c r="C15" s="28"/>
      <c r="D15" s="28"/>
      <c r="E15" s="28"/>
      <c r="F15" s="28"/>
      <c r="G15" s="28"/>
      <c r="H15" s="28"/>
      <c r="I15" s="28"/>
      <c r="P15" t="e">
        <f ca="1">_xlfn.FORMULATEXT(E3)</f>
        <v>#N/A</v>
      </c>
      <c r="Q15">
        <f t="array" aca="1" ref="Q15" ca="1">COUNT(SEARCH(U15:X15,P15))</f>
        <v>0</v>
      </c>
      <c r="R15">
        <v>4</v>
      </c>
      <c r="S15">
        <v>33.4</v>
      </c>
      <c r="T15" t="b">
        <f ca="1">AND(Q15=R15,E3=S15)</f>
        <v>0</v>
      </c>
      <c r="U15" t="s">
        <v>23</v>
      </c>
      <c r="V15" t="s">
        <v>36</v>
      </c>
      <c r="W15" t="s">
        <v>37</v>
      </c>
      <c r="X15" t="s">
        <v>25</v>
      </c>
    </row>
    <row r="16" spans="1:24" x14ac:dyDescent="0.3">
      <c r="B16" s="14" t="s">
        <v>52</v>
      </c>
      <c r="C16" s="29" t="b">
        <f ca="1">AND(T3,T7,T11,T15,T19)</f>
        <v>0</v>
      </c>
      <c r="D16" s="29"/>
      <c r="E16" s="29"/>
      <c r="F16" s="29"/>
      <c r="G16" s="29"/>
      <c r="H16" s="29"/>
      <c r="I16" s="29"/>
      <c r="P16" t="e">
        <f t="shared" ref="P16:P17" ca="1" si="4">_xlfn.FORMULATEXT(E4)</f>
        <v>#N/A</v>
      </c>
      <c r="Q16">
        <f t="array" aca="1" ref="Q16" ca="1">COUNT(SEARCH(U16:X16,P16))</f>
        <v>0</v>
      </c>
      <c r="R16">
        <v>4</v>
      </c>
      <c r="S16">
        <v>19</v>
      </c>
      <c r="T16" t="b">
        <f t="shared" ref="T16:T17" ca="1" si="5">AND(Q16=R16,E4=S16)</f>
        <v>0</v>
      </c>
      <c r="U16" t="s">
        <v>27</v>
      </c>
      <c r="V16" t="s">
        <v>36</v>
      </c>
      <c r="W16" t="s">
        <v>37</v>
      </c>
      <c r="X16" t="s">
        <v>25</v>
      </c>
    </row>
    <row r="17" spans="2:24" x14ac:dyDescent="0.3">
      <c r="P17" t="e">
        <f t="shared" ca="1" si="4"/>
        <v>#N/A</v>
      </c>
      <c r="Q17">
        <f t="array" aca="1" ref="Q17" ca="1">COUNT(SEARCH(U17:X17,P17))</f>
        <v>0</v>
      </c>
      <c r="R17">
        <v>4</v>
      </c>
      <c r="S17">
        <v>44</v>
      </c>
      <c r="T17" t="b">
        <f t="shared" ca="1" si="5"/>
        <v>0</v>
      </c>
      <c r="U17" t="s">
        <v>29</v>
      </c>
      <c r="V17" t="s">
        <v>36</v>
      </c>
      <c r="W17" t="s">
        <v>37</v>
      </c>
      <c r="X17" t="s">
        <v>25</v>
      </c>
    </row>
    <row r="18" spans="2:24" x14ac:dyDescent="0.3">
      <c r="B18" s="28" t="s">
        <v>56</v>
      </c>
      <c r="C18" s="28"/>
      <c r="D18" s="28"/>
      <c r="E18" s="28"/>
      <c r="F18" s="28"/>
      <c r="G18" s="28"/>
      <c r="H18" s="28"/>
      <c r="I18" s="28"/>
    </row>
    <row r="19" spans="2:24" x14ac:dyDescent="0.3">
      <c r="B19" s="28"/>
      <c r="C19" s="28"/>
      <c r="D19" s="28"/>
      <c r="E19" s="28"/>
      <c r="F19" s="28"/>
      <c r="G19" s="28"/>
      <c r="H19" s="28"/>
      <c r="I19" s="28"/>
      <c r="P19" t="e">
        <f ca="1">_xlfn.FORMULATEXT(F3)</f>
        <v>#N/A</v>
      </c>
      <c r="Q19">
        <f t="array" aca="1" ref="Q19" ca="1">COUNT(SEARCH(U19:X19,P19))</f>
        <v>0</v>
      </c>
      <c r="R19">
        <v>4</v>
      </c>
      <c r="S19">
        <v>30</v>
      </c>
      <c r="T19" t="b">
        <f ca="1">AND(Q19=R19,F3=S19)</f>
        <v>0</v>
      </c>
      <c r="U19" t="s">
        <v>23</v>
      </c>
      <c r="V19" t="s">
        <v>13</v>
      </c>
      <c r="W19" t="s">
        <v>22</v>
      </c>
      <c r="X19" t="s">
        <v>25</v>
      </c>
    </row>
    <row r="20" spans="2:24" x14ac:dyDescent="0.3">
      <c r="B20" s="28"/>
      <c r="C20" s="28"/>
      <c r="D20" s="28"/>
      <c r="E20" s="28"/>
      <c r="F20" s="28"/>
      <c r="G20" s="28"/>
      <c r="H20" s="28"/>
      <c r="I20" s="28"/>
      <c r="P20" t="e">
        <f t="shared" ref="P20:P21" ca="1" si="6">_xlfn.FORMULATEXT(F4)</f>
        <v>#N/A</v>
      </c>
      <c r="Q20">
        <f t="array" aca="1" ref="Q20" ca="1">COUNT(SEARCH(U20:X20,P20))</f>
        <v>0</v>
      </c>
      <c r="R20">
        <v>4</v>
      </c>
      <c r="S20">
        <v>15</v>
      </c>
      <c r="T20" t="b">
        <f t="shared" ref="T20:T21" ca="1" si="7">AND(Q20=R20,F4=S20)</f>
        <v>0</v>
      </c>
      <c r="U20" t="s">
        <v>27</v>
      </c>
      <c r="V20" t="s">
        <v>13</v>
      </c>
      <c r="W20" t="s">
        <v>22</v>
      </c>
      <c r="X20" t="s">
        <v>25</v>
      </c>
    </row>
    <row r="21" spans="2:24" x14ac:dyDescent="0.3">
      <c r="B21" s="28"/>
      <c r="C21" s="28"/>
      <c r="D21" s="28"/>
      <c r="E21" s="28"/>
      <c r="F21" s="28"/>
      <c r="G21" s="28"/>
      <c r="H21" s="28"/>
      <c r="I21" s="28"/>
      <c r="P21" t="e">
        <f t="shared" ca="1" si="6"/>
        <v>#N/A</v>
      </c>
      <c r="Q21">
        <f t="array" aca="1" ref="Q21" ca="1">COUNT(SEARCH(U21:X21,P21))</f>
        <v>0</v>
      </c>
      <c r="R21">
        <v>4</v>
      </c>
      <c r="S21">
        <v>42</v>
      </c>
      <c r="T21" t="b">
        <f t="shared" ca="1" si="7"/>
        <v>0</v>
      </c>
      <c r="U21" t="s">
        <v>29</v>
      </c>
      <c r="V21" t="s">
        <v>13</v>
      </c>
      <c r="W21" t="s">
        <v>22</v>
      </c>
      <c r="X21" t="s">
        <v>25</v>
      </c>
    </row>
    <row r="22" spans="2:24" x14ac:dyDescent="0.3">
      <c r="B22" s="14" t="s">
        <v>52</v>
      </c>
      <c r="C22" s="29" t="b">
        <f ca="1">AND(T4,T8,T12,T16,T20)</f>
        <v>0</v>
      </c>
      <c r="D22" s="29"/>
      <c r="E22" s="29"/>
      <c r="F22" s="29"/>
      <c r="G22" s="29"/>
      <c r="H22" s="29"/>
      <c r="I22" s="29"/>
    </row>
    <row r="23" spans="2:24" x14ac:dyDescent="0.3">
      <c r="P23" t="e">
        <f ca="1">_xlfn.FORMULATEXT(C7)</f>
        <v>#N/A</v>
      </c>
      <c r="Q23">
        <f t="array" aca="1" ref="Q23" ca="1">COUNT(SEARCH(U23:W23,P23))</f>
        <v>0</v>
      </c>
      <c r="R23">
        <v>3</v>
      </c>
      <c r="S23">
        <v>5</v>
      </c>
      <c r="T23" t="b">
        <f ca="1">AND(Q23=R23,C7=S23)</f>
        <v>0</v>
      </c>
      <c r="U23" t="s">
        <v>38</v>
      </c>
      <c r="V23" t="s">
        <v>60</v>
      </c>
      <c r="W23" t="s">
        <v>25</v>
      </c>
    </row>
    <row r="24" spans="2:24" x14ac:dyDescent="0.3">
      <c r="B24" s="28" t="s">
        <v>57</v>
      </c>
      <c r="C24" s="28"/>
      <c r="D24" s="28"/>
      <c r="E24" s="28"/>
      <c r="F24" s="28"/>
      <c r="G24" s="28"/>
      <c r="H24" s="28"/>
      <c r="I24" s="28"/>
      <c r="P24" t="e">
        <f ca="1">_xlfn.FORMULATEXT(C8)</f>
        <v>#N/A</v>
      </c>
      <c r="Q24">
        <f t="array" aca="1" ref="Q24" ca="1">COUNT(SEARCH(U24:X24,P24))</f>
        <v>0</v>
      </c>
      <c r="R24">
        <v>4</v>
      </c>
      <c r="S24">
        <v>2</v>
      </c>
      <c r="T24" t="b">
        <f ca="1">AND(Q24=R24,C8=S24)</f>
        <v>0</v>
      </c>
      <c r="U24" t="s">
        <v>39</v>
      </c>
      <c r="V24" t="s">
        <v>40</v>
      </c>
      <c r="W24" t="s">
        <v>25</v>
      </c>
      <c r="X24">
        <v>48</v>
      </c>
    </row>
    <row r="25" spans="2:24" x14ac:dyDescent="0.3">
      <c r="B25" s="28"/>
      <c r="C25" s="28"/>
      <c r="D25" s="28"/>
      <c r="E25" s="28"/>
      <c r="F25" s="28"/>
      <c r="G25" s="28"/>
      <c r="H25" s="28"/>
      <c r="I25" s="28"/>
    </row>
    <row r="26" spans="2:24" x14ac:dyDescent="0.3">
      <c r="B26" s="28"/>
      <c r="C26" s="28"/>
      <c r="D26" s="28"/>
      <c r="E26" s="28"/>
      <c r="F26" s="28"/>
      <c r="G26" s="28"/>
      <c r="H26" s="28"/>
      <c r="I26" s="28"/>
    </row>
    <row r="27" spans="2:24" x14ac:dyDescent="0.3">
      <c r="B27" s="28"/>
      <c r="C27" s="28"/>
      <c r="D27" s="28"/>
      <c r="E27" s="28"/>
      <c r="F27" s="28"/>
      <c r="G27" s="28"/>
      <c r="H27" s="28"/>
      <c r="I27" s="28"/>
    </row>
    <row r="28" spans="2:24" x14ac:dyDescent="0.3">
      <c r="B28" s="14" t="s">
        <v>52</v>
      </c>
      <c r="C28" s="29" t="b">
        <f ca="1">AND(T5,T9,T13,T17,T21)</f>
        <v>0</v>
      </c>
      <c r="D28" s="29"/>
      <c r="E28" s="29"/>
      <c r="F28" s="29"/>
      <c r="G28" s="29"/>
      <c r="H28" s="29"/>
      <c r="I28" s="29"/>
    </row>
    <row r="30" spans="2:24" x14ac:dyDescent="0.3">
      <c r="B30" s="28" t="s">
        <v>58</v>
      </c>
      <c r="C30" s="28"/>
      <c r="D30" s="28"/>
      <c r="E30" s="28"/>
      <c r="F30" s="28"/>
      <c r="G30" s="28"/>
      <c r="H30" s="28"/>
      <c r="I30" s="28"/>
    </row>
    <row r="31" spans="2:24" x14ac:dyDescent="0.3">
      <c r="B31" s="28"/>
      <c r="C31" s="28"/>
      <c r="D31" s="28"/>
      <c r="E31" s="28"/>
      <c r="F31" s="28"/>
      <c r="G31" s="28"/>
      <c r="H31" s="28"/>
      <c r="I31" s="28"/>
    </row>
    <row r="32" spans="2:24" x14ac:dyDescent="0.3">
      <c r="B32" s="28"/>
      <c r="C32" s="28"/>
      <c r="D32" s="28"/>
      <c r="E32" s="28"/>
      <c r="F32" s="28"/>
      <c r="G32" s="28"/>
      <c r="H32" s="28"/>
      <c r="I32" s="28"/>
    </row>
    <row r="33" spans="2:9" x14ac:dyDescent="0.3">
      <c r="B33" s="28"/>
      <c r="C33" s="28"/>
      <c r="D33" s="28"/>
      <c r="E33" s="28"/>
      <c r="F33" s="28"/>
      <c r="G33" s="28"/>
      <c r="H33" s="28"/>
      <c r="I33" s="28"/>
    </row>
    <row r="34" spans="2:9" x14ac:dyDescent="0.3">
      <c r="B34" s="14" t="s">
        <v>52</v>
      </c>
      <c r="C34" s="29" t="b">
        <f ca="1">T23</f>
        <v>0</v>
      </c>
      <c r="D34" s="29"/>
      <c r="E34" s="29"/>
      <c r="F34" s="29"/>
      <c r="G34" s="29"/>
      <c r="H34" s="29"/>
      <c r="I34" s="29"/>
    </row>
    <row r="36" spans="2:9" x14ac:dyDescent="0.3">
      <c r="B36" s="28" t="s">
        <v>59</v>
      </c>
      <c r="C36" s="28"/>
      <c r="D36" s="28"/>
      <c r="E36" s="28"/>
      <c r="F36" s="28"/>
      <c r="G36" s="28"/>
      <c r="H36" s="28"/>
      <c r="I36" s="28"/>
    </row>
    <row r="37" spans="2:9" x14ac:dyDescent="0.3">
      <c r="B37" s="28"/>
      <c r="C37" s="28"/>
      <c r="D37" s="28"/>
      <c r="E37" s="28"/>
      <c r="F37" s="28"/>
      <c r="G37" s="28"/>
      <c r="H37" s="28"/>
      <c r="I37" s="28"/>
    </row>
    <row r="38" spans="2:9" x14ac:dyDescent="0.3">
      <c r="B38" s="28"/>
      <c r="C38" s="28"/>
      <c r="D38" s="28"/>
      <c r="E38" s="28"/>
      <c r="F38" s="28"/>
      <c r="G38" s="28"/>
      <c r="H38" s="28"/>
      <c r="I38" s="28"/>
    </row>
    <row r="39" spans="2:9" x14ac:dyDescent="0.3">
      <c r="B39" s="28"/>
      <c r="C39" s="28"/>
      <c r="D39" s="28"/>
      <c r="E39" s="28"/>
      <c r="F39" s="28"/>
      <c r="G39" s="28"/>
      <c r="H39" s="28"/>
      <c r="I39" s="28"/>
    </row>
    <row r="40" spans="2:9" x14ac:dyDescent="0.3">
      <c r="B40" s="14" t="s">
        <v>52</v>
      </c>
      <c r="C40" s="29" t="b">
        <f ca="1">T24</f>
        <v>0</v>
      </c>
      <c r="D40" s="29"/>
      <c r="E40" s="29"/>
      <c r="F40" s="29"/>
      <c r="G40" s="29"/>
      <c r="H40" s="29"/>
      <c r="I40" s="29"/>
    </row>
  </sheetData>
  <sheetProtection algorithmName="SHA-512" hashValue="TqcyZk0amlyU5UloLt4fAv8Xuqk6OZ22hVoWYcuxCnyXihCsvDNg19KpeQIdM8Doo2v2Rh30suYP067Zdyia4A==" saltValue="MnT0xQVP0woC//trWG/Gpw==" spinCount="100000" sheet="1" objects="1" scenarios="1"/>
  <mergeCells count="16">
    <mergeCell ref="C28:I28"/>
    <mergeCell ref="B30:I33"/>
    <mergeCell ref="C34:I34"/>
    <mergeCell ref="B36:I39"/>
    <mergeCell ref="C40:I40"/>
    <mergeCell ref="B12:I15"/>
    <mergeCell ref="C16:I16"/>
    <mergeCell ref="B18:I21"/>
    <mergeCell ref="C22:I22"/>
    <mergeCell ref="B24:I27"/>
    <mergeCell ref="A11:B11"/>
    <mergeCell ref="A1:F1"/>
    <mergeCell ref="A7:B7"/>
    <mergeCell ref="A8:B8"/>
    <mergeCell ref="A9:B9"/>
    <mergeCell ref="A10:B10"/>
  </mergeCells>
  <conditionalFormatting sqref="C16:I16">
    <cfRule type="cellIs" dxfId="11" priority="12" operator="equal">
      <formula>TRUE</formula>
    </cfRule>
  </conditionalFormatting>
  <conditionalFormatting sqref="C22:I22">
    <cfRule type="cellIs" dxfId="10" priority="11" operator="equal">
      <formula>TRUE</formula>
    </cfRule>
  </conditionalFormatting>
  <conditionalFormatting sqref="C28:I28">
    <cfRule type="cellIs" dxfId="9" priority="10" operator="equal">
      <formula>TRUE</formula>
    </cfRule>
  </conditionalFormatting>
  <conditionalFormatting sqref="C34:I34">
    <cfRule type="cellIs" dxfId="8" priority="9" operator="equal">
      <formula>TRUE</formula>
    </cfRule>
  </conditionalFormatting>
  <conditionalFormatting sqref="C40:I40">
    <cfRule type="cellIs" dxfId="7" priority="8" operator="equal">
      <formula>TRUE</formula>
    </cfRule>
  </conditionalFormatting>
  <conditionalFormatting sqref="B3:B5 C3:F4">
    <cfRule type="expression" dxfId="6" priority="7">
      <formula>$T3</formula>
    </cfRule>
  </conditionalFormatting>
  <conditionalFormatting sqref="C7:C8">
    <cfRule type="expression" dxfId="5" priority="2">
      <formula>$T$23</formula>
    </cfRule>
  </conditionalFormatting>
  <conditionalFormatting sqref="C5:F5">
    <cfRule type="expression" dxfId="4" priority="1">
      <formula>$T5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L24"/>
  <sheetViews>
    <sheetView workbookViewId="0">
      <selection activeCell="AC7" sqref="AC7"/>
    </sheetView>
  </sheetViews>
  <sheetFormatPr defaultColWidth="3.5546875" defaultRowHeight="12.75" customHeight="1" x14ac:dyDescent="0.3"/>
  <cols>
    <col min="5" max="5" width="5.109375" customWidth="1"/>
    <col min="6" max="6" width="10.33203125" customWidth="1"/>
    <col min="7" max="7" width="7.6640625" customWidth="1"/>
    <col min="17" max="17" width="4" customWidth="1"/>
    <col min="18" max="18" width="11.6640625" customWidth="1"/>
    <col min="19" max="19" width="14.44140625" customWidth="1"/>
    <col min="20" max="20" width="12.6640625" customWidth="1"/>
    <col min="21" max="21" width="11.5546875" customWidth="1"/>
    <col min="22" max="22" width="18.88671875" customWidth="1"/>
    <col min="23" max="23" width="9.88671875" customWidth="1"/>
    <col min="24" max="24" width="10.6640625" customWidth="1"/>
    <col min="25" max="25" width="14.33203125" customWidth="1"/>
    <col min="30" max="30" width="3.33203125" customWidth="1"/>
    <col min="31" max="31" width="12.5546875" hidden="1" customWidth="1"/>
    <col min="32" max="38" width="8" hidden="1" customWidth="1"/>
    <col min="39" max="39" width="8" customWidth="1"/>
  </cols>
  <sheetData>
    <row r="1" spans="2:38" ht="19.5" customHeight="1" thickBot="1" x14ac:dyDescent="0.35">
      <c r="E1" s="34" t="s">
        <v>41</v>
      </c>
      <c r="F1" s="35"/>
      <c r="G1" s="35"/>
      <c r="H1" s="35"/>
      <c r="I1" s="35"/>
      <c r="J1" s="35"/>
      <c r="K1" s="35"/>
      <c r="L1" s="36"/>
      <c r="AE1" s="5" t="s">
        <v>8</v>
      </c>
      <c r="AF1" s="5" t="s">
        <v>9</v>
      </c>
      <c r="AG1" s="5" t="s">
        <v>10</v>
      </c>
      <c r="AH1" s="5"/>
      <c r="AI1" s="5" t="s">
        <v>11</v>
      </c>
      <c r="AJ1" s="5"/>
      <c r="AK1" s="5"/>
      <c r="AL1" s="5"/>
    </row>
    <row r="2" spans="2:38" ht="12.75" customHeight="1" x14ac:dyDescent="0.3">
      <c r="B2" s="16"/>
      <c r="C2" s="17"/>
      <c r="D2" s="17"/>
      <c r="E2" s="17"/>
      <c r="F2" s="17"/>
      <c r="G2" s="17"/>
      <c r="H2" s="17"/>
      <c r="I2" s="17"/>
      <c r="J2" s="17"/>
      <c r="K2" s="17"/>
      <c r="L2" s="17"/>
      <c r="M2" s="17"/>
      <c r="N2" s="17"/>
      <c r="O2" s="18"/>
    </row>
    <row r="3" spans="2:38" ht="12.75" customHeight="1" x14ac:dyDescent="0.3">
      <c r="B3" s="19"/>
      <c r="C3" s="20"/>
      <c r="D3" s="20"/>
      <c r="E3" s="20"/>
      <c r="F3" s="20"/>
      <c r="G3" s="20"/>
      <c r="H3" s="20"/>
      <c r="I3" s="20"/>
      <c r="J3" s="20"/>
      <c r="K3" s="20"/>
      <c r="L3" s="20"/>
      <c r="M3" s="20"/>
      <c r="N3" s="21" t="s">
        <v>42</v>
      </c>
      <c r="O3" s="22"/>
      <c r="R3" s="28" t="s">
        <v>61</v>
      </c>
      <c r="S3" s="28"/>
      <c r="T3" s="28"/>
      <c r="U3" s="28"/>
      <c r="V3" s="28"/>
      <c r="W3" s="28"/>
      <c r="X3" s="28"/>
      <c r="Y3" s="28"/>
      <c r="AE3" t="e">
        <f ca="1">_xlfn.FORMULATEXT(G23)</f>
        <v>#N/A</v>
      </c>
      <c r="AF3">
        <f t="array" aca="1" ref="AF3" ca="1">COUNT(SEARCH(AJ3:AL3,AE3))</f>
        <v>0</v>
      </c>
      <c r="AG3">
        <v>3</v>
      </c>
      <c r="AH3">
        <v>20</v>
      </c>
      <c r="AI3" t="b">
        <f ca="1">AND(AF3=AG3,G23=AH3)</f>
        <v>0</v>
      </c>
      <c r="AJ3" t="s">
        <v>39</v>
      </c>
      <c r="AK3" t="s">
        <v>12</v>
      </c>
      <c r="AL3" t="s">
        <v>43</v>
      </c>
    </row>
    <row r="4" spans="2:38" ht="12.75" customHeight="1" x14ac:dyDescent="0.3">
      <c r="B4" s="21" t="s">
        <v>42</v>
      </c>
      <c r="C4" s="20"/>
      <c r="D4" s="20"/>
      <c r="E4" s="20"/>
      <c r="F4" s="20"/>
      <c r="G4" s="20"/>
      <c r="H4" s="20"/>
      <c r="I4" s="20"/>
      <c r="J4" s="20"/>
      <c r="K4" s="21" t="s">
        <v>42</v>
      </c>
      <c r="L4" s="20"/>
      <c r="M4" s="20"/>
      <c r="N4" s="20"/>
      <c r="O4" s="22"/>
      <c r="R4" s="28"/>
      <c r="S4" s="28"/>
      <c r="T4" s="28"/>
      <c r="U4" s="28"/>
      <c r="V4" s="28"/>
      <c r="W4" s="28"/>
      <c r="X4" s="28"/>
      <c r="Y4" s="28"/>
      <c r="AE4" t="e">
        <f ca="1">_xlfn.FORMULATEXT(G24)</f>
        <v>#N/A</v>
      </c>
      <c r="AF4">
        <f t="array" aca="1" ref="AF4" ca="1">COUNT(SEARCH(AJ4:AL4,AE4))</f>
        <v>0</v>
      </c>
      <c r="AG4">
        <v>3</v>
      </c>
      <c r="AH4">
        <v>246</v>
      </c>
      <c r="AI4" t="b">
        <f ca="1">AND(AF4=AG4,G24=AH4)</f>
        <v>0</v>
      </c>
      <c r="AJ4" t="s">
        <v>44</v>
      </c>
      <c r="AK4" t="s">
        <v>12</v>
      </c>
      <c r="AL4" t="s">
        <v>43</v>
      </c>
    </row>
    <row r="5" spans="2:38" ht="27.6" customHeight="1" x14ac:dyDescent="0.3">
      <c r="B5" s="19"/>
      <c r="C5" s="20"/>
      <c r="D5" s="20"/>
      <c r="E5" s="21" t="s">
        <v>42</v>
      </c>
      <c r="F5" s="20"/>
      <c r="G5" s="20"/>
      <c r="H5" s="21" t="s">
        <v>42</v>
      </c>
      <c r="I5" s="20"/>
      <c r="J5" s="20"/>
      <c r="K5" s="20"/>
      <c r="L5" s="20"/>
      <c r="M5" s="20"/>
      <c r="N5" s="20"/>
      <c r="O5" s="22"/>
      <c r="R5" s="28"/>
      <c r="S5" s="28"/>
      <c r="T5" s="28"/>
      <c r="U5" s="28"/>
      <c r="V5" s="28"/>
      <c r="W5" s="28"/>
      <c r="X5" s="28"/>
      <c r="Y5" s="28"/>
    </row>
    <row r="6" spans="2:38" ht="25.2" customHeight="1" x14ac:dyDescent="0.3">
      <c r="B6" s="19"/>
      <c r="C6" s="20"/>
      <c r="D6" s="20"/>
      <c r="E6" s="20"/>
      <c r="F6" s="20"/>
      <c r="G6" s="20"/>
      <c r="H6" s="20"/>
      <c r="I6" s="20"/>
      <c r="J6" s="20"/>
      <c r="K6" s="20"/>
      <c r="L6" s="20"/>
      <c r="M6" s="21" t="s">
        <v>42</v>
      </c>
      <c r="N6" s="20"/>
      <c r="O6" s="22"/>
      <c r="R6" s="28"/>
      <c r="S6" s="28"/>
      <c r="T6" s="28"/>
      <c r="U6" s="28"/>
      <c r="V6" s="28"/>
      <c r="W6" s="28"/>
      <c r="X6" s="28"/>
      <c r="Y6" s="28"/>
    </row>
    <row r="7" spans="2:38" ht="12.75" customHeight="1" x14ac:dyDescent="0.3">
      <c r="B7" s="19"/>
      <c r="C7" s="20"/>
      <c r="D7" s="20"/>
      <c r="E7" s="20"/>
      <c r="F7" s="20"/>
      <c r="G7" s="20"/>
      <c r="H7" s="20"/>
      <c r="I7" s="20"/>
      <c r="J7" s="20"/>
      <c r="K7" s="20"/>
      <c r="L7" s="20"/>
      <c r="M7" s="20"/>
      <c r="N7" s="20"/>
      <c r="O7" s="22"/>
      <c r="R7" s="14" t="s">
        <v>52</v>
      </c>
      <c r="S7" s="29" t="b">
        <f ca="1">AI3</f>
        <v>0</v>
      </c>
      <c r="T7" s="29"/>
      <c r="U7" s="29"/>
      <c r="V7" s="29"/>
      <c r="W7" s="29"/>
      <c r="X7" s="29"/>
      <c r="Y7" s="29"/>
    </row>
    <row r="8" spans="2:38" ht="12.75" customHeight="1" x14ac:dyDescent="0.3">
      <c r="B8" s="19"/>
      <c r="C8" s="20"/>
      <c r="D8" s="20"/>
      <c r="E8" s="21" t="s">
        <v>42</v>
      </c>
      <c r="F8" s="20"/>
      <c r="G8" s="20"/>
      <c r="H8" s="20"/>
      <c r="I8" s="20"/>
      <c r="J8" s="20"/>
      <c r="K8" s="21" t="s">
        <v>42</v>
      </c>
      <c r="L8" s="20"/>
      <c r="M8" s="20"/>
      <c r="N8" s="20"/>
      <c r="O8" s="22"/>
    </row>
    <row r="9" spans="2:38" ht="12.75" customHeight="1" x14ac:dyDescent="0.3">
      <c r="B9" s="19"/>
      <c r="C9" s="20"/>
      <c r="D9" s="20"/>
      <c r="E9" s="20"/>
      <c r="F9" s="20"/>
      <c r="G9" s="20"/>
      <c r="H9" s="21" t="s">
        <v>42</v>
      </c>
      <c r="I9" s="20"/>
      <c r="J9" s="20"/>
      <c r="K9" s="20"/>
      <c r="L9" s="20"/>
      <c r="M9" s="20"/>
      <c r="N9" s="20"/>
      <c r="O9" s="22"/>
    </row>
    <row r="10" spans="2:38" ht="12.75" customHeight="1" x14ac:dyDescent="0.3">
      <c r="B10" s="19"/>
      <c r="C10" s="21" t="s">
        <v>42</v>
      </c>
      <c r="D10" s="20"/>
      <c r="E10" s="20"/>
      <c r="F10" s="20"/>
      <c r="G10" s="20"/>
      <c r="H10" s="20"/>
      <c r="I10" s="20"/>
      <c r="J10" s="20"/>
      <c r="K10" s="20"/>
      <c r="L10" s="20"/>
      <c r="M10" s="20"/>
      <c r="N10" s="20"/>
      <c r="O10" s="22"/>
      <c r="R10" s="28" t="s">
        <v>62</v>
      </c>
      <c r="S10" s="28"/>
      <c r="T10" s="28"/>
      <c r="U10" s="28"/>
      <c r="V10" s="28"/>
      <c r="W10" s="28"/>
      <c r="X10" s="28"/>
      <c r="Y10" s="28"/>
    </row>
    <row r="11" spans="2:38" ht="12.75" customHeight="1" x14ac:dyDescent="0.3">
      <c r="B11" s="19"/>
      <c r="C11" s="20"/>
      <c r="D11" s="20"/>
      <c r="E11" s="20"/>
      <c r="F11" s="20"/>
      <c r="G11" s="20"/>
      <c r="H11" s="20"/>
      <c r="I11" s="20"/>
      <c r="J11" s="20"/>
      <c r="K11" s="21" t="s">
        <v>42</v>
      </c>
      <c r="L11" s="20"/>
      <c r="M11" s="20"/>
      <c r="N11" s="21" t="s">
        <v>42</v>
      </c>
      <c r="O11" s="22"/>
      <c r="R11" s="28"/>
      <c r="S11" s="28"/>
      <c r="T11" s="28"/>
      <c r="U11" s="28"/>
      <c r="V11" s="28"/>
      <c r="W11" s="28"/>
      <c r="X11" s="28"/>
      <c r="Y11" s="28"/>
    </row>
    <row r="12" spans="2:38" ht="12.75" customHeight="1" x14ac:dyDescent="0.3">
      <c r="B12" s="19"/>
      <c r="C12" s="20"/>
      <c r="D12" s="20"/>
      <c r="E12" s="20"/>
      <c r="F12" s="20"/>
      <c r="G12" s="20"/>
      <c r="H12" s="21" t="s">
        <v>42</v>
      </c>
      <c r="I12" s="20"/>
      <c r="J12" s="20"/>
      <c r="K12" s="20"/>
      <c r="L12" s="20"/>
      <c r="M12" s="20"/>
      <c r="N12" s="20"/>
      <c r="O12" s="22"/>
      <c r="R12" s="28"/>
      <c r="S12" s="28"/>
      <c r="T12" s="28"/>
      <c r="U12" s="28"/>
      <c r="V12" s="28"/>
      <c r="W12" s="28"/>
      <c r="X12" s="28"/>
      <c r="Y12" s="28"/>
    </row>
    <row r="13" spans="2:38" ht="12.75" customHeight="1" x14ac:dyDescent="0.3">
      <c r="B13" s="19"/>
      <c r="C13" s="20"/>
      <c r="D13" s="20"/>
      <c r="E13" s="20"/>
      <c r="F13" s="20"/>
      <c r="G13" s="20"/>
      <c r="H13" s="20"/>
      <c r="I13" s="20"/>
      <c r="J13" s="20"/>
      <c r="K13" s="20"/>
      <c r="L13" s="20"/>
      <c r="M13" s="20"/>
      <c r="N13" s="20"/>
      <c r="O13" s="22"/>
      <c r="R13" s="28"/>
      <c r="S13" s="28"/>
      <c r="T13" s="28"/>
      <c r="U13" s="28"/>
      <c r="V13" s="28"/>
      <c r="W13" s="28"/>
      <c r="X13" s="28"/>
      <c r="Y13" s="28"/>
    </row>
    <row r="14" spans="2:38" ht="12.75" customHeight="1" x14ac:dyDescent="0.3">
      <c r="B14" s="19"/>
      <c r="C14" s="20"/>
      <c r="D14" s="21" t="s">
        <v>42</v>
      </c>
      <c r="E14" s="20"/>
      <c r="F14" s="20"/>
      <c r="G14" s="20"/>
      <c r="H14" s="20"/>
      <c r="I14" s="20"/>
      <c r="J14" s="20"/>
      <c r="K14" s="20"/>
      <c r="L14" s="20"/>
      <c r="M14" s="20"/>
      <c r="N14" s="20"/>
      <c r="O14" s="22"/>
      <c r="R14" s="14" t="s">
        <v>52</v>
      </c>
      <c r="S14" s="29" t="b">
        <f ca="1">AI4</f>
        <v>0</v>
      </c>
      <c r="T14" s="29"/>
      <c r="U14" s="29"/>
      <c r="V14" s="29"/>
      <c r="W14" s="29"/>
      <c r="X14" s="29"/>
      <c r="Y14" s="29"/>
    </row>
    <row r="15" spans="2:38" ht="12.75" customHeight="1" x14ac:dyDescent="0.3">
      <c r="B15" s="19"/>
      <c r="C15" s="20"/>
      <c r="D15" s="20"/>
      <c r="E15" s="20"/>
      <c r="F15" s="20"/>
      <c r="G15" s="20"/>
      <c r="H15" s="20"/>
      <c r="I15" s="20"/>
      <c r="J15" s="20"/>
      <c r="K15" s="20"/>
      <c r="L15" s="21" t="s">
        <v>42</v>
      </c>
      <c r="M15" s="20"/>
      <c r="N15" s="20"/>
      <c r="O15" s="22"/>
    </row>
    <row r="16" spans="2:38" ht="12.75" customHeight="1" x14ac:dyDescent="0.3">
      <c r="B16" s="19"/>
      <c r="C16" s="20"/>
      <c r="D16" s="20"/>
      <c r="E16" s="20"/>
      <c r="F16" s="20"/>
      <c r="G16" s="20"/>
      <c r="H16" s="21" t="s">
        <v>42</v>
      </c>
      <c r="I16" s="20"/>
      <c r="J16" s="20"/>
      <c r="K16" s="20"/>
      <c r="L16" s="20"/>
      <c r="M16" s="20"/>
      <c r="N16" s="20"/>
      <c r="O16" s="22"/>
    </row>
    <row r="17" spans="2:15" ht="12.75" customHeight="1" x14ac:dyDescent="0.3">
      <c r="B17" s="19"/>
      <c r="C17" s="20"/>
      <c r="D17" s="21" t="s">
        <v>42</v>
      </c>
      <c r="E17" s="20"/>
      <c r="F17" s="20"/>
      <c r="G17" s="20"/>
      <c r="H17" s="20"/>
      <c r="I17" s="20"/>
      <c r="J17" s="20"/>
      <c r="K17" s="20"/>
      <c r="L17" s="20"/>
      <c r="M17" s="20"/>
      <c r="N17" s="20"/>
      <c r="O17" s="22"/>
    </row>
    <row r="18" spans="2:15" ht="12.75" customHeight="1" x14ac:dyDescent="0.3">
      <c r="B18" s="19"/>
      <c r="C18" s="20"/>
      <c r="D18" s="20"/>
      <c r="E18" s="20"/>
      <c r="F18" s="20"/>
      <c r="G18" s="20"/>
      <c r="H18" s="20"/>
      <c r="I18" s="21" t="s">
        <v>42</v>
      </c>
      <c r="J18" s="20"/>
      <c r="K18" s="20"/>
      <c r="L18" s="20"/>
      <c r="M18" s="20"/>
      <c r="N18" s="20"/>
      <c r="O18" s="22"/>
    </row>
    <row r="19" spans="2:15" ht="12.75" customHeight="1" x14ac:dyDescent="0.3">
      <c r="B19" s="19"/>
      <c r="C19" s="20"/>
      <c r="D19" s="20"/>
      <c r="E19" s="20"/>
      <c r="F19" s="20"/>
      <c r="G19" s="20"/>
      <c r="H19" s="20"/>
      <c r="I19" s="20"/>
      <c r="J19" s="20"/>
      <c r="K19" s="20"/>
      <c r="L19" s="20"/>
      <c r="M19" s="20"/>
      <c r="N19" s="21" t="s">
        <v>42</v>
      </c>
      <c r="O19" s="22"/>
    </row>
    <row r="20" spans="2:15" ht="12.75" customHeight="1" thickBot="1" x14ac:dyDescent="0.35">
      <c r="B20" s="23"/>
      <c r="C20" s="24"/>
      <c r="D20" s="21" t="s">
        <v>42</v>
      </c>
      <c r="E20" s="24"/>
      <c r="F20" s="24"/>
      <c r="G20" s="24"/>
      <c r="H20" s="24"/>
      <c r="I20" s="24"/>
      <c r="J20" s="24"/>
      <c r="K20" s="24"/>
      <c r="L20" s="24"/>
      <c r="M20" s="24"/>
      <c r="N20" s="24"/>
      <c r="O20" s="25"/>
    </row>
    <row r="23" spans="2:15" ht="12.75" customHeight="1" x14ac:dyDescent="0.3">
      <c r="E23" s="32" t="s">
        <v>45</v>
      </c>
      <c r="F23" s="32"/>
      <c r="G23" s="10"/>
    </row>
    <row r="24" spans="2:15" ht="12.75" customHeight="1" x14ac:dyDescent="0.3">
      <c r="E24" s="32" t="s">
        <v>46</v>
      </c>
      <c r="F24" s="32"/>
      <c r="G24" s="10"/>
    </row>
  </sheetData>
  <sheetProtection algorithmName="SHA-512" hashValue="w4/0PoFBIDIqixP8hK05f1VFu68KdFctDOBovfc46EPg+K+xxPhdg8cz4Hp7psrintFKl1iH9t6+WsFKJHtdQQ==" saltValue="p3RaSGark4wZNTJw7MT5nw==" spinCount="100000" sheet="1" objects="1" scenarios="1"/>
  <mergeCells count="7">
    <mergeCell ref="E1:L1"/>
    <mergeCell ref="E24:F24"/>
    <mergeCell ref="R3:Y6"/>
    <mergeCell ref="S7:Y7"/>
    <mergeCell ref="R10:Y13"/>
    <mergeCell ref="S14:Y14"/>
    <mergeCell ref="E23:F23"/>
  </mergeCells>
  <conditionalFormatting sqref="S7:Y7">
    <cfRule type="cellIs" dxfId="3" priority="4" operator="equal">
      <formula>TRUE</formula>
    </cfRule>
  </conditionalFormatting>
  <conditionalFormatting sqref="G23:G24">
    <cfRule type="expression" dxfId="2" priority="3">
      <formula>$AI3</formula>
    </cfRule>
  </conditionalFormatting>
  <conditionalFormatting sqref="S14:Y14">
    <cfRule type="cellIs" dxfId="1" priority="2" operator="equal">
      <formula>TRUE</formula>
    </cfRule>
  </conditionalFormatting>
  <conditionalFormatting sqref="B2:O20">
    <cfRule type="expression" dxfId="0" priority="1">
      <formula>AND(B2="M",$AI$3)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Mark List</vt:lpstr>
      <vt:lpstr>Summary</vt:lpstr>
      <vt:lpstr>Mine Counter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2017-05-09T18:11:41Z</dcterms:modified>
  <cp:category/>
  <cp:contentStatus/>
</cp:coreProperties>
</file>