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65cee9b45e64e/Documents/SMO/FM BOOK BY SMO/2nd Edition/"/>
    </mc:Choice>
  </mc:AlternateContent>
  <xr:revisionPtr revIDLastSave="171" documentId="8_{B39D65A5-7AAA-4EBE-A485-B1A598C43F48}" xr6:coauthVersionLast="47" xr6:coauthVersionMax="47" xr10:uidLastSave="{336A0614-2483-430B-A8FC-2E4BAD92A2C0}"/>
  <bookViews>
    <workbookView xWindow="-103" yWindow="-103" windowWidth="16663" windowHeight="8743" activeTab="1" xr2:uid="{AE64F8AD-2D0F-4D60-96EF-B2E26F4760E7}"/>
  </bookViews>
  <sheets>
    <sheet name="SortFltr" sheetId="1" r:id="rId1"/>
    <sheet name="SortBy" sheetId="3" r:id="rId2"/>
    <sheet name="FORMULAS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SortFltr!$B$3:$H$115</definedName>
    <definedName name="aa" localSheetId="2">#REF!</definedName>
    <definedName name="aa">#REF!</definedName>
    <definedName name="abc" localSheetId="2">#REF!</definedName>
    <definedName name="abc">#REF!</definedName>
    <definedName name="Apr">'[1]Intersector Operator'!$C$11:$G$11</definedName>
    <definedName name="BoomName">[1]VLOOKUP!$B$31:$B$39</definedName>
    <definedName name="CCF">#REF!</definedName>
    <definedName name="CCFNew">#REF!</definedName>
    <definedName name="Costs_per_Unit">#REF!</definedName>
    <definedName name="_xlnm.Criteria" localSheetId="2">'[2]Any-Column Lookup'!#REF!</definedName>
    <definedName name="_xlnm.Criteria" localSheetId="0">SortFltr!#REF!</definedName>
    <definedName name="_xlnm.Criteria">'[2]Any-Column Lookup'!#REF!</definedName>
    <definedName name="_xlnm.Database" localSheetId="2">#REF!</definedName>
    <definedName name="_xlnm.Database">#REF!</definedName>
    <definedName name="Dept03">'[1]Intersector Operator'!$E$8:$E$19</definedName>
    <definedName name="Dept04">'[1]Intersector Operator'!$F$8:$F$19</definedName>
    <definedName name="_xlnm.Extract" localSheetId="0">SortFltr!$K$98:$K$118</definedName>
    <definedName name="Fac" localSheetId="2">#REF!</definedName>
    <definedName name="Fac">#REF!</definedName>
    <definedName name="FebSales" localSheetId="2">#REF!</definedName>
    <definedName name="FebSales">#REF!</definedName>
    <definedName name="iemr">#REF!</definedName>
    <definedName name="JanSales">#REF!</definedName>
    <definedName name="k" localSheetId="2">FORMULAS!p</definedName>
    <definedName name="k">[0]!p</definedName>
    <definedName name="MarSales" localSheetId="2">#REF!</definedName>
    <definedName name="MarSales">#REF!</definedName>
    <definedName name="Max_CFA" localSheetId="2">#REF!</definedName>
    <definedName name="Max_CFA">#REF!</definedName>
    <definedName name="Max_FRMPRM">#REF!</definedName>
    <definedName name="May">'[1]Intersector Operator'!$C$12:$G$12</definedName>
    <definedName name="NAME">[1]Table1!$A$1:$B$4</definedName>
    <definedName name="NFB">#REF!</definedName>
    <definedName name="p" localSheetId="2">INDEX(#REF!,MATCH(#REF!,#REF!,0),1)</definedName>
    <definedName name="p">INDEX(#REF!,MATCH(#REF!,#REF!,0),1)</definedName>
    <definedName name="PRDPRC">[3]ADVFRML!$B$55:$C$58</definedName>
    <definedName name="Pristine_Course">#REF!</definedName>
    <definedName name="Pristine_Month">'[4]D-I'!$K$3:$K$5</definedName>
    <definedName name="Pristine_product">'[5]D-I'!$I$3:$I$6</definedName>
    <definedName name="pristine_region">'[5]D-I'!$G$3:$G$7</definedName>
    <definedName name="product">#REF!</definedName>
    <definedName name="Product_Flex">OFFSET('[6]Dynamic Chart - Offset'!$A$2,,,'[6]Dynamic Chart - Offset'!$D$2,1)</definedName>
    <definedName name="Prov">#REF!</definedName>
    <definedName name="RAROC">#REF!</definedName>
    <definedName name="Rating">#REF!</definedName>
    <definedName name="region">#REF!</definedName>
    <definedName name="RR">#REF!</definedName>
    <definedName name="RW">#REF!</definedName>
    <definedName name="Sales_Flex">OFFSET('[6]Dynamic Chart - Offset'!$B$2,,,'[6]Dynamic Chart - Offset'!$D$2,1)</definedName>
    <definedName name="ss">#REF!</definedName>
    <definedName name="Tax">[1]VLOOKUP!$I$70:$M$77</definedName>
    <definedName name="Tenor">#REF!</definedName>
    <definedName name="test">'[7]Scroll Bars and Spinners'!#REF!</definedName>
    <definedName name="TL">#REF!</definedName>
    <definedName name="Total_Costs">'[8]Break Even (Solver)'!$B$10:$C$10</definedName>
    <definedName name="Total_Revenue">#REF!</definedName>
    <definedName name="valuevx">42.314159</definedName>
    <definedName name="WC">#REF!</definedName>
    <definedName name="WCF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2" l="1" a="1"/>
  <c r="K5" i="2" s="1"/>
  <c r="J4" i="3" a="1"/>
  <c r="J4" i="3" s="1"/>
  <c r="G27" i="3"/>
  <c r="F27" i="3"/>
  <c r="F26" i="3"/>
  <c r="G26" i="3" s="1"/>
  <c r="F25" i="3"/>
  <c r="G25" i="3" s="1"/>
  <c r="F24" i="3"/>
  <c r="G24" i="3" s="1"/>
  <c r="G23" i="3"/>
  <c r="F23" i="3"/>
  <c r="F22" i="3"/>
  <c r="G22" i="3" s="1"/>
  <c r="F21" i="3"/>
  <c r="G21" i="3" s="1"/>
  <c r="F20" i="3"/>
  <c r="G20" i="3" s="1"/>
  <c r="G19" i="3"/>
  <c r="F19" i="3"/>
  <c r="F18" i="3"/>
  <c r="G18" i="3" s="1"/>
  <c r="F17" i="3"/>
  <c r="G17" i="3" s="1"/>
  <c r="F16" i="3"/>
  <c r="G16" i="3" s="1"/>
  <c r="G15" i="3"/>
  <c r="F15" i="3"/>
  <c r="F14" i="3"/>
  <c r="G14" i="3" s="1"/>
  <c r="F13" i="3"/>
  <c r="G13" i="3" s="1"/>
  <c r="F12" i="3"/>
  <c r="G12" i="3" s="1"/>
  <c r="G11" i="3"/>
  <c r="F11" i="3"/>
  <c r="F10" i="3"/>
  <c r="G10" i="3" s="1"/>
  <c r="F9" i="3"/>
  <c r="G9" i="3" s="1"/>
  <c r="F8" i="3"/>
  <c r="G8" i="3" s="1"/>
  <c r="G7" i="3"/>
  <c r="F7" i="3"/>
  <c r="F6" i="3"/>
  <c r="G6" i="3" s="1"/>
  <c r="F5" i="3"/>
  <c r="G5" i="3" s="1"/>
  <c r="F4" i="3"/>
  <c r="G4" i="3" s="1"/>
  <c r="J5" i="2" a="1"/>
  <c r="J5" i="2" s="1"/>
  <c r="H51" i="2"/>
  <c r="N5" i="2" a="1"/>
  <c r="N5" i="2" s="1"/>
  <c r="H50" i="2" l="1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K7" i="1" l="1" a="1"/>
  <c r="K7" i="1" s="1"/>
  <c r="F10" i="1" l="1"/>
  <c r="G10" i="1" s="1"/>
  <c r="F39" i="1"/>
  <c r="G39" i="1" s="1"/>
  <c r="F85" i="1"/>
  <c r="G85" i="1" s="1"/>
  <c r="F5" i="1"/>
  <c r="G5" i="1" s="1"/>
  <c r="F45" i="1"/>
  <c r="G45" i="1" s="1"/>
  <c r="F63" i="1"/>
  <c r="G63" i="1" s="1"/>
  <c r="F80" i="1"/>
  <c r="G80" i="1" s="1"/>
  <c r="F92" i="1"/>
  <c r="G92" i="1" s="1"/>
  <c r="F97" i="1"/>
  <c r="G97" i="1" s="1"/>
  <c r="F109" i="1"/>
  <c r="G109" i="1" s="1"/>
  <c r="F12" i="1"/>
  <c r="G12" i="1" s="1"/>
  <c r="F23" i="1"/>
  <c r="G23" i="1" s="1"/>
  <c r="F40" i="1"/>
  <c r="G40" i="1" s="1"/>
  <c r="F57" i="1"/>
  <c r="G57" i="1" s="1"/>
  <c r="F69" i="1"/>
  <c r="G69" i="1" s="1"/>
  <c r="F87" i="1"/>
  <c r="G87" i="1" s="1"/>
  <c r="F104" i="1"/>
  <c r="G104" i="1" s="1"/>
  <c r="F6" i="1"/>
  <c r="G6" i="1" s="1"/>
  <c r="F18" i="1"/>
  <c r="G18" i="1" s="1"/>
  <c r="F47" i="1"/>
  <c r="G47" i="1" s="1"/>
  <c r="F64" i="1"/>
  <c r="G64" i="1" s="1"/>
  <c r="F81" i="1"/>
  <c r="G81" i="1" s="1"/>
  <c r="F93" i="1"/>
  <c r="G93" i="1" s="1"/>
  <c r="F111" i="1"/>
  <c r="G111" i="1" s="1"/>
  <c r="F103" i="1"/>
  <c r="G103" i="1" s="1"/>
  <c r="F13" i="1"/>
  <c r="G13" i="1" s="1"/>
  <c r="F41" i="1"/>
  <c r="G41" i="1" s="1"/>
  <c r="F53" i="1"/>
  <c r="G53" i="1" s="1"/>
  <c r="F71" i="1"/>
  <c r="G71" i="1" s="1"/>
  <c r="F88" i="1"/>
  <c r="G88" i="1" s="1"/>
  <c r="F100" i="1"/>
  <c r="G100" i="1" s="1"/>
  <c r="F105" i="1"/>
  <c r="G105" i="1" s="1"/>
  <c r="F20" i="1"/>
  <c r="G20" i="1" s="1"/>
  <c r="F42" i="1"/>
  <c r="G42" i="1" s="1"/>
  <c r="F48" i="1"/>
  <c r="G48" i="1" s="1"/>
  <c r="F65" i="1"/>
  <c r="G65" i="1" s="1"/>
  <c r="F77" i="1"/>
  <c r="G77" i="1" s="1"/>
  <c r="F95" i="1"/>
  <c r="G95" i="1" s="1"/>
  <c r="F112" i="1"/>
  <c r="G112" i="1" s="1"/>
  <c r="F56" i="1"/>
  <c r="G56" i="1" s="1"/>
  <c r="F73" i="1"/>
  <c r="G73" i="1" s="1"/>
  <c r="F22" i="1"/>
  <c r="G22" i="1" s="1"/>
  <c r="F7" i="1"/>
  <c r="G7" i="1" s="1"/>
  <c r="F14" i="1"/>
  <c r="G14" i="1" s="1"/>
  <c r="F26" i="1"/>
  <c r="G26" i="1" s="1"/>
  <c r="F55" i="1"/>
  <c r="G55" i="1" s="1"/>
  <c r="F72" i="1"/>
  <c r="G72" i="1" s="1"/>
  <c r="F84" i="1"/>
  <c r="G84" i="1" s="1"/>
  <c r="F89" i="1"/>
  <c r="G89" i="1" s="1"/>
  <c r="F101" i="1"/>
  <c r="G101" i="1" s="1"/>
  <c r="F4" i="1"/>
  <c r="G4" i="1" s="1"/>
  <c r="F15" i="1"/>
  <c r="G15" i="1" s="1"/>
  <c r="F21" i="1"/>
  <c r="G21" i="1" s="1"/>
  <c r="F49" i="1"/>
  <c r="G49" i="1" s="1"/>
  <c r="F61" i="1"/>
  <c r="G61" i="1" s="1"/>
  <c r="F79" i="1"/>
  <c r="G79" i="1" s="1"/>
  <c r="F96" i="1"/>
  <c r="G96" i="1" s="1"/>
  <c r="F108" i="1"/>
  <c r="G108" i="1" s="1"/>
  <c r="F113" i="1"/>
  <c r="G113" i="1" s="1"/>
  <c r="F75" i="1" l="1"/>
  <c r="G75" i="1" s="1"/>
  <c r="F102" i="1"/>
  <c r="G102" i="1" s="1"/>
  <c r="F27" i="1"/>
  <c r="G27" i="1" s="1"/>
  <c r="F94" i="1"/>
  <c r="G94" i="1" s="1"/>
  <c r="F17" i="1"/>
  <c r="G17" i="1" s="1"/>
  <c r="F115" i="1"/>
  <c r="G115" i="1" s="1"/>
  <c r="F11" i="1"/>
  <c r="G11" i="1" s="1"/>
  <c r="F107" i="1"/>
  <c r="G107" i="1" s="1"/>
  <c r="F70" i="1"/>
  <c r="G70" i="1" s="1"/>
  <c r="F91" i="1"/>
  <c r="G91" i="1" s="1"/>
  <c r="F16" i="1"/>
  <c r="G16" i="1" s="1"/>
  <c r="F62" i="1"/>
  <c r="G62" i="1" s="1"/>
  <c r="F51" i="1"/>
  <c r="G51" i="1" s="1"/>
  <c r="F86" i="1"/>
  <c r="G86" i="1" s="1"/>
  <c r="F9" i="1"/>
  <c r="G9" i="1" s="1"/>
  <c r="F43" i="1"/>
  <c r="G43" i="1" s="1"/>
  <c r="F76" i="1"/>
  <c r="G76" i="1" s="1"/>
  <c r="F68" i="1"/>
  <c r="G68" i="1" s="1"/>
  <c r="F83" i="1"/>
  <c r="G83" i="1" s="1"/>
  <c r="F54" i="1"/>
  <c r="G54" i="1" s="1"/>
  <c r="F52" i="1"/>
  <c r="G52" i="1" s="1"/>
  <c r="F78" i="1"/>
  <c r="G78" i="1" s="1"/>
  <c r="F114" i="1"/>
  <c r="G114" i="1" s="1"/>
  <c r="F44" i="1"/>
  <c r="G44" i="1" s="1"/>
  <c r="F60" i="1"/>
  <c r="G60" i="1" s="1"/>
  <c r="F8" i="1"/>
  <c r="G8" i="1" s="1"/>
  <c r="F19" i="1"/>
  <c r="G19" i="1" s="1"/>
  <c r="F106" i="1"/>
  <c r="G106" i="1" s="1"/>
  <c r="F58" i="1"/>
  <c r="G58" i="1" s="1"/>
  <c r="F59" i="1"/>
  <c r="G59" i="1" s="1"/>
  <c r="F90" i="1"/>
  <c r="G90" i="1" s="1"/>
  <c r="F67" i="1"/>
  <c r="G67" i="1" s="1"/>
  <c r="F25" i="1"/>
  <c r="G25" i="1" s="1"/>
  <c r="F24" i="1"/>
  <c r="G24" i="1" s="1"/>
  <c r="F82" i="1"/>
  <c r="G82" i="1" s="1"/>
  <c r="F99" i="1"/>
  <c r="G99" i="1" s="1"/>
  <c r="F46" i="1"/>
  <c r="G46" i="1" s="1"/>
  <c r="F74" i="1"/>
  <c r="G74" i="1" s="1"/>
  <c r="F50" i="1"/>
  <c r="G50" i="1" s="1"/>
  <c r="F98" i="1"/>
  <c r="G98" i="1" s="1"/>
  <c r="F66" i="1"/>
  <c r="G66" i="1" s="1"/>
  <c r="F110" i="1"/>
  <c r="G1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<sst xmlns="http://schemas.openxmlformats.org/spreadsheetml/2006/main" count="420" uniqueCount="182">
  <si>
    <t>GROSS</t>
  </si>
  <si>
    <t>DEPT</t>
  </si>
  <si>
    <t>No.</t>
  </si>
  <si>
    <t>LAST NAME</t>
  </si>
  <si>
    <t>FIRST NAME</t>
  </si>
  <si>
    <t>PAYE</t>
  </si>
  <si>
    <t>NET PAY</t>
  </si>
  <si>
    <t>Okilo</t>
  </si>
  <si>
    <t>Natalie</t>
  </si>
  <si>
    <t>Uba</t>
  </si>
  <si>
    <t>Jeleel</t>
  </si>
  <si>
    <t>Okeke</t>
  </si>
  <si>
    <t>Dopsy</t>
  </si>
  <si>
    <t>Bello</t>
  </si>
  <si>
    <t>Peter</t>
  </si>
  <si>
    <t>Saro-Wiwa</t>
  </si>
  <si>
    <t>Stephanie</t>
  </si>
  <si>
    <t>Gbadamosi</t>
  </si>
  <si>
    <t>Lydia</t>
  </si>
  <si>
    <t>Okorie</t>
  </si>
  <si>
    <t>David</t>
  </si>
  <si>
    <t>Ezekwesili</t>
  </si>
  <si>
    <t>Joy</t>
  </si>
  <si>
    <t>Ojukwu</t>
  </si>
  <si>
    <t>Joseph</t>
  </si>
  <si>
    <t>Anikulapo-Kuti</t>
  </si>
  <si>
    <t>Henry</t>
  </si>
  <si>
    <t>Awolowo</t>
  </si>
  <si>
    <t>Adah</t>
  </si>
  <si>
    <t>Asari-Dokubo</t>
  </si>
  <si>
    <t>Olivia</t>
  </si>
  <si>
    <t>Sekibo</t>
  </si>
  <si>
    <t>Austin</t>
  </si>
  <si>
    <t>Akiloye</t>
  </si>
  <si>
    <t>Micheal</t>
  </si>
  <si>
    <t>Olanrewaju</t>
  </si>
  <si>
    <t>John</t>
  </si>
  <si>
    <t>Attah</t>
  </si>
  <si>
    <t>Ifeanyi</t>
  </si>
  <si>
    <t>Akpabio</t>
  </si>
  <si>
    <t>Ayobamidele</t>
  </si>
  <si>
    <t>Akinjide</t>
  </si>
  <si>
    <t>Kalu</t>
  </si>
  <si>
    <t>Rex</t>
  </si>
  <si>
    <t>Yar’Adua</t>
  </si>
  <si>
    <t>Ada</t>
  </si>
  <si>
    <t>Omehia</t>
  </si>
  <si>
    <t>George</t>
  </si>
  <si>
    <t>Ekwensi</t>
  </si>
  <si>
    <t>Becca</t>
  </si>
  <si>
    <t>Dickson</t>
  </si>
  <si>
    <t>Jaja</t>
  </si>
  <si>
    <t>Alex</t>
  </si>
  <si>
    <t>Jakande</t>
  </si>
  <si>
    <t>Okafor</t>
  </si>
  <si>
    <t>Idris</t>
  </si>
  <si>
    <t>Kela</t>
  </si>
  <si>
    <t>Iwu</t>
  </si>
  <si>
    <t>Nosa</t>
  </si>
  <si>
    <t>Onyejekwe</t>
  </si>
  <si>
    <t>Fatima</t>
  </si>
  <si>
    <t>Okpara</t>
  </si>
  <si>
    <t>Daniel</t>
  </si>
  <si>
    <t>Chukwumereije</t>
  </si>
  <si>
    <t>Marvis</t>
  </si>
  <si>
    <t>Teni</t>
  </si>
  <si>
    <t>Adesida</t>
  </si>
  <si>
    <t>Anthony</t>
  </si>
  <si>
    <t>Onwuatuegwu</t>
  </si>
  <si>
    <t>Samuel</t>
  </si>
  <si>
    <t>Nzeogwu</t>
  </si>
  <si>
    <t>Minree</t>
  </si>
  <si>
    <t>Idowu</t>
  </si>
  <si>
    <t>Akinyemi</t>
  </si>
  <si>
    <t>Maria</t>
  </si>
  <si>
    <t>Azikiwe</t>
  </si>
  <si>
    <t>Obasanjo</t>
  </si>
  <si>
    <t>Tammy</t>
  </si>
  <si>
    <t>Adesina</t>
  </si>
  <si>
    <t>Toyin</t>
  </si>
  <si>
    <t>Smart</t>
  </si>
  <si>
    <t>Odili</t>
  </si>
  <si>
    <t>Desmond</t>
  </si>
  <si>
    <t>Jomo-Gbomo</t>
  </si>
  <si>
    <t>Akunyili</t>
  </si>
  <si>
    <t>Chidozie</t>
  </si>
  <si>
    <t>Okar</t>
  </si>
  <si>
    <t>Deborah</t>
  </si>
  <si>
    <t>Alamieyeseigha</t>
  </si>
  <si>
    <t>Gabriel</t>
  </si>
  <si>
    <t>Obi</t>
  </si>
  <si>
    <t>Alakija</t>
  </si>
  <si>
    <t>Margaret</t>
  </si>
  <si>
    <t>Olaoye</t>
  </si>
  <si>
    <t>Enora</t>
  </si>
  <si>
    <t>Ngige</t>
  </si>
  <si>
    <t>Lizzy</t>
  </si>
  <si>
    <t>Okoye</t>
  </si>
  <si>
    <t>Gideon</t>
  </si>
  <si>
    <t>Collins</t>
  </si>
  <si>
    <t>Ironsi</t>
  </si>
  <si>
    <t>Debo</t>
  </si>
  <si>
    <t>Favour</t>
  </si>
  <si>
    <t>Linda</t>
  </si>
  <si>
    <t>Adeyemi</t>
  </si>
  <si>
    <t>Claire</t>
  </si>
  <si>
    <t>Okereke</t>
  </si>
  <si>
    <t>Oluwakemi</t>
  </si>
  <si>
    <t>Magoro</t>
  </si>
  <si>
    <t>Charles</t>
  </si>
  <si>
    <t>Diya</t>
  </si>
  <si>
    <t>Weneydarl</t>
  </si>
  <si>
    <t>Babangida</t>
  </si>
  <si>
    <t>Biobaku</t>
  </si>
  <si>
    <t>Edith</t>
  </si>
  <si>
    <t>Jay</t>
  </si>
  <si>
    <t>Okadigbo</t>
  </si>
  <si>
    <t>Israel</t>
  </si>
  <si>
    <t>Achebe</t>
  </si>
  <si>
    <t>William</t>
  </si>
  <si>
    <t>Joshua</t>
  </si>
  <si>
    <t>Kelly</t>
  </si>
  <si>
    <t>Divine</t>
  </si>
  <si>
    <t>Jovi</t>
  </si>
  <si>
    <t>Madaki</t>
  </si>
  <si>
    <t>Cammy</t>
  </si>
  <si>
    <t>Balewa</t>
  </si>
  <si>
    <t>Horreholuwa</t>
  </si>
  <si>
    <t>Akintola</t>
  </si>
  <si>
    <t>Damilola</t>
  </si>
  <si>
    <t>Okiro</t>
  </si>
  <si>
    <t>Clarion</t>
  </si>
  <si>
    <t>Olawale</t>
  </si>
  <si>
    <t>Bankole</t>
  </si>
  <si>
    <t>Maryjane</t>
  </si>
  <si>
    <t>Falana</t>
  </si>
  <si>
    <t>Hadiza</t>
  </si>
  <si>
    <t>Jessica</t>
  </si>
  <si>
    <t>Ayim</t>
  </si>
  <si>
    <t xml:space="preserve">Lil </t>
  </si>
  <si>
    <t>Balogun</t>
  </si>
  <si>
    <t>Ibori</t>
  </si>
  <si>
    <t>Anna</t>
  </si>
  <si>
    <t>Soyinka</t>
  </si>
  <si>
    <t>Opeyemi</t>
  </si>
  <si>
    <t xml:space="preserve">Henry </t>
  </si>
  <si>
    <t>Franklin</t>
  </si>
  <si>
    <t>Hadassah</t>
  </si>
  <si>
    <t>Anenih</t>
  </si>
  <si>
    <t>Orji</t>
  </si>
  <si>
    <t>Gypsy</t>
  </si>
  <si>
    <t>Pollyanna</t>
  </si>
  <si>
    <t>Onwudiwe</t>
  </si>
  <si>
    <t>Jonah</t>
  </si>
  <si>
    <t>Akenzua</t>
  </si>
  <si>
    <t>Criteria</t>
  </si>
  <si>
    <t>Gross greater than</t>
  </si>
  <si>
    <t>Random Text</t>
  </si>
  <si>
    <t>DATE</t>
  </si>
  <si>
    <t>SALESMAN</t>
  </si>
  <si>
    <t>REGION</t>
  </si>
  <si>
    <t>PRODUCT</t>
  </si>
  <si>
    <t>UNITS</t>
  </si>
  <si>
    <t>UNIT PRICE</t>
  </si>
  <si>
    <t>SALES</t>
  </si>
  <si>
    <t>DAVID</t>
  </si>
  <si>
    <t>North</t>
  </si>
  <si>
    <t>Gas Cooker</t>
  </si>
  <si>
    <t>Washing Mch.</t>
  </si>
  <si>
    <t>MICHAEL</t>
  </si>
  <si>
    <t>East</t>
  </si>
  <si>
    <t>JOHN</t>
  </si>
  <si>
    <t>West</t>
  </si>
  <si>
    <t>ROBERT</t>
  </si>
  <si>
    <t>MW Oven</t>
  </si>
  <si>
    <t>WILLIAM</t>
  </si>
  <si>
    <t>South</t>
  </si>
  <si>
    <t>Fridge</t>
  </si>
  <si>
    <t>JAMES</t>
  </si>
  <si>
    <t>UNIQUE FUNCTION</t>
  </si>
  <si>
    <t>North East</t>
  </si>
  <si>
    <t>SORT/SORTBY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</si>
</sst>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;\(#,##0\);&quot;-&quot;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59">
    <xf numFmtId="0" fontId="0" fillId="0" borderId="0" xfId="0"/>
    <xf numFmtId="0" fontId="2" fillId="0" borderId="0" xfId="0" applyFont="1"/>
    <xf numFmtId="0" fontId="0" fillId="0" borderId="2" xfId="0" applyBorder="1"/>
    <xf numFmtId="164" fontId="0" fillId="0" borderId="0" xfId="0" applyNumberFormat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3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3" borderId="7" xfId="0" applyFont="1" applyFill="1" applyBorder="1"/>
    <xf numFmtId="165" fontId="2" fillId="4" borderId="14" xfId="1" applyNumberFormat="1" applyFont="1" applyFill="1" applyBorder="1"/>
    <xf numFmtId="0" fontId="2" fillId="0" borderId="15" xfId="0" applyFont="1" applyBorder="1"/>
    <xf numFmtId="0" fontId="2" fillId="0" borderId="1" xfId="0" applyFont="1" applyBorder="1"/>
    <xf numFmtId="0" fontId="3" fillId="3" borderId="10" xfId="0" applyFont="1" applyFill="1" applyBorder="1"/>
    <xf numFmtId="0" fontId="3" fillId="3" borderId="8" xfId="0" applyFont="1" applyFill="1" applyBorder="1"/>
    <xf numFmtId="0" fontId="3" fillId="3" borderId="11" xfId="0" applyFont="1" applyFill="1" applyBorder="1"/>
    <xf numFmtId="0" fontId="0" fillId="2" borderId="10" xfId="0" applyFont="1" applyFill="1" applyBorder="1"/>
    <xf numFmtId="164" fontId="0" fillId="2" borderId="8" xfId="0" applyNumberFormat="1" applyFont="1" applyFill="1" applyBorder="1"/>
    <xf numFmtId="3" fontId="0" fillId="2" borderId="8" xfId="0" applyNumberFormat="1" applyFont="1" applyFill="1" applyBorder="1"/>
    <xf numFmtId="0" fontId="0" fillId="2" borderId="11" xfId="0" applyFont="1" applyFill="1" applyBorder="1"/>
    <xf numFmtId="0" fontId="0" fillId="0" borderId="16" xfId="0" applyFont="1" applyBorder="1"/>
    <xf numFmtId="164" fontId="0" fillId="0" borderId="17" xfId="0" applyNumberFormat="1" applyFont="1" applyBorder="1"/>
    <xf numFmtId="3" fontId="0" fillId="0" borderId="17" xfId="0" applyNumberFormat="1" applyFont="1" applyBorder="1"/>
    <xf numFmtId="0" fontId="0" fillId="0" borderId="18" xfId="0" applyFont="1" applyBorder="1"/>
    <xf numFmtId="0" fontId="0" fillId="2" borderId="16" xfId="0" applyFont="1" applyFill="1" applyBorder="1"/>
    <xf numFmtId="164" fontId="0" fillId="2" borderId="17" xfId="0" applyNumberFormat="1" applyFont="1" applyFill="1" applyBorder="1"/>
    <xf numFmtId="3" fontId="0" fillId="2" borderId="17" xfId="0" applyNumberFormat="1" applyFont="1" applyFill="1" applyBorder="1"/>
    <xf numFmtId="0" fontId="0" fillId="2" borderId="18" xfId="0" applyFont="1" applyFill="1" applyBorder="1"/>
    <xf numFmtId="0" fontId="0" fillId="0" borderId="12" xfId="0" applyFont="1" applyBorder="1"/>
    <xf numFmtId="164" fontId="0" fillId="0" borderId="9" xfId="0" applyNumberFormat="1" applyFont="1" applyBorder="1"/>
    <xf numFmtId="3" fontId="0" fillId="0" borderId="9" xfId="0" applyNumberFormat="1" applyFont="1" applyBorder="1"/>
    <xf numFmtId="0" fontId="0" fillId="0" borderId="13" xfId="0" applyFont="1" applyBorder="1"/>
    <xf numFmtId="3" fontId="0" fillId="0" borderId="0" xfId="0" applyNumberFormat="1" applyFont="1" applyBorder="1"/>
    <xf numFmtId="0" fontId="1" fillId="0" borderId="0" xfId="2"/>
    <xf numFmtId="0" fontId="7" fillId="0" borderId="19" xfId="3" applyFont="1" applyBorder="1"/>
    <xf numFmtId="164" fontId="7" fillId="0" borderId="19" xfId="3" applyNumberFormat="1" applyFont="1" applyBorder="1"/>
    <xf numFmtId="164" fontId="7" fillId="0" borderId="0" xfId="3" applyNumberFormat="1" applyFont="1"/>
    <xf numFmtId="0" fontId="1" fillId="0" borderId="0" xfId="2" applyBorder="1"/>
    <xf numFmtId="0" fontId="5" fillId="0" borderId="0" xfId="2" applyFont="1" applyBorder="1"/>
    <xf numFmtId="0" fontId="2" fillId="0" borderId="0" xfId="2" applyFont="1" applyAlignment="1"/>
    <xf numFmtId="14" fontId="1" fillId="0" borderId="20" xfId="2" applyNumberFormat="1" applyBorder="1"/>
    <xf numFmtId="164" fontId="7" fillId="0" borderId="21" xfId="3" applyNumberFormat="1" applyFont="1" applyBorder="1"/>
    <xf numFmtId="0" fontId="4" fillId="5" borderId="22" xfId="2" applyFont="1" applyFill="1" applyBorder="1" applyAlignment="1">
      <alignment horizontal="center"/>
    </xf>
    <xf numFmtId="0" fontId="4" fillId="5" borderId="23" xfId="2" applyFont="1" applyFill="1" applyBorder="1" applyAlignment="1">
      <alignment horizontal="center"/>
    </xf>
    <xf numFmtId="0" fontId="4" fillId="5" borderId="24" xfId="2" applyFont="1" applyFill="1" applyBorder="1" applyAlignment="1">
      <alignment horizontal="center"/>
    </xf>
    <xf numFmtId="14" fontId="1" fillId="0" borderId="11" xfId="2" applyNumberFormat="1" applyBorder="1"/>
    <xf numFmtId="0" fontId="7" fillId="0" borderId="25" xfId="3" applyFont="1" applyBorder="1"/>
    <xf numFmtId="164" fontId="7" fillId="0" borderId="25" xfId="3" applyNumberFormat="1" applyFont="1" applyBorder="1"/>
    <xf numFmtId="164" fontId="7" fillId="0" borderId="10" xfId="3" applyNumberFormat="1" applyFont="1" applyBorder="1"/>
    <xf numFmtId="0" fontId="7" fillId="0" borderId="19" xfId="3" applyFont="1" applyFill="1" applyBorder="1"/>
    <xf numFmtId="164" fontId="7" fillId="0" borderId="19" xfId="3" applyNumberFormat="1" applyFont="1" applyFill="1" applyBorder="1"/>
    <xf numFmtId="164" fontId="7" fillId="0" borderId="21" xfId="3" applyNumberFormat="1" applyFont="1" applyFill="1" applyBorder="1"/>
    <xf numFmtId="0" fontId="0" fillId="2" borderId="8" xfId="0" applyFont="1" applyFill="1" applyBorder="1"/>
    <xf numFmtId="0" fontId="0" fillId="0" borderId="17" xfId="0" applyFont="1" applyBorder="1"/>
    <xf numFmtId="0" fontId="0" fillId="2" borderId="17" xfId="0" applyFont="1" applyFill="1" applyBorder="1"/>
    <xf numFmtId="0" fontId="3" fillId="3" borderId="0" xfId="0" applyFont="1" applyFill="1" applyBorder="1"/>
    <xf numFmtId="165" fontId="0" fillId="0" borderId="0" xfId="1" applyNumberFormat="1" applyFont="1"/>
  </cellXfs>
  <cellStyles count="4">
    <cellStyle name="Comma" xfId="1" builtinId="3"/>
    <cellStyle name="Normal" xfId="0" builtinId="0"/>
    <cellStyle name="Normal 2" xfId="3" xr:uid="{B2C774E3-73F5-4312-80CC-73FD8A2E473F}"/>
    <cellStyle name="Normal 3 2" xfId="2" xr:uid="{64A6D844-0DCF-4348-B8E2-4E7C3B45FA1D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;\(#,##0\);&quot;-&quot;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;\(#,##0\);&quot;-&quot;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\(#,##0\);&quot;-&quot;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;\(#,##0\);&quot;-&quot;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7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18810</xdr:colOff>
      <xdr:row>3</xdr:row>
      <xdr:rowOff>18930</xdr:rowOff>
    </xdr:from>
    <xdr:to>
      <xdr:col>9</xdr:col>
      <xdr:colOff>19170</xdr:colOff>
      <xdr:row>3</xdr:row>
      <xdr:rowOff>19290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1D7C6F1-6CDA-4543-A561-F45AA80579EA}"/>
                </a:ext>
              </a:extLst>
            </xdr14:cNvPr>
            <xdr14:cNvContentPartPr/>
          </xdr14:nvContentPartPr>
          <xdr14:nvPr macro=""/>
          <xdr14:xfrm>
            <a:off x="6248160" y="609480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1D7C6F1-6CDA-4543-A561-F45AA80579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39520" y="60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409290</xdr:colOff>
      <xdr:row>5</xdr:row>
      <xdr:rowOff>162075</xdr:rowOff>
    </xdr:from>
    <xdr:to>
      <xdr:col>10</xdr:col>
      <xdr:colOff>409650</xdr:colOff>
      <xdr:row>5</xdr:row>
      <xdr:rowOff>162435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E7B1561-7946-45CA-9649-7842A8027DF6}"/>
                </a:ext>
              </a:extLst>
            </xdr14:cNvPr>
            <xdr14:cNvContentPartPr/>
          </xdr14:nvContentPartPr>
          <xdr14:nvPr macro=""/>
          <xdr14:xfrm>
            <a:off x="7248240" y="55260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E7B1561-7946-45CA-9649-7842A8027DF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39600" y="543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77761</xdr:colOff>
      <xdr:row>17</xdr:row>
      <xdr:rowOff>19438</xdr:rowOff>
    </xdr:from>
    <xdr:to>
      <xdr:col>18</xdr:col>
      <xdr:colOff>505413</xdr:colOff>
      <xdr:row>17</xdr:row>
      <xdr:rowOff>19438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A9371A7-267D-478F-A574-E392F718E362}"/>
            </a:ext>
          </a:extLst>
        </xdr:cNvPr>
        <xdr:cNvCxnSpPr/>
      </xdr:nvCxnSpPr>
      <xdr:spPr>
        <a:xfrm>
          <a:off x="12819878" y="3333749"/>
          <a:ext cx="427652" cy="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68036</xdr:colOff>
      <xdr:row>9</xdr:row>
      <xdr:rowOff>74645</xdr:rowOff>
    </xdr:from>
    <xdr:to>
      <xdr:col>20</xdr:col>
      <xdr:colOff>463426</xdr:colOff>
      <xdr:row>9</xdr:row>
      <xdr:rowOff>87475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80F6E69-3B2D-405F-BC54-45341CFB6978}"/>
            </a:ext>
          </a:extLst>
        </xdr:cNvPr>
        <xdr:cNvCxnSpPr/>
      </xdr:nvCxnSpPr>
      <xdr:spPr>
        <a:xfrm flipH="1">
          <a:off x="13995919" y="1833854"/>
          <a:ext cx="395390" cy="1283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42381</xdr:colOff>
      <xdr:row>24</xdr:row>
      <xdr:rowOff>90973</xdr:rowOff>
    </xdr:from>
    <xdr:to>
      <xdr:col>17</xdr:col>
      <xdr:colOff>456812</xdr:colOff>
      <xdr:row>24</xdr:row>
      <xdr:rowOff>97193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F25D689-3E59-4F5B-A420-56D0F23E4F5A}"/>
            </a:ext>
          </a:extLst>
        </xdr:cNvPr>
        <xdr:cNvCxnSpPr/>
      </xdr:nvCxnSpPr>
      <xdr:spPr>
        <a:xfrm flipH="1" flipV="1">
          <a:off x="12191616" y="4765999"/>
          <a:ext cx="414431" cy="622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LookupFunctionsSeries1-15%20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ercise-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mue_000/OneDrive/Documents/SMO/SMO%20Tutorials/Edupristine/Taga%20-%20Tanzania/Excel%20Excercises%20-%20Tanga%20-%20modified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Ques-Day7-v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nswers-Day7-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mue_000/Documents/1.%20SMO%20DOCS/1%20PRATI/1.%20SMO/1.%20TUTORIALS/1.%20SMO%20Tutorials/EduPristine/ADV%20FM/Day%203/07%20Charting/Instructor/Ins-Charti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Ques-Day5-v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 refreshError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 refreshError="1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ting"/>
      <sheetName val="Any-Column Lookup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ORDEROFOPS"/>
      <sheetName val="ADVFRML"/>
      <sheetName val="ADVFLTR"/>
      <sheetName val="Sheet1"/>
      <sheetName val="database"/>
      <sheetName val="DataCleansing"/>
      <sheetName val="DataCleansing (2)"/>
      <sheetName val="Sheet7"/>
      <sheetName val="Sheet8"/>
      <sheetName val="DataCleansing (3)"/>
      <sheetName val="Histogram"/>
      <sheetName val="Radar Chart"/>
      <sheetName val="DataCleansingOLD"/>
      <sheetName val="DataCleansing (2)OLD"/>
      <sheetName val="CNDLFRMTNG"/>
      <sheetName val="C"/>
      <sheetName val="MXDREF"/>
      <sheetName val="A"/>
      <sheetName val="DATES"/>
      <sheetName val="WHATIF"/>
      <sheetName val="PVTTBL"/>
      <sheetName val="PVT2"/>
      <sheetName val="TRNSP"/>
      <sheetName val="VLOOK"/>
      <sheetName val="VHLKPINX"/>
      <sheetName val="VHLKPINX2"/>
      <sheetName val="Sheet13"/>
    </sheetNames>
    <sheetDataSet>
      <sheetData sheetId="0"/>
      <sheetData sheetId="1"/>
      <sheetData sheetId="2"/>
      <sheetData sheetId="3">
        <row r="55">
          <cell r="B55" t="str">
            <v>Gas Cooker</v>
          </cell>
          <cell r="C55">
            <v>45000</v>
          </cell>
        </row>
        <row r="56">
          <cell r="B56" t="str">
            <v>Fridge</v>
          </cell>
          <cell r="C56">
            <v>75000</v>
          </cell>
        </row>
        <row r="57">
          <cell r="B57" t="str">
            <v>MW Oven</v>
          </cell>
          <cell r="C57">
            <v>22000</v>
          </cell>
        </row>
        <row r="58">
          <cell r="B58" t="str">
            <v>Washing Mch.</v>
          </cell>
          <cell r="C58">
            <v>47000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 refreshError="1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>
        <row r="3">
          <cell r="G3" t="str">
            <v>Bombay</v>
          </cell>
        </row>
      </sheetData>
      <sheetData sheetId="2" refreshError="1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Histogram"/>
      <sheetName val="Double Line Chart"/>
      <sheetName val="Grouped Chart"/>
      <sheetName val="Pyramid Chart"/>
      <sheetName val="Dynamic Chart - Table"/>
      <sheetName val="Dynamic Chart - Offset"/>
      <sheetName val="Radar Chart"/>
      <sheetName val="Waterfall"/>
      <sheetName val="Waterfall - Line Chart -Connect"/>
      <sheetName val="Football Field"/>
      <sheetName val="Mekko Chart"/>
      <sheetName val="Waterfall-connector"/>
      <sheetName val="Gantt"/>
    </sheetNames>
    <sheetDataSet>
      <sheetData sheetId="0"/>
      <sheetData sheetId="1">
        <row r="2">
          <cell r="C2" t="str">
            <v>Sales</v>
          </cell>
        </row>
      </sheetData>
      <sheetData sheetId="2"/>
      <sheetData sheetId="3"/>
      <sheetData sheetId="4"/>
      <sheetData sheetId="5"/>
      <sheetData sheetId="6">
        <row r="2">
          <cell r="A2" t="str">
            <v>A</v>
          </cell>
          <cell r="B2">
            <v>20</v>
          </cell>
          <cell r="D2">
            <v>9</v>
          </cell>
        </row>
      </sheetData>
      <sheetData sheetId="7">
        <row r="1">
          <cell r="B1" t="str">
            <v>Benchmark Construction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 refreshError="1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02T18:20:16.3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  <inkml:trace contextRef="#ctx0" brushRef="#br0" timeOffset="862.89">1 0 24575</inkml:trace>
  <inkml:trace contextRef="#ctx0" brushRef="#br0" timeOffset="1553.34">1 0 24575</inkml:trace>
  <inkml:trace contextRef="#ctx0" brushRef="#br0" timeOffset="2855.58">1 0 24575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02T18:20:20.5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13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71BA4-AB22-4C7B-81A0-981FC0149CF9}" name="Table2" displayName="Table2" ref="B3:H27" totalsRowShown="0" headerRowDxfId="21" dataDxfId="20" tableBorderDxfId="19">
  <autoFilter ref="B3:H27" xr:uid="{63571BA4-AB22-4C7B-81A0-981FC0149CF9}"/>
  <tableColumns count="7">
    <tableColumn id="1" xr3:uid="{E1F70A7B-9205-44C5-AFCB-1A7E9EDE4CCC}" name="No." dataDxfId="18"/>
    <tableColumn id="2" xr3:uid="{FFCA2DD3-EC63-4FFF-AC90-8390EBD3FE74}" name="LAST NAME" dataDxfId="17"/>
    <tableColumn id="3" xr3:uid="{7D203631-0AA6-41F8-A9C6-13A3849DBDE9}" name="FIRST NAME" dataDxfId="16"/>
    <tableColumn id="4" xr3:uid="{DEC43E6B-C604-44ED-8B0C-C05A6861EADF}" name="GROSS" dataDxfId="15"/>
    <tableColumn id="5" xr3:uid="{CCB40462-05BE-4656-8F5D-F9342467C8F8}" name="PAYE" dataDxfId="14">
      <calculatedColumnFormula>E4*3%</calculatedColumnFormula>
    </tableColumn>
    <tableColumn id="6" xr3:uid="{1B4E26AD-A85F-49BC-ACF7-FB76404D8EC2}" name="NET PAY" dataDxfId="13">
      <calculatedColumnFormula>E4-F4</calculatedColumnFormula>
    </tableColumn>
    <tableColumn id="7" xr3:uid="{24F115BC-8A59-45A2-BF17-B499F610696B}" name="DEP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95121-3D70-403F-9E55-C22BAC9740EE}" name="Table1" displayName="Table1" ref="B4:H51" totalsRowShown="0" headerRowDxfId="11" dataDxfId="9" headerRowBorderDxfId="10" tableBorderDxfId="8" totalsRowBorderDxfId="7" headerRowCellStyle="Normal 3 2" dataCellStyle="Normal 2">
  <autoFilter ref="B4:H51" xr:uid="{ED895121-3D70-403F-9E55-C22BAC9740EE}"/>
  <tableColumns count="7">
    <tableColumn id="1" xr3:uid="{A6FB2D90-0984-4BE7-AB6A-7F82B034357C}" name="DATE" dataDxfId="6" dataCellStyle="Normal 3 2"/>
    <tableColumn id="2" xr3:uid="{9745B276-72A9-4465-B893-6268ECE1278E}" name="SALESMAN" dataDxfId="5" dataCellStyle="Normal 2"/>
    <tableColumn id="3" xr3:uid="{A2307CA6-C53A-4CCD-AB99-C635FDEDC126}" name="REGION" dataDxfId="4" dataCellStyle="Normal 2"/>
    <tableColumn id="4" xr3:uid="{D208320D-0ACF-4937-9018-901ADCAECB5A}" name="PRODUCT" dataDxfId="3" dataCellStyle="Normal 2"/>
    <tableColumn id="5" xr3:uid="{1750D7AC-6160-4BB3-B50E-F0999E4A1ED2}" name="UNITS" dataDxfId="2" dataCellStyle="Normal 2"/>
    <tableColumn id="6" xr3:uid="{0C08E224-25FE-430D-9899-BA0D1D25524D}" name="UNIT PRICE" dataDxfId="1" dataCellStyle="Normal 2"/>
    <tableColumn id="7" xr3:uid="{76B6B5FA-382D-4C3B-9CD0-3BE88124DAE4}" name="SALES" dataDxfId="0" dataCellStyle="Normal 2">
      <calculatedColumnFormula>F5*G5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A9B8-61FB-494B-8566-0D67515871E9}">
  <dimension ref="B2:N115"/>
  <sheetViews>
    <sheetView workbookViewId="0">
      <selection activeCell="K7" sqref="K7"/>
    </sheetView>
  </sheetViews>
  <sheetFormatPr defaultRowHeight="14.6" x14ac:dyDescent="0.4"/>
  <cols>
    <col min="2" max="2" width="7.3828125" customWidth="1"/>
    <col min="3" max="3" width="14.53515625" customWidth="1"/>
    <col min="4" max="4" width="15" customWidth="1"/>
    <col min="5" max="5" width="9.69140625" customWidth="1"/>
    <col min="6" max="6" width="8.84375" bestFit="1" customWidth="1"/>
    <col min="7" max="7" width="11.3828125" customWidth="1"/>
    <col min="8" max="8" width="8.15234375" customWidth="1"/>
    <col min="11" max="11" width="12.3828125" bestFit="1" customWidth="1"/>
    <col min="12" max="12" width="19.3828125" bestFit="1" customWidth="1"/>
    <col min="13" max="13" width="11.53515625" bestFit="1" customWidth="1"/>
  </cols>
  <sheetData>
    <row r="2" spans="2:14" ht="15.9" x14ac:dyDescent="0.45">
      <c r="M2" s="1"/>
    </row>
    <row r="3" spans="2:14" ht="16.3" thickBot="1" x14ac:dyDescent="0.5">
      <c r="B3" s="15" t="s">
        <v>2</v>
      </c>
      <c r="C3" s="16" t="s">
        <v>3</v>
      </c>
      <c r="D3" s="16" t="s">
        <v>4</v>
      </c>
      <c r="E3" s="16" t="s">
        <v>0</v>
      </c>
      <c r="F3" s="16" t="s">
        <v>5</v>
      </c>
      <c r="G3" s="16" t="s">
        <v>6</v>
      </c>
      <c r="H3" s="17" t="s">
        <v>1</v>
      </c>
    </row>
    <row r="4" spans="2:14" ht="16.3" thickBot="1" x14ac:dyDescent="0.5">
      <c r="B4" s="18">
        <v>1</v>
      </c>
      <c r="C4" s="19" t="s">
        <v>7</v>
      </c>
      <c r="D4" s="19" t="s">
        <v>8</v>
      </c>
      <c r="E4" s="20">
        <v>450000</v>
      </c>
      <c r="F4" s="20">
        <f t="shared" ref="F4:F78" si="0">E4*3%</f>
        <v>13500</v>
      </c>
      <c r="G4" s="20">
        <f t="shared" ref="G4:G78" si="1">E4-F4</f>
        <v>436500</v>
      </c>
      <c r="H4" s="21">
        <v>1</v>
      </c>
      <c r="K4" s="14" t="s">
        <v>155</v>
      </c>
      <c r="L4" s="13" t="s">
        <v>156</v>
      </c>
      <c r="M4" s="12">
        <v>400000</v>
      </c>
    </row>
    <row r="5" spans="2:14" x14ac:dyDescent="0.4">
      <c r="B5" s="22">
        <v>2</v>
      </c>
      <c r="C5" s="23" t="s">
        <v>9</v>
      </c>
      <c r="D5" s="23" t="s">
        <v>10</v>
      </c>
      <c r="E5" s="24">
        <v>390000</v>
      </c>
      <c r="F5" s="24">
        <f t="shared" si="0"/>
        <v>11700</v>
      </c>
      <c r="G5" s="24">
        <f t="shared" si="1"/>
        <v>378300</v>
      </c>
      <c r="H5" s="25">
        <v>1</v>
      </c>
    </row>
    <row r="6" spans="2:14" ht="15.9" x14ac:dyDescent="0.45">
      <c r="B6" s="26">
        <v>3</v>
      </c>
      <c r="C6" s="27" t="s">
        <v>11</v>
      </c>
      <c r="D6" s="27" t="s">
        <v>12</v>
      </c>
      <c r="E6" s="28">
        <v>380000</v>
      </c>
      <c r="F6" s="28">
        <f t="shared" si="0"/>
        <v>11400</v>
      </c>
      <c r="G6" s="28">
        <f t="shared" si="1"/>
        <v>368600</v>
      </c>
      <c r="H6" s="29">
        <v>3</v>
      </c>
      <c r="K6" s="11" t="s">
        <v>3</v>
      </c>
      <c r="L6" s="11" t="s">
        <v>4</v>
      </c>
      <c r="M6" s="16" t="s">
        <v>0</v>
      </c>
    </row>
    <row r="7" spans="2:14" x14ac:dyDescent="0.4">
      <c r="B7" s="22">
        <v>4</v>
      </c>
      <c r="C7" s="23" t="s">
        <v>13</v>
      </c>
      <c r="D7" s="23" t="s">
        <v>14</v>
      </c>
      <c r="E7" s="24">
        <v>310000</v>
      </c>
      <c r="F7" s="24">
        <f t="shared" si="0"/>
        <v>9300</v>
      </c>
      <c r="G7" s="24">
        <f t="shared" si="1"/>
        <v>300700</v>
      </c>
      <c r="H7" s="25">
        <v>2</v>
      </c>
      <c r="K7" t="e" cm="1" vm="1">
        <f t="array" aca="1" ref="K7" ca="1">_xlfn._xlws.FILTER(C4:E27,E4:E27&gt;M4)</f>
        <v>#VALUE!</v>
      </c>
      <c r="M7" s="34"/>
      <c r="N7" s="34"/>
    </row>
    <row r="8" spans="2:14" x14ac:dyDescent="0.4">
      <c r="B8" s="26">
        <v>5</v>
      </c>
      <c r="C8" s="27" t="s">
        <v>15</v>
      </c>
      <c r="D8" s="27" t="s">
        <v>16</v>
      </c>
      <c r="E8" s="28">
        <v>590000</v>
      </c>
      <c r="F8" s="28">
        <f t="shared" si="0"/>
        <v>17700</v>
      </c>
      <c r="G8" s="28">
        <f t="shared" si="1"/>
        <v>572300</v>
      </c>
      <c r="H8" s="29">
        <v>1</v>
      </c>
      <c r="M8" s="34"/>
      <c r="N8" s="34"/>
    </row>
    <row r="9" spans="2:14" x14ac:dyDescent="0.4">
      <c r="B9" s="22">
        <v>6</v>
      </c>
      <c r="C9" s="23" t="s">
        <v>17</v>
      </c>
      <c r="D9" s="23" t="s">
        <v>18</v>
      </c>
      <c r="E9" s="24">
        <v>420000</v>
      </c>
      <c r="F9" s="24">
        <f t="shared" si="0"/>
        <v>12600</v>
      </c>
      <c r="G9" s="24">
        <f t="shared" si="1"/>
        <v>407400</v>
      </c>
      <c r="H9" s="25">
        <v>3</v>
      </c>
      <c r="M9" s="34"/>
      <c r="N9" s="34"/>
    </row>
    <row r="10" spans="2:14" x14ac:dyDescent="0.4">
      <c r="B10" s="26">
        <v>7</v>
      </c>
      <c r="C10" s="27" t="s">
        <v>19</v>
      </c>
      <c r="D10" s="27" t="s">
        <v>20</v>
      </c>
      <c r="E10" s="28">
        <v>600000</v>
      </c>
      <c r="F10" s="28">
        <f t="shared" si="0"/>
        <v>18000</v>
      </c>
      <c r="G10" s="28">
        <f t="shared" si="1"/>
        <v>582000</v>
      </c>
      <c r="H10" s="29">
        <v>3</v>
      </c>
      <c r="M10" s="34"/>
      <c r="N10" s="34"/>
    </row>
    <row r="11" spans="2:14" x14ac:dyDescent="0.4">
      <c r="B11" s="22">
        <v>8</v>
      </c>
      <c r="C11" s="23" t="s">
        <v>21</v>
      </c>
      <c r="D11" s="23" t="s">
        <v>22</v>
      </c>
      <c r="E11" s="24">
        <v>440000</v>
      </c>
      <c r="F11" s="24">
        <f t="shared" si="0"/>
        <v>13200</v>
      </c>
      <c r="G11" s="24">
        <f t="shared" si="1"/>
        <v>426800</v>
      </c>
      <c r="H11" s="25">
        <v>2</v>
      </c>
      <c r="M11" s="34"/>
      <c r="N11" s="34"/>
    </row>
    <row r="12" spans="2:14" x14ac:dyDescent="0.4">
      <c r="B12" s="26">
        <v>9</v>
      </c>
      <c r="C12" s="27" t="s">
        <v>23</v>
      </c>
      <c r="D12" s="27" t="s">
        <v>24</v>
      </c>
      <c r="E12" s="28">
        <v>540000</v>
      </c>
      <c r="F12" s="28">
        <f t="shared" si="0"/>
        <v>16200</v>
      </c>
      <c r="G12" s="28">
        <f t="shared" si="1"/>
        <v>523800</v>
      </c>
      <c r="H12" s="29">
        <v>4</v>
      </c>
      <c r="L12" t="s">
        <v>157</v>
      </c>
      <c r="M12" s="34"/>
      <c r="N12" s="34"/>
    </row>
    <row r="13" spans="2:14" x14ac:dyDescent="0.4">
      <c r="B13" s="22">
        <v>10</v>
      </c>
      <c r="C13" s="23" t="s">
        <v>25</v>
      </c>
      <c r="D13" s="23" t="s">
        <v>26</v>
      </c>
      <c r="E13" s="24">
        <v>350000</v>
      </c>
      <c r="F13" s="24">
        <f t="shared" si="0"/>
        <v>10500</v>
      </c>
      <c r="G13" s="24">
        <f t="shared" si="1"/>
        <v>339500</v>
      </c>
      <c r="H13" s="25">
        <v>3</v>
      </c>
      <c r="M13" s="34"/>
      <c r="N13" s="34"/>
    </row>
    <row r="14" spans="2:14" x14ac:dyDescent="0.4">
      <c r="B14" s="26">
        <v>11</v>
      </c>
      <c r="C14" s="27" t="s">
        <v>27</v>
      </c>
      <c r="D14" s="27" t="s">
        <v>28</v>
      </c>
      <c r="E14" s="28">
        <v>480000</v>
      </c>
      <c r="F14" s="28">
        <f t="shared" si="0"/>
        <v>14400</v>
      </c>
      <c r="G14" s="28">
        <f t="shared" si="1"/>
        <v>465600</v>
      </c>
      <c r="H14" s="29">
        <v>1</v>
      </c>
      <c r="M14" s="34"/>
      <c r="N14" s="34"/>
    </row>
    <row r="15" spans="2:14" x14ac:dyDescent="0.4">
      <c r="B15" s="22">
        <v>12</v>
      </c>
      <c r="C15" s="23" t="s">
        <v>29</v>
      </c>
      <c r="D15" s="23" t="s">
        <v>30</v>
      </c>
      <c r="E15" s="24">
        <v>400000</v>
      </c>
      <c r="F15" s="24">
        <f t="shared" si="0"/>
        <v>12000</v>
      </c>
      <c r="G15" s="24">
        <f t="shared" si="1"/>
        <v>388000</v>
      </c>
      <c r="H15" s="25">
        <v>4</v>
      </c>
      <c r="M15" s="34"/>
      <c r="N15" s="34"/>
    </row>
    <row r="16" spans="2:14" x14ac:dyDescent="0.4">
      <c r="B16" s="26">
        <v>13</v>
      </c>
      <c r="C16" s="27" t="s">
        <v>31</v>
      </c>
      <c r="D16" s="27" t="s">
        <v>32</v>
      </c>
      <c r="E16" s="28">
        <v>400000</v>
      </c>
      <c r="F16" s="28">
        <f t="shared" si="0"/>
        <v>12000</v>
      </c>
      <c r="G16" s="28">
        <f t="shared" si="1"/>
        <v>388000</v>
      </c>
      <c r="H16" s="29">
        <v>2</v>
      </c>
      <c r="M16" s="34"/>
      <c r="N16" s="34"/>
    </row>
    <row r="17" spans="2:14" x14ac:dyDescent="0.4">
      <c r="B17" s="22">
        <v>14</v>
      </c>
      <c r="C17" s="23" t="s">
        <v>33</v>
      </c>
      <c r="D17" s="23" t="s">
        <v>34</v>
      </c>
      <c r="E17" s="24">
        <v>590000</v>
      </c>
      <c r="F17" s="24">
        <f t="shared" si="0"/>
        <v>17700</v>
      </c>
      <c r="G17" s="24">
        <f t="shared" si="1"/>
        <v>572300</v>
      </c>
      <c r="H17" s="25">
        <v>5</v>
      </c>
      <c r="M17" s="34"/>
      <c r="N17" s="34"/>
    </row>
    <row r="18" spans="2:14" x14ac:dyDescent="0.4">
      <c r="B18" s="26">
        <v>15</v>
      </c>
      <c r="C18" s="27" t="s">
        <v>35</v>
      </c>
      <c r="D18" s="27" t="s">
        <v>36</v>
      </c>
      <c r="E18" s="28">
        <v>360000</v>
      </c>
      <c r="F18" s="28">
        <f t="shared" si="0"/>
        <v>10800</v>
      </c>
      <c r="G18" s="28">
        <f t="shared" si="1"/>
        <v>349200</v>
      </c>
      <c r="H18" s="29">
        <v>3</v>
      </c>
      <c r="M18" s="34"/>
      <c r="N18" s="34"/>
    </row>
    <row r="19" spans="2:14" x14ac:dyDescent="0.4">
      <c r="B19" s="22">
        <v>16</v>
      </c>
      <c r="C19" s="23" t="s">
        <v>37</v>
      </c>
      <c r="D19" s="23" t="s">
        <v>38</v>
      </c>
      <c r="E19" s="24">
        <v>550000</v>
      </c>
      <c r="F19" s="24">
        <f t="shared" si="0"/>
        <v>16500</v>
      </c>
      <c r="G19" s="24">
        <f t="shared" si="1"/>
        <v>533500</v>
      </c>
      <c r="H19" s="25">
        <v>4</v>
      </c>
      <c r="M19" s="34"/>
      <c r="N19" s="34"/>
    </row>
    <row r="20" spans="2:14" x14ac:dyDescent="0.4">
      <c r="B20" s="26">
        <v>17</v>
      </c>
      <c r="C20" s="27" t="s">
        <v>39</v>
      </c>
      <c r="D20" s="27" t="s">
        <v>40</v>
      </c>
      <c r="E20" s="28">
        <v>490000</v>
      </c>
      <c r="F20" s="28">
        <f t="shared" si="0"/>
        <v>14700</v>
      </c>
      <c r="G20" s="28">
        <f t="shared" si="1"/>
        <v>475300</v>
      </c>
      <c r="H20" s="29">
        <v>2</v>
      </c>
      <c r="M20" s="34"/>
      <c r="N20" s="34"/>
    </row>
    <row r="21" spans="2:14" x14ac:dyDescent="0.4">
      <c r="B21" s="22">
        <v>18</v>
      </c>
      <c r="C21" s="23" t="s">
        <v>41</v>
      </c>
      <c r="D21" s="23" t="s">
        <v>12</v>
      </c>
      <c r="E21" s="24">
        <v>350000</v>
      </c>
      <c r="F21" s="24">
        <f t="shared" si="0"/>
        <v>10500</v>
      </c>
      <c r="G21" s="24">
        <f t="shared" si="1"/>
        <v>339500</v>
      </c>
      <c r="H21" s="25">
        <v>5</v>
      </c>
      <c r="M21" s="34"/>
      <c r="N21" s="34"/>
    </row>
    <row r="22" spans="2:14" x14ac:dyDescent="0.4">
      <c r="B22" s="26">
        <v>19</v>
      </c>
      <c r="C22" s="27" t="s">
        <v>42</v>
      </c>
      <c r="D22" s="27" t="s">
        <v>43</v>
      </c>
      <c r="E22" s="28">
        <v>460000</v>
      </c>
      <c r="F22" s="28">
        <f t="shared" si="0"/>
        <v>13800</v>
      </c>
      <c r="G22" s="28">
        <f t="shared" si="1"/>
        <v>446200</v>
      </c>
      <c r="H22" s="29">
        <v>2</v>
      </c>
      <c r="M22" s="34"/>
      <c r="N22" s="34"/>
    </row>
    <row r="23" spans="2:14" x14ac:dyDescent="0.4">
      <c r="B23" s="22">
        <v>20</v>
      </c>
      <c r="C23" s="23" t="s">
        <v>44</v>
      </c>
      <c r="D23" s="23" t="s">
        <v>45</v>
      </c>
      <c r="E23" s="24">
        <v>310000</v>
      </c>
      <c r="F23" s="24">
        <f t="shared" si="0"/>
        <v>9300</v>
      </c>
      <c r="G23" s="24">
        <f t="shared" si="1"/>
        <v>300700</v>
      </c>
      <c r="H23" s="25">
        <v>3</v>
      </c>
      <c r="M23" s="34"/>
      <c r="N23" s="34"/>
    </row>
    <row r="24" spans="2:14" x14ac:dyDescent="0.4">
      <c r="B24" s="26">
        <v>21</v>
      </c>
      <c r="C24" s="27" t="s">
        <v>46</v>
      </c>
      <c r="D24" s="27" t="s">
        <v>47</v>
      </c>
      <c r="E24" s="28">
        <v>370000</v>
      </c>
      <c r="F24" s="28">
        <f t="shared" si="0"/>
        <v>11100</v>
      </c>
      <c r="G24" s="28">
        <f t="shared" si="1"/>
        <v>358900</v>
      </c>
      <c r="H24" s="29">
        <v>2</v>
      </c>
      <c r="M24" s="34"/>
      <c r="N24" s="34"/>
    </row>
    <row r="25" spans="2:14" x14ac:dyDescent="0.4">
      <c r="B25" s="22">
        <v>22</v>
      </c>
      <c r="C25" s="23" t="s">
        <v>48</v>
      </c>
      <c r="D25" s="23" t="s">
        <v>49</v>
      </c>
      <c r="E25" s="24">
        <v>470000</v>
      </c>
      <c r="F25" s="24">
        <f t="shared" si="0"/>
        <v>14100</v>
      </c>
      <c r="G25" s="24">
        <f t="shared" si="1"/>
        <v>455900</v>
      </c>
      <c r="H25" s="25">
        <v>4</v>
      </c>
      <c r="M25" s="34"/>
      <c r="N25" s="34"/>
    </row>
    <row r="26" spans="2:14" x14ac:dyDescent="0.4">
      <c r="B26" s="26">
        <v>23</v>
      </c>
      <c r="C26" s="27" t="s">
        <v>15</v>
      </c>
      <c r="D26" s="27" t="s">
        <v>50</v>
      </c>
      <c r="E26" s="28">
        <v>420000</v>
      </c>
      <c r="F26" s="28">
        <f t="shared" si="0"/>
        <v>12600</v>
      </c>
      <c r="G26" s="28">
        <f t="shared" si="1"/>
        <v>407400</v>
      </c>
      <c r="H26" s="29">
        <v>5</v>
      </c>
      <c r="M26" s="34"/>
      <c r="N26" s="34"/>
    </row>
    <row r="27" spans="2:14" ht="15" thickBot="1" x14ac:dyDescent="0.45">
      <c r="B27" s="30">
        <v>24</v>
      </c>
      <c r="C27" s="31" t="s">
        <v>51</v>
      </c>
      <c r="D27" s="31" t="s">
        <v>52</v>
      </c>
      <c r="E27" s="32">
        <v>480000</v>
      </c>
      <c r="F27" s="32">
        <f t="shared" si="0"/>
        <v>14400</v>
      </c>
      <c r="G27" s="32">
        <f t="shared" si="1"/>
        <v>465600</v>
      </c>
      <c r="H27" s="33">
        <v>1</v>
      </c>
      <c r="M27" s="9"/>
      <c r="N27" s="9"/>
    </row>
    <row r="28" spans="2:14" s="9" customFormat="1" x14ac:dyDescent="0.4">
      <c r="C28" s="10"/>
      <c r="D28" s="10"/>
      <c r="E28" s="8"/>
      <c r="F28" s="8"/>
      <c r="G28" s="8"/>
    </row>
    <row r="29" spans="2:14" s="9" customFormat="1" x14ac:dyDescent="0.4">
      <c r="C29" s="10"/>
      <c r="D29" s="10"/>
      <c r="E29" s="8"/>
      <c r="F29" s="8"/>
      <c r="G29" s="8"/>
    </row>
    <row r="30" spans="2:14" s="9" customFormat="1" x14ac:dyDescent="0.4">
      <c r="C30" s="10"/>
      <c r="D30" s="10"/>
      <c r="E30" s="8"/>
      <c r="F30" s="8"/>
      <c r="G30" s="8"/>
    </row>
    <row r="31" spans="2:14" s="9" customFormat="1" x14ac:dyDescent="0.4">
      <c r="C31" s="10"/>
      <c r="D31" s="10"/>
      <c r="E31" s="8"/>
      <c r="F31" s="8"/>
      <c r="G31" s="8"/>
    </row>
    <row r="32" spans="2:14" s="9" customFormat="1" x14ac:dyDescent="0.4">
      <c r="C32" s="10"/>
      <c r="D32" s="10"/>
      <c r="E32" s="8"/>
      <c r="F32" s="8"/>
      <c r="G32" s="8"/>
    </row>
    <row r="33" spans="2:8" s="9" customFormat="1" x14ac:dyDescent="0.4">
      <c r="C33" s="10"/>
      <c r="D33" s="10"/>
      <c r="E33" s="8"/>
      <c r="F33" s="8"/>
      <c r="G33" s="8"/>
    </row>
    <row r="34" spans="2:8" x14ac:dyDescent="0.4">
      <c r="B34" s="2"/>
      <c r="C34" s="3"/>
      <c r="D34" s="3"/>
      <c r="E34" s="8"/>
      <c r="F34" s="8"/>
      <c r="G34" s="8"/>
      <c r="H34" s="6"/>
    </row>
    <row r="35" spans="2:8" x14ac:dyDescent="0.4">
      <c r="B35" s="2"/>
      <c r="C35" s="3"/>
      <c r="D35" s="3"/>
      <c r="E35" s="8"/>
      <c r="F35" s="8"/>
      <c r="G35" s="8"/>
      <c r="H35" s="6"/>
    </row>
    <row r="36" spans="2:8" x14ac:dyDescent="0.4">
      <c r="B36" s="2"/>
      <c r="C36" s="3"/>
      <c r="D36" s="3"/>
      <c r="E36" s="8"/>
      <c r="F36" s="8"/>
      <c r="G36" s="8"/>
      <c r="H36" s="6"/>
    </row>
    <row r="37" spans="2:8" x14ac:dyDescent="0.4">
      <c r="B37" s="2"/>
      <c r="C37" s="3"/>
      <c r="D37" s="3"/>
      <c r="E37" s="8"/>
      <c r="F37" s="8"/>
      <c r="G37" s="8"/>
      <c r="H37" s="6"/>
    </row>
    <row r="38" spans="2:8" x14ac:dyDescent="0.4">
      <c r="B38" s="2"/>
      <c r="C38" s="3"/>
      <c r="D38" s="3"/>
      <c r="E38" s="8"/>
      <c r="F38" s="8"/>
      <c r="G38" s="8"/>
      <c r="H38" s="6"/>
    </row>
    <row r="39" spans="2:8" x14ac:dyDescent="0.4">
      <c r="B39" s="2">
        <v>25</v>
      </c>
      <c r="C39" s="3" t="s">
        <v>53</v>
      </c>
      <c r="D39" s="3" t="s">
        <v>36</v>
      </c>
      <c r="E39" s="8">
        <v>310000</v>
      </c>
      <c r="F39" s="8">
        <f t="shared" si="0"/>
        <v>9300</v>
      </c>
      <c r="G39" s="8">
        <f t="shared" si="1"/>
        <v>300700</v>
      </c>
      <c r="H39" s="6">
        <v>5</v>
      </c>
    </row>
    <row r="40" spans="2:8" x14ac:dyDescent="0.4">
      <c r="B40" s="2">
        <v>26</v>
      </c>
      <c r="C40" s="3" t="s">
        <v>54</v>
      </c>
      <c r="D40" s="3" t="s">
        <v>55</v>
      </c>
      <c r="E40" s="8">
        <v>590000</v>
      </c>
      <c r="F40" s="8">
        <f t="shared" si="0"/>
        <v>17700</v>
      </c>
      <c r="G40" s="8">
        <f t="shared" si="1"/>
        <v>572300</v>
      </c>
      <c r="H40" s="6">
        <v>4</v>
      </c>
    </row>
    <row r="41" spans="2:8" x14ac:dyDescent="0.4">
      <c r="B41" s="2">
        <v>27</v>
      </c>
      <c r="C41" s="3" t="s">
        <v>27</v>
      </c>
      <c r="D41" s="3" t="s">
        <v>56</v>
      </c>
      <c r="E41" s="8">
        <v>410000</v>
      </c>
      <c r="F41" s="8">
        <f t="shared" si="0"/>
        <v>12300</v>
      </c>
      <c r="G41" s="8">
        <f t="shared" si="1"/>
        <v>397700</v>
      </c>
      <c r="H41" s="6">
        <v>5</v>
      </c>
    </row>
    <row r="42" spans="2:8" x14ac:dyDescent="0.4">
      <c r="B42" s="2">
        <v>28</v>
      </c>
      <c r="C42" s="3" t="s">
        <v>57</v>
      </c>
      <c r="D42" s="3" t="s">
        <v>58</v>
      </c>
      <c r="E42" s="8">
        <v>510000</v>
      </c>
      <c r="F42" s="8">
        <f t="shared" si="0"/>
        <v>15300</v>
      </c>
      <c r="G42" s="8">
        <f t="shared" si="1"/>
        <v>494700</v>
      </c>
      <c r="H42" s="6">
        <v>5</v>
      </c>
    </row>
    <row r="43" spans="2:8" x14ac:dyDescent="0.4">
      <c r="B43" s="2">
        <v>29</v>
      </c>
      <c r="C43" s="3" t="s">
        <v>59</v>
      </c>
      <c r="D43" s="3" t="s">
        <v>60</v>
      </c>
      <c r="E43" s="8">
        <v>550000</v>
      </c>
      <c r="F43" s="8">
        <f t="shared" si="0"/>
        <v>16500</v>
      </c>
      <c r="G43" s="8">
        <f t="shared" si="1"/>
        <v>533500</v>
      </c>
      <c r="H43" s="6">
        <v>4</v>
      </c>
    </row>
    <row r="44" spans="2:8" x14ac:dyDescent="0.4">
      <c r="B44" s="2">
        <v>30</v>
      </c>
      <c r="C44" s="3" t="s">
        <v>61</v>
      </c>
      <c r="D44" s="3" t="s">
        <v>62</v>
      </c>
      <c r="E44" s="8">
        <v>540000</v>
      </c>
      <c r="F44" s="8">
        <f t="shared" si="0"/>
        <v>16200</v>
      </c>
      <c r="G44" s="8">
        <f t="shared" si="1"/>
        <v>523800</v>
      </c>
      <c r="H44" s="6">
        <v>2</v>
      </c>
    </row>
    <row r="45" spans="2:8" x14ac:dyDescent="0.4">
      <c r="B45" s="2">
        <v>31</v>
      </c>
      <c r="C45" s="3" t="s">
        <v>63</v>
      </c>
      <c r="D45" s="3" t="s">
        <v>64</v>
      </c>
      <c r="E45" s="8">
        <v>340000</v>
      </c>
      <c r="F45" s="8">
        <f t="shared" si="0"/>
        <v>10200</v>
      </c>
      <c r="G45" s="8">
        <f t="shared" si="1"/>
        <v>329800</v>
      </c>
      <c r="H45" s="6">
        <v>5</v>
      </c>
    </row>
    <row r="46" spans="2:8" x14ac:dyDescent="0.4">
      <c r="B46" s="2">
        <v>32</v>
      </c>
      <c r="C46" s="3" t="s">
        <v>57</v>
      </c>
      <c r="D46" s="3" t="s">
        <v>65</v>
      </c>
      <c r="E46" s="8">
        <v>310000</v>
      </c>
      <c r="F46" s="8">
        <f t="shared" si="0"/>
        <v>9300</v>
      </c>
      <c r="G46" s="8">
        <f t="shared" si="1"/>
        <v>300700</v>
      </c>
      <c r="H46" s="6">
        <v>2</v>
      </c>
    </row>
    <row r="47" spans="2:8" x14ac:dyDescent="0.4">
      <c r="B47" s="2">
        <v>33</v>
      </c>
      <c r="C47" s="3" t="s">
        <v>66</v>
      </c>
      <c r="D47" s="3" t="s">
        <v>67</v>
      </c>
      <c r="E47" s="8">
        <v>380000</v>
      </c>
      <c r="F47" s="8">
        <f t="shared" si="0"/>
        <v>11400</v>
      </c>
      <c r="G47" s="8">
        <f t="shared" si="1"/>
        <v>368600</v>
      </c>
      <c r="H47" s="6">
        <v>4</v>
      </c>
    </row>
    <row r="48" spans="2:8" x14ac:dyDescent="0.4">
      <c r="B48" s="2">
        <v>34</v>
      </c>
      <c r="C48" s="3" t="s">
        <v>68</v>
      </c>
      <c r="D48" s="3" t="s">
        <v>69</v>
      </c>
      <c r="E48" s="8">
        <v>440000</v>
      </c>
      <c r="F48" s="8">
        <f t="shared" si="0"/>
        <v>13200</v>
      </c>
      <c r="G48" s="8">
        <f t="shared" si="1"/>
        <v>426800</v>
      </c>
      <c r="H48" s="6">
        <v>1</v>
      </c>
    </row>
    <row r="49" spans="2:8" x14ac:dyDescent="0.4">
      <c r="B49" s="2">
        <v>35</v>
      </c>
      <c r="C49" s="3" t="s">
        <v>70</v>
      </c>
      <c r="D49" s="3" t="s">
        <v>71</v>
      </c>
      <c r="E49" s="8">
        <v>350000</v>
      </c>
      <c r="F49" s="8">
        <f t="shared" si="0"/>
        <v>10500</v>
      </c>
      <c r="G49" s="8">
        <f t="shared" si="1"/>
        <v>339500</v>
      </c>
      <c r="H49" s="6">
        <v>4</v>
      </c>
    </row>
    <row r="50" spans="2:8" x14ac:dyDescent="0.4">
      <c r="B50" s="2">
        <v>36</v>
      </c>
      <c r="C50" s="3" t="s">
        <v>68</v>
      </c>
      <c r="D50" s="3" t="s">
        <v>72</v>
      </c>
      <c r="E50" s="8">
        <v>550000</v>
      </c>
      <c r="F50" s="8">
        <f t="shared" si="0"/>
        <v>16500</v>
      </c>
      <c r="G50" s="8">
        <f t="shared" si="1"/>
        <v>533500</v>
      </c>
      <c r="H50" s="6">
        <v>1</v>
      </c>
    </row>
    <row r="51" spans="2:8" x14ac:dyDescent="0.4">
      <c r="B51" s="2">
        <v>37</v>
      </c>
      <c r="C51" s="3" t="s">
        <v>73</v>
      </c>
      <c r="D51" s="3" t="s">
        <v>74</v>
      </c>
      <c r="E51" s="8">
        <v>470000</v>
      </c>
      <c r="F51" s="8">
        <f t="shared" si="0"/>
        <v>14100</v>
      </c>
      <c r="G51" s="8">
        <f t="shared" si="1"/>
        <v>455900</v>
      </c>
      <c r="H51" s="6">
        <v>1</v>
      </c>
    </row>
    <row r="52" spans="2:8" x14ac:dyDescent="0.4">
      <c r="B52" s="2">
        <v>38</v>
      </c>
      <c r="C52" s="3" t="s">
        <v>75</v>
      </c>
      <c r="D52" s="3" t="s">
        <v>56</v>
      </c>
      <c r="E52" s="8">
        <v>330000</v>
      </c>
      <c r="F52" s="8">
        <f t="shared" si="0"/>
        <v>9900</v>
      </c>
      <c r="G52" s="8">
        <f t="shared" si="1"/>
        <v>320100</v>
      </c>
      <c r="H52" s="6">
        <v>2</v>
      </c>
    </row>
    <row r="53" spans="2:8" x14ac:dyDescent="0.4">
      <c r="B53" s="2">
        <v>39</v>
      </c>
      <c r="C53" s="3" t="s">
        <v>76</v>
      </c>
      <c r="D53" s="3" t="s">
        <v>77</v>
      </c>
      <c r="E53" s="8">
        <v>590000</v>
      </c>
      <c r="F53" s="8">
        <f t="shared" si="0"/>
        <v>17700</v>
      </c>
      <c r="G53" s="8">
        <f t="shared" si="1"/>
        <v>572300</v>
      </c>
      <c r="H53" s="6">
        <v>4</v>
      </c>
    </row>
    <row r="54" spans="2:8" x14ac:dyDescent="0.4">
      <c r="B54" s="2">
        <v>40</v>
      </c>
      <c r="C54" s="3" t="s">
        <v>78</v>
      </c>
      <c r="D54" s="3" t="s">
        <v>79</v>
      </c>
      <c r="E54" s="8">
        <v>570000</v>
      </c>
      <c r="F54" s="8">
        <f t="shared" si="0"/>
        <v>17100</v>
      </c>
      <c r="G54" s="8">
        <f t="shared" si="1"/>
        <v>552900</v>
      </c>
      <c r="H54" s="6">
        <v>3</v>
      </c>
    </row>
    <row r="55" spans="2:8" x14ac:dyDescent="0.4">
      <c r="B55" s="2">
        <v>41</v>
      </c>
      <c r="C55" s="3" t="s">
        <v>57</v>
      </c>
      <c r="D55" s="3" t="s">
        <v>80</v>
      </c>
      <c r="E55" s="8">
        <v>600000</v>
      </c>
      <c r="F55" s="8">
        <f t="shared" si="0"/>
        <v>18000</v>
      </c>
      <c r="G55" s="8">
        <f t="shared" si="1"/>
        <v>582000</v>
      </c>
      <c r="H55" s="6">
        <v>4</v>
      </c>
    </row>
    <row r="56" spans="2:8" x14ac:dyDescent="0.4">
      <c r="B56" s="2">
        <v>42</v>
      </c>
      <c r="C56" s="3" t="s">
        <v>81</v>
      </c>
      <c r="D56" s="3" t="s">
        <v>82</v>
      </c>
      <c r="E56" s="8">
        <v>310000</v>
      </c>
      <c r="F56" s="8">
        <f t="shared" si="0"/>
        <v>9300</v>
      </c>
      <c r="G56" s="8">
        <f t="shared" si="1"/>
        <v>300700</v>
      </c>
      <c r="H56" s="6">
        <v>4</v>
      </c>
    </row>
    <row r="57" spans="2:8" x14ac:dyDescent="0.4">
      <c r="B57" s="2">
        <v>43</v>
      </c>
      <c r="C57" s="3" t="s">
        <v>83</v>
      </c>
      <c r="D57" s="3" t="s">
        <v>49</v>
      </c>
      <c r="E57" s="8">
        <v>530000</v>
      </c>
      <c r="F57" s="8">
        <f t="shared" si="0"/>
        <v>15900</v>
      </c>
      <c r="G57" s="8">
        <f t="shared" si="1"/>
        <v>514100</v>
      </c>
      <c r="H57" s="6">
        <v>2</v>
      </c>
    </row>
    <row r="58" spans="2:8" x14ac:dyDescent="0.4">
      <c r="B58" s="2">
        <v>44</v>
      </c>
      <c r="C58" s="3" t="s">
        <v>84</v>
      </c>
      <c r="D58" s="3" t="s">
        <v>85</v>
      </c>
      <c r="E58" s="8">
        <v>570000</v>
      </c>
      <c r="F58" s="8">
        <f t="shared" si="0"/>
        <v>17100</v>
      </c>
      <c r="G58" s="8">
        <f t="shared" si="1"/>
        <v>552900</v>
      </c>
      <c r="H58" s="6">
        <v>1</v>
      </c>
    </row>
    <row r="59" spans="2:8" x14ac:dyDescent="0.4">
      <c r="B59" s="2">
        <v>45</v>
      </c>
      <c r="C59" s="3" t="s">
        <v>73</v>
      </c>
      <c r="D59" s="3" t="s">
        <v>64</v>
      </c>
      <c r="E59" s="8">
        <v>550000</v>
      </c>
      <c r="F59" s="8">
        <f t="shared" si="0"/>
        <v>16500</v>
      </c>
      <c r="G59" s="8">
        <f t="shared" si="1"/>
        <v>533500</v>
      </c>
      <c r="H59" s="6">
        <v>3</v>
      </c>
    </row>
    <row r="60" spans="2:8" x14ac:dyDescent="0.4">
      <c r="B60" s="2">
        <v>46</v>
      </c>
      <c r="C60" s="3" t="s">
        <v>86</v>
      </c>
      <c r="D60" s="3" t="s">
        <v>87</v>
      </c>
      <c r="E60" s="8">
        <v>320000</v>
      </c>
      <c r="F60" s="8">
        <f t="shared" si="0"/>
        <v>9600</v>
      </c>
      <c r="G60" s="8">
        <f t="shared" si="1"/>
        <v>310400</v>
      </c>
      <c r="H60" s="6">
        <v>4</v>
      </c>
    </row>
    <row r="61" spans="2:8" x14ac:dyDescent="0.4">
      <c r="B61" s="2">
        <v>47</v>
      </c>
      <c r="C61" s="3" t="s">
        <v>88</v>
      </c>
      <c r="D61" s="3" t="s">
        <v>89</v>
      </c>
      <c r="E61" s="8">
        <v>420000</v>
      </c>
      <c r="F61" s="8">
        <f t="shared" si="0"/>
        <v>12600</v>
      </c>
      <c r="G61" s="8">
        <f t="shared" si="1"/>
        <v>407400</v>
      </c>
      <c r="H61" s="6">
        <v>3</v>
      </c>
    </row>
    <row r="62" spans="2:8" x14ac:dyDescent="0.4">
      <c r="B62" s="2">
        <v>48</v>
      </c>
      <c r="C62" s="3" t="s">
        <v>90</v>
      </c>
      <c r="D62" s="3" t="s">
        <v>43</v>
      </c>
      <c r="E62" s="8">
        <v>480000</v>
      </c>
      <c r="F62" s="8">
        <f t="shared" si="0"/>
        <v>14400</v>
      </c>
      <c r="G62" s="8">
        <f t="shared" si="1"/>
        <v>465600</v>
      </c>
      <c r="H62" s="6">
        <v>5</v>
      </c>
    </row>
    <row r="63" spans="2:8" x14ac:dyDescent="0.4">
      <c r="B63" s="2">
        <v>49</v>
      </c>
      <c r="C63" s="3" t="s">
        <v>91</v>
      </c>
      <c r="D63" s="3" t="s">
        <v>92</v>
      </c>
      <c r="E63" s="8">
        <v>530000</v>
      </c>
      <c r="F63" s="8">
        <f t="shared" si="0"/>
        <v>15900</v>
      </c>
      <c r="G63" s="8">
        <f t="shared" si="1"/>
        <v>514100</v>
      </c>
      <c r="H63" s="6">
        <v>3</v>
      </c>
    </row>
    <row r="64" spans="2:8" x14ac:dyDescent="0.4">
      <c r="B64" s="2">
        <v>50</v>
      </c>
      <c r="C64" s="3" t="s">
        <v>37</v>
      </c>
      <c r="D64" s="3" t="s">
        <v>93</v>
      </c>
      <c r="E64" s="8">
        <v>580000</v>
      </c>
      <c r="F64" s="8">
        <f t="shared" si="0"/>
        <v>17400</v>
      </c>
      <c r="G64" s="8">
        <f t="shared" si="1"/>
        <v>562600</v>
      </c>
      <c r="H64" s="6">
        <v>3</v>
      </c>
    </row>
    <row r="65" spans="2:8" x14ac:dyDescent="0.4">
      <c r="B65" s="2">
        <v>51</v>
      </c>
      <c r="C65" s="3" t="s">
        <v>19</v>
      </c>
      <c r="D65" s="3" t="s">
        <v>94</v>
      </c>
      <c r="E65" s="8">
        <v>400000</v>
      </c>
      <c r="F65" s="8">
        <f t="shared" si="0"/>
        <v>12000</v>
      </c>
      <c r="G65" s="8">
        <f t="shared" si="1"/>
        <v>388000</v>
      </c>
      <c r="H65" s="6">
        <v>5</v>
      </c>
    </row>
    <row r="66" spans="2:8" x14ac:dyDescent="0.4">
      <c r="B66" s="2">
        <v>52</v>
      </c>
      <c r="C66" s="3" t="s">
        <v>33</v>
      </c>
      <c r="D66" s="3" t="s">
        <v>65</v>
      </c>
      <c r="E66" s="8">
        <v>460000</v>
      </c>
      <c r="F66" s="8">
        <f t="shared" si="0"/>
        <v>13800</v>
      </c>
      <c r="G66" s="8">
        <f t="shared" si="1"/>
        <v>446200</v>
      </c>
      <c r="H66" s="6">
        <v>2</v>
      </c>
    </row>
    <row r="67" spans="2:8" x14ac:dyDescent="0.4">
      <c r="B67" s="2">
        <v>53</v>
      </c>
      <c r="C67" s="3" t="s">
        <v>95</v>
      </c>
      <c r="D67" s="3" t="s">
        <v>96</v>
      </c>
      <c r="E67" s="8">
        <v>540000</v>
      </c>
      <c r="F67" s="8">
        <f t="shared" si="0"/>
        <v>16200</v>
      </c>
      <c r="G67" s="8">
        <f t="shared" si="1"/>
        <v>523800</v>
      </c>
      <c r="H67" s="6">
        <v>3</v>
      </c>
    </row>
    <row r="68" spans="2:8" x14ac:dyDescent="0.4">
      <c r="B68" s="2">
        <v>54</v>
      </c>
      <c r="C68" s="3" t="s">
        <v>97</v>
      </c>
      <c r="D68" s="3" t="s">
        <v>98</v>
      </c>
      <c r="E68" s="8">
        <v>480000</v>
      </c>
      <c r="F68" s="8">
        <f t="shared" si="0"/>
        <v>14400</v>
      </c>
      <c r="G68" s="8">
        <f t="shared" si="1"/>
        <v>465600</v>
      </c>
      <c r="H68" s="6">
        <v>5</v>
      </c>
    </row>
    <row r="69" spans="2:8" x14ac:dyDescent="0.4">
      <c r="B69" s="2">
        <v>55</v>
      </c>
      <c r="C69" s="3" t="s">
        <v>76</v>
      </c>
      <c r="D69" s="3" t="s">
        <v>99</v>
      </c>
      <c r="E69" s="8">
        <v>340000</v>
      </c>
      <c r="F69" s="8">
        <f t="shared" si="0"/>
        <v>10200</v>
      </c>
      <c r="G69" s="8">
        <f t="shared" si="1"/>
        <v>329800</v>
      </c>
      <c r="H69" s="6">
        <v>2</v>
      </c>
    </row>
    <row r="70" spans="2:8" x14ac:dyDescent="0.4">
      <c r="B70" s="2">
        <v>56</v>
      </c>
      <c r="C70" s="3" t="s">
        <v>100</v>
      </c>
      <c r="D70" s="3" t="s">
        <v>101</v>
      </c>
      <c r="E70" s="8">
        <v>570000</v>
      </c>
      <c r="F70" s="8">
        <f t="shared" si="0"/>
        <v>17100</v>
      </c>
      <c r="G70" s="8">
        <f t="shared" si="1"/>
        <v>552900</v>
      </c>
      <c r="H70" s="6">
        <v>3</v>
      </c>
    </row>
    <row r="71" spans="2:8" x14ac:dyDescent="0.4">
      <c r="B71" s="2">
        <v>57</v>
      </c>
      <c r="C71" s="3" t="s">
        <v>54</v>
      </c>
      <c r="D71" s="3" t="s">
        <v>102</v>
      </c>
      <c r="E71" s="8">
        <v>450000</v>
      </c>
      <c r="F71" s="8">
        <f t="shared" si="0"/>
        <v>13500</v>
      </c>
      <c r="G71" s="8">
        <f t="shared" si="1"/>
        <v>436500</v>
      </c>
      <c r="H71" s="6">
        <v>2</v>
      </c>
    </row>
    <row r="72" spans="2:8" x14ac:dyDescent="0.4">
      <c r="B72" s="2">
        <v>58</v>
      </c>
      <c r="C72" s="3" t="s">
        <v>17</v>
      </c>
      <c r="D72" s="3" t="s">
        <v>103</v>
      </c>
      <c r="E72" s="8">
        <v>580000</v>
      </c>
      <c r="F72" s="8">
        <f t="shared" si="0"/>
        <v>17400</v>
      </c>
      <c r="G72" s="8">
        <f t="shared" si="1"/>
        <v>562600</v>
      </c>
      <c r="H72" s="6">
        <v>1</v>
      </c>
    </row>
    <row r="73" spans="2:8" x14ac:dyDescent="0.4">
      <c r="B73" s="2">
        <v>59</v>
      </c>
      <c r="C73" s="3" t="s">
        <v>104</v>
      </c>
      <c r="D73" s="3" t="s">
        <v>105</v>
      </c>
      <c r="E73" s="8">
        <v>410000</v>
      </c>
      <c r="F73" s="8">
        <f t="shared" si="0"/>
        <v>12300</v>
      </c>
      <c r="G73" s="8">
        <f t="shared" si="1"/>
        <v>397700</v>
      </c>
      <c r="H73" s="6">
        <v>3</v>
      </c>
    </row>
    <row r="74" spans="2:8" x14ac:dyDescent="0.4">
      <c r="B74" s="2">
        <v>60</v>
      </c>
      <c r="C74" s="3" t="s">
        <v>106</v>
      </c>
      <c r="D74" s="3" t="s">
        <v>107</v>
      </c>
      <c r="E74" s="8">
        <v>360000</v>
      </c>
      <c r="F74" s="8">
        <f t="shared" si="0"/>
        <v>10800</v>
      </c>
      <c r="G74" s="8">
        <f t="shared" si="1"/>
        <v>349200</v>
      </c>
      <c r="H74" s="6">
        <v>5</v>
      </c>
    </row>
    <row r="75" spans="2:8" x14ac:dyDescent="0.4">
      <c r="B75" s="2">
        <v>61</v>
      </c>
      <c r="C75" s="3" t="s">
        <v>108</v>
      </c>
      <c r="D75" s="3" t="s">
        <v>109</v>
      </c>
      <c r="E75" s="8">
        <v>530000</v>
      </c>
      <c r="F75" s="8">
        <f t="shared" si="0"/>
        <v>15900</v>
      </c>
      <c r="G75" s="8">
        <f t="shared" si="1"/>
        <v>514100</v>
      </c>
      <c r="H75" s="6">
        <v>1</v>
      </c>
    </row>
    <row r="76" spans="2:8" x14ac:dyDescent="0.4">
      <c r="B76" s="2">
        <v>62</v>
      </c>
      <c r="C76" s="3" t="s">
        <v>110</v>
      </c>
      <c r="D76" s="3" t="s">
        <v>111</v>
      </c>
      <c r="E76" s="8">
        <v>410000</v>
      </c>
      <c r="F76" s="8">
        <f t="shared" si="0"/>
        <v>12300</v>
      </c>
      <c r="G76" s="8">
        <f t="shared" si="1"/>
        <v>397700</v>
      </c>
      <c r="H76" s="6">
        <v>1</v>
      </c>
    </row>
    <row r="77" spans="2:8" x14ac:dyDescent="0.4">
      <c r="B77" s="2">
        <v>63</v>
      </c>
      <c r="C77" s="3" t="s">
        <v>112</v>
      </c>
      <c r="D77" s="3" t="s">
        <v>45</v>
      </c>
      <c r="E77" s="8">
        <v>570000</v>
      </c>
      <c r="F77" s="8">
        <f t="shared" si="0"/>
        <v>17100</v>
      </c>
      <c r="G77" s="8">
        <f t="shared" si="1"/>
        <v>552900</v>
      </c>
      <c r="H77" s="6">
        <v>1</v>
      </c>
    </row>
    <row r="78" spans="2:8" x14ac:dyDescent="0.4">
      <c r="B78" s="2">
        <v>64</v>
      </c>
      <c r="C78" s="3" t="s">
        <v>113</v>
      </c>
      <c r="D78" s="3" t="s">
        <v>114</v>
      </c>
      <c r="E78" s="8">
        <v>420000</v>
      </c>
      <c r="F78" s="8">
        <f t="shared" si="0"/>
        <v>12600</v>
      </c>
      <c r="G78" s="8">
        <f t="shared" si="1"/>
        <v>407400</v>
      </c>
      <c r="H78" s="6">
        <v>5</v>
      </c>
    </row>
    <row r="79" spans="2:8" x14ac:dyDescent="0.4">
      <c r="B79" s="2">
        <v>65</v>
      </c>
      <c r="C79" s="3" t="s">
        <v>73</v>
      </c>
      <c r="D79" s="3" t="s">
        <v>115</v>
      </c>
      <c r="E79" s="8">
        <v>430000</v>
      </c>
      <c r="F79" s="8">
        <f t="shared" ref="F79:F110" si="2">E79*3%</f>
        <v>12900</v>
      </c>
      <c r="G79" s="8">
        <f t="shared" ref="G79:G110" si="3">E79-F79</f>
        <v>417100</v>
      </c>
      <c r="H79" s="6">
        <v>2</v>
      </c>
    </row>
    <row r="80" spans="2:8" x14ac:dyDescent="0.4">
      <c r="B80" s="2">
        <v>66</v>
      </c>
      <c r="C80" s="3" t="s">
        <v>116</v>
      </c>
      <c r="D80" s="3" t="s">
        <v>117</v>
      </c>
      <c r="E80" s="8">
        <v>600000</v>
      </c>
      <c r="F80" s="8">
        <f t="shared" si="2"/>
        <v>18000</v>
      </c>
      <c r="G80" s="8">
        <f t="shared" si="3"/>
        <v>582000</v>
      </c>
      <c r="H80" s="6">
        <v>5</v>
      </c>
    </row>
    <row r="81" spans="2:8" x14ac:dyDescent="0.4">
      <c r="B81" s="2">
        <v>67</v>
      </c>
      <c r="C81" s="3" t="s">
        <v>118</v>
      </c>
      <c r="D81" s="3" t="s">
        <v>119</v>
      </c>
      <c r="E81" s="8">
        <v>530000</v>
      </c>
      <c r="F81" s="8">
        <f t="shared" si="2"/>
        <v>15900</v>
      </c>
      <c r="G81" s="8">
        <f t="shared" si="3"/>
        <v>514100</v>
      </c>
      <c r="H81" s="6">
        <v>4</v>
      </c>
    </row>
    <row r="82" spans="2:8" x14ac:dyDescent="0.4">
      <c r="B82" s="2">
        <v>68</v>
      </c>
      <c r="C82" s="3" t="s">
        <v>39</v>
      </c>
      <c r="D82" s="3" t="s">
        <v>120</v>
      </c>
      <c r="E82" s="8">
        <v>380000</v>
      </c>
      <c r="F82" s="8">
        <f t="shared" si="2"/>
        <v>11400</v>
      </c>
      <c r="G82" s="8">
        <f t="shared" si="3"/>
        <v>368600</v>
      </c>
      <c r="H82" s="6">
        <v>3</v>
      </c>
    </row>
    <row r="83" spans="2:8" x14ac:dyDescent="0.4">
      <c r="B83" s="2">
        <v>69</v>
      </c>
      <c r="C83" s="3" t="s">
        <v>83</v>
      </c>
      <c r="D83" s="3" t="s">
        <v>74</v>
      </c>
      <c r="E83" s="8">
        <v>410000</v>
      </c>
      <c r="F83" s="8">
        <f t="shared" si="2"/>
        <v>12300</v>
      </c>
      <c r="G83" s="8">
        <f t="shared" si="3"/>
        <v>397700</v>
      </c>
      <c r="H83" s="6">
        <v>1</v>
      </c>
    </row>
    <row r="84" spans="2:8" x14ac:dyDescent="0.4">
      <c r="B84" s="2">
        <v>70</v>
      </c>
      <c r="C84" s="3" t="s">
        <v>61</v>
      </c>
      <c r="D84" s="3" t="s">
        <v>121</v>
      </c>
      <c r="E84" s="8">
        <v>310000</v>
      </c>
      <c r="F84" s="8">
        <f t="shared" si="2"/>
        <v>9300</v>
      </c>
      <c r="G84" s="8">
        <f t="shared" si="3"/>
        <v>300700</v>
      </c>
      <c r="H84" s="6">
        <v>1</v>
      </c>
    </row>
    <row r="85" spans="2:8" x14ac:dyDescent="0.4">
      <c r="B85" s="2">
        <v>71</v>
      </c>
      <c r="C85" s="3" t="s">
        <v>41</v>
      </c>
      <c r="D85" s="3" t="s">
        <v>55</v>
      </c>
      <c r="E85" s="8">
        <v>580000</v>
      </c>
      <c r="F85" s="8">
        <f t="shared" si="2"/>
        <v>17400</v>
      </c>
      <c r="G85" s="8">
        <f t="shared" si="3"/>
        <v>562600</v>
      </c>
      <c r="H85" s="6">
        <v>2</v>
      </c>
    </row>
    <row r="86" spans="2:8" x14ac:dyDescent="0.4">
      <c r="B86" s="2">
        <v>72</v>
      </c>
      <c r="C86" s="3" t="s">
        <v>104</v>
      </c>
      <c r="D86" s="3" t="s">
        <v>122</v>
      </c>
      <c r="E86" s="8">
        <v>550000</v>
      </c>
      <c r="F86" s="8">
        <f t="shared" si="2"/>
        <v>16500</v>
      </c>
      <c r="G86" s="8">
        <f t="shared" si="3"/>
        <v>533500</v>
      </c>
      <c r="H86" s="6">
        <v>2</v>
      </c>
    </row>
    <row r="87" spans="2:8" x14ac:dyDescent="0.4">
      <c r="B87" s="2">
        <v>73</v>
      </c>
      <c r="C87" s="3" t="s">
        <v>35</v>
      </c>
      <c r="D87" s="3" t="s">
        <v>123</v>
      </c>
      <c r="E87" s="8">
        <v>320000</v>
      </c>
      <c r="F87" s="8">
        <f t="shared" si="2"/>
        <v>9600</v>
      </c>
      <c r="G87" s="8">
        <f t="shared" si="3"/>
        <v>310400</v>
      </c>
      <c r="H87" s="6">
        <v>1</v>
      </c>
    </row>
    <row r="88" spans="2:8" x14ac:dyDescent="0.4">
      <c r="B88" s="2">
        <v>74</v>
      </c>
      <c r="C88" s="3" t="s">
        <v>124</v>
      </c>
      <c r="D88" s="3" t="s">
        <v>62</v>
      </c>
      <c r="E88" s="8">
        <v>330000</v>
      </c>
      <c r="F88" s="8">
        <f t="shared" si="2"/>
        <v>9900</v>
      </c>
      <c r="G88" s="8">
        <f t="shared" si="3"/>
        <v>320100</v>
      </c>
      <c r="H88" s="6">
        <v>2</v>
      </c>
    </row>
    <row r="89" spans="2:8" x14ac:dyDescent="0.4">
      <c r="B89" s="2">
        <v>75</v>
      </c>
      <c r="C89" s="3" t="s">
        <v>83</v>
      </c>
      <c r="D89" s="3" t="s">
        <v>125</v>
      </c>
      <c r="E89" s="8">
        <v>580000</v>
      </c>
      <c r="F89" s="8">
        <f t="shared" si="2"/>
        <v>17400</v>
      </c>
      <c r="G89" s="8">
        <f t="shared" si="3"/>
        <v>562600</v>
      </c>
      <c r="H89" s="6">
        <v>3</v>
      </c>
    </row>
    <row r="90" spans="2:8" x14ac:dyDescent="0.4">
      <c r="B90" s="2">
        <v>76</v>
      </c>
      <c r="C90" s="3" t="s">
        <v>126</v>
      </c>
      <c r="D90" s="3" t="s">
        <v>127</v>
      </c>
      <c r="E90" s="8">
        <v>530000</v>
      </c>
      <c r="F90" s="8">
        <f t="shared" si="2"/>
        <v>15900</v>
      </c>
      <c r="G90" s="8">
        <f t="shared" si="3"/>
        <v>514100</v>
      </c>
      <c r="H90" s="6">
        <v>3</v>
      </c>
    </row>
    <row r="91" spans="2:8" x14ac:dyDescent="0.4">
      <c r="B91" s="2">
        <v>77</v>
      </c>
      <c r="C91" s="3" t="s">
        <v>128</v>
      </c>
      <c r="D91" s="3" t="s">
        <v>129</v>
      </c>
      <c r="E91" s="8">
        <v>500000</v>
      </c>
      <c r="F91" s="8">
        <f t="shared" si="2"/>
        <v>15000</v>
      </c>
      <c r="G91" s="8">
        <f t="shared" si="3"/>
        <v>485000</v>
      </c>
      <c r="H91" s="6">
        <v>3</v>
      </c>
    </row>
    <row r="92" spans="2:8" x14ac:dyDescent="0.4">
      <c r="B92" s="2">
        <v>78</v>
      </c>
      <c r="C92" s="3" t="s">
        <v>90</v>
      </c>
      <c r="D92" s="3" t="s">
        <v>102</v>
      </c>
      <c r="E92" s="8">
        <v>560000</v>
      </c>
      <c r="F92" s="8">
        <f t="shared" si="2"/>
        <v>16800</v>
      </c>
      <c r="G92" s="8">
        <f t="shared" si="3"/>
        <v>543200</v>
      </c>
      <c r="H92" s="6">
        <v>3</v>
      </c>
    </row>
    <row r="93" spans="2:8" x14ac:dyDescent="0.4">
      <c r="B93" s="2">
        <v>79</v>
      </c>
      <c r="C93" s="3" t="s">
        <v>130</v>
      </c>
      <c r="D93" s="3" t="s">
        <v>131</v>
      </c>
      <c r="E93" s="8">
        <v>450000</v>
      </c>
      <c r="F93" s="8">
        <f t="shared" si="2"/>
        <v>13500</v>
      </c>
      <c r="G93" s="8">
        <f t="shared" si="3"/>
        <v>436500</v>
      </c>
      <c r="H93" s="6">
        <v>5</v>
      </c>
    </row>
    <row r="94" spans="2:8" x14ac:dyDescent="0.4">
      <c r="B94" s="2">
        <v>80</v>
      </c>
      <c r="C94" s="3" t="s">
        <v>29</v>
      </c>
      <c r="D94" s="3" t="s">
        <v>132</v>
      </c>
      <c r="E94" s="8">
        <v>320000</v>
      </c>
      <c r="F94" s="8">
        <f t="shared" si="2"/>
        <v>9600</v>
      </c>
      <c r="G94" s="8">
        <f t="shared" si="3"/>
        <v>310400</v>
      </c>
      <c r="H94" s="6">
        <v>1</v>
      </c>
    </row>
    <row r="95" spans="2:8" x14ac:dyDescent="0.4">
      <c r="B95" s="2">
        <v>81</v>
      </c>
      <c r="C95" s="3" t="s">
        <v>133</v>
      </c>
      <c r="D95" s="3" t="s">
        <v>93</v>
      </c>
      <c r="E95" s="8">
        <v>410000</v>
      </c>
      <c r="F95" s="8">
        <f t="shared" si="2"/>
        <v>12300</v>
      </c>
      <c r="G95" s="8">
        <f t="shared" si="3"/>
        <v>397700</v>
      </c>
      <c r="H95" s="6">
        <v>2</v>
      </c>
    </row>
    <row r="96" spans="2:8" x14ac:dyDescent="0.4">
      <c r="B96" s="2">
        <v>82</v>
      </c>
      <c r="C96" s="3" t="s">
        <v>106</v>
      </c>
      <c r="D96" s="3" t="s">
        <v>134</v>
      </c>
      <c r="E96" s="8">
        <v>510000</v>
      </c>
      <c r="F96" s="8">
        <f t="shared" si="2"/>
        <v>15300</v>
      </c>
      <c r="G96" s="8">
        <f t="shared" si="3"/>
        <v>494700</v>
      </c>
      <c r="H96" s="6">
        <v>2</v>
      </c>
    </row>
    <row r="97" spans="2:8" x14ac:dyDescent="0.4">
      <c r="B97" s="2">
        <v>83</v>
      </c>
      <c r="C97" s="3" t="s">
        <v>135</v>
      </c>
      <c r="D97" s="3" t="s">
        <v>129</v>
      </c>
      <c r="E97" s="8">
        <v>590000</v>
      </c>
      <c r="F97" s="8">
        <f t="shared" si="2"/>
        <v>17700</v>
      </c>
      <c r="G97" s="8">
        <f t="shared" si="3"/>
        <v>572300</v>
      </c>
      <c r="H97" s="6">
        <v>1</v>
      </c>
    </row>
    <row r="98" spans="2:8" x14ac:dyDescent="0.4">
      <c r="B98" s="2">
        <v>84</v>
      </c>
      <c r="C98" s="3" t="s">
        <v>97</v>
      </c>
      <c r="D98" s="3" t="s">
        <v>136</v>
      </c>
      <c r="E98" s="8">
        <v>410000</v>
      </c>
      <c r="F98" s="8">
        <f t="shared" si="2"/>
        <v>12300</v>
      </c>
      <c r="G98" s="8">
        <f t="shared" si="3"/>
        <v>397700</v>
      </c>
      <c r="H98" s="6">
        <v>3</v>
      </c>
    </row>
    <row r="99" spans="2:8" x14ac:dyDescent="0.4">
      <c r="B99" s="2">
        <v>85</v>
      </c>
      <c r="C99" s="3" t="s">
        <v>46</v>
      </c>
      <c r="D99" s="3" t="s">
        <v>137</v>
      </c>
      <c r="E99" s="8">
        <v>600000</v>
      </c>
      <c r="F99" s="8">
        <f t="shared" si="2"/>
        <v>18000</v>
      </c>
      <c r="G99" s="8">
        <f t="shared" si="3"/>
        <v>582000</v>
      </c>
      <c r="H99" s="6">
        <v>3</v>
      </c>
    </row>
    <row r="100" spans="2:8" x14ac:dyDescent="0.4">
      <c r="B100" s="2">
        <v>86</v>
      </c>
      <c r="C100" s="3" t="s">
        <v>138</v>
      </c>
      <c r="D100" s="3" t="s">
        <v>139</v>
      </c>
      <c r="E100" s="8">
        <v>450000</v>
      </c>
      <c r="F100" s="8">
        <f t="shared" si="2"/>
        <v>13500</v>
      </c>
      <c r="G100" s="8">
        <f t="shared" si="3"/>
        <v>436500</v>
      </c>
      <c r="H100" s="6">
        <v>2</v>
      </c>
    </row>
    <row r="101" spans="2:8" x14ac:dyDescent="0.4">
      <c r="B101" s="2">
        <v>87</v>
      </c>
      <c r="C101" s="3" t="s">
        <v>140</v>
      </c>
      <c r="D101" s="3" t="s">
        <v>89</v>
      </c>
      <c r="E101" s="8">
        <v>460000</v>
      </c>
      <c r="F101" s="8">
        <f t="shared" si="2"/>
        <v>13800</v>
      </c>
      <c r="G101" s="8">
        <f t="shared" si="3"/>
        <v>446200</v>
      </c>
      <c r="H101" s="6">
        <v>4</v>
      </c>
    </row>
    <row r="102" spans="2:8" x14ac:dyDescent="0.4">
      <c r="B102" s="2">
        <v>88</v>
      </c>
      <c r="C102" s="3" t="s">
        <v>141</v>
      </c>
      <c r="D102" s="3" t="s">
        <v>56</v>
      </c>
      <c r="E102" s="8">
        <v>470000</v>
      </c>
      <c r="F102" s="8">
        <f t="shared" si="2"/>
        <v>14100</v>
      </c>
      <c r="G102" s="8">
        <f t="shared" si="3"/>
        <v>455900</v>
      </c>
      <c r="H102" s="6">
        <v>4</v>
      </c>
    </row>
    <row r="103" spans="2:8" x14ac:dyDescent="0.4">
      <c r="B103" s="2">
        <v>89</v>
      </c>
      <c r="C103" s="3" t="s">
        <v>37</v>
      </c>
      <c r="D103" s="3" t="s">
        <v>142</v>
      </c>
      <c r="E103" s="8">
        <v>400000</v>
      </c>
      <c r="F103" s="8">
        <f t="shared" si="2"/>
        <v>12000</v>
      </c>
      <c r="G103" s="8">
        <f t="shared" si="3"/>
        <v>388000</v>
      </c>
      <c r="H103" s="6">
        <v>4</v>
      </c>
    </row>
    <row r="104" spans="2:8" x14ac:dyDescent="0.4">
      <c r="B104" s="2">
        <v>90</v>
      </c>
      <c r="C104" s="3" t="s">
        <v>143</v>
      </c>
      <c r="D104" s="3" t="s">
        <v>144</v>
      </c>
      <c r="E104" s="8">
        <v>500000</v>
      </c>
      <c r="F104" s="8">
        <f t="shared" si="2"/>
        <v>15000</v>
      </c>
      <c r="G104" s="8">
        <f t="shared" si="3"/>
        <v>485000</v>
      </c>
      <c r="H104" s="6">
        <v>3</v>
      </c>
    </row>
    <row r="105" spans="2:8" x14ac:dyDescent="0.4">
      <c r="B105" s="2">
        <v>91</v>
      </c>
      <c r="C105" s="3" t="s">
        <v>53</v>
      </c>
      <c r="D105" s="3" t="s">
        <v>145</v>
      </c>
      <c r="E105" s="8">
        <v>540000</v>
      </c>
      <c r="F105" s="8">
        <f t="shared" si="2"/>
        <v>16200</v>
      </c>
      <c r="G105" s="8">
        <f t="shared" si="3"/>
        <v>523800</v>
      </c>
      <c r="H105" s="6">
        <v>4</v>
      </c>
    </row>
    <row r="106" spans="2:8" x14ac:dyDescent="0.4">
      <c r="B106" s="2">
        <v>92</v>
      </c>
      <c r="C106" s="3" t="s">
        <v>21</v>
      </c>
      <c r="D106" s="3" t="s">
        <v>50</v>
      </c>
      <c r="E106" s="8">
        <v>470000</v>
      </c>
      <c r="F106" s="8">
        <f t="shared" si="2"/>
        <v>14100</v>
      </c>
      <c r="G106" s="8">
        <f t="shared" si="3"/>
        <v>455900</v>
      </c>
      <c r="H106" s="6">
        <v>5</v>
      </c>
    </row>
    <row r="107" spans="2:8" x14ac:dyDescent="0.4">
      <c r="B107" s="2">
        <v>93</v>
      </c>
      <c r="C107" s="3" t="s">
        <v>57</v>
      </c>
      <c r="D107" s="3" t="s">
        <v>20</v>
      </c>
      <c r="E107" s="8">
        <v>490000</v>
      </c>
      <c r="F107" s="8">
        <f t="shared" si="2"/>
        <v>14700</v>
      </c>
      <c r="G107" s="8">
        <f t="shared" si="3"/>
        <v>475300</v>
      </c>
      <c r="H107" s="6">
        <v>2</v>
      </c>
    </row>
    <row r="108" spans="2:8" x14ac:dyDescent="0.4">
      <c r="B108" s="2">
        <v>94</v>
      </c>
      <c r="C108" s="3" t="s">
        <v>59</v>
      </c>
      <c r="D108" s="3" t="s">
        <v>146</v>
      </c>
      <c r="E108" s="8">
        <v>460000</v>
      </c>
      <c r="F108" s="8">
        <f t="shared" si="2"/>
        <v>13800</v>
      </c>
      <c r="G108" s="8">
        <f t="shared" si="3"/>
        <v>446200</v>
      </c>
      <c r="H108" s="6">
        <v>4</v>
      </c>
    </row>
    <row r="109" spans="2:8" x14ac:dyDescent="0.4">
      <c r="B109" s="2">
        <v>95</v>
      </c>
      <c r="C109" s="3" t="s">
        <v>97</v>
      </c>
      <c r="D109" s="3" t="s">
        <v>147</v>
      </c>
      <c r="E109" s="8">
        <v>310000</v>
      </c>
      <c r="F109" s="8">
        <f t="shared" si="2"/>
        <v>9300</v>
      </c>
      <c r="G109" s="8">
        <f t="shared" si="3"/>
        <v>300700</v>
      </c>
      <c r="H109" s="6">
        <v>4</v>
      </c>
    </row>
    <row r="110" spans="2:8" x14ac:dyDescent="0.4">
      <c r="B110" s="2">
        <v>96</v>
      </c>
      <c r="C110" s="3" t="s">
        <v>148</v>
      </c>
      <c r="D110" s="3" t="s">
        <v>47</v>
      </c>
      <c r="E110" s="8">
        <v>460000</v>
      </c>
      <c r="F110" s="8">
        <f t="shared" si="2"/>
        <v>13800</v>
      </c>
      <c r="G110" s="8">
        <f t="shared" si="3"/>
        <v>446200</v>
      </c>
      <c r="H110" s="6">
        <v>2</v>
      </c>
    </row>
    <row r="111" spans="2:8" x14ac:dyDescent="0.4">
      <c r="B111" s="2">
        <v>97</v>
      </c>
      <c r="C111" s="3" t="s">
        <v>149</v>
      </c>
      <c r="D111" s="3" t="s">
        <v>150</v>
      </c>
      <c r="E111" s="8">
        <v>580000</v>
      </c>
      <c r="F111" s="8">
        <f>E111*3%</f>
        <v>17400</v>
      </c>
      <c r="G111" s="8">
        <f>E111-F111</f>
        <v>562600</v>
      </c>
      <c r="H111" s="6">
        <v>1</v>
      </c>
    </row>
    <row r="112" spans="2:8" x14ac:dyDescent="0.4">
      <c r="B112" s="2">
        <v>98</v>
      </c>
      <c r="C112" s="3" t="s">
        <v>46</v>
      </c>
      <c r="D112" s="3" t="s">
        <v>151</v>
      </c>
      <c r="E112" s="8">
        <v>480000</v>
      </c>
      <c r="F112" s="8">
        <f>E112*3%</f>
        <v>14400</v>
      </c>
      <c r="G112" s="8">
        <f>E112-F112</f>
        <v>465600</v>
      </c>
      <c r="H112" s="6">
        <v>4</v>
      </c>
    </row>
    <row r="113" spans="2:8" x14ac:dyDescent="0.4">
      <c r="B113" s="2">
        <v>99</v>
      </c>
      <c r="C113" s="3" t="s">
        <v>152</v>
      </c>
      <c r="D113" s="3" t="s">
        <v>153</v>
      </c>
      <c r="E113" s="8">
        <v>360000</v>
      </c>
      <c r="F113" s="8">
        <f>E113*3%</f>
        <v>10800</v>
      </c>
      <c r="G113" s="8">
        <f>E113-F113</f>
        <v>349200</v>
      </c>
      <c r="H113" s="6">
        <v>1</v>
      </c>
    </row>
    <row r="114" spans="2:8" x14ac:dyDescent="0.4">
      <c r="B114" s="2">
        <v>100</v>
      </c>
      <c r="C114" s="3" t="s">
        <v>154</v>
      </c>
      <c r="D114" s="3" t="s">
        <v>60</v>
      </c>
      <c r="E114" s="8">
        <v>560000</v>
      </c>
      <c r="F114" s="8">
        <f>E114*3%</f>
        <v>16800</v>
      </c>
      <c r="G114" s="8">
        <f>E114-F114</f>
        <v>543200</v>
      </c>
      <c r="H114" s="6">
        <v>2</v>
      </c>
    </row>
    <row r="115" spans="2:8" ht="15" thickBot="1" x14ac:dyDescent="0.45">
      <c r="B115" s="4">
        <v>101</v>
      </c>
      <c r="C115" s="5" t="s">
        <v>17</v>
      </c>
      <c r="D115" s="5" t="s">
        <v>117</v>
      </c>
      <c r="E115" s="8">
        <v>570000</v>
      </c>
      <c r="F115" s="8">
        <f>E115*3%</f>
        <v>17100</v>
      </c>
      <c r="G115" s="8">
        <f>E115-F115</f>
        <v>552900</v>
      </c>
      <c r="H115" s="7">
        <v>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36C1-746D-4AD4-9007-8F42A7310769}">
  <dimension ref="B1:O28"/>
  <sheetViews>
    <sheetView tabSelected="1" workbookViewId="0">
      <selection activeCell="B2" sqref="B2"/>
    </sheetView>
  </sheetViews>
  <sheetFormatPr defaultRowHeight="14.6" x14ac:dyDescent="0.4"/>
  <cols>
    <col min="3" max="3" width="14.53515625" customWidth="1"/>
    <col min="4" max="4" width="15" customWidth="1"/>
    <col min="5" max="5" width="9.69140625" customWidth="1"/>
    <col min="7" max="7" width="11.3828125" customWidth="1"/>
    <col min="10" max="10" width="14.3828125" bestFit="1" customWidth="1"/>
    <col min="11" max="11" width="12.84375" bestFit="1" customWidth="1"/>
    <col min="12" max="12" width="11.53515625" bestFit="1" customWidth="1"/>
    <col min="13" max="13" width="11.53515625" style="58" bestFit="1" customWidth="1"/>
    <col min="14" max="14" width="10.53515625" style="58" bestFit="1" customWidth="1"/>
    <col min="15" max="15" width="11.53515625" style="58" bestFit="1" customWidth="1"/>
  </cols>
  <sheetData>
    <row r="1" spans="2:12" x14ac:dyDescent="0.4">
      <c r="B1" t="s">
        <v>181</v>
      </c>
    </row>
    <row r="3" spans="2:12" ht="15.9" x14ac:dyDescent="0.45">
      <c r="B3" s="57" t="s">
        <v>2</v>
      </c>
      <c r="C3" s="57" t="s">
        <v>3</v>
      </c>
      <c r="D3" s="57" t="s">
        <v>4</v>
      </c>
      <c r="E3" s="57" t="s">
        <v>0</v>
      </c>
      <c r="F3" s="57" t="s">
        <v>5</v>
      </c>
      <c r="G3" s="57" t="s">
        <v>6</v>
      </c>
      <c r="H3" s="57" t="s">
        <v>1</v>
      </c>
    </row>
    <row r="4" spans="2:12" x14ac:dyDescent="0.4">
      <c r="B4" s="54">
        <v>1</v>
      </c>
      <c r="C4" s="19" t="s">
        <v>7</v>
      </c>
      <c r="D4" s="19" t="s">
        <v>8</v>
      </c>
      <c r="E4" s="20">
        <v>450000</v>
      </c>
      <c r="F4" s="20">
        <f t="shared" ref="F4:F27" si="0">E4*3%</f>
        <v>13500</v>
      </c>
      <c r="G4" s="20">
        <f t="shared" ref="G4:G27" si="1">E4-F4</f>
        <v>436500</v>
      </c>
      <c r="H4" s="54">
        <v>1</v>
      </c>
      <c r="J4" t="str" cm="1">
        <f t="array" ref="J4:K27">_xlfn.SORTBY(Table2[[LAST NAME]:[FIRST NAME]],Table2[GROSS],-1)</f>
        <v>Okorie</v>
      </c>
      <c r="K4" t="str">
        <v>David</v>
      </c>
      <c r="L4" s="58"/>
    </row>
    <row r="5" spans="2:12" x14ac:dyDescent="0.4">
      <c r="B5" s="55">
        <v>2</v>
      </c>
      <c r="C5" s="23" t="s">
        <v>9</v>
      </c>
      <c r="D5" s="23" t="s">
        <v>10</v>
      </c>
      <c r="E5" s="24">
        <v>390000</v>
      </c>
      <c r="F5" s="24">
        <f t="shared" si="0"/>
        <v>11700</v>
      </c>
      <c r="G5" s="24">
        <f t="shared" si="1"/>
        <v>378300</v>
      </c>
      <c r="H5" s="55">
        <v>1</v>
      </c>
      <c r="J5" t="str">
        <v>Saro-Wiwa</v>
      </c>
      <c r="K5" t="str">
        <v>Stephanie</v>
      </c>
      <c r="L5" s="58"/>
    </row>
    <row r="6" spans="2:12" x14ac:dyDescent="0.4">
      <c r="B6" s="56">
        <v>3</v>
      </c>
      <c r="C6" s="27" t="s">
        <v>11</v>
      </c>
      <c r="D6" s="27" t="s">
        <v>12</v>
      </c>
      <c r="E6" s="28">
        <v>380000</v>
      </c>
      <c r="F6" s="28">
        <f t="shared" si="0"/>
        <v>11400</v>
      </c>
      <c r="G6" s="28">
        <f t="shared" si="1"/>
        <v>368600</v>
      </c>
      <c r="H6" s="56">
        <v>3</v>
      </c>
      <c r="J6" t="str">
        <v>Akiloye</v>
      </c>
      <c r="K6" t="str">
        <v>Micheal</v>
      </c>
      <c r="L6" s="58"/>
    </row>
    <row r="7" spans="2:12" x14ac:dyDescent="0.4">
      <c r="B7" s="55">
        <v>4</v>
      </c>
      <c r="C7" s="23" t="s">
        <v>13</v>
      </c>
      <c r="D7" s="23" t="s">
        <v>14</v>
      </c>
      <c r="E7" s="24">
        <v>310000</v>
      </c>
      <c r="F7" s="24">
        <f t="shared" si="0"/>
        <v>9300</v>
      </c>
      <c r="G7" s="24">
        <f t="shared" si="1"/>
        <v>300700</v>
      </c>
      <c r="H7" s="55">
        <v>2</v>
      </c>
      <c r="J7" t="str">
        <v>Attah</v>
      </c>
      <c r="K7" t="str">
        <v>Ifeanyi</v>
      </c>
      <c r="L7" s="58"/>
    </row>
    <row r="8" spans="2:12" x14ac:dyDescent="0.4">
      <c r="B8" s="56">
        <v>5</v>
      </c>
      <c r="C8" s="27" t="s">
        <v>15</v>
      </c>
      <c r="D8" s="27" t="s">
        <v>16</v>
      </c>
      <c r="E8" s="28">
        <v>590000</v>
      </c>
      <c r="F8" s="28">
        <f t="shared" si="0"/>
        <v>17700</v>
      </c>
      <c r="G8" s="28">
        <f t="shared" si="1"/>
        <v>572300</v>
      </c>
      <c r="H8" s="56">
        <v>1</v>
      </c>
      <c r="J8" t="str">
        <v>Ojukwu</v>
      </c>
      <c r="K8" t="str">
        <v>Joseph</v>
      </c>
      <c r="L8" s="58"/>
    </row>
    <row r="9" spans="2:12" x14ac:dyDescent="0.4">
      <c r="B9" s="55">
        <v>6</v>
      </c>
      <c r="C9" s="23" t="s">
        <v>17</v>
      </c>
      <c r="D9" s="23" t="s">
        <v>18</v>
      </c>
      <c r="E9" s="24">
        <v>420000</v>
      </c>
      <c r="F9" s="24">
        <f t="shared" si="0"/>
        <v>12600</v>
      </c>
      <c r="G9" s="24">
        <f t="shared" si="1"/>
        <v>407400</v>
      </c>
      <c r="H9" s="55">
        <v>3</v>
      </c>
      <c r="J9" t="str">
        <v>Akpabio</v>
      </c>
      <c r="K9" t="str">
        <v>Ayobamidele</v>
      </c>
      <c r="L9" s="58"/>
    </row>
    <row r="10" spans="2:12" x14ac:dyDescent="0.4">
      <c r="B10" s="56">
        <v>7</v>
      </c>
      <c r="C10" s="27" t="s">
        <v>19</v>
      </c>
      <c r="D10" s="27" t="s">
        <v>20</v>
      </c>
      <c r="E10" s="28">
        <v>600000</v>
      </c>
      <c r="F10" s="28">
        <f t="shared" si="0"/>
        <v>18000</v>
      </c>
      <c r="G10" s="28">
        <f t="shared" si="1"/>
        <v>582000</v>
      </c>
      <c r="H10" s="56">
        <v>3</v>
      </c>
      <c r="J10" t="str">
        <v>Awolowo</v>
      </c>
      <c r="K10" t="str">
        <v>Adah</v>
      </c>
      <c r="L10" s="58"/>
    </row>
    <row r="11" spans="2:12" x14ac:dyDescent="0.4">
      <c r="B11" s="55">
        <v>8</v>
      </c>
      <c r="C11" s="23" t="s">
        <v>21</v>
      </c>
      <c r="D11" s="23" t="s">
        <v>22</v>
      </c>
      <c r="E11" s="24">
        <v>440000</v>
      </c>
      <c r="F11" s="24">
        <f t="shared" si="0"/>
        <v>13200</v>
      </c>
      <c r="G11" s="24">
        <f t="shared" si="1"/>
        <v>426800</v>
      </c>
      <c r="H11" s="55">
        <v>2</v>
      </c>
      <c r="J11" t="str">
        <v>Jaja</v>
      </c>
      <c r="K11" t="str">
        <v>Alex</v>
      </c>
      <c r="L11" s="58"/>
    </row>
    <row r="12" spans="2:12" x14ac:dyDescent="0.4">
      <c r="B12" s="56">
        <v>9</v>
      </c>
      <c r="C12" s="27" t="s">
        <v>23</v>
      </c>
      <c r="D12" s="27" t="s">
        <v>24</v>
      </c>
      <c r="E12" s="28">
        <v>540000</v>
      </c>
      <c r="F12" s="28">
        <f t="shared" si="0"/>
        <v>16200</v>
      </c>
      <c r="G12" s="28">
        <f t="shared" si="1"/>
        <v>523800</v>
      </c>
      <c r="H12" s="56">
        <v>4</v>
      </c>
      <c r="J12" t="str">
        <v>Ekwensi</v>
      </c>
      <c r="K12" t="str">
        <v>Becca</v>
      </c>
      <c r="L12" s="58"/>
    </row>
    <row r="13" spans="2:12" x14ac:dyDescent="0.4">
      <c r="B13" s="55">
        <v>10</v>
      </c>
      <c r="C13" s="23" t="s">
        <v>25</v>
      </c>
      <c r="D13" s="23" t="s">
        <v>26</v>
      </c>
      <c r="E13" s="24">
        <v>350000</v>
      </c>
      <c r="F13" s="24">
        <f t="shared" si="0"/>
        <v>10500</v>
      </c>
      <c r="G13" s="24">
        <f t="shared" si="1"/>
        <v>339500</v>
      </c>
      <c r="H13" s="55">
        <v>3</v>
      </c>
      <c r="J13" t="str">
        <v>Kalu</v>
      </c>
      <c r="K13" t="str">
        <v>Rex</v>
      </c>
      <c r="L13" s="58"/>
    </row>
    <row r="14" spans="2:12" x14ac:dyDescent="0.4">
      <c r="B14" s="56">
        <v>11</v>
      </c>
      <c r="C14" s="27" t="s">
        <v>27</v>
      </c>
      <c r="D14" s="27" t="s">
        <v>28</v>
      </c>
      <c r="E14" s="28">
        <v>480000</v>
      </c>
      <c r="F14" s="28">
        <f t="shared" si="0"/>
        <v>14400</v>
      </c>
      <c r="G14" s="28">
        <f t="shared" si="1"/>
        <v>465600</v>
      </c>
      <c r="H14" s="56">
        <v>1</v>
      </c>
      <c r="J14" t="str">
        <v>Okilo</v>
      </c>
      <c r="K14" t="str">
        <v>Natalie</v>
      </c>
      <c r="L14" s="58"/>
    </row>
    <row r="15" spans="2:12" x14ac:dyDescent="0.4">
      <c r="B15" s="55">
        <v>12</v>
      </c>
      <c r="C15" s="23" t="s">
        <v>29</v>
      </c>
      <c r="D15" s="23" t="s">
        <v>30</v>
      </c>
      <c r="E15" s="24">
        <v>400000</v>
      </c>
      <c r="F15" s="24">
        <f t="shared" si="0"/>
        <v>12000</v>
      </c>
      <c r="G15" s="24">
        <f t="shared" si="1"/>
        <v>388000</v>
      </c>
      <c r="H15" s="55">
        <v>4</v>
      </c>
      <c r="J15" t="str">
        <v>Ezekwesili</v>
      </c>
      <c r="K15" t="str">
        <v>Joy</v>
      </c>
      <c r="L15" s="58"/>
    </row>
    <row r="16" spans="2:12" x14ac:dyDescent="0.4">
      <c r="B16" s="56">
        <v>13</v>
      </c>
      <c r="C16" s="27" t="s">
        <v>31</v>
      </c>
      <c r="D16" s="27" t="s">
        <v>32</v>
      </c>
      <c r="E16" s="28">
        <v>400000</v>
      </c>
      <c r="F16" s="28">
        <f t="shared" si="0"/>
        <v>12000</v>
      </c>
      <c r="G16" s="28">
        <f t="shared" si="1"/>
        <v>388000</v>
      </c>
      <c r="H16" s="56">
        <v>2</v>
      </c>
      <c r="J16" t="str">
        <v>Gbadamosi</v>
      </c>
      <c r="K16" t="str">
        <v>Lydia</v>
      </c>
      <c r="L16" s="58"/>
    </row>
    <row r="17" spans="2:12" x14ac:dyDescent="0.4">
      <c r="B17" s="55">
        <v>14</v>
      </c>
      <c r="C17" s="23" t="s">
        <v>33</v>
      </c>
      <c r="D17" s="23" t="s">
        <v>34</v>
      </c>
      <c r="E17" s="24">
        <v>590000</v>
      </c>
      <c r="F17" s="24">
        <f t="shared" si="0"/>
        <v>17700</v>
      </c>
      <c r="G17" s="24">
        <f t="shared" si="1"/>
        <v>572300</v>
      </c>
      <c r="H17" s="55">
        <v>5</v>
      </c>
      <c r="J17" t="str">
        <v>Saro-Wiwa</v>
      </c>
      <c r="K17" t="str">
        <v>Dickson</v>
      </c>
      <c r="L17" s="58"/>
    </row>
    <row r="18" spans="2:12" x14ac:dyDescent="0.4">
      <c r="B18" s="56">
        <v>15</v>
      </c>
      <c r="C18" s="27" t="s">
        <v>35</v>
      </c>
      <c r="D18" s="27" t="s">
        <v>36</v>
      </c>
      <c r="E18" s="28">
        <v>360000</v>
      </c>
      <c r="F18" s="28">
        <f t="shared" si="0"/>
        <v>10800</v>
      </c>
      <c r="G18" s="28">
        <f t="shared" si="1"/>
        <v>349200</v>
      </c>
      <c r="H18" s="56">
        <v>3</v>
      </c>
      <c r="J18" t="str">
        <v>Asari-Dokubo</v>
      </c>
      <c r="K18" t="str">
        <v>Olivia</v>
      </c>
      <c r="L18" s="58"/>
    </row>
    <row r="19" spans="2:12" x14ac:dyDescent="0.4">
      <c r="B19" s="55">
        <v>16</v>
      </c>
      <c r="C19" s="23" t="s">
        <v>37</v>
      </c>
      <c r="D19" s="23" t="s">
        <v>38</v>
      </c>
      <c r="E19" s="24">
        <v>550000</v>
      </c>
      <c r="F19" s="24">
        <f t="shared" si="0"/>
        <v>16500</v>
      </c>
      <c r="G19" s="24">
        <f t="shared" si="1"/>
        <v>533500</v>
      </c>
      <c r="H19" s="55">
        <v>4</v>
      </c>
      <c r="J19" t="str">
        <v>Sekibo</v>
      </c>
      <c r="K19" t="str">
        <v>Austin</v>
      </c>
      <c r="L19" s="58"/>
    </row>
    <row r="20" spans="2:12" x14ac:dyDescent="0.4">
      <c r="B20" s="56">
        <v>17</v>
      </c>
      <c r="C20" s="27" t="s">
        <v>39</v>
      </c>
      <c r="D20" s="27" t="s">
        <v>40</v>
      </c>
      <c r="E20" s="28">
        <v>490000</v>
      </c>
      <c r="F20" s="28">
        <f t="shared" si="0"/>
        <v>14700</v>
      </c>
      <c r="G20" s="28">
        <f t="shared" si="1"/>
        <v>475300</v>
      </c>
      <c r="H20" s="56">
        <v>2</v>
      </c>
      <c r="J20" t="str">
        <v>Uba</v>
      </c>
      <c r="K20" t="str">
        <v>Jeleel</v>
      </c>
      <c r="L20" s="58"/>
    </row>
    <row r="21" spans="2:12" x14ac:dyDescent="0.4">
      <c r="B21" s="55">
        <v>18</v>
      </c>
      <c r="C21" s="23" t="s">
        <v>41</v>
      </c>
      <c r="D21" s="23" t="s">
        <v>12</v>
      </c>
      <c r="E21" s="24">
        <v>350000</v>
      </c>
      <c r="F21" s="24">
        <f t="shared" si="0"/>
        <v>10500</v>
      </c>
      <c r="G21" s="24">
        <f t="shared" si="1"/>
        <v>339500</v>
      </c>
      <c r="H21" s="55">
        <v>5</v>
      </c>
      <c r="J21" t="str">
        <v>Okeke</v>
      </c>
      <c r="K21" t="str">
        <v>Dopsy</v>
      </c>
      <c r="L21" s="58"/>
    </row>
    <row r="22" spans="2:12" x14ac:dyDescent="0.4">
      <c r="B22" s="56">
        <v>19</v>
      </c>
      <c r="C22" s="27" t="s">
        <v>42</v>
      </c>
      <c r="D22" s="27" t="s">
        <v>43</v>
      </c>
      <c r="E22" s="28">
        <v>460000</v>
      </c>
      <c r="F22" s="28">
        <f t="shared" si="0"/>
        <v>13800</v>
      </c>
      <c r="G22" s="28">
        <f t="shared" si="1"/>
        <v>446200</v>
      </c>
      <c r="H22" s="56">
        <v>2</v>
      </c>
      <c r="J22" t="str">
        <v>Omehia</v>
      </c>
      <c r="K22" t="str">
        <v>George</v>
      </c>
      <c r="L22" s="58"/>
    </row>
    <row r="23" spans="2:12" x14ac:dyDescent="0.4">
      <c r="B23" s="55">
        <v>20</v>
      </c>
      <c r="C23" s="23" t="s">
        <v>44</v>
      </c>
      <c r="D23" s="23" t="s">
        <v>45</v>
      </c>
      <c r="E23" s="24">
        <v>310000</v>
      </c>
      <c r="F23" s="24">
        <f t="shared" si="0"/>
        <v>9300</v>
      </c>
      <c r="G23" s="24">
        <f t="shared" si="1"/>
        <v>300700</v>
      </c>
      <c r="H23" s="55">
        <v>3</v>
      </c>
      <c r="J23" t="str">
        <v>Olanrewaju</v>
      </c>
      <c r="K23" t="str">
        <v>John</v>
      </c>
      <c r="L23" s="58"/>
    </row>
    <row r="24" spans="2:12" x14ac:dyDescent="0.4">
      <c r="B24" s="56">
        <v>21</v>
      </c>
      <c r="C24" s="27" t="s">
        <v>46</v>
      </c>
      <c r="D24" s="27" t="s">
        <v>47</v>
      </c>
      <c r="E24" s="28">
        <v>370000</v>
      </c>
      <c r="F24" s="28">
        <f t="shared" si="0"/>
        <v>11100</v>
      </c>
      <c r="G24" s="28">
        <f t="shared" si="1"/>
        <v>358900</v>
      </c>
      <c r="H24" s="56">
        <v>2</v>
      </c>
      <c r="J24" t="str">
        <v>Anikulapo-Kuti</v>
      </c>
      <c r="K24" t="str">
        <v>Henry</v>
      </c>
      <c r="L24" s="58"/>
    </row>
    <row r="25" spans="2:12" x14ac:dyDescent="0.4">
      <c r="B25" s="55">
        <v>22</v>
      </c>
      <c r="C25" s="23" t="s">
        <v>48</v>
      </c>
      <c r="D25" s="23" t="s">
        <v>49</v>
      </c>
      <c r="E25" s="24">
        <v>470000</v>
      </c>
      <c r="F25" s="24">
        <f t="shared" si="0"/>
        <v>14100</v>
      </c>
      <c r="G25" s="24">
        <f t="shared" si="1"/>
        <v>455900</v>
      </c>
      <c r="H25" s="55">
        <v>4</v>
      </c>
      <c r="J25" t="str">
        <v>Akinjide</v>
      </c>
      <c r="K25" t="str">
        <v>Dopsy</v>
      </c>
      <c r="L25" s="58"/>
    </row>
    <row r="26" spans="2:12" x14ac:dyDescent="0.4">
      <c r="B26" s="56">
        <v>23</v>
      </c>
      <c r="C26" s="27" t="s">
        <v>15</v>
      </c>
      <c r="D26" s="27" t="s">
        <v>50</v>
      </c>
      <c r="E26" s="28">
        <v>420000</v>
      </c>
      <c r="F26" s="28">
        <f t="shared" si="0"/>
        <v>12600</v>
      </c>
      <c r="G26" s="28">
        <f t="shared" si="1"/>
        <v>407400</v>
      </c>
      <c r="H26" s="56">
        <v>5</v>
      </c>
      <c r="J26" t="str">
        <v>Bello</v>
      </c>
      <c r="K26" t="str">
        <v>Peter</v>
      </c>
      <c r="L26" s="58"/>
    </row>
    <row r="27" spans="2:12" x14ac:dyDescent="0.4">
      <c r="B27" s="55">
        <v>24</v>
      </c>
      <c r="C27" s="23" t="s">
        <v>51</v>
      </c>
      <c r="D27" s="23" t="s">
        <v>52</v>
      </c>
      <c r="E27" s="24">
        <v>480000</v>
      </c>
      <c r="F27" s="24">
        <f t="shared" si="0"/>
        <v>14400</v>
      </c>
      <c r="G27" s="24">
        <f t="shared" si="1"/>
        <v>465600</v>
      </c>
      <c r="H27" s="55">
        <v>1</v>
      </c>
      <c r="J27" t="str">
        <v>Yar’Adua</v>
      </c>
      <c r="K27" t="str">
        <v>Ada</v>
      </c>
      <c r="L27" s="58"/>
    </row>
    <row r="28" spans="2:12" x14ac:dyDescent="0.4">
      <c r="L28" s="5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6C35-546A-4380-B969-DC39D42CA1DC}">
  <dimension ref="B2:O51"/>
  <sheetViews>
    <sheetView zoomScale="98" zoomScaleNormal="98" zoomScalePageLayoutView="96" workbookViewId="0">
      <selection activeCell="K5" sqref="K5"/>
    </sheetView>
  </sheetViews>
  <sheetFormatPr defaultColWidth="8.84375" defaultRowHeight="14.6" x14ac:dyDescent="0.4"/>
  <cols>
    <col min="1" max="1" width="4.3828125" style="35" customWidth="1"/>
    <col min="2" max="2" width="12.15234375" style="35" customWidth="1"/>
    <col min="3" max="3" width="13.15234375" style="35" customWidth="1"/>
    <col min="4" max="4" width="10.84375" style="35" customWidth="1"/>
    <col min="5" max="5" width="14" style="35" customWidth="1"/>
    <col min="6" max="6" width="10.84375" style="35" customWidth="1"/>
    <col min="7" max="7" width="12.84375" style="35" customWidth="1"/>
    <col min="8" max="8" width="16" style="35" bestFit="1" customWidth="1"/>
    <col min="9" max="9" width="7.69140625" style="35" customWidth="1"/>
    <col min="10" max="10" width="12.69140625" style="35" bestFit="1" customWidth="1"/>
    <col min="11" max="11" width="14.3828125" style="35" bestFit="1" customWidth="1"/>
    <col min="12" max="16384" width="8.84375" style="35"/>
  </cols>
  <sheetData>
    <row r="2" spans="2:15" ht="15.9" x14ac:dyDescent="0.45">
      <c r="B2" s="41" t="s">
        <v>179</v>
      </c>
    </row>
    <row r="3" spans="2:15" s="39" customFormat="1" x14ac:dyDescent="0.4">
      <c r="J3" s="40"/>
      <c r="K3" s="40"/>
    </row>
    <row r="4" spans="2:15" x14ac:dyDescent="0.4">
      <c r="B4" s="44" t="s">
        <v>158</v>
      </c>
      <c r="C4" s="45" t="s">
        <v>159</v>
      </c>
      <c r="D4" s="45" t="s">
        <v>160</v>
      </c>
      <c r="E4" s="45" t="s">
        <v>161</v>
      </c>
      <c r="F4" s="45" t="s">
        <v>162</v>
      </c>
      <c r="G4" s="45" t="s">
        <v>163</v>
      </c>
      <c r="H4" s="46" t="s">
        <v>164</v>
      </c>
      <c r="I4"/>
      <c r="J4"/>
    </row>
    <row r="5" spans="2:15" x14ac:dyDescent="0.4">
      <c r="B5" s="42">
        <v>43160</v>
      </c>
      <c r="C5" s="36" t="s">
        <v>165</v>
      </c>
      <c r="D5" s="36" t="s">
        <v>166</v>
      </c>
      <c r="E5" s="36" t="s">
        <v>167</v>
      </c>
      <c r="F5" s="36">
        <v>2398</v>
      </c>
      <c r="G5" s="37">
        <v>45000</v>
      </c>
      <c r="H5" s="43">
        <f>F5*G5</f>
        <v>107910000</v>
      </c>
      <c r="I5" s="38"/>
      <c r="J5" t="str" cm="1">
        <f t="array" ref="J5:J9">_xlfn.UNIQUE(Table1[REGION])</f>
        <v>North</v>
      </c>
      <c r="K5" s="35" t="str" cm="1">
        <f t="array" ref="K5:L26">_xlfn._xlws.SORT((_xlfn.UNIQUE(Table1[[SALESMAN]:[REGION]])),1,1)</f>
        <v>DAVID</v>
      </c>
      <c r="L5" s="35" t="str">
        <v>North</v>
      </c>
      <c r="N5" s="35" t="str" cm="1">
        <f t="array" ref="N5:O11">_xlfn.UNIQUE(Table1[[SALESMAN]:[REGION]],,1)</f>
        <v>MICHAEL</v>
      </c>
      <c r="O5" s="35" t="str">
        <v>East</v>
      </c>
    </row>
    <row r="6" spans="2:15" x14ac:dyDescent="0.4">
      <c r="B6" s="42">
        <v>43161</v>
      </c>
      <c r="C6" s="36" t="s">
        <v>165</v>
      </c>
      <c r="D6" s="36" t="s">
        <v>166</v>
      </c>
      <c r="E6" s="36" t="s">
        <v>168</v>
      </c>
      <c r="F6" s="36">
        <v>2251</v>
      </c>
      <c r="G6" s="37">
        <v>47000</v>
      </c>
      <c r="H6" s="43">
        <f>F6*G6</f>
        <v>105797000</v>
      </c>
      <c r="I6" s="38"/>
      <c r="J6" t="str">
        <v>East</v>
      </c>
      <c r="K6" s="35" t="str">
        <v>DAVID</v>
      </c>
      <c r="L6" s="35" t="str">
        <v>West</v>
      </c>
      <c r="N6" s="35" t="str">
        <v>JAMES</v>
      </c>
      <c r="O6" s="35" t="str">
        <v>South</v>
      </c>
    </row>
    <row r="7" spans="2:15" x14ac:dyDescent="0.4">
      <c r="B7" s="42">
        <v>43162</v>
      </c>
      <c r="C7" s="36" t="s">
        <v>169</v>
      </c>
      <c r="D7" s="36" t="s">
        <v>170</v>
      </c>
      <c r="E7" s="36" t="s">
        <v>168</v>
      </c>
      <c r="F7" s="36">
        <v>1926</v>
      </c>
      <c r="G7" s="37">
        <v>47000</v>
      </c>
      <c r="H7" s="43">
        <f t="shared" ref="H7:H50" si="0">F7*G7</f>
        <v>90522000</v>
      </c>
      <c r="I7" s="38"/>
      <c r="J7" t="str">
        <v>West</v>
      </c>
      <c r="K7" s="35" t="str">
        <v>DAVID</v>
      </c>
      <c r="L7" s="35" t="str">
        <v>East</v>
      </c>
      <c r="N7" s="35" t="str">
        <v>JAMES</v>
      </c>
      <c r="O7" s="35" t="str">
        <v>West</v>
      </c>
    </row>
    <row r="8" spans="2:15" x14ac:dyDescent="0.4">
      <c r="B8" s="42">
        <v>43163</v>
      </c>
      <c r="C8" s="36" t="s">
        <v>171</v>
      </c>
      <c r="D8" s="36" t="s">
        <v>172</v>
      </c>
      <c r="E8" s="36" t="s">
        <v>168</v>
      </c>
      <c r="F8" s="36">
        <v>1505</v>
      </c>
      <c r="G8" s="37">
        <v>47000</v>
      </c>
      <c r="H8" s="43">
        <f t="shared" si="0"/>
        <v>70735000</v>
      </c>
      <c r="I8" s="38"/>
      <c r="J8" t="str">
        <v>South</v>
      </c>
      <c r="K8" s="35" t="str">
        <v>JAMES</v>
      </c>
      <c r="L8" s="35" t="str">
        <v>South</v>
      </c>
      <c r="N8" s="35" t="str">
        <v>JOHN</v>
      </c>
      <c r="O8" s="35" t="str">
        <v>East</v>
      </c>
    </row>
    <row r="9" spans="2:15" x14ac:dyDescent="0.4">
      <c r="B9" s="42">
        <v>43164</v>
      </c>
      <c r="C9" s="36" t="s">
        <v>173</v>
      </c>
      <c r="D9" s="36" t="s">
        <v>172</v>
      </c>
      <c r="E9" s="36" t="s">
        <v>174</v>
      </c>
      <c r="F9" s="36">
        <v>2512</v>
      </c>
      <c r="G9" s="37">
        <v>22000</v>
      </c>
      <c r="H9" s="43">
        <f t="shared" si="0"/>
        <v>55264000</v>
      </c>
      <c r="I9" s="38"/>
      <c r="J9" t="str">
        <v>North East</v>
      </c>
      <c r="K9" s="35" t="str">
        <v>JAMES</v>
      </c>
      <c r="L9" s="35" t="str">
        <v>West</v>
      </c>
      <c r="N9" s="35" t="str">
        <v>ROBERT</v>
      </c>
      <c r="O9" s="35" t="str">
        <v>North</v>
      </c>
    </row>
    <row r="10" spans="2:15" ht="14.25" customHeight="1" x14ac:dyDescent="0.4">
      <c r="B10" s="42">
        <v>43165</v>
      </c>
      <c r="C10" s="36" t="s">
        <v>175</v>
      </c>
      <c r="D10" s="36" t="s">
        <v>166</v>
      </c>
      <c r="E10" s="36" t="s">
        <v>168</v>
      </c>
      <c r="F10" s="36">
        <v>1700</v>
      </c>
      <c r="G10" s="37">
        <v>47000</v>
      </c>
      <c r="H10" s="43">
        <f t="shared" si="0"/>
        <v>79900000</v>
      </c>
      <c r="I10" s="38"/>
      <c r="J10"/>
      <c r="K10" s="35" t="str">
        <v>JAMES</v>
      </c>
      <c r="L10" s="35" t="str">
        <v>East</v>
      </c>
      <c r="N10" s="35" t="str">
        <v>JAMES</v>
      </c>
      <c r="O10" s="35" t="str">
        <v>North</v>
      </c>
    </row>
    <row r="11" spans="2:15" ht="15.75" customHeight="1" x14ac:dyDescent="0.4">
      <c r="B11" s="42">
        <v>43166</v>
      </c>
      <c r="C11" s="36" t="s">
        <v>175</v>
      </c>
      <c r="D11" s="36" t="s">
        <v>176</v>
      </c>
      <c r="E11" s="36" t="s">
        <v>167</v>
      </c>
      <c r="F11" s="36">
        <v>1231</v>
      </c>
      <c r="G11" s="37">
        <v>45000</v>
      </c>
      <c r="H11" s="43">
        <f t="shared" si="0"/>
        <v>55395000</v>
      </c>
      <c r="I11" s="38"/>
      <c r="J11"/>
      <c r="K11" s="35" t="str">
        <v>JAMES</v>
      </c>
      <c r="L11" s="35" t="str">
        <v>North</v>
      </c>
      <c r="N11" s="35" t="str">
        <v>MICHAEL</v>
      </c>
      <c r="O11" s="35" t="str">
        <v>North East</v>
      </c>
    </row>
    <row r="12" spans="2:15" x14ac:dyDescent="0.4">
      <c r="B12" s="42">
        <v>43167</v>
      </c>
      <c r="C12" s="36" t="s">
        <v>175</v>
      </c>
      <c r="D12" s="36" t="s">
        <v>172</v>
      </c>
      <c r="E12" s="36" t="s">
        <v>168</v>
      </c>
      <c r="F12" s="36">
        <v>1849</v>
      </c>
      <c r="G12" s="37">
        <v>47000</v>
      </c>
      <c r="H12" s="43">
        <f t="shared" si="0"/>
        <v>86903000</v>
      </c>
      <c r="I12" s="38"/>
      <c r="K12" s="35" t="str">
        <v>JOHN</v>
      </c>
      <c r="L12" s="35" t="str">
        <v>West</v>
      </c>
    </row>
    <row r="13" spans="2:15" x14ac:dyDescent="0.4">
      <c r="B13" s="42">
        <v>43168</v>
      </c>
      <c r="C13" s="36" t="s">
        <v>169</v>
      </c>
      <c r="D13" s="36" t="s">
        <v>166</v>
      </c>
      <c r="E13" s="36" t="s">
        <v>174</v>
      </c>
      <c r="F13" s="36">
        <v>2693</v>
      </c>
      <c r="G13" s="37">
        <v>22000</v>
      </c>
      <c r="H13" s="43">
        <f t="shared" si="0"/>
        <v>59246000</v>
      </c>
      <c r="I13" s="38"/>
      <c r="K13" s="35" t="str">
        <v>JOHN</v>
      </c>
      <c r="L13" s="35" t="str">
        <v>North</v>
      </c>
    </row>
    <row r="14" spans="2:15" x14ac:dyDescent="0.4">
      <c r="B14" s="42">
        <v>43169</v>
      </c>
      <c r="C14" s="36" t="s">
        <v>175</v>
      </c>
      <c r="D14" s="36" t="s">
        <v>172</v>
      </c>
      <c r="E14" s="36" t="s">
        <v>167</v>
      </c>
      <c r="F14" s="36">
        <v>1995</v>
      </c>
      <c r="G14" s="37">
        <v>45000</v>
      </c>
      <c r="H14" s="43">
        <f t="shared" si="0"/>
        <v>89775000</v>
      </c>
      <c r="I14" s="38"/>
      <c r="K14" s="35" t="str">
        <v>JOHN</v>
      </c>
      <c r="L14" s="35" t="str">
        <v>East</v>
      </c>
    </row>
    <row r="15" spans="2:15" x14ac:dyDescent="0.4">
      <c r="B15" s="42">
        <v>43170</v>
      </c>
      <c r="C15" s="36" t="s">
        <v>173</v>
      </c>
      <c r="D15" s="36" t="s">
        <v>176</v>
      </c>
      <c r="E15" s="36" t="s">
        <v>177</v>
      </c>
      <c r="F15" s="36">
        <v>2286</v>
      </c>
      <c r="G15" s="37">
        <v>75000</v>
      </c>
      <c r="H15" s="43">
        <f t="shared" si="0"/>
        <v>171450000</v>
      </c>
      <c r="I15" s="38"/>
      <c r="K15" s="35" t="str">
        <v>MICHAEL</v>
      </c>
      <c r="L15" s="35" t="str">
        <v>East</v>
      </c>
    </row>
    <row r="16" spans="2:15" x14ac:dyDescent="0.4">
      <c r="B16" s="42">
        <v>43171</v>
      </c>
      <c r="C16" s="36" t="s">
        <v>178</v>
      </c>
      <c r="D16" s="36" t="s">
        <v>176</v>
      </c>
      <c r="E16" s="36" t="s">
        <v>177</v>
      </c>
      <c r="F16" s="36">
        <v>2483</v>
      </c>
      <c r="G16" s="37">
        <v>75000</v>
      </c>
      <c r="H16" s="43">
        <f t="shared" si="0"/>
        <v>186225000</v>
      </c>
      <c r="I16" s="38"/>
      <c r="K16" s="35" t="str">
        <v>MICHAEL</v>
      </c>
      <c r="L16" s="35" t="str">
        <v>North</v>
      </c>
    </row>
    <row r="17" spans="2:12" x14ac:dyDescent="0.4">
      <c r="B17" s="42">
        <v>43172</v>
      </c>
      <c r="C17" s="36" t="s">
        <v>173</v>
      </c>
      <c r="D17" s="36" t="s">
        <v>170</v>
      </c>
      <c r="E17" s="36" t="s">
        <v>174</v>
      </c>
      <c r="F17" s="36">
        <v>1776</v>
      </c>
      <c r="G17" s="37">
        <v>22000</v>
      </c>
      <c r="H17" s="43">
        <f t="shared" si="0"/>
        <v>39072000</v>
      </c>
      <c r="I17" s="38"/>
      <c r="K17" s="35" t="str">
        <v>MICHAEL</v>
      </c>
      <c r="L17" s="35" t="str">
        <v>West</v>
      </c>
    </row>
    <row r="18" spans="2:12" x14ac:dyDescent="0.4">
      <c r="B18" s="42">
        <v>43173</v>
      </c>
      <c r="C18" s="36" t="s">
        <v>169</v>
      </c>
      <c r="D18" s="36" t="s">
        <v>172</v>
      </c>
      <c r="E18" s="36" t="s">
        <v>167</v>
      </c>
      <c r="F18" s="36">
        <v>1813</v>
      </c>
      <c r="G18" s="37">
        <v>45000</v>
      </c>
      <c r="H18" s="43">
        <f t="shared" si="0"/>
        <v>81585000</v>
      </c>
      <c r="I18" s="38"/>
      <c r="K18" s="35" t="str">
        <v>MICHAEL</v>
      </c>
      <c r="L18" s="35" t="str">
        <v>South</v>
      </c>
    </row>
    <row r="19" spans="2:12" x14ac:dyDescent="0.4">
      <c r="B19" s="42">
        <v>43174</v>
      </c>
      <c r="C19" s="36" t="s">
        <v>171</v>
      </c>
      <c r="D19" s="36" t="s">
        <v>166</v>
      </c>
      <c r="E19" s="36" t="s">
        <v>177</v>
      </c>
      <c r="F19" s="36">
        <v>1771</v>
      </c>
      <c r="G19" s="37">
        <v>75000</v>
      </c>
      <c r="H19" s="43">
        <f t="shared" si="0"/>
        <v>132825000</v>
      </c>
      <c r="I19" s="38"/>
      <c r="K19" s="35" t="str">
        <v>MICHAEL</v>
      </c>
      <c r="L19" s="35" t="str">
        <v>North East</v>
      </c>
    </row>
    <row r="20" spans="2:12" x14ac:dyDescent="0.4">
      <c r="B20" s="42">
        <v>43175</v>
      </c>
      <c r="C20" s="36" t="s">
        <v>173</v>
      </c>
      <c r="D20" s="36" t="s">
        <v>170</v>
      </c>
      <c r="E20" s="36" t="s">
        <v>174</v>
      </c>
      <c r="F20" s="36">
        <v>586</v>
      </c>
      <c r="G20" s="37">
        <v>22000</v>
      </c>
      <c r="H20" s="43">
        <f t="shared" si="0"/>
        <v>12892000</v>
      </c>
      <c r="I20" s="38"/>
      <c r="K20" s="35" t="str">
        <v>ROBERT</v>
      </c>
      <c r="L20" s="35" t="str">
        <v>West</v>
      </c>
    </row>
    <row r="21" spans="2:12" x14ac:dyDescent="0.4">
      <c r="B21" s="42">
        <v>43176</v>
      </c>
      <c r="C21" s="36" t="s">
        <v>178</v>
      </c>
      <c r="D21" s="36" t="s">
        <v>172</v>
      </c>
      <c r="E21" s="36" t="s">
        <v>177</v>
      </c>
      <c r="F21" s="36">
        <v>2879</v>
      </c>
      <c r="G21" s="37">
        <v>75000</v>
      </c>
      <c r="H21" s="43">
        <f t="shared" si="0"/>
        <v>215925000</v>
      </c>
      <c r="I21" s="38"/>
      <c r="K21" s="35" t="str">
        <v>ROBERT</v>
      </c>
      <c r="L21" s="35" t="str">
        <v>South</v>
      </c>
    </row>
    <row r="22" spans="2:12" x14ac:dyDescent="0.4">
      <c r="B22" s="42">
        <v>43177</v>
      </c>
      <c r="C22" s="36" t="s">
        <v>175</v>
      </c>
      <c r="D22" s="36" t="s">
        <v>166</v>
      </c>
      <c r="E22" s="36" t="s">
        <v>168</v>
      </c>
      <c r="F22" s="36">
        <v>1909</v>
      </c>
      <c r="G22" s="37">
        <v>47000</v>
      </c>
      <c r="H22" s="43">
        <f t="shared" si="0"/>
        <v>89723000</v>
      </c>
      <c r="I22" s="38"/>
      <c r="K22" s="35" t="str">
        <v>ROBERT</v>
      </c>
      <c r="L22" s="35" t="str">
        <v>East</v>
      </c>
    </row>
    <row r="23" spans="2:12" x14ac:dyDescent="0.4">
      <c r="B23" s="42">
        <v>43178</v>
      </c>
      <c r="C23" s="36" t="s">
        <v>171</v>
      </c>
      <c r="D23" s="36" t="s">
        <v>170</v>
      </c>
      <c r="E23" s="36" t="s">
        <v>168</v>
      </c>
      <c r="F23" s="36">
        <v>1001</v>
      </c>
      <c r="G23" s="37">
        <v>47000</v>
      </c>
      <c r="H23" s="43">
        <f t="shared" si="0"/>
        <v>47047000</v>
      </c>
      <c r="I23" s="38"/>
      <c r="K23" s="35" t="str">
        <v>ROBERT</v>
      </c>
      <c r="L23" s="35" t="str">
        <v>North</v>
      </c>
    </row>
    <row r="24" spans="2:12" x14ac:dyDescent="0.4">
      <c r="B24" s="42">
        <v>43179</v>
      </c>
      <c r="C24" s="36" t="s">
        <v>173</v>
      </c>
      <c r="D24" s="36" t="s">
        <v>172</v>
      </c>
      <c r="E24" s="36" t="s">
        <v>167</v>
      </c>
      <c r="F24" s="36">
        <v>2629</v>
      </c>
      <c r="G24" s="37">
        <v>45000</v>
      </c>
      <c r="H24" s="43">
        <f t="shared" si="0"/>
        <v>118305000</v>
      </c>
      <c r="I24" s="38"/>
      <c r="K24" s="35" t="str">
        <v>WILLIAM</v>
      </c>
      <c r="L24" s="35" t="str">
        <v>North</v>
      </c>
    </row>
    <row r="25" spans="2:12" x14ac:dyDescent="0.4">
      <c r="B25" s="42">
        <v>43180</v>
      </c>
      <c r="C25" s="36" t="s">
        <v>173</v>
      </c>
      <c r="D25" s="36" t="s">
        <v>170</v>
      </c>
      <c r="E25" s="36" t="s">
        <v>177</v>
      </c>
      <c r="F25" s="36">
        <v>1946</v>
      </c>
      <c r="G25" s="37">
        <v>75000</v>
      </c>
      <c r="H25" s="43">
        <f t="shared" si="0"/>
        <v>145950000</v>
      </c>
      <c r="I25" s="38"/>
      <c r="K25" s="35" t="str">
        <v>WILLIAM</v>
      </c>
      <c r="L25" s="35" t="str">
        <v>South</v>
      </c>
    </row>
    <row r="26" spans="2:12" x14ac:dyDescent="0.4">
      <c r="B26" s="42">
        <v>43181</v>
      </c>
      <c r="C26" s="36" t="s">
        <v>165</v>
      </c>
      <c r="D26" s="36" t="s">
        <v>172</v>
      </c>
      <c r="E26" s="36" t="s">
        <v>168</v>
      </c>
      <c r="F26" s="36">
        <v>1042</v>
      </c>
      <c r="G26" s="37">
        <v>47000</v>
      </c>
      <c r="H26" s="43">
        <f t="shared" si="0"/>
        <v>48974000</v>
      </c>
      <c r="I26" s="38"/>
      <c r="K26" s="35" t="str">
        <v>WILLIAM</v>
      </c>
      <c r="L26" s="35" t="str">
        <v>West</v>
      </c>
    </row>
    <row r="27" spans="2:12" x14ac:dyDescent="0.4">
      <c r="B27" s="42">
        <v>43182</v>
      </c>
      <c r="C27" s="36" t="s">
        <v>169</v>
      </c>
      <c r="D27" s="36" t="s">
        <v>176</v>
      </c>
      <c r="E27" s="36" t="s">
        <v>168</v>
      </c>
      <c r="F27" s="36">
        <v>2970</v>
      </c>
      <c r="G27" s="37">
        <v>47000</v>
      </c>
      <c r="H27" s="43">
        <f t="shared" si="0"/>
        <v>139590000</v>
      </c>
      <c r="I27" s="38"/>
    </row>
    <row r="28" spans="2:12" x14ac:dyDescent="0.4">
      <c r="B28" s="42">
        <v>43183</v>
      </c>
      <c r="C28" s="36" t="s">
        <v>175</v>
      </c>
      <c r="D28" s="36" t="s">
        <v>176</v>
      </c>
      <c r="E28" s="36" t="s">
        <v>174</v>
      </c>
      <c r="F28" s="36">
        <v>2508</v>
      </c>
      <c r="G28" s="37">
        <v>22000</v>
      </c>
      <c r="H28" s="43">
        <f t="shared" si="0"/>
        <v>55176000</v>
      </c>
      <c r="I28" s="38"/>
    </row>
    <row r="29" spans="2:12" x14ac:dyDescent="0.4">
      <c r="B29" s="42">
        <v>43184</v>
      </c>
      <c r="C29" s="36" t="s">
        <v>169</v>
      </c>
      <c r="D29" s="36" t="s">
        <v>176</v>
      </c>
      <c r="E29" s="36" t="s">
        <v>174</v>
      </c>
      <c r="F29" s="36">
        <v>2235</v>
      </c>
      <c r="G29" s="37">
        <v>22000</v>
      </c>
      <c r="H29" s="43">
        <f t="shared" si="0"/>
        <v>49170000</v>
      </c>
      <c r="I29" s="38"/>
    </row>
    <row r="30" spans="2:12" x14ac:dyDescent="0.4">
      <c r="B30" s="42">
        <v>43185</v>
      </c>
      <c r="C30" s="36" t="s">
        <v>171</v>
      </c>
      <c r="D30" s="36" t="s">
        <v>166</v>
      </c>
      <c r="E30" s="36" t="s">
        <v>177</v>
      </c>
      <c r="F30" s="36">
        <v>986</v>
      </c>
      <c r="G30" s="37">
        <v>75000</v>
      </c>
      <c r="H30" s="43">
        <f t="shared" si="0"/>
        <v>73950000</v>
      </c>
      <c r="I30" s="38"/>
    </row>
    <row r="31" spans="2:12" x14ac:dyDescent="0.4">
      <c r="B31" s="42">
        <v>43186</v>
      </c>
      <c r="C31" s="36" t="s">
        <v>175</v>
      </c>
      <c r="D31" s="36" t="s">
        <v>176</v>
      </c>
      <c r="E31" s="36" t="s">
        <v>174</v>
      </c>
      <c r="F31" s="36">
        <v>2747</v>
      </c>
      <c r="G31" s="37">
        <v>22000</v>
      </c>
      <c r="H31" s="43">
        <f t="shared" si="0"/>
        <v>60434000</v>
      </c>
      <c r="I31" s="38"/>
    </row>
    <row r="32" spans="2:12" x14ac:dyDescent="0.4">
      <c r="B32" s="42">
        <v>43187</v>
      </c>
      <c r="C32" s="36" t="s">
        <v>169</v>
      </c>
      <c r="D32" s="36" t="s">
        <v>172</v>
      </c>
      <c r="E32" s="36" t="s">
        <v>167</v>
      </c>
      <c r="F32" s="36">
        <v>2569</v>
      </c>
      <c r="G32" s="37">
        <v>45000</v>
      </c>
      <c r="H32" s="43">
        <f t="shared" si="0"/>
        <v>115605000</v>
      </c>
      <c r="I32" s="38"/>
    </row>
    <row r="33" spans="2:9" x14ac:dyDescent="0.4">
      <c r="B33" s="42">
        <v>43188</v>
      </c>
      <c r="C33" s="36" t="s">
        <v>165</v>
      </c>
      <c r="D33" s="36" t="s">
        <v>172</v>
      </c>
      <c r="E33" s="36" t="s">
        <v>174</v>
      </c>
      <c r="F33" s="36">
        <v>1815</v>
      </c>
      <c r="G33" s="37">
        <v>22000</v>
      </c>
      <c r="H33" s="43">
        <f t="shared" si="0"/>
        <v>39930000</v>
      </c>
      <c r="I33" s="38"/>
    </row>
    <row r="34" spans="2:9" x14ac:dyDescent="0.4">
      <c r="B34" s="42">
        <v>43189</v>
      </c>
      <c r="C34" s="36" t="s">
        <v>171</v>
      </c>
      <c r="D34" s="36" t="s">
        <v>166</v>
      </c>
      <c r="E34" s="36" t="s">
        <v>167</v>
      </c>
      <c r="F34" s="36">
        <v>1557</v>
      </c>
      <c r="G34" s="37">
        <v>45000</v>
      </c>
      <c r="H34" s="43">
        <f t="shared" si="0"/>
        <v>70065000</v>
      </c>
      <c r="I34" s="38"/>
    </row>
    <row r="35" spans="2:9" x14ac:dyDescent="0.4">
      <c r="B35" s="42">
        <v>43190</v>
      </c>
      <c r="C35" s="36" t="s">
        <v>175</v>
      </c>
      <c r="D35" s="36" t="s">
        <v>176</v>
      </c>
      <c r="E35" s="36" t="s">
        <v>177</v>
      </c>
      <c r="F35" s="36">
        <v>2662</v>
      </c>
      <c r="G35" s="37">
        <v>75000</v>
      </c>
      <c r="H35" s="43">
        <f t="shared" si="0"/>
        <v>199650000</v>
      </c>
      <c r="I35" s="38"/>
    </row>
    <row r="36" spans="2:9" x14ac:dyDescent="0.4">
      <c r="B36" s="42">
        <v>43191</v>
      </c>
      <c r="C36" s="36" t="s">
        <v>169</v>
      </c>
      <c r="D36" s="36" t="s">
        <v>176</v>
      </c>
      <c r="E36" s="36" t="s">
        <v>168</v>
      </c>
      <c r="F36" s="36">
        <v>2539</v>
      </c>
      <c r="G36" s="37">
        <v>47000</v>
      </c>
      <c r="H36" s="43">
        <f t="shared" si="0"/>
        <v>119333000</v>
      </c>
      <c r="I36" s="38"/>
    </row>
    <row r="37" spans="2:9" x14ac:dyDescent="0.4">
      <c r="B37" s="42">
        <v>43192</v>
      </c>
      <c r="C37" s="36" t="s">
        <v>165</v>
      </c>
      <c r="D37" s="36" t="s">
        <v>170</v>
      </c>
      <c r="E37" s="36" t="s">
        <v>174</v>
      </c>
      <c r="F37" s="36">
        <v>2020</v>
      </c>
      <c r="G37" s="37">
        <v>22000</v>
      </c>
      <c r="H37" s="43">
        <f t="shared" si="0"/>
        <v>44440000</v>
      </c>
      <c r="I37" s="38"/>
    </row>
    <row r="38" spans="2:9" x14ac:dyDescent="0.4">
      <c r="B38" s="42">
        <v>43193</v>
      </c>
      <c r="C38" s="36" t="s">
        <v>175</v>
      </c>
      <c r="D38" s="36" t="s">
        <v>172</v>
      </c>
      <c r="E38" s="36" t="s">
        <v>177</v>
      </c>
      <c r="F38" s="36">
        <v>759</v>
      </c>
      <c r="G38" s="37">
        <v>75000</v>
      </c>
      <c r="H38" s="43">
        <f t="shared" si="0"/>
        <v>56925000</v>
      </c>
      <c r="I38" s="38"/>
    </row>
    <row r="39" spans="2:9" x14ac:dyDescent="0.4">
      <c r="B39" s="42">
        <v>43194</v>
      </c>
      <c r="C39" s="36" t="s">
        <v>175</v>
      </c>
      <c r="D39" s="36" t="s">
        <v>176</v>
      </c>
      <c r="E39" s="36" t="s">
        <v>174</v>
      </c>
      <c r="F39" s="36">
        <v>1739</v>
      </c>
      <c r="G39" s="37">
        <v>22000</v>
      </c>
      <c r="H39" s="43">
        <f t="shared" si="0"/>
        <v>38258000</v>
      </c>
      <c r="I39" s="38"/>
    </row>
    <row r="40" spans="2:9" x14ac:dyDescent="0.4">
      <c r="B40" s="42">
        <v>43195</v>
      </c>
      <c r="C40" s="36" t="s">
        <v>178</v>
      </c>
      <c r="D40" s="36" t="s">
        <v>170</v>
      </c>
      <c r="E40" s="36" t="s">
        <v>168</v>
      </c>
      <c r="F40" s="36">
        <v>2508</v>
      </c>
      <c r="G40" s="37">
        <v>47000</v>
      </c>
      <c r="H40" s="43">
        <f t="shared" si="0"/>
        <v>117876000</v>
      </c>
      <c r="I40" s="38"/>
    </row>
    <row r="41" spans="2:9" x14ac:dyDescent="0.4">
      <c r="B41" s="42">
        <v>43196</v>
      </c>
      <c r="C41" s="36" t="s">
        <v>173</v>
      </c>
      <c r="D41" s="36" t="s">
        <v>170</v>
      </c>
      <c r="E41" s="36" t="s">
        <v>167</v>
      </c>
      <c r="F41" s="36">
        <v>1835</v>
      </c>
      <c r="G41" s="37">
        <v>45000</v>
      </c>
      <c r="H41" s="43">
        <f t="shared" si="0"/>
        <v>82575000</v>
      </c>
      <c r="I41" s="38"/>
    </row>
    <row r="42" spans="2:9" x14ac:dyDescent="0.4">
      <c r="B42" s="42">
        <v>43197</v>
      </c>
      <c r="C42" s="36" t="s">
        <v>165</v>
      </c>
      <c r="D42" s="36" t="s">
        <v>170</v>
      </c>
      <c r="E42" s="36" t="s">
        <v>167</v>
      </c>
      <c r="F42" s="36">
        <v>1394</v>
      </c>
      <c r="G42" s="37">
        <v>45000</v>
      </c>
      <c r="H42" s="43">
        <f t="shared" si="0"/>
        <v>62730000</v>
      </c>
      <c r="I42" s="38"/>
    </row>
    <row r="43" spans="2:9" x14ac:dyDescent="0.4">
      <c r="B43" s="42">
        <v>43198</v>
      </c>
      <c r="C43" s="36" t="s">
        <v>171</v>
      </c>
      <c r="D43" s="36" t="s">
        <v>172</v>
      </c>
      <c r="E43" s="36" t="s">
        <v>174</v>
      </c>
      <c r="F43" s="36">
        <v>2255</v>
      </c>
      <c r="G43" s="37">
        <v>22000</v>
      </c>
      <c r="H43" s="43">
        <f t="shared" si="0"/>
        <v>49610000</v>
      </c>
      <c r="I43" s="38"/>
    </row>
    <row r="44" spans="2:9" x14ac:dyDescent="0.4">
      <c r="B44" s="42">
        <v>43199</v>
      </c>
      <c r="C44" s="36" t="s">
        <v>165</v>
      </c>
      <c r="D44" s="36" t="s">
        <v>172</v>
      </c>
      <c r="E44" s="36" t="s">
        <v>174</v>
      </c>
      <c r="F44" s="36">
        <v>1938</v>
      </c>
      <c r="G44" s="37">
        <v>22000</v>
      </c>
      <c r="H44" s="43">
        <f t="shared" si="0"/>
        <v>42636000</v>
      </c>
      <c r="I44" s="38"/>
    </row>
    <row r="45" spans="2:9" x14ac:dyDescent="0.4">
      <c r="B45" s="42">
        <v>43200</v>
      </c>
      <c r="C45" s="36" t="s">
        <v>173</v>
      </c>
      <c r="D45" s="36" t="s">
        <v>166</v>
      </c>
      <c r="E45" s="36" t="s">
        <v>167</v>
      </c>
      <c r="F45" s="36">
        <v>2395</v>
      </c>
      <c r="G45" s="37">
        <v>45000</v>
      </c>
      <c r="H45" s="43">
        <f t="shared" si="0"/>
        <v>107775000</v>
      </c>
      <c r="I45" s="38"/>
    </row>
    <row r="46" spans="2:9" x14ac:dyDescent="0.4">
      <c r="B46" s="42">
        <v>43201</v>
      </c>
      <c r="C46" s="36" t="s">
        <v>169</v>
      </c>
      <c r="D46" s="36" t="s">
        <v>166</v>
      </c>
      <c r="E46" s="36" t="s">
        <v>174</v>
      </c>
      <c r="F46" s="36">
        <v>2063</v>
      </c>
      <c r="G46" s="37">
        <v>22000</v>
      </c>
      <c r="H46" s="43">
        <f t="shared" si="0"/>
        <v>45386000</v>
      </c>
      <c r="I46" s="38"/>
    </row>
    <row r="47" spans="2:9" x14ac:dyDescent="0.4">
      <c r="B47" s="42">
        <v>43202</v>
      </c>
      <c r="C47" s="36" t="s">
        <v>178</v>
      </c>
      <c r="D47" s="36" t="s">
        <v>170</v>
      </c>
      <c r="E47" s="36" t="s">
        <v>174</v>
      </c>
      <c r="F47" s="36">
        <v>1194</v>
      </c>
      <c r="G47" s="37">
        <v>22000</v>
      </c>
      <c r="H47" s="43">
        <f t="shared" si="0"/>
        <v>26268000</v>
      </c>
      <c r="I47" s="38"/>
    </row>
    <row r="48" spans="2:9" x14ac:dyDescent="0.4">
      <c r="B48" s="42">
        <v>43203</v>
      </c>
      <c r="C48" s="36" t="s">
        <v>173</v>
      </c>
      <c r="D48" s="36" t="s">
        <v>176</v>
      </c>
      <c r="E48" s="36" t="s">
        <v>168</v>
      </c>
      <c r="F48" s="36">
        <v>2137</v>
      </c>
      <c r="G48" s="37">
        <v>47000</v>
      </c>
      <c r="H48" s="43">
        <f t="shared" si="0"/>
        <v>100439000</v>
      </c>
      <c r="I48" s="38"/>
    </row>
    <row r="49" spans="2:9" x14ac:dyDescent="0.4">
      <c r="B49" s="42">
        <v>43204</v>
      </c>
      <c r="C49" s="36" t="s">
        <v>175</v>
      </c>
      <c r="D49" s="36" t="s">
        <v>166</v>
      </c>
      <c r="E49" s="36" t="s">
        <v>168</v>
      </c>
      <c r="F49" s="36">
        <v>770</v>
      </c>
      <c r="G49" s="37">
        <v>47000</v>
      </c>
      <c r="H49" s="43">
        <f t="shared" si="0"/>
        <v>36190000</v>
      </c>
      <c r="I49" s="38"/>
    </row>
    <row r="50" spans="2:9" x14ac:dyDescent="0.4">
      <c r="B50" s="47">
        <v>43205</v>
      </c>
      <c r="C50" s="48" t="s">
        <v>178</v>
      </c>
      <c r="D50" s="48" t="s">
        <v>166</v>
      </c>
      <c r="E50" s="48" t="s">
        <v>177</v>
      </c>
      <c r="F50" s="48">
        <v>771</v>
      </c>
      <c r="G50" s="49">
        <v>75000</v>
      </c>
      <c r="H50" s="50">
        <f t="shared" si="0"/>
        <v>57825000</v>
      </c>
      <c r="I50" s="38"/>
    </row>
    <row r="51" spans="2:9" x14ac:dyDescent="0.4">
      <c r="B51" s="47">
        <v>43206</v>
      </c>
      <c r="C51" s="51" t="s">
        <v>169</v>
      </c>
      <c r="D51" s="51" t="s">
        <v>180</v>
      </c>
      <c r="E51" s="51" t="s">
        <v>174</v>
      </c>
      <c r="F51" s="51">
        <v>1000</v>
      </c>
      <c r="G51" s="52">
        <v>22000</v>
      </c>
      <c r="H51" s="53">
        <f>F51*G51</f>
        <v>22000000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SortFltr</vt:lpstr>
      <vt:lpstr>SortBy</vt:lpstr>
      <vt:lpstr>FORMULAS</vt:lpstr>
      <vt:lpstr>SortFltr!Extract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Schmuel Oluwa</dc:creator>
  <cp:lastModifiedBy>Schmuel Oluwa</cp:lastModifiedBy>
  <dcterms:created xsi:type="dcterms:W3CDTF">2022-02-02T17:57:58Z</dcterms:created>
  <dcterms:modified xsi:type="dcterms:W3CDTF">2022-08-19T13:55:05Z</dcterms:modified>
</cp:coreProperties>
</file>