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s\Desktop\Archive\B11750\DATA\"/>
    </mc:Choice>
  </mc:AlternateContent>
  <xr:revisionPtr revIDLastSave="0" documentId="13_ncr:1_{EFA6934F-09BA-47F0-BCEE-44A35C07DDD8}" xr6:coauthVersionLast="43" xr6:coauthVersionMax="43" xr10:uidLastSave="{00000000-0000-0000-0000-000000000000}"/>
  <bookViews>
    <workbookView xWindow="-120" yWindow="-120" windowWidth="29040" windowHeight="15840" activeTab="1" xr2:uid="{98B11345-6644-491F-9DA3-7BF1A9D3AC35}"/>
  </bookViews>
  <sheets>
    <sheet name="Grades" sheetId="1" r:id="rId1"/>
    <sheet name="Top scores" sheetId="4" r:id="rId2"/>
  </sheets>
  <calcPr calcId="19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" l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M3" i="1"/>
  <c r="N3" i="1" s="1"/>
  <c r="M4" i="1"/>
  <c r="N4" i="1" s="1"/>
  <c r="M5" i="1"/>
  <c r="N5" i="1" s="1"/>
  <c r="M6" i="1"/>
  <c r="M7" i="1"/>
  <c r="N7" i="1" s="1"/>
  <c r="M8" i="1"/>
  <c r="N8" i="1" s="1"/>
  <c r="M9" i="1"/>
  <c r="N9" i="1" s="1"/>
  <c r="M10" i="1"/>
  <c r="M11" i="1"/>
  <c r="N11" i="1" s="1"/>
  <c r="M12" i="1"/>
  <c r="N12" i="1" s="1"/>
  <c r="M13" i="1"/>
  <c r="N13" i="1" s="1"/>
  <c r="M14" i="1"/>
  <c r="M15" i="1"/>
  <c r="N15" i="1" s="1"/>
  <c r="M16" i="1"/>
  <c r="N16" i="1" s="1"/>
  <c r="M17" i="1"/>
  <c r="N17" i="1" s="1"/>
  <c r="M18" i="1"/>
  <c r="M19" i="1"/>
  <c r="N19" i="1" s="1"/>
  <c r="M20" i="1"/>
  <c r="N20" i="1" s="1"/>
  <c r="M21" i="1"/>
  <c r="N21" i="1" s="1"/>
  <c r="M22" i="1"/>
  <c r="M23" i="1"/>
  <c r="N23" i="1" s="1"/>
  <c r="M24" i="1"/>
  <c r="N24" i="1" s="1"/>
  <c r="M25" i="1"/>
  <c r="N25" i="1" s="1"/>
  <c r="M26" i="1"/>
  <c r="M27" i="1"/>
  <c r="N27" i="1" s="1"/>
  <c r="M28" i="1"/>
  <c r="N28" i="1" s="1"/>
  <c r="M29" i="1"/>
  <c r="N29" i="1" s="1"/>
  <c r="M30" i="1"/>
  <c r="M31" i="1"/>
  <c r="N31" i="1" s="1"/>
  <c r="M32" i="1"/>
  <c r="N32" i="1" s="1"/>
  <c r="M33" i="1"/>
  <c r="N33" i="1" s="1"/>
  <c r="M34" i="1"/>
  <c r="M35" i="1"/>
  <c r="N35" i="1" s="1"/>
  <c r="M36" i="1"/>
  <c r="N36" i="1" s="1"/>
  <c r="M37" i="1"/>
  <c r="N37" i="1" s="1"/>
  <c r="M38" i="1"/>
  <c r="M39" i="1"/>
  <c r="N39" i="1" s="1"/>
  <c r="M40" i="1"/>
  <c r="N40" i="1" s="1"/>
  <c r="M41" i="1"/>
  <c r="N41" i="1" s="1"/>
  <c r="M42" i="1"/>
  <c r="M43" i="1"/>
  <c r="N43" i="1" s="1"/>
  <c r="M44" i="1"/>
  <c r="N44" i="1" s="1"/>
  <c r="M45" i="1"/>
  <c r="N45" i="1" s="1"/>
  <c r="M46" i="1"/>
  <c r="M47" i="1"/>
  <c r="N47" i="1" s="1"/>
  <c r="M48" i="1"/>
  <c r="N48" i="1" s="1"/>
  <c r="M49" i="1"/>
  <c r="N49" i="1" s="1"/>
  <c r="M50" i="1"/>
  <c r="M51" i="1"/>
  <c r="N51" i="1" s="1"/>
  <c r="M52" i="1"/>
  <c r="N52" i="1" s="1"/>
  <c r="M53" i="1"/>
  <c r="N53" i="1" s="1"/>
  <c r="M54" i="1"/>
  <c r="M55" i="1"/>
  <c r="N55" i="1" s="1"/>
  <c r="M56" i="1"/>
  <c r="N56" i="1" s="1"/>
  <c r="M57" i="1"/>
  <c r="N57" i="1" s="1"/>
  <c r="M58" i="1"/>
  <c r="M59" i="1"/>
  <c r="N59" i="1" s="1"/>
  <c r="M60" i="1"/>
  <c r="N60" i="1" s="1"/>
  <c r="M61" i="1"/>
  <c r="N61" i="1" s="1"/>
  <c r="M62" i="1"/>
  <c r="M63" i="1"/>
  <c r="N63" i="1" s="1"/>
  <c r="M64" i="1"/>
  <c r="N64" i="1" s="1"/>
  <c r="M65" i="1"/>
  <c r="N65" i="1" s="1"/>
  <c r="M66" i="1"/>
  <c r="M67" i="1"/>
  <c r="N67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L2" i="1" l="1"/>
  <c r="M2" i="1"/>
  <c r="N2" i="1" s="1"/>
  <c r="P5" i="1" l="1"/>
  <c r="P2" i="1"/>
  <c r="K2" i="1"/>
</calcChain>
</file>

<file path=xl/sharedStrings.xml><?xml version="1.0" encoding="utf-8"?>
<sst xmlns="http://schemas.openxmlformats.org/spreadsheetml/2006/main" count="166" uniqueCount="87">
  <si>
    <t>English</t>
  </si>
  <si>
    <t>Marathi</t>
  </si>
  <si>
    <t>Sanskrit</t>
  </si>
  <si>
    <t>CS</t>
  </si>
  <si>
    <t>Physics</t>
  </si>
  <si>
    <t>Chemistry</t>
  </si>
  <si>
    <t>Botany</t>
  </si>
  <si>
    <t>1    </t>
  </si>
  <si>
    <t>2    </t>
  </si>
  <si>
    <t>3    </t>
  </si>
  <si>
    <t>4    </t>
  </si>
  <si>
    <t>5    </t>
  </si>
  <si>
    <t>6    </t>
  </si>
  <si>
    <t>7    </t>
  </si>
  <si>
    <t>8    </t>
  </si>
  <si>
    <t>9    </t>
  </si>
  <si>
    <t>10    </t>
  </si>
  <si>
    <t>11    </t>
  </si>
  <si>
    <t>12    </t>
  </si>
  <si>
    <t>13    </t>
  </si>
  <si>
    <t>14    </t>
  </si>
  <si>
    <t>15    </t>
  </si>
  <si>
    <t>16    </t>
  </si>
  <si>
    <t>17    </t>
  </si>
  <si>
    <t>18    </t>
  </si>
  <si>
    <t>19    </t>
  </si>
  <si>
    <t>20    </t>
  </si>
  <si>
    <t>21    </t>
  </si>
  <si>
    <t>22    </t>
  </si>
  <si>
    <t>23    </t>
  </si>
  <si>
    <t>24    </t>
  </si>
  <si>
    <t>25    </t>
  </si>
  <si>
    <t>26    </t>
  </si>
  <si>
    <t>27    </t>
  </si>
  <si>
    <t>28    </t>
  </si>
  <si>
    <t>29    </t>
  </si>
  <si>
    <t>30    </t>
  </si>
  <si>
    <t>31    </t>
  </si>
  <si>
    <t>32    </t>
  </si>
  <si>
    <t>33    </t>
  </si>
  <si>
    <t>34    </t>
  </si>
  <si>
    <t>35    </t>
  </si>
  <si>
    <t>36    </t>
  </si>
  <si>
    <t>37    </t>
  </si>
  <si>
    <t>38    </t>
  </si>
  <si>
    <t>39    </t>
  </si>
  <si>
    <t>40    </t>
  </si>
  <si>
    <t>41    </t>
  </si>
  <si>
    <t>42    </t>
  </si>
  <si>
    <t>43    </t>
  </si>
  <si>
    <t>44    </t>
  </si>
  <si>
    <t>45    </t>
  </si>
  <si>
    <t>46    </t>
  </si>
  <si>
    <t>47    </t>
  </si>
  <si>
    <t>48    </t>
  </si>
  <si>
    <t>49    </t>
  </si>
  <si>
    <t>50    </t>
  </si>
  <si>
    <t>51    </t>
  </si>
  <si>
    <t>52    </t>
  </si>
  <si>
    <t>53    </t>
  </si>
  <si>
    <t>54    </t>
  </si>
  <si>
    <t>55    </t>
  </si>
  <si>
    <t>56    </t>
  </si>
  <si>
    <t>57    </t>
  </si>
  <si>
    <t>58    </t>
  </si>
  <si>
    <t>59    </t>
  </si>
  <si>
    <t>60    </t>
  </si>
  <si>
    <t>61    </t>
  </si>
  <si>
    <t>62    </t>
  </si>
  <si>
    <t>63    </t>
  </si>
  <si>
    <t>64    </t>
  </si>
  <si>
    <t>65    </t>
  </si>
  <si>
    <t>66    </t>
  </si>
  <si>
    <t>Student</t>
  </si>
  <si>
    <t>Hindi</t>
  </si>
  <si>
    <t>Maths</t>
  </si>
  <si>
    <t>Marks obtained in languages</t>
  </si>
  <si>
    <t>Total Marks obtained</t>
  </si>
  <si>
    <t>Marks obtained in Sciences</t>
  </si>
  <si>
    <t>Max Marks</t>
  </si>
  <si>
    <t>Percentage</t>
  </si>
  <si>
    <t xml:space="preserve">Highest </t>
  </si>
  <si>
    <t>Lowest</t>
  </si>
  <si>
    <t>Row Labels</t>
  </si>
  <si>
    <t>Grand Total</t>
  </si>
  <si>
    <t>Sum of Total Marks obtained</t>
  </si>
  <si>
    <t>Sum of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</si>
</sst>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rgb="FF494949"/>
      <name val="Arial"/>
      <family val="2"/>
    </font>
    <font>
      <b/>
      <sz val="10"/>
      <color rgb="FF494949"/>
      <name val="Arial"/>
      <family val="2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 indent="2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4" fillId="4" borderId="2" xfId="0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5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4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94949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border outline="0">
        <left style="thin">
          <color theme="7" tint="0.39997558519241921"/>
        </left>
      </border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94949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94949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94949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94949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94949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94949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94949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94949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94949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94949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94949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94949"/>
        <name val="Arial"/>
        <family val="2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Sunil" refreshedDate="43634.565923379632" createdVersion="6" refreshedVersion="6" minRefreshableVersion="3" recordCount="66" xr:uid="{C9DB9279-4240-4BF1-A7B9-0B959F316A4F}">
  <cacheSource type="worksheet">
    <worksheetSource name="Table4"/>
  </cacheSource>
  <cacheFields count="3">
    <cacheField name="Student" numFmtId="0">
      <sharedItems count="66">
        <s v="1    "/>
        <s v="2    "/>
        <s v="3    "/>
        <s v="4    "/>
        <s v="5    "/>
        <s v="6    "/>
        <s v="7    "/>
        <s v="8    "/>
        <s v="9    "/>
        <s v="10    "/>
        <s v="11    "/>
        <s v="12    "/>
        <s v="13    "/>
        <s v="14    "/>
        <s v="15    "/>
        <s v="16    "/>
        <s v="17    "/>
        <s v="18    "/>
        <s v="19    "/>
        <s v="20    "/>
        <s v="21    "/>
        <s v="22    "/>
        <s v="23    "/>
        <s v="24    "/>
        <s v="25    "/>
        <s v="26    "/>
        <s v="27    "/>
        <s v="28    "/>
        <s v="29    "/>
        <s v="30    "/>
        <s v="31    "/>
        <s v="32    "/>
        <s v="33    "/>
        <s v="34    "/>
        <s v="35    "/>
        <s v="36    "/>
        <s v="37    "/>
        <s v="38    "/>
        <s v="39    "/>
        <s v="40    "/>
        <s v="41    "/>
        <s v="42    "/>
        <s v="43    "/>
        <s v="44    "/>
        <s v="45    "/>
        <s v="46    "/>
        <s v="47    "/>
        <s v="48    "/>
        <s v="49    "/>
        <s v="50    "/>
        <s v="51    "/>
        <s v="52    "/>
        <s v="53    "/>
        <s v="54    "/>
        <s v="55    "/>
        <s v="56    "/>
        <s v="57    "/>
        <s v="58    "/>
        <s v="59    "/>
        <s v="60    "/>
        <s v="61    "/>
        <s v="62    "/>
        <s v="63    "/>
        <s v="64    "/>
        <s v="65    "/>
        <s v="66    "/>
      </sharedItems>
    </cacheField>
    <cacheField name="Total Marks obtained" numFmtId="0">
      <sharedItems containsSemiMixedTypes="0" containsString="0" containsNumber="1" containsInteger="1" minValue="291" maxValue="626"/>
    </cacheField>
    <cacheField name="Percentage" numFmtId="2">
      <sharedItems containsSemiMixedTypes="0" containsString="0" containsNumber="1" minValue="32.333333333333329" maxValue="69.555555555555557" count="62">
        <n v="53.222222222222229"/>
        <n v="60.444444444444443"/>
        <n v="69.111111111111114"/>
        <n v="59"/>
        <n v="36.888888888888886"/>
        <n v="46.222222222222221"/>
        <n v="62.111111111111107"/>
        <n v="32.333333333333329"/>
        <n v="47"/>
        <n v="45.222222222222221"/>
        <n v="54.555555555555557"/>
        <n v="60.666666666666671"/>
        <n v="44.444444444444443"/>
        <n v="51.44444444444445"/>
        <n v="54.777777777777779"/>
        <n v="56.999999999999993"/>
        <n v="47.555555555555557"/>
        <n v="60.111111111111114"/>
        <n v="51"/>
        <n v="50.222222222222221"/>
        <n v="37.44444444444445"/>
        <n v="52.555555555555557"/>
        <n v="34.222222222222221"/>
        <n v="36.222222222222221"/>
        <n v="55.777777777777779"/>
        <n v="61.777777777777779"/>
        <n v="55.333333333333336"/>
        <n v="69.555555555555557"/>
        <n v="47.777777777777779"/>
        <n v="32.666666666666664"/>
        <n v="65.888888888888886"/>
        <n v="53.777777777777779"/>
        <n v="68.888888888888886"/>
        <n v="57.777777777777771"/>
        <n v="48.555555555555557"/>
        <n v="48.111111111111107"/>
        <n v="48.888888888888886"/>
        <n v="45.333333333333329"/>
        <n v="52.222222222222229"/>
        <n v="52.666666666666664"/>
        <n v="61.666666666666671"/>
        <n v="64.555555555555557"/>
        <n v="47.888888888888886"/>
        <n v="51.555555555555557"/>
        <n v="41.111111111111107"/>
        <n v="65.666666666666657"/>
        <n v="35.555555555555557"/>
        <n v="42.444444444444443"/>
        <n v="53.555555555555557"/>
        <n v="37.888888888888886"/>
        <n v="43.55555555555555"/>
        <n v="60.333333333333336"/>
        <n v="55.111111111111114"/>
        <n v="52.777777777777779"/>
        <n v="56.666666666666664"/>
        <n v="60.888888888888893"/>
        <n v="56.111111111111114"/>
        <n v="63.111111111111107"/>
        <n v="33.111111111111114"/>
        <n v="53.888888888888886"/>
        <n v="46.333333333333329"/>
        <n v="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n v="479"/>
    <x v="0"/>
  </r>
  <r>
    <x v="1"/>
    <n v="544"/>
    <x v="1"/>
  </r>
  <r>
    <x v="2"/>
    <n v="622"/>
    <x v="2"/>
  </r>
  <r>
    <x v="3"/>
    <n v="531"/>
    <x v="3"/>
  </r>
  <r>
    <x v="4"/>
    <n v="332"/>
    <x v="4"/>
  </r>
  <r>
    <x v="5"/>
    <n v="416"/>
    <x v="5"/>
  </r>
  <r>
    <x v="6"/>
    <n v="559"/>
    <x v="6"/>
  </r>
  <r>
    <x v="7"/>
    <n v="291"/>
    <x v="7"/>
  </r>
  <r>
    <x v="8"/>
    <n v="423"/>
    <x v="8"/>
  </r>
  <r>
    <x v="9"/>
    <n v="407"/>
    <x v="9"/>
  </r>
  <r>
    <x v="10"/>
    <n v="491"/>
    <x v="10"/>
  </r>
  <r>
    <x v="11"/>
    <n v="546"/>
    <x v="11"/>
  </r>
  <r>
    <x v="12"/>
    <n v="400"/>
    <x v="12"/>
  </r>
  <r>
    <x v="13"/>
    <n v="463"/>
    <x v="13"/>
  </r>
  <r>
    <x v="14"/>
    <n v="493"/>
    <x v="14"/>
  </r>
  <r>
    <x v="15"/>
    <n v="513"/>
    <x v="15"/>
  </r>
  <r>
    <x v="16"/>
    <n v="428"/>
    <x v="16"/>
  </r>
  <r>
    <x v="17"/>
    <n v="541"/>
    <x v="17"/>
  </r>
  <r>
    <x v="18"/>
    <n v="459"/>
    <x v="18"/>
  </r>
  <r>
    <x v="19"/>
    <n v="452"/>
    <x v="19"/>
  </r>
  <r>
    <x v="20"/>
    <n v="337"/>
    <x v="20"/>
  </r>
  <r>
    <x v="21"/>
    <n v="473"/>
    <x v="21"/>
  </r>
  <r>
    <x v="22"/>
    <n v="308"/>
    <x v="22"/>
  </r>
  <r>
    <x v="23"/>
    <n v="326"/>
    <x v="23"/>
  </r>
  <r>
    <x v="24"/>
    <n v="502"/>
    <x v="24"/>
  </r>
  <r>
    <x v="25"/>
    <n v="556"/>
    <x v="25"/>
  </r>
  <r>
    <x v="26"/>
    <n v="498"/>
    <x v="26"/>
  </r>
  <r>
    <x v="27"/>
    <n v="626"/>
    <x v="27"/>
  </r>
  <r>
    <x v="28"/>
    <n v="430"/>
    <x v="28"/>
  </r>
  <r>
    <x v="29"/>
    <n v="294"/>
    <x v="29"/>
  </r>
  <r>
    <x v="30"/>
    <n v="593"/>
    <x v="30"/>
  </r>
  <r>
    <x v="31"/>
    <n v="484"/>
    <x v="31"/>
  </r>
  <r>
    <x v="32"/>
    <n v="620"/>
    <x v="32"/>
  </r>
  <r>
    <x v="33"/>
    <n v="520"/>
    <x v="33"/>
  </r>
  <r>
    <x v="34"/>
    <n v="437"/>
    <x v="34"/>
  </r>
  <r>
    <x v="35"/>
    <n v="433"/>
    <x v="35"/>
  </r>
  <r>
    <x v="36"/>
    <n v="440"/>
    <x v="36"/>
  </r>
  <r>
    <x v="37"/>
    <n v="408"/>
    <x v="37"/>
  </r>
  <r>
    <x v="38"/>
    <n v="470"/>
    <x v="38"/>
  </r>
  <r>
    <x v="39"/>
    <n v="474"/>
    <x v="39"/>
  </r>
  <r>
    <x v="40"/>
    <n v="555"/>
    <x v="40"/>
  </r>
  <r>
    <x v="41"/>
    <n v="407"/>
    <x v="9"/>
  </r>
  <r>
    <x v="42"/>
    <n v="581"/>
    <x v="41"/>
  </r>
  <r>
    <x v="43"/>
    <n v="431"/>
    <x v="42"/>
  </r>
  <r>
    <x v="44"/>
    <n v="464"/>
    <x v="43"/>
  </r>
  <r>
    <x v="45"/>
    <n v="370"/>
    <x v="44"/>
  </r>
  <r>
    <x v="46"/>
    <n v="591"/>
    <x v="45"/>
  </r>
  <r>
    <x v="47"/>
    <n v="320"/>
    <x v="46"/>
  </r>
  <r>
    <x v="48"/>
    <n v="382"/>
    <x v="47"/>
  </r>
  <r>
    <x v="49"/>
    <n v="482"/>
    <x v="48"/>
  </r>
  <r>
    <x v="50"/>
    <n v="407"/>
    <x v="9"/>
  </r>
  <r>
    <x v="51"/>
    <n v="341"/>
    <x v="49"/>
  </r>
  <r>
    <x v="52"/>
    <n v="392"/>
    <x v="50"/>
  </r>
  <r>
    <x v="53"/>
    <n v="543"/>
    <x v="51"/>
  </r>
  <r>
    <x v="54"/>
    <n v="496"/>
    <x v="52"/>
  </r>
  <r>
    <x v="55"/>
    <n v="491"/>
    <x v="10"/>
  </r>
  <r>
    <x v="56"/>
    <n v="475"/>
    <x v="53"/>
  </r>
  <r>
    <x v="57"/>
    <n v="510"/>
    <x v="54"/>
  </r>
  <r>
    <x v="58"/>
    <n v="548"/>
    <x v="55"/>
  </r>
  <r>
    <x v="59"/>
    <n v="320"/>
    <x v="46"/>
  </r>
  <r>
    <x v="60"/>
    <n v="505"/>
    <x v="56"/>
  </r>
  <r>
    <x v="61"/>
    <n v="568"/>
    <x v="57"/>
  </r>
  <r>
    <x v="62"/>
    <n v="298"/>
    <x v="58"/>
  </r>
  <r>
    <x v="63"/>
    <n v="485"/>
    <x v="59"/>
  </r>
  <r>
    <x v="64"/>
    <n v="417"/>
    <x v="60"/>
  </r>
  <r>
    <x v="65"/>
    <n v="576"/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D7767-9480-4235-B8AB-EDCD5F40FA59}" name="PivotTable6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J5:L16" firstHeaderRow="0" firstDataRow="1" firstDataCol="1"/>
  <pivotFields count="3">
    <pivotField axis="axisRow" showAll="0" measureFilter="1" sortType="descending">
      <items count="67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numFmtId="2" showAll="0"/>
  </pivotFields>
  <rowFields count="1">
    <field x="0"/>
  </rowFields>
  <rowItems count="11">
    <i>
      <x v="20"/>
    </i>
    <i>
      <x v="22"/>
    </i>
    <i>
      <x v="26"/>
    </i>
    <i>
      <x v="24"/>
    </i>
    <i>
      <x v="41"/>
    </i>
    <i>
      <x v="37"/>
    </i>
    <i>
      <x v="62"/>
    </i>
    <i>
      <x v="58"/>
    </i>
    <i>
      <x v="63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Marks obtained" fld="1" baseField="0" baseItem="0"/>
    <dataField name="Sum of Percentage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1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306AA3-530D-4268-94BF-4D35D4A828B4}" name="Table3" displayName="Table3" ref="A1:J67" totalsRowShown="0" headerRowDxfId="23" dataDxfId="22">
  <autoFilter ref="A1:J67" xr:uid="{49180867-6FA7-4DE6-A537-D440CA2832FF}"/>
  <tableColumns count="10">
    <tableColumn id="1" xr3:uid="{B160F17C-97CB-488F-86DB-4D654BB01DC6}" name="Student" dataDxfId="21"/>
    <tableColumn id="2" xr3:uid="{A9EFC6AA-BF22-4164-AD15-130ACF4E1757}" name="English" dataDxfId="20"/>
    <tableColumn id="3" xr3:uid="{EB4A87D1-9ECF-4B99-BB00-C24FD8EBD328}" name="Hindi" dataDxfId="19"/>
    <tableColumn id="4" xr3:uid="{CAA9A344-21E4-4146-90E5-6176DB32B7E3}" name="Marathi" dataDxfId="18"/>
    <tableColumn id="5" xr3:uid="{3E330BC3-0D77-4997-A68A-44B071EB0EAE}" name="Sanskrit" dataDxfId="17"/>
    <tableColumn id="6" xr3:uid="{5B247F29-C837-4A6F-BCB6-4EF56505CCCC}" name="Maths" dataDxfId="16"/>
    <tableColumn id="7" xr3:uid="{DC1F91C6-0D55-4D5E-8180-3413AE9F6A37}" name="Physics" dataDxfId="15"/>
    <tableColumn id="8" xr3:uid="{C4FB04C6-B44E-46BB-BE68-11F4B8EFE334}" name="Botany" dataDxfId="14"/>
    <tableColumn id="9" xr3:uid="{46A5CA62-7AE1-4ABC-BB94-E91A7488C3F6}" name="Chemistry" dataDxfId="13"/>
    <tableColumn id="10" xr3:uid="{5FCCA6F3-3D12-4D38-BA21-9DBDE6E0C827}" name="CS" dataDxfId="12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D2326D-B443-4AF5-80D5-4DB7B03E2B77}" name="Table5" displayName="Table5" ref="K1:N67" totalsRowShown="0" headerRowDxfId="11" dataDxfId="10">
  <autoFilter ref="K1:N67" xr:uid="{71E625C2-8DA4-47F9-807E-62331F9C9A7F}"/>
  <tableColumns count="4">
    <tableColumn id="1" xr3:uid="{21BB8EF2-7802-4ACC-B23F-4818E60CDDA6}" name="Marks obtained in languages" dataDxfId="9">
      <calculatedColumnFormula>B2+C2+D2+E2</calculatedColumnFormula>
    </tableColumn>
    <tableColumn id="2" xr3:uid="{F98DA711-A07C-4C34-817B-E6509962F732}" name="Marks obtained in Sciences" dataDxfId="8">
      <calculatedColumnFormula>F2+G2+H2+I2+J2</calculatedColumnFormula>
    </tableColumn>
    <tableColumn id="3" xr3:uid="{FFC87595-5313-4747-84DC-3FDB586B33ED}" name="Total Marks obtained" dataDxfId="7">
      <calculatedColumnFormula>B2+C2+D2+E2+F2+G2+H2+I2+J2</calculatedColumnFormula>
    </tableColumn>
    <tableColumn id="4" xr3:uid="{05E1B2EA-8754-4565-88DD-F21995DC2A84}" name="Percentage" dataDxfId="6">
      <calculatedColumnFormula>(M2/$P$8)*100</calculatedColumnFormula>
    </tableColumn>
  </tableColumns>
  <tableStyleInfo name="TableStyleMedium2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0E4836-817E-4C20-ACAF-B364F2293432}" name="Table4" displayName="Table4" ref="A1:C67" totalsRowShown="0" headerRowDxfId="1" dataDxfId="0" tableBorderDxfId="5">
  <autoFilter ref="A1:C67" xr:uid="{0D169081-6D3E-4CD4-8721-B43DA48901BA}"/>
  <tableColumns count="3">
    <tableColumn id="1" xr3:uid="{6A2134F1-8234-40AB-8ABC-6486722CC6AA}" name="Student" dataDxfId="4"/>
    <tableColumn id="2" xr3:uid="{71837542-F8BB-4D8A-8950-BD9453C9EE31}" name="Total Marks obtained" dataDxfId="3"/>
    <tableColumn id="3" xr3:uid="{99259BBA-46DB-4498-8999-D2093DAFB39D}" name="Percentage" dataDxfId="2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6EC2D-52B4-45CB-95E7-84F1AAEBD9C2}">
  <dimension ref="A1:P68"/>
  <sheetViews>
    <sheetView topLeftCell="A37" zoomScaleNormal="100" workbookViewId="0">
      <selection activeCell="M1" sqref="M1:N67"/>
    </sheetView>
  </sheetViews>
  <sheetFormatPr defaultRowHeight="15" x14ac:dyDescent="0.25"/>
  <cols>
    <col min="1" max="1" width="10.28515625" bestFit="1" customWidth="1"/>
    <col min="2" max="2" width="9.85546875" bestFit="1" customWidth="1"/>
    <col min="3" max="3" width="8" bestFit="1" customWidth="1"/>
    <col min="4" max="4" width="10.140625" bestFit="1" customWidth="1"/>
    <col min="5" max="5" width="10.5703125" bestFit="1" customWidth="1"/>
    <col min="6" max="6" width="8.5703125" bestFit="1" customWidth="1"/>
    <col min="7" max="7" width="10" bestFit="1" customWidth="1"/>
    <col min="8" max="8" width="9.5703125" bestFit="1" customWidth="1"/>
    <col min="9" max="9" width="12.28515625" bestFit="1" customWidth="1"/>
    <col min="10" max="10" width="5.85546875" bestFit="1" customWidth="1"/>
    <col min="11" max="11" width="31.42578125" bestFit="1" customWidth="1"/>
    <col min="12" max="12" width="30.140625" bestFit="1" customWidth="1"/>
    <col min="13" max="13" width="21.7109375" customWidth="1"/>
    <col min="14" max="14" width="15.5703125" style="9" bestFit="1" customWidth="1"/>
    <col min="16" max="16" width="12.7109375" bestFit="1" customWidth="1"/>
    <col min="18" max="20" width="32.5703125" bestFit="1" customWidth="1"/>
  </cols>
  <sheetData>
    <row r="1" spans="1:16" ht="18.75" x14ac:dyDescent="0.3">
      <c r="A1" s="2" t="s">
        <v>73</v>
      </c>
      <c r="B1" s="2" t="s">
        <v>0</v>
      </c>
      <c r="C1" s="2" t="s">
        <v>74</v>
      </c>
      <c r="D1" s="2" t="s">
        <v>1</v>
      </c>
      <c r="E1" s="2" t="s">
        <v>2</v>
      </c>
      <c r="F1" s="2" t="s">
        <v>75</v>
      </c>
      <c r="G1" s="2" t="s">
        <v>4</v>
      </c>
      <c r="H1" s="2" t="s">
        <v>6</v>
      </c>
      <c r="I1" s="2" t="s">
        <v>5</v>
      </c>
      <c r="J1" s="2" t="s">
        <v>3</v>
      </c>
      <c r="K1" s="7" t="s">
        <v>76</v>
      </c>
      <c r="L1" s="7" t="s">
        <v>78</v>
      </c>
      <c r="M1" s="7" t="s">
        <v>77</v>
      </c>
      <c r="N1" s="8" t="s">
        <v>80</v>
      </c>
      <c r="P1" s="10" t="s">
        <v>81</v>
      </c>
    </row>
    <row r="2" spans="1:16" ht="19.5" thickBot="1" x14ac:dyDescent="0.35">
      <c r="A2" s="3" t="s">
        <v>7</v>
      </c>
      <c r="B2" s="4">
        <v>3</v>
      </c>
      <c r="C2" s="4">
        <v>97</v>
      </c>
      <c r="D2" s="4">
        <v>78</v>
      </c>
      <c r="E2" s="4">
        <v>62</v>
      </c>
      <c r="F2" s="4">
        <v>19</v>
      </c>
      <c r="G2" s="4">
        <v>55</v>
      </c>
      <c r="H2" s="4">
        <v>22</v>
      </c>
      <c r="I2" s="4">
        <v>96</v>
      </c>
      <c r="J2" s="4">
        <v>47</v>
      </c>
      <c r="K2" s="7">
        <f t="shared" ref="K2:K65" si="0">B2+C2+D2+E2</f>
        <v>240</v>
      </c>
      <c r="L2" s="7">
        <f t="shared" ref="L2:L65" si="1">F2+G2+H2+I2+J2</f>
        <v>239</v>
      </c>
      <c r="M2" s="7">
        <f t="shared" ref="M2:M65" si="2">B2+C2+D2+E2+F2+G2+H2+I2+J2</f>
        <v>479</v>
      </c>
      <c r="N2" s="8">
        <f>(M2/$P$8)*100</f>
        <v>53.222222222222229</v>
      </c>
      <c r="P2" s="11">
        <f>MAX(N2:N67)</f>
        <v>69.555555555555557</v>
      </c>
    </row>
    <row r="3" spans="1:16" x14ac:dyDescent="0.25">
      <c r="A3" s="5" t="s">
        <v>8</v>
      </c>
      <c r="B3" s="6">
        <v>87</v>
      </c>
      <c r="C3" s="6">
        <v>40</v>
      </c>
      <c r="D3" s="6">
        <v>33</v>
      </c>
      <c r="E3" s="6">
        <v>98</v>
      </c>
      <c r="F3" s="6">
        <v>26</v>
      </c>
      <c r="G3" s="6">
        <v>91</v>
      </c>
      <c r="H3" s="6">
        <v>32</v>
      </c>
      <c r="I3" s="6">
        <v>37</v>
      </c>
      <c r="J3" s="6">
        <v>100</v>
      </c>
      <c r="K3" s="7">
        <f t="shared" si="0"/>
        <v>258</v>
      </c>
      <c r="L3" s="7">
        <f t="shared" si="1"/>
        <v>286</v>
      </c>
      <c r="M3" s="7">
        <f t="shared" si="2"/>
        <v>544</v>
      </c>
      <c r="N3" s="8">
        <f>(M3/$P$8)*100</f>
        <v>60.444444444444443</v>
      </c>
    </row>
    <row r="4" spans="1:16" ht="18.75" x14ac:dyDescent="0.3">
      <c r="A4" s="3" t="s">
        <v>9</v>
      </c>
      <c r="B4" s="4">
        <v>54</v>
      </c>
      <c r="C4" s="4">
        <v>69</v>
      </c>
      <c r="D4" s="4">
        <v>81</v>
      </c>
      <c r="E4" s="4">
        <v>82</v>
      </c>
      <c r="F4" s="4">
        <v>79</v>
      </c>
      <c r="G4" s="4">
        <v>34</v>
      </c>
      <c r="H4" s="4">
        <v>73</v>
      </c>
      <c r="I4" s="4">
        <v>90</v>
      </c>
      <c r="J4" s="4">
        <v>60</v>
      </c>
      <c r="K4" s="7">
        <f t="shared" si="0"/>
        <v>286</v>
      </c>
      <c r="L4" s="7">
        <f t="shared" si="1"/>
        <v>336</v>
      </c>
      <c r="M4" s="7">
        <f t="shared" si="2"/>
        <v>622</v>
      </c>
      <c r="N4" s="8">
        <f>(M4/$P$8)*100</f>
        <v>69.111111111111114</v>
      </c>
      <c r="P4" s="10" t="s">
        <v>82</v>
      </c>
    </row>
    <row r="5" spans="1:16" ht="19.5" thickBot="1" x14ac:dyDescent="0.35">
      <c r="A5" s="5" t="s">
        <v>10</v>
      </c>
      <c r="B5" s="6">
        <v>63</v>
      </c>
      <c r="C5" s="6">
        <v>26</v>
      </c>
      <c r="D5" s="6">
        <v>57</v>
      </c>
      <c r="E5" s="6">
        <v>57</v>
      </c>
      <c r="F5" s="6">
        <v>48</v>
      </c>
      <c r="G5" s="6">
        <v>88</v>
      </c>
      <c r="H5" s="6">
        <v>100</v>
      </c>
      <c r="I5" s="6">
        <v>20</v>
      </c>
      <c r="J5" s="6">
        <v>72</v>
      </c>
      <c r="K5" s="7">
        <f t="shared" si="0"/>
        <v>203</v>
      </c>
      <c r="L5" s="7">
        <f t="shared" si="1"/>
        <v>328</v>
      </c>
      <c r="M5" s="7">
        <f t="shared" si="2"/>
        <v>531</v>
      </c>
      <c r="N5" s="8">
        <f>(M5/$P$8)*100</f>
        <v>59</v>
      </c>
      <c r="P5" s="11">
        <f>MIN(N2:N67)</f>
        <v>32.333333333333329</v>
      </c>
    </row>
    <row r="6" spans="1:16" ht="15.75" thickBot="1" x14ac:dyDescent="0.3">
      <c r="A6" s="3" t="s">
        <v>11</v>
      </c>
      <c r="B6" s="4">
        <v>28</v>
      </c>
      <c r="C6" s="4">
        <v>28</v>
      </c>
      <c r="D6" s="4">
        <v>59</v>
      </c>
      <c r="E6" s="4">
        <v>16</v>
      </c>
      <c r="F6" s="4">
        <v>18</v>
      </c>
      <c r="G6" s="4">
        <v>50</v>
      </c>
      <c r="H6" s="4">
        <v>68</v>
      </c>
      <c r="I6" s="4">
        <v>10</v>
      </c>
      <c r="J6" s="4">
        <v>55</v>
      </c>
      <c r="K6" s="7">
        <f t="shared" si="0"/>
        <v>131</v>
      </c>
      <c r="L6" s="7">
        <f t="shared" si="1"/>
        <v>201</v>
      </c>
      <c r="M6" s="7">
        <f t="shared" si="2"/>
        <v>332</v>
      </c>
      <c r="N6" s="8">
        <f>(M6/$P$8)*100</f>
        <v>36.888888888888886</v>
      </c>
    </row>
    <row r="7" spans="1:16" ht="18.75" x14ac:dyDescent="0.3">
      <c r="A7" s="5" t="s">
        <v>12</v>
      </c>
      <c r="B7" s="6">
        <v>100</v>
      </c>
      <c r="C7" s="6">
        <v>50</v>
      </c>
      <c r="D7" s="6">
        <v>59</v>
      </c>
      <c r="E7" s="6">
        <v>17</v>
      </c>
      <c r="F7" s="6">
        <v>15</v>
      </c>
      <c r="G7" s="6">
        <v>94</v>
      </c>
      <c r="H7" s="6">
        <v>61</v>
      </c>
      <c r="I7" s="6">
        <v>11</v>
      </c>
      <c r="J7" s="6">
        <v>9</v>
      </c>
      <c r="K7" s="7">
        <f t="shared" si="0"/>
        <v>226</v>
      </c>
      <c r="L7" s="7">
        <f t="shared" si="1"/>
        <v>190</v>
      </c>
      <c r="M7" s="7">
        <f t="shared" si="2"/>
        <v>416</v>
      </c>
      <c r="N7" s="8">
        <f>(M7/$P$8)*100</f>
        <v>46.222222222222221</v>
      </c>
      <c r="P7" s="12" t="s">
        <v>79</v>
      </c>
    </row>
    <row r="8" spans="1:16" ht="19.5" thickBot="1" x14ac:dyDescent="0.35">
      <c r="A8" s="3" t="s">
        <v>13</v>
      </c>
      <c r="B8" s="4">
        <v>92</v>
      </c>
      <c r="C8" s="4">
        <v>47</v>
      </c>
      <c r="D8" s="4">
        <v>82</v>
      </c>
      <c r="E8" s="4">
        <v>53</v>
      </c>
      <c r="F8" s="4">
        <v>68</v>
      </c>
      <c r="G8" s="4">
        <v>64</v>
      </c>
      <c r="H8" s="4">
        <v>87</v>
      </c>
      <c r="I8" s="4">
        <v>5</v>
      </c>
      <c r="J8" s="4">
        <v>61</v>
      </c>
      <c r="K8" s="7">
        <f t="shared" si="0"/>
        <v>274</v>
      </c>
      <c r="L8" s="7">
        <f t="shared" si="1"/>
        <v>285</v>
      </c>
      <c r="M8" s="7">
        <f t="shared" si="2"/>
        <v>559</v>
      </c>
      <c r="N8" s="8">
        <f>(M8/$P$8)*100</f>
        <v>62.111111111111107</v>
      </c>
      <c r="P8" s="13">
        <v>900</v>
      </c>
    </row>
    <row r="9" spans="1:16" x14ac:dyDescent="0.25">
      <c r="A9" s="5" t="s">
        <v>14</v>
      </c>
      <c r="B9" s="6">
        <v>0</v>
      </c>
      <c r="C9" s="6">
        <v>59</v>
      </c>
      <c r="D9" s="6">
        <v>21</v>
      </c>
      <c r="E9" s="6">
        <v>10</v>
      </c>
      <c r="F9" s="6">
        <v>45</v>
      </c>
      <c r="G9" s="6">
        <v>8</v>
      </c>
      <c r="H9" s="6">
        <v>85</v>
      </c>
      <c r="I9" s="6">
        <v>63</v>
      </c>
      <c r="J9" s="6">
        <v>0</v>
      </c>
      <c r="K9" s="7">
        <f t="shared" si="0"/>
        <v>90</v>
      </c>
      <c r="L9" s="7">
        <f t="shared" si="1"/>
        <v>201</v>
      </c>
      <c r="M9" s="7">
        <f t="shared" si="2"/>
        <v>291</v>
      </c>
      <c r="N9" s="8">
        <f>(M9/$P$8)*100</f>
        <v>32.333333333333329</v>
      </c>
    </row>
    <row r="10" spans="1:16" x14ac:dyDescent="0.25">
      <c r="A10" s="3" t="s">
        <v>15</v>
      </c>
      <c r="B10" s="4">
        <v>75</v>
      </c>
      <c r="C10" s="4">
        <v>48</v>
      </c>
      <c r="D10" s="4">
        <v>74</v>
      </c>
      <c r="E10" s="4">
        <v>28</v>
      </c>
      <c r="F10" s="4">
        <v>47</v>
      </c>
      <c r="G10" s="4">
        <v>36</v>
      </c>
      <c r="H10" s="4">
        <v>17</v>
      </c>
      <c r="I10" s="4">
        <v>59</v>
      </c>
      <c r="J10" s="4">
        <v>39</v>
      </c>
      <c r="K10" s="7">
        <f t="shared" si="0"/>
        <v>225</v>
      </c>
      <c r="L10" s="7">
        <f t="shared" si="1"/>
        <v>198</v>
      </c>
      <c r="M10" s="7">
        <f t="shared" si="2"/>
        <v>423</v>
      </c>
      <c r="N10" s="8">
        <f>(M10/$P$8)*100</f>
        <v>47</v>
      </c>
    </row>
    <row r="11" spans="1:16" x14ac:dyDescent="0.25">
      <c r="A11" s="5" t="s">
        <v>16</v>
      </c>
      <c r="B11" s="6">
        <v>90</v>
      </c>
      <c r="C11" s="6">
        <v>46</v>
      </c>
      <c r="D11" s="6">
        <v>30</v>
      </c>
      <c r="E11" s="6">
        <v>6</v>
      </c>
      <c r="F11" s="6">
        <v>19</v>
      </c>
      <c r="G11" s="6">
        <v>38</v>
      </c>
      <c r="H11" s="6">
        <v>84</v>
      </c>
      <c r="I11" s="6">
        <v>90</v>
      </c>
      <c r="J11" s="6">
        <v>4</v>
      </c>
      <c r="K11" s="7">
        <f t="shared" si="0"/>
        <v>172</v>
      </c>
      <c r="L11" s="7">
        <f t="shared" si="1"/>
        <v>235</v>
      </c>
      <c r="M11" s="7">
        <f t="shared" si="2"/>
        <v>407</v>
      </c>
      <c r="N11" s="8">
        <f>(M11/$P$8)*100</f>
        <v>45.222222222222221</v>
      </c>
    </row>
    <row r="12" spans="1:16" x14ac:dyDescent="0.25">
      <c r="A12" s="3" t="s">
        <v>17</v>
      </c>
      <c r="B12" s="4">
        <v>18</v>
      </c>
      <c r="C12" s="4">
        <v>94</v>
      </c>
      <c r="D12" s="4">
        <v>57</v>
      </c>
      <c r="E12" s="4">
        <v>89</v>
      </c>
      <c r="F12" s="4">
        <v>34</v>
      </c>
      <c r="G12" s="4">
        <v>57</v>
      </c>
      <c r="H12" s="4">
        <v>24</v>
      </c>
      <c r="I12" s="4">
        <v>26</v>
      </c>
      <c r="J12" s="4">
        <v>92</v>
      </c>
      <c r="K12" s="7">
        <f t="shared" si="0"/>
        <v>258</v>
      </c>
      <c r="L12" s="7">
        <f t="shared" si="1"/>
        <v>233</v>
      </c>
      <c r="M12" s="7">
        <f t="shared" si="2"/>
        <v>491</v>
      </c>
      <c r="N12" s="8">
        <f>(M12/$P$8)*100</f>
        <v>54.555555555555557</v>
      </c>
    </row>
    <row r="13" spans="1:16" x14ac:dyDescent="0.25">
      <c r="A13" s="5" t="s">
        <v>18</v>
      </c>
      <c r="B13" s="6">
        <v>93</v>
      </c>
      <c r="C13" s="6">
        <v>94</v>
      </c>
      <c r="D13" s="6">
        <v>96</v>
      </c>
      <c r="E13" s="6">
        <v>20</v>
      </c>
      <c r="F13" s="6">
        <v>1</v>
      </c>
      <c r="G13" s="6">
        <v>54</v>
      </c>
      <c r="H13" s="6">
        <v>50</v>
      </c>
      <c r="I13" s="6">
        <v>61</v>
      </c>
      <c r="J13" s="6">
        <v>77</v>
      </c>
      <c r="K13" s="7">
        <f t="shared" si="0"/>
        <v>303</v>
      </c>
      <c r="L13" s="7">
        <f t="shared" si="1"/>
        <v>243</v>
      </c>
      <c r="M13" s="7">
        <f t="shared" si="2"/>
        <v>546</v>
      </c>
      <c r="N13" s="8">
        <f>(M13/$P$8)*100</f>
        <v>60.666666666666671</v>
      </c>
    </row>
    <row r="14" spans="1:16" x14ac:dyDescent="0.25">
      <c r="A14" s="3" t="s">
        <v>19</v>
      </c>
      <c r="B14" s="4">
        <v>25</v>
      </c>
      <c r="C14" s="4">
        <v>83</v>
      </c>
      <c r="D14" s="4">
        <v>86</v>
      </c>
      <c r="E14" s="4">
        <v>64</v>
      </c>
      <c r="F14" s="4">
        <v>56</v>
      </c>
      <c r="G14" s="4">
        <v>26</v>
      </c>
      <c r="H14" s="4">
        <v>39</v>
      </c>
      <c r="I14" s="4">
        <v>5</v>
      </c>
      <c r="J14" s="4">
        <v>16</v>
      </c>
      <c r="K14" s="7">
        <f t="shared" si="0"/>
        <v>258</v>
      </c>
      <c r="L14" s="7">
        <f t="shared" si="1"/>
        <v>142</v>
      </c>
      <c r="M14" s="7">
        <f t="shared" si="2"/>
        <v>400</v>
      </c>
      <c r="N14" s="8">
        <f>(M14/$P$8)*100</f>
        <v>44.444444444444443</v>
      </c>
    </row>
    <row r="15" spans="1:16" x14ac:dyDescent="0.25">
      <c r="A15" s="5" t="s">
        <v>20</v>
      </c>
      <c r="B15" s="6">
        <v>73</v>
      </c>
      <c r="C15" s="6">
        <v>49</v>
      </c>
      <c r="D15" s="6">
        <v>3</v>
      </c>
      <c r="E15" s="6">
        <v>33</v>
      </c>
      <c r="F15" s="6">
        <v>88</v>
      </c>
      <c r="G15" s="6">
        <v>69</v>
      </c>
      <c r="H15" s="6">
        <v>80</v>
      </c>
      <c r="I15" s="6">
        <v>63</v>
      </c>
      <c r="J15" s="6">
        <v>5</v>
      </c>
      <c r="K15" s="7">
        <f t="shared" si="0"/>
        <v>158</v>
      </c>
      <c r="L15" s="7">
        <f t="shared" si="1"/>
        <v>305</v>
      </c>
      <c r="M15" s="7">
        <f t="shared" si="2"/>
        <v>463</v>
      </c>
      <c r="N15" s="8">
        <f>(M15/$P$8)*100</f>
        <v>51.44444444444445</v>
      </c>
    </row>
    <row r="16" spans="1:16" x14ac:dyDescent="0.25">
      <c r="A16" s="3" t="s">
        <v>21</v>
      </c>
      <c r="B16" s="4">
        <v>4</v>
      </c>
      <c r="C16" s="4">
        <v>87</v>
      </c>
      <c r="D16" s="4">
        <v>85</v>
      </c>
      <c r="E16" s="4">
        <v>21</v>
      </c>
      <c r="F16" s="4">
        <v>19</v>
      </c>
      <c r="G16" s="4">
        <v>98</v>
      </c>
      <c r="H16" s="4">
        <v>76</v>
      </c>
      <c r="I16" s="4">
        <v>13</v>
      </c>
      <c r="J16" s="4">
        <v>90</v>
      </c>
      <c r="K16" s="7">
        <f t="shared" si="0"/>
        <v>197</v>
      </c>
      <c r="L16" s="7">
        <f t="shared" si="1"/>
        <v>296</v>
      </c>
      <c r="M16" s="7">
        <f t="shared" si="2"/>
        <v>493</v>
      </c>
      <c r="N16" s="8">
        <f>(M16/$P$8)*100</f>
        <v>54.777777777777779</v>
      </c>
    </row>
    <row r="17" spans="1:14" x14ac:dyDescent="0.25">
      <c r="A17" s="5" t="s">
        <v>22</v>
      </c>
      <c r="B17" s="6">
        <v>65</v>
      </c>
      <c r="C17" s="6">
        <v>22</v>
      </c>
      <c r="D17" s="6">
        <v>67</v>
      </c>
      <c r="E17" s="6">
        <v>27</v>
      </c>
      <c r="F17" s="6">
        <v>77</v>
      </c>
      <c r="G17" s="6">
        <v>54</v>
      </c>
      <c r="H17" s="6">
        <v>95</v>
      </c>
      <c r="I17" s="6">
        <v>32</v>
      </c>
      <c r="J17" s="6">
        <v>74</v>
      </c>
      <c r="K17" s="7">
        <f t="shared" si="0"/>
        <v>181</v>
      </c>
      <c r="L17" s="7">
        <f t="shared" si="1"/>
        <v>332</v>
      </c>
      <c r="M17" s="7">
        <f t="shared" si="2"/>
        <v>513</v>
      </c>
      <c r="N17" s="8">
        <f>(M17/$P$8)*100</f>
        <v>56.999999999999993</v>
      </c>
    </row>
    <row r="18" spans="1:14" x14ac:dyDescent="0.25">
      <c r="A18" s="3" t="s">
        <v>23</v>
      </c>
      <c r="B18" s="4">
        <v>7</v>
      </c>
      <c r="C18" s="4">
        <v>3</v>
      </c>
      <c r="D18" s="4">
        <v>69</v>
      </c>
      <c r="E18" s="4">
        <v>18</v>
      </c>
      <c r="F18" s="4">
        <v>60</v>
      </c>
      <c r="G18" s="4">
        <v>54</v>
      </c>
      <c r="H18" s="4">
        <v>97</v>
      </c>
      <c r="I18" s="4">
        <v>33</v>
      </c>
      <c r="J18" s="4">
        <v>87</v>
      </c>
      <c r="K18" s="7">
        <f t="shared" si="0"/>
        <v>97</v>
      </c>
      <c r="L18" s="7">
        <f t="shared" si="1"/>
        <v>331</v>
      </c>
      <c r="M18" s="7">
        <f t="shared" si="2"/>
        <v>428</v>
      </c>
      <c r="N18" s="8">
        <f>(M18/$P$8)*100</f>
        <v>47.555555555555557</v>
      </c>
    </row>
    <row r="19" spans="1:14" x14ac:dyDescent="0.25">
      <c r="A19" s="5" t="s">
        <v>24</v>
      </c>
      <c r="B19" s="6">
        <v>92</v>
      </c>
      <c r="C19" s="6">
        <v>60</v>
      </c>
      <c r="D19" s="6">
        <v>41</v>
      </c>
      <c r="E19" s="6">
        <v>100</v>
      </c>
      <c r="F19" s="6">
        <v>25</v>
      </c>
      <c r="G19" s="6">
        <v>28</v>
      </c>
      <c r="H19" s="6">
        <v>84</v>
      </c>
      <c r="I19" s="6">
        <v>14</v>
      </c>
      <c r="J19" s="6">
        <v>97</v>
      </c>
      <c r="K19" s="7">
        <f t="shared" si="0"/>
        <v>293</v>
      </c>
      <c r="L19" s="7">
        <f t="shared" si="1"/>
        <v>248</v>
      </c>
      <c r="M19" s="7">
        <f t="shared" si="2"/>
        <v>541</v>
      </c>
      <c r="N19" s="8">
        <f>(M19/$P$8)*100</f>
        <v>60.111111111111114</v>
      </c>
    </row>
    <row r="20" spans="1:14" x14ac:dyDescent="0.25">
      <c r="A20" s="3" t="s">
        <v>25</v>
      </c>
      <c r="B20" s="4">
        <v>49</v>
      </c>
      <c r="C20" s="4">
        <v>37</v>
      </c>
      <c r="D20" s="4">
        <v>70</v>
      </c>
      <c r="E20" s="4">
        <v>52</v>
      </c>
      <c r="F20" s="4">
        <v>41</v>
      </c>
      <c r="G20" s="4">
        <v>14</v>
      </c>
      <c r="H20" s="4">
        <v>75</v>
      </c>
      <c r="I20" s="4">
        <v>60</v>
      </c>
      <c r="J20" s="4">
        <v>61</v>
      </c>
      <c r="K20" s="7">
        <f t="shared" si="0"/>
        <v>208</v>
      </c>
      <c r="L20" s="7">
        <f t="shared" si="1"/>
        <v>251</v>
      </c>
      <c r="M20" s="7">
        <f t="shared" si="2"/>
        <v>459</v>
      </c>
      <c r="N20" s="8">
        <f>(M20/$P$8)*100</f>
        <v>51</v>
      </c>
    </row>
    <row r="21" spans="1:14" x14ac:dyDescent="0.25">
      <c r="A21" s="5" t="s">
        <v>26</v>
      </c>
      <c r="B21" s="6">
        <v>38</v>
      </c>
      <c r="C21" s="6">
        <v>17</v>
      </c>
      <c r="D21" s="6">
        <v>98</v>
      </c>
      <c r="E21" s="6">
        <v>76</v>
      </c>
      <c r="F21" s="6">
        <v>82</v>
      </c>
      <c r="G21" s="6">
        <v>4</v>
      </c>
      <c r="H21" s="6">
        <v>48</v>
      </c>
      <c r="I21" s="6">
        <v>5</v>
      </c>
      <c r="J21" s="6">
        <v>84</v>
      </c>
      <c r="K21" s="7">
        <f t="shared" si="0"/>
        <v>229</v>
      </c>
      <c r="L21" s="7">
        <f t="shared" si="1"/>
        <v>223</v>
      </c>
      <c r="M21" s="7">
        <f t="shared" si="2"/>
        <v>452</v>
      </c>
      <c r="N21" s="8">
        <f>(M21/$P$8)*100</f>
        <v>50.222222222222221</v>
      </c>
    </row>
    <row r="22" spans="1:14" x14ac:dyDescent="0.25">
      <c r="A22" s="3" t="s">
        <v>27</v>
      </c>
      <c r="B22" s="4">
        <v>11</v>
      </c>
      <c r="C22" s="4">
        <v>24</v>
      </c>
      <c r="D22" s="4">
        <v>84</v>
      </c>
      <c r="E22" s="4">
        <v>61</v>
      </c>
      <c r="F22" s="4">
        <v>47</v>
      </c>
      <c r="G22" s="4">
        <v>26</v>
      </c>
      <c r="H22" s="4">
        <v>63</v>
      </c>
      <c r="I22" s="4">
        <v>13</v>
      </c>
      <c r="J22" s="4">
        <v>8</v>
      </c>
      <c r="K22" s="7">
        <f t="shared" si="0"/>
        <v>180</v>
      </c>
      <c r="L22" s="7">
        <f t="shared" si="1"/>
        <v>157</v>
      </c>
      <c r="M22" s="7">
        <f t="shared" si="2"/>
        <v>337</v>
      </c>
      <c r="N22" s="8">
        <f>(M22/$P$8)*100</f>
        <v>37.44444444444445</v>
      </c>
    </row>
    <row r="23" spans="1:14" x14ac:dyDescent="0.25">
      <c r="A23" s="5" t="s">
        <v>28</v>
      </c>
      <c r="B23" s="6">
        <v>65</v>
      </c>
      <c r="C23" s="6">
        <v>19</v>
      </c>
      <c r="D23" s="6">
        <v>31</v>
      </c>
      <c r="E23" s="6">
        <v>87</v>
      </c>
      <c r="F23" s="6">
        <v>58</v>
      </c>
      <c r="G23" s="6">
        <v>99</v>
      </c>
      <c r="H23" s="6">
        <v>32</v>
      </c>
      <c r="I23" s="6">
        <v>8</v>
      </c>
      <c r="J23" s="6">
        <v>74</v>
      </c>
      <c r="K23" s="7">
        <f t="shared" si="0"/>
        <v>202</v>
      </c>
      <c r="L23" s="7">
        <f t="shared" si="1"/>
        <v>271</v>
      </c>
      <c r="M23" s="7">
        <f t="shared" si="2"/>
        <v>473</v>
      </c>
      <c r="N23" s="8">
        <f>(M23/$P$8)*100</f>
        <v>52.555555555555557</v>
      </c>
    </row>
    <row r="24" spans="1:14" x14ac:dyDescent="0.25">
      <c r="A24" s="3" t="s">
        <v>29</v>
      </c>
      <c r="B24" s="4">
        <v>7</v>
      </c>
      <c r="C24" s="4">
        <v>77</v>
      </c>
      <c r="D24" s="4">
        <v>28</v>
      </c>
      <c r="E24" s="4">
        <v>28</v>
      </c>
      <c r="F24" s="4">
        <v>14</v>
      </c>
      <c r="G24" s="4">
        <v>63</v>
      </c>
      <c r="H24" s="4">
        <v>41</v>
      </c>
      <c r="I24" s="4">
        <v>37</v>
      </c>
      <c r="J24" s="4">
        <v>13</v>
      </c>
      <c r="K24" s="7">
        <f t="shared" si="0"/>
        <v>140</v>
      </c>
      <c r="L24" s="7">
        <f t="shared" si="1"/>
        <v>168</v>
      </c>
      <c r="M24" s="7">
        <f t="shared" si="2"/>
        <v>308</v>
      </c>
      <c r="N24" s="8">
        <f>(M24/$P$8)*100</f>
        <v>34.222222222222221</v>
      </c>
    </row>
    <row r="25" spans="1:14" x14ac:dyDescent="0.25">
      <c r="A25" s="5" t="s">
        <v>30</v>
      </c>
      <c r="B25" s="6">
        <v>44</v>
      </c>
      <c r="C25" s="6">
        <v>56</v>
      </c>
      <c r="D25" s="6">
        <v>29</v>
      </c>
      <c r="E25" s="6">
        <v>22</v>
      </c>
      <c r="F25" s="6">
        <v>31</v>
      </c>
      <c r="G25" s="6">
        <v>30</v>
      </c>
      <c r="H25" s="6">
        <v>54</v>
      </c>
      <c r="I25" s="6">
        <v>47</v>
      </c>
      <c r="J25" s="6">
        <v>13</v>
      </c>
      <c r="K25" s="7">
        <f t="shared" si="0"/>
        <v>151</v>
      </c>
      <c r="L25" s="7">
        <f t="shared" si="1"/>
        <v>175</v>
      </c>
      <c r="M25" s="7">
        <f t="shared" si="2"/>
        <v>326</v>
      </c>
      <c r="N25" s="8">
        <f>(M25/$P$8)*100</f>
        <v>36.222222222222221</v>
      </c>
    </row>
    <row r="26" spans="1:14" x14ac:dyDescent="0.25">
      <c r="A26" s="3" t="s">
        <v>31</v>
      </c>
      <c r="B26" s="4">
        <v>79</v>
      </c>
      <c r="C26" s="4">
        <v>21</v>
      </c>
      <c r="D26" s="4">
        <v>68</v>
      </c>
      <c r="E26" s="4">
        <v>57</v>
      </c>
      <c r="F26" s="4">
        <v>54</v>
      </c>
      <c r="G26" s="4">
        <v>87</v>
      </c>
      <c r="H26" s="4">
        <v>23</v>
      </c>
      <c r="I26" s="4">
        <v>14</v>
      </c>
      <c r="J26" s="4">
        <v>99</v>
      </c>
      <c r="K26" s="7">
        <f t="shared" si="0"/>
        <v>225</v>
      </c>
      <c r="L26" s="7">
        <f t="shared" si="1"/>
        <v>277</v>
      </c>
      <c r="M26" s="7">
        <f t="shared" si="2"/>
        <v>502</v>
      </c>
      <c r="N26" s="8">
        <f>(M26/$P$8)*100</f>
        <v>55.777777777777779</v>
      </c>
    </row>
    <row r="27" spans="1:14" x14ac:dyDescent="0.25">
      <c r="A27" s="5" t="s">
        <v>32</v>
      </c>
      <c r="B27" s="6">
        <v>46</v>
      </c>
      <c r="C27" s="6">
        <v>3</v>
      </c>
      <c r="D27" s="6">
        <v>93</v>
      </c>
      <c r="E27" s="6">
        <v>94</v>
      </c>
      <c r="F27" s="6">
        <v>98</v>
      </c>
      <c r="G27" s="6">
        <v>72</v>
      </c>
      <c r="H27" s="6">
        <v>79</v>
      </c>
      <c r="I27" s="6">
        <v>29</v>
      </c>
      <c r="J27" s="6">
        <v>42</v>
      </c>
      <c r="K27" s="7">
        <f t="shared" si="0"/>
        <v>236</v>
      </c>
      <c r="L27" s="7">
        <f t="shared" si="1"/>
        <v>320</v>
      </c>
      <c r="M27" s="7">
        <f t="shared" si="2"/>
        <v>556</v>
      </c>
      <c r="N27" s="8">
        <f>(M27/$P$8)*100</f>
        <v>61.777777777777779</v>
      </c>
    </row>
    <row r="28" spans="1:14" x14ac:dyDescent="0.25">
      <c r="A28" s="3" t="s">
        <v>33</v>
      </c>
      <c r="B28" s="4">
        <v>58</v>
      </c>
      <c r="C28" s="4">
        <v>72</v>
      </c>
      <c r="D28" s="4">
        <v>28</v>
      </c>
      <c r="E28" s="4">
        <v>79</v>
      </c>
      <c r="F28" s="4">
        <v>85</v>
      </c>
      <c r="G28" s="4">
        <v>34</v>
      </c>
      <c r="H28" s="4">
        <v>31</v>
      </c>
      <c r="I28" s="4">
        <v>79</v>
      </c>
      <c r="J28" s="4">
        <v>32</v>
      </c>
      <c r="K28" s="7">
        <f t="shared" si="0"/>
        <v>237</v>
      </c>
      <c r="L28" s="7">
        <f t="shared" si="1"/>
        <v>261</v>
      </c>
      <c r="M28" s="7">
        <f t="shared" si="2"/>
        <v>498</v>
      </c>
      <c r="N28" s="8">
        <f>(M28/$P$8)*100</f>
        <v>55.333333333333336</v>
      </c>
    </row>
    <row r="29" spans="1:14" x14ac:dyDescent="0.25">
      <c r="A29" s="5" t="s">
        <v>34</v>
      </c>
      <c r="B29" s="6">
        <v>52</v>
      </c>
      <c r="C29" s="6">
        <v>70</v>
      </c>
      <c r="D29" s="6">
        <v>69</v>
      </c>
      <c r="E29" s="6">
        <v>78</v>
      </c>
      <c r="F29" s="6">
        <v>87</v>
      </c>
      <c r="G29" s="6">
        <v>88</v>
      </c>
      <c r="H29" s="6">
        <v>65</v>
      </c>
      <c r="I29" s="6">
        <v>91</v>
      </c>
      <c r="J29" s="6">
        <v>26</v>
      </c>
      <c r="K29" s="7">
        <f t="shared" si="0"/>
        <v>269</v>
      </c>
      <c r="L29" s="7">
        <f t="shared" si="1"/>
        <v>357</v>
      </c>
      <c r="M29" s="7">
        <f t="shared" si="2"/>
        <v>626</v>
      </c>
      <c r="N29" s="8">
        <f>(M29/$P$8)*100</f>
        <v>69.555555555555557</v>
      </c>
    </row>
    <row r="30" spans="1:14" x14ac:dyDescent="0.25">
      <c r="A30" s="3" t="s">
        <v>35</v>
      </c>
      <c r="B30" s="4">
        <v>69</v>
      </c>
      <c r="C30" s="4">
        <v>39</v>
      </c>
      <c r="D30" s="4">
        <v>54</v>
      </c>
      <c r="E30" s="4">
        <v>31</v>
      </c>
      <c r="F30" s="4">
        <v>66</v>
      </c>
      <c r="G30" s="4">
        <v>3</v>
      </c>
      <c r="H30" s="4">
        <v>33</v>
      </c>
      <c r="I30" s="4">
        <v>79</v>
      </c>
      <c r="J30" s="4">
        <v>56</v>
      </c>
      <c r="K30" s="7">
        <f t="shared" si="0"/>
        <v>193</v>
      </c>
      <c r="L30" s="7">
        <f t="shared" si="1"/>
        <v>237</v>
      </c>
      <c r="M30" s="7">
        <f t="shared" si="2"/>
        <v>430</v>
      </c>
      <c r="N30" s="8">
        <f>(M30/$P$8)*100</f>
        <v>47.777777777777779</v>
      </c>
    </row>
    <row r="31" spans="1:14" x14ac:dyDescent="0.25">
      <c r="A31" s="5" t="s">
        <v>36</v>
      </c>
      <c r="B31" s="6">
        <v>64</v>
      </c>
      <c r="C31" s="6">
        <v>19</v>
      </c>
      <c r="D31" s="6">
        <v>56</v>
      </c>
      <c r="E31" s="6">
        <v>38</v>
      </c>
      <c r="F31" s="6">
        <v>23</v>
      </c>
      <c r="G31" s="6">
        <v>5</v>
      </c>
      <c r="H31" s="6">
        <v>75</v>
      </c>
      <c r="I31" s="6">
        <v>13</v>
      </c>
      <c r="J31" s="6">
        <v>1</v>
      </c>
      <c r="K31" s="7">
        <f t="shared" si="0"/>
        <v>177</v>
      </c>
      <c r="L31" s="7">
        <f t="shared" si="1"/>
        <v>117</v>
      </c>
      <c r="M31" s="7">
        <f t="shared" si="2"/>
        <v>294</v>
      </c>
      <c r="N31" s="8">
        <f>(M31/$P$8)*100</f>
        <v>32.666666666666664</v>
      </c>
    </row>
    <row r="32" spans="1:14" x14ac:dyDescent="0.25">
      <c r="A32" s="3" t="s">
        <v>37</v>
      </c>
      <c r="B32" s="4">
        <v>100</v>
      </c>
      <c r="C32" s="4">
        <v>85</v>
      </c>
      <c r="D32" s="4">
        <v>57</v>
      </c>
      <c r="E32" s="4">
        <v>64</v>
      </c>
      <c r="F32" s="4">
        <v>38</v>
      </c>
      <c r="G32" s="4">
        <v>92</v>
      </c>
      <c r="H32" s="4">
        <v>46</v>
      </c>
      <c r="I32" s="4">
        <v>49</v>
      </c>
      <c r="J32" s="4">
        <v>62</v>
      </c>
      <c r="K32" s="7">
        <f t="shared" si="0"/>
        <v>306</v>
      </c>
      <c r="L32" s="7">
        <f t="shared" si="1"/>
        <v>287</v>
      </c>
      <c r="M32" s="7">
        <f t="shared" si="2"/>
        <v>593</v>
      </c>
      <c r="N32" s="8">
        <f>(M32/$P$8)*100</f>
        <v>65.888888888888886</v>
      </c>
    </row>
    <row r="33" spans="1:14" x14ac:dyDescent="0.25">
      <c r="A33" s="5" t="s">
        <v>38</v>
      </c>
      <c r="B33" s="6">
        <v>31</v>
      </c>
      <c r="C33" s="6">
        <v>56</v>
      </c>
      <c r="D33" s="6">
        <v>30</v>
      </c>
      <c r="E33" s="6">
        <v>65</v>
      </c>
      <c r="F33" s="6">
        <v>98</v>
      </c>
      <c r="G33" s="6">
        <v>28</v>
      </c>
      <c r="H33" s="6">
        <v>5</v>
      </c>
      <c r="I33" s="6">
        <v>93</v>
      </c>
      <c r="J33" s="6">
        <v>78</v>
      </c>
      <c r="K33" s="7">
        <f t="shared" si="0"/>
        <v>182</v>
      </c>
      <c r="L33" s="7">
        <f t="shared" si="1"/>
        <v>302</v>
      </c>
      <c r="M33" s="7">
        <f t="shared" si="2"/>
        <v>484</v>
      </c>
      <c r="N33" s="8">
        <f>(M33/$P$8)*100</f>
        <v>53.777777777777779</v>
      </c>
    </row>
    <row r="34" spans="1:14" x14ac:dyDescent="0.25">
      <c r="A34" s="3" t="s">
        <v>39</v>
      </c>
      <c r="B34" s="4">
        <v>97</v>
      </c>
      <c r="C34" s="4">
        <v>98</v>
      </c>
      <c r="D34" s="4">
        <v>50</v>
      </c>
      <c r="E34" s="4">
        <v>86</v>
      </c>
      <c r="F34" s="4">
        <v>19</v>
      </c>
      <c r="G34" s="4">
        <v>100</v>
      </c>
      <c r="H34" s="4">
        <v>50</v>
      </c>
      <c r="I34" s="4">
        <v>89</v>
      </c>
      <c r="J34" s="4">
        <v>31</v>
      </c>
      <c r="K34" s="7">
        <f t="shared" si="0"/>
        <v>331</v>
      </c>
      <c r="L34" s="7">
        <f t="shared" si="1"/>
        <v>289</v>
      </c>
      <c r="M34" s="7">
        <f t="shared" si="2"/>
        <v>620</v>
      </c>
      <c r="N34" s="8">
        <f>(M34/$P$8)*100</f>
        <v>68.888888888888886</v>
      </c>
    </row>
    <row r="35" spans="1:14" x14ac:dyDescent="0.25">
      <c r="A35" s="5" t="s">
        <v>40</v>
      </c>
      <c r="B35" s="6">
        <v>36</v>
      </c>
      <c r="C35" s="6">
        <v>79</v>
      </c>
      <c r="D35" s="6">
        <v>17</v>
      </c>
      <c r="E35" s="6">
        <v>89</v>
      </c>
      <c r="F35" s="6">
        <v>56</v>
      </c>
      <c r="G35" s="6">
        <v>60</v>
      </c>
      <c r="H35" s="6">
        <v>47</v>
      </c>
      <c r="I35" s="6">
        <v>88</v>
      </c>
      <c r="J35" s="6">
        <v>48</v>
      </c>
      <c r="K35" s="7">
        <f t="shared" si="0"/>
        <v>221</v>
      </c>
      <c r="L35" s="7">
        <f t="shared" si="1"/>
        <v>299</v>
      </c>
      <c r="M35" s="7">
        <f t="shared" si="2"/>
        <v>520</v>
      </c>
      <c r="N35" s="8">
        <f>(M35/$P$8)*100</f>
        <v>57.777777777777771</v>
      </c>
    </row>
    <row r="36" spans="1:14" x14ac:dyDescent="0.25">
      <c r="A36" s="3" t="s">
        <v>41</v>
      </c>
      <c r="B36" s="4">
        <v>66</v>
      </c>
      <c r="C36" s="4">
        <v>39</v>
      </c>
      <c r="D36" s="4">
        <v>8</v>
      </c>
      <c r="E36" s="4">
        <v>42</v>
      </c>
      <c r="F36" s="4">
        <v>64</v>
      </c>
      <c r="G36" s="4">
        <v>81</v>
      </c>
      <c r="H36" s="4">
        <v>86</v>
      </c>
      <c r="I36" s="4">
        <v>2</v>
      </c>
      <c r="J36" s="4">
        <v>49</v>
      </c>
      <c r="K36" s="7">
        <f t="shared" si="0"/>
        <v>155</v>
      </c>
      <c r="L36" s="7">
        <f t="shared" si="1"/>
        <v>282</v>
      </c>
      <c r="M36" s="7">
        <f t="shared" si="2"/>
        <v>437</v>
      </c>
      <c r="N36" s="8">
        <f>(M36/$P$8)*100</f>
        <v>48.555555555555557</v>
      </c>
    </row>
    <row r="37" spans="1:14" x14ac:dyDescent="0.25">
      <c r="A37" s="5" t="s">
        <v>42</v>
      </c>
      <c r="B37" s="6">
        <v>58</v>
      </c>
      <c r="C37" s="6">
        <v>10</v>
      </c>
      <c r="D37" s="6">
        <v>82</v>
      </c>
      <c r="E37" s="6">
        <v>36</v>
      </c>
      <c r="F37" s="6">
        <v>40</v>
      </c>
      <c r="G37" s="6">
        <v>40</v>
      </c>
      <c r="H37" s="6">
        <v>71</v>
      </c>
      <c r="I37" s="6">
        <v>61</v>
      </c>
      <c r="J37" s="6">
        <v>35</v>
      </c>
      <c r="K37" s="7">
        <f t="shared" si="0"/>
        <v>186</v>
      </c>
      <c r="L37" s="7">
        <f t="shared" si="1"/>
        <v>247</v>
      </c>
      <c r="M37" s="7">
        <f t="shared" si="2"/>
        <v>433</v>
      </c>
      <c r="N37" s="8">
        <f>(M37/$P$8)*100</f>
        <v>48.111111111111107</v>
      </c>
    </row>
    <row r="38" spans="1:14" x14ac:dyDescent="0.25">
      <c r="A38" s="3" t="s">
        <v>43</v>
      </c>
      <c r="B38" s="4">
        <v>61</v>
      </c>
      <c r="C38" s="4">
        <v>56</v>
      </c>
      <c r="D38" s="4">
        <v>65</v>
      </c>
      <c r="E38" s="4">
        <v>90</v>
      </c>
      <c r="F38" s="4">
        <v>14</v>
      </c>
      <c r="G38" s="4">
        <v>45</v>
      </c>
      <c r="H38" s="4">
        <v>28</v>
      </c>
      <c r="I38" s="4">
        <v>1</v>
      </c>
      <c r="J38" s="4">
        <v>80</v>
      </c>
      <c r="K38" s="7">
        <f t="shared" si="0"/>
        <v>272</v>
      </c>
      <c r="L38" s="7">
        <f t="shared" si="1"/>
        <v>168</v>
      </c>
      <c r="M38" s="7">
        <f t="shared" si="2"/>
        <v>440</v>
      </c>
      <c r="N38" s="8">
        <f>(M38/$P$8)*100</f>
        <v>48.888888888888886</v>
      </c>
    </row>
    <row r="39" spans="1:14" x14ac:dyDescent="0.25">
      <c r="A39" s="5" t="s">
        <v>44</v>
      </c>
      <c r="B39" s="6">
        <v>91</v>
      </c>
      <c r="C39" s="6">
        <v>75</v>
      </c>
      <c r="D39" s="6">
        <v>11</v>
      </c>
      <c r="E39" s="6">
        <v>57</v>
      </c>
      <c r="F39" s="6">
        <v>20</v>
      </c>
      <c r="G39" s="6">
        <v>20</v>
      </c>
      <c r="H39" s="6">
        <v>36</v>
      </c>
      <c r="I39" s="6">
        <v>5</v>
      </c>
      <c r="J39" s="6">
        <v>93</v>
      </c>
      <c r="K39" s="7">
        <f t="shared" si="0"/>
        <v>234</v>
      </c>
      <c r="L39" s="7">
        <f t="shared" si="1"/>
        <v>174</v>
      </c>
      <c r="M39" s="7">
        <f t="shared" si="2"/>
        <v>408</v>
      </c>
      <c r="N39" s="8">
        <f>(M39/$P$8)*100</f>
        <v>45.333333333333329</v>
      </c>
    </row>
    <row r="40" spans="1:14" x14ac:dyDescent="0.25">
      <c r="A40" s="3" t="s">
        <v>45</v>
      </c>
      <c r="B40" s="4">
        <v>34</v>
      </c>
      <c r="C40" s="4">
        <v>100</v>
      </c>
      <c r="D40" s="4">
        <v>27</v>
      </c>
      <c r="E40" s="4">
        <v>98</v>
      </c>
      <c r="F40" s="4">
        <v>10</v>
      </c>
      <c r="G40" s="4">
        <v>10</v>
      </c>
      <c r="H40" s="4">
        <v>57</v>
      </c>
      <c r="I40" s="4">
        <v>39</v>
      </c>
      <c r="J40" s="4">
        <v>95</v>
      </c>
      <c r="K40" s="7">
        <f t="shared" si="0"/>
        <v>259</v>
      </c>
      <c r="L40" s="7">
        <f t="shared" si="1"/>
        <v>211</v>
      </c>
      <c r="M40" s="7">
        <f t="shared" si="2"/>
        <v>470</v>
      </c>
      <c r="N40" s="8">
        <f>(M40/$P$8)*100</f>
        <v>52.222222222222229</v>
      </c>
    </row>
    <row r="41" spans="1:14" x14ac:dyDescent="0.25">
      <c r="A41" s="5" t="s">
        <v>46</v>
      </c>
      <c r="B41" s="6">
        <v>15</v>
      </c>
      <c r="C41" s="6">
        <v>90</v>
      </c>
      <c r="D41" s="6">
        <v>15</v>
      </c>
      <c r="E41" s="6">
        <v>0</v>
      </c>
      <c r="F41" s="6">
        <v>34</v>
      </c>
      <c r="G41" s="6">
        <v>85</v>
      </c>
      <c r="H41" s="6">
        <v>76</v>
      </c>
      <c r="I41" s="6">
        <v>82</v>
      </c>
      <c r="J41" s="6">
        <v>77</v>
      </c>
      <c r="K41" s="7">
        <f t="shared" si="0"/>
        <v>120</v>
      </c>
      <c r="L41" s="7">
        <f t="shared" si="1"/>
        <v>354</v>
      </c>
      <c r="M41" s="7">
        <f t="shared" si="2"/>
        <v>474</v>
      </c>
      <c r="N41" s="8">
        <f>(M41/$P$8)*100</f>
        <v>52.666666666666664</v>
      </c>
    </row>
    <row r="42" spans="1:14" x14ac:dyDescent="0.25">
      <c r="A42" s="3" t="s">
        <v>47</v>
      </c>
      <c r="B42" s="4">
        <v>77</v>
      </c>
      <c r="C42" s="4">
        <v>99</v>
      </c>
      <c r="D42" s="4">
        <v>72</v>
      </c>
      <c r="E42" s="4">
        <v>43</v>
      </c>
      <c r="F42" s="4">
        <v>19</v>
      </c>
      <c r="G42" s="4">
        <v>80</v>
      </c>
      <c r="H42" s="4">
        <v>46</v>
      </c>
      <c r="I42" s="4">
        <v>78</v>
      </c>
      <c r="J42" s="4">
        <v>41</v>
      </c>
      <c r="K42" s="7">
        <f t="shared" si="0"/>
        <v>291</v>
      </c>
      <c r="L42" s="7">
        <f t="shared" si="1"/>
        <v>264</v>
      </c>
      <c r="M42" s="7">
        <f t="shared" si="2"/>
        <v>555</v>
      </c>
      <c r="N42" s="8">
        <f>(M42/$P$8)*100</f>
        <v>61.666666666666671</v>
      </c>
    </row>
    <row r="43" spans="1:14" x14ac:dyDescent="0.25">
      <c r="A43" s="5" t="s">
        <v>48</v>
      </c>
      <c r="B43" s="6">
        <v>37</v>
      </c>
      <c r="C43" s="6">
        <v>66</v>
      </c>
      <c r="D43" s="6">
        <v>56</v>
      </c>
      <c r="E43" s="6">
        <v>58</v>
      </c>
      <c r="F43" s="6">
        <v>40</v>
      </c>
      <c r="G43" s="6">
        <v>46</v>
      </c>
      <c r="H43" s="6">
        <v>21</v>
      </c>
      <c r="I43" s="6">
        <v>53</v>
      </c>
      <c r="J43" s="6">
        <v>30</v>
      </c>
      <c r="K43" s="7">
        <f t="shared" si="0"/>
        <v>217</v>
      </c>
      <c r="L43" s="7">
        <f t="shared" si="1"/>
        <v>190</v>
      </c>
      <c r="M43" s="7">
        <f t="shared" si="2"/>
        <v>407</v>
      </c>
      <c r="N43" s="8">
        <f>(M43/$P$8)*100</f>
        <v>45.222222222222221</v>
      </c>
    </row>
    <row r="44" spans="1:14" x14ac:dyDescent="0.25">
      <c r="A44" s="3" t="s">
        <v>49</v>
      </c>
      <c r="B44" s="4">
        <v>71</v>
      </c>
      <c r="C44" s="4">
        <v>97</v>
      </c>
      <c r="D44" s="4">
        <v>99</v>
      </c>
      <c r="E44" s="4">
        <v>24</v>
      </c>
      <c r="F44" s="4">
        <v>87</v>
      </c>
      <c r="G44" s="4">
        <v>11</v>
      </c>
      <c r="H44" s="4">
        <v>43</v>
      </c>
      <c r="I44" s="4">
        <v>81</v>
      </c>
      <c r="J44" s="4">
        <v>68</v>
      </c>
      <c r="K44" s="7">
        <f t="shared" si="0"/>
        <v>291</v>
      </c>
      <c r="L44" s="7">
        <f t="shared" si="1"/>
        <v>290</v>
      </c>
      <c r="M44" s="7">
        <f t="shared" si="2"/>
        <v>581</v>
      </c>
      <c r="N44" s="8">
        <f>(M44/$P$8)*100</f>
        <v>64.555555555555557</v>
      </c>
    </row>
    <row r="45" spans="1:14" x14ac:dyDescent="0.25">
      <c r="A45" s="5" t="s">
        <v>50</v>
      </c>
      <c r="B45" s="6">
        <v>46</v>
      </c>
      <c r="C45" s="6">
        <v>27</v>
      </c>
      <c r="D45" s="6">
        <v>31</v>
      </c>
      <c r="E45" s="6">
        <v>59</v>
      </c>
      <c r="F45" s="6">
        <v>74</v>
      </c>
      <c r="G45" s="6">
        <v>2</v>
      </c>
      <c r="H45" s="6">
        <v>76</v>
      </c>
      <c r="I45" s="6">
        <v>64</v>
      </c>
      <c r="J45" s="6">
        <v>52</v>
      </c>
      <c r="K45" s="7">
        <f t="shared" si="0"/>
        <v>163</v>
      </c>
      <c r="L45" s="7">
        <f t="shared" si="1"/>
        <v>268</v>
      </c>
      <c r="M45" s="7">
        <f t="shared" si="2"/>
        <v>431</v>
      </c>
      <c r="N45" s="8">
        <f>(M45/$P$8)*100</f>
        <v>47.888888888888886</v>
      </c>
    </row>
    <row r="46" spans="1:14" x14ac:dyDescent="0.25">
      <c r="A46" s="3" t="s">
        <v>51</v>
      </c>
      <c r="B46" s="4">
        <v>69</v>
      </c>
      <c r="C46" s="4">
        <v>95</v>
      </c>
      <c r="D46" s="4">
        <v>7</v>
      </c>
      <c r="E46" s="4">
        <v>10</v>
      </c>
      <c r="F46" s="4">
        <v>42</v>
      </c>
      <c r="G46" s="4">
        <v>16</v>
      </c>
      <c r="H46" s="4">
        <v>72</v>
      </c>
      <c r="I46" s="4">
        <v>77</v>
      </c>
      <c r="J46" s="4">
        <v>76</v>
      </c>
      <c r="K46" s="7">
        <f t="shared" si="0"/>
        <v>181</v>
      </c>
      <c r="L46" s="7">
        <f t="shared" si="1"/>
        <v>283</v>
      </c>
      <c r="M46" s="7">
        <f t="shared" si="2"/>
        <v>464</v>
      </c>
      <c r="N46" s="8">
        <f>(M46/$P$8)*100</f>
        <v>51.555555555555557</v>
      </c>
    </row>
    <row r="47" spans="1:14" x14ac:dyDescent="0.25">
      <c r="A47" s="5" t="s">
        <v>52</v>
      </c>
      <c r="B47" s="6">
        <v>7</v>
      </c>
      <c r="C47" s="6">
        <v>39</v>
      </c>
      <c r="D47" s="6">
        <v>10</v>
      </c>
      <c r="E47" s="6">
        <v>21</v>
      </c>
      <c r="F47" s="6">
        <v>50</v>
      </c>
      <c r="G47" s="6">
        <v>17</v>
      </c>
      <c r="H47" s="6">
        <v>76</v>
      </c>
      <c r="I47" s="6">
        <v>99</v>
      </c>
      <c r="J47" s="6">
        <v>51</v>
      </c>
      <c r="K47" s="7">
        <f t="shared" si="0"/>
        <v>77</v>
      </c>
      <c r="L47" s="7">
        <f t="shared" si="1"/>
        <v>293</v>
      </c>
      <c r="M47" s="7">
        <f t="shared" si="2"/>
        <v>370</v>
      </c>
      <c r="N47" s="8">
        <f>(M47/$P$8)*100</f>
        <v>41.111111111111107</v>
      </c>
    </row>
    <row r="48" spans="1:14" x14ac:dyDescent="0.25">
      <c r="A48" s="3" t="s">
        <v>53</v>
      </c>
      <c r="B48" s="4">
        <v>86</v>
      </c>
      <c r="C48" s="4">
        <v>87</v>
      </c>
      <c r="D48" s="4">
        <v>75</v>
      </c>
      <c r="E48" s="4">
        <v>68</v>
      </c>
      <c r="F48" s="4">
        <v>75</v>
      </c>
      <c r="G48" s="4">
        <v>96</v>
      </c>
      <c r="H48" s="4">
        <v>5</v>
      </c>
      <c r="I48" s="4">
        <v>52</v>
      </c>
      <c r="J48" s="4">
        <v>47</v>
      </c>
      <c r="K48" s="7">
        <f t="shared" si="0"/>
        <v>316</v>
      </c>
      <c r="L48" s="7">
        <f t="shared" si="1"/>
        <v>275</v>
      </c>
      <c r="M48" s="7">
        <f t="shared" si="2"/>
        <v>591</v>
      </c>
      <c r="N48" s="8">
        <f>(M48/$P$8)*100</f>
        <v>65.666666666666657</v>
      </c>
    </row>
    <row r="49" spans="1:14" x14ac:dyDescent="0.25">
      <c r="A49" s="5" t="s">
        <v>54</v>
      </c>
      <c r="B49" s="6">
        <v>57</v>
      </c>
      <c r="C49" s="6">
        <v>84</v>
      </c>
      <c r="D49" s="6">
        <v>4</v>
      </c>
      <c r="E49" s="6">
        <v>15</v>
      </c>
      <c r="F49" s="6">
        <v>18</v>
      </c>
      <c r="G49" s="6">
        <v>23</v>
      </c>
      <c r="H49" s="6">
        <v>47</v>
      </c>
      <c r="I49" s="6">
        <v>24</v>
      </c>
      <c r="J49" s="6">
        <v>48</v>
      </c>
      <c r="K49" s="7">
        <f t="shared" si="0"/>
        <v>160</v>
      </c>
      <c r="L49" s="7">
        <f t="shared" si="1"/>
        <v>160</v>
      </c>
      <c r="M49" s="7">
        <f t="shared" si="2"/>
        <v>320</v>
      </c>
      <c r="N49" s="8">
        <f>(M49/$P$8)*100</f>
        <v>35.555555555555557</v>
      </c>
    </row>
    <row r="50" spans="1:14" x14ac:dyDescent="0.25">
      <c r="A50" s="3" t="s">
        <v>55</v>
      </c>
      <c r="B50" s="4">
        <v>44</v>
      </c>
      <c r="C50" s="4">
        <v>67</v>
      </c>
      <c r="D50" s="4">
        <v>60</v>
      </c>
      <c r="E50" s="4">
        <v>19</v>
      </c>
      <c r="F50" s="4">
        <v>62</v>
      </c>
      <c r="G50" s="4">
        <v>45</v>
      </c>
      <c r="H50" s="4">
        <v>14</v>
      </c>
      <c r="I50" s="4">
        <v>64</v>
      </c>
      <c r="J50" s="4">
        <v>7</v>
      </c>
      <c r="K50" s="7">
        <f t="shared" si="0"/>
        <v>190</v>
      </c>
      <c r="L50" s="7">
        <f t="shared" si="1"/>
        <v>192</v>
      </c>
      <c r="M50" s="7">
        <f t="shared" si="2"/>
        <v>382</v>
      </c>
      <c r="N50" s="8">
        <f>(M50/$P$8)*100</f>
        <v>42.444444444444443</v>
      </c>
    </row>
    <row r="51" spans="1:14" x14ac:dyDescent="0.25">
      <c r="A51" s="5" t="s">
        <v>56</v>
      </c>
      <c r="B51" s="6">
        <v>73</v>
      </c>
      <c r="C51" s="6">
        <v>37</v>
      </c>
      <c r="D51" s="6">
        <v>81</v>
      </c>
      <c r="E51" s="6">
        <v>38</v>
      </c>
      <c r="F51" s="6">
        <v>59</v>
      </c>
      <c r="G51" s="6">
        <v>88</v>
      </c>
      <c r="H51" s="6">
        <v>72</v>
      </c>
      <c r="I51" s="6">
        <v>12</v>
      </c>
      <c r="J51" s="6">
        <v>22</v>
      </c>
      <c r="K51" s="7">
        <f t="shared" si="0"/>
        <v>229</v>
      </c>
      <c r="L51" s="7">
        <f t="shared" si="1"/>
        <v>253</v>
      </c>
      <c r="M51" s="7">
        <f t="shared" si="2"/>
        <v>482</v>
      </c>
      <c r="N51" s="8">
        <f>(M51/$P$8)*100</f>
        <v>53.555555555555557</v>
      </c>
    </row>
    <row r="52" spans="1:14" x14ac:dyDescent="0.25">
      <c r="A52" s="3" t="s">
        <v>57</v>
      </c>
      <c r="B52" s="4">
        <v>7</v>
      </c>
      <c r="C52" s="4">
        <v>55</v>
      </c>
      <c r="D52" s="4">
        <v>48</v>
      </c>
      <c r="E52" s="4">
        <v>36</v>
      </c>
      <c r="F52" s="4">
        <v>53</v>
      </c>
      <c r="G52" s="4">
        <v>91</v>
      </c>
      <c r="H52" s="4">
        <v>69</v>
      </c>
      <c r="I52" s="4">
        <v>26</v>
      </c>
      <c r="J52" s="4">
        <v>22</v>
      </c>
      <c r="K52" s="7">
        <f t="shared" si="0"/>
        <v>146</v>
      </c>
      <c r="L52" s="7">
        <f t="shared" si="1"/>
        <v>261</v>
      </c>
      <c r="M52" s="7">
        <f t="shared" si="2"/>
        <v>407</v>
      </c>
      <c r="N52" s="8">
        <f>(M52/$P$8)*100</f>
        <v>45.222222222222221</v>
      </c>
    </row>
    <row r="53" spans="1:14" x14ac:dyDescent="0.25">
      <c r="A53" s="5" t="s">
        <v>58</v>
      </c>
      <c r="B53" s="6">
        <v>81</v>
      </c>
      <c r="C53" s="6">
        <v>49</v>
      </c>
      <c r="D53" s="6">
        <v>1</v>
      </c>
      <c r="E53" s="6">
        <v>34</v>
      </c>
      <c r="F53" s="6">
        <v>54</v>
      </c>
      <c r="G53" s="6">
        <v>25</v>
      </c>
      <c r="H53" s="6">
        <v>13</v>
      </c>
      <c r="I53" s="6">
        <v>48</v>
      </c>
      <c r="J53" s="6">
        <v>36</v>
      </c>
      <c r="K53" s="7">
        <f t="shared" si="0"/>
        <v>165</v>
      </c>
      <c r="L53" s="7">
        <f t="shared" si="1"/>
        <v>176</v>
      </c>
      <c r="M53" s="7">
        <f t="shared" si="2"/>
        <v>341</v>
      </c>
      <c r="N53" s="8">
        <f>(M53/$P$8)*100</f>
        <v>37.888888888888886</v>
      </c>
    </row>
    <row r="54" spans="1:14" x14ac:dyDescent="0.25">
      <c r="A54" s="3" t="s">
        <v>59</v>
      </c>
      <c r="B54" s="4">
        <v>75</v>
      </c>
      <c r="C54" s="4">
        <v>25</v>
      </c>
      <c r="D54" s="4">
        <v>57</v>
      </c>
      <c r="E54" s="4">
        <v>17</v>
      </c>
      <c r="F54" s="4">
        <v>81</v>
      </c>
      <c r="G54" s="4">
        <v>43</v>
      </c>
      <c r="H54" s="4">
        <v>7</v>
      </c>
      <c r="I54" s="4">
        <v>79</v>
      </c>
      <c r="J54" s="4">
        <v>8</v>
      </c>
      <c r="K54" s="7">
        <f t="shared" si="0"/>
        <v>174</v>
      </c>
      <c r="L54" s="7">
        <f t="shared" si="1"/>
        <v>218</v>
      </c>
      <c r="M54" s="7">
        <f t="shared" si="2"/>
        <v>392</v>
      </c>
      <c r="N54" s="8">
        <f>(M54/$P$8)*100</f>
        <v>43.55555555555555</v>
      </c>
    </row>
    <row r="55" spans="1:14" x14ac:dyDescent="0.25">
      <c r="A55" s="5" t="s">
        <v>60</v>
      </c>
      <c r="B55" s="6">
        <v>45</v>
      </c>
      <c r="C55" s="6">
        <v>44</v>
      </c>
      <c r="D55" s="6">
        <v>90</v>
      </c>
      <c r="E55" s="6">
        <v>65</v>
      </c>
      <c r="F55" s="6">
        <v>41</v>
      </c>
      <c r="G55" s="6">
        <v>87</v>
      </c>
      <c r="H55" s="6">
        <v>92</v>
      </c>
      <c r="I55" s="6">
        <v>19</v>
      </c>
      <c r="J55" s="6">
        <v>60</v>
      </c>
      <c r="K55" s="7">
        <f t="shared" si="0"/>
        <v>244</v>
      </c>
      <c r="L55" s="7">
        <f t="shared" si="1"/>
        <v>299</v>
      </c>
      <c r="M55" s="7">
        <f t="shared" si="2"/>
        <v>543</v>
      </c>
      <c r="N55" s="8">
        <f>(M55/$P$8)*100</f>
        <v>60.333333333333336</v>
      </c>
    </row>
    <row r="56" spans="1:14" x14ac:dyDescent="0.25">
      <c r="A56" s="3" t="s">
        <v>61</v>
      </c>
      <c r="B56" s="4">
        <v>53</v>
      </c>
      <c r="C56" s="4">
        <v>65</v>
      </c>
      <c r="D56" s="4">
        <v>37</v>
      </c>
      <c r="E56" s="4">
        <v>75</v>
      </c>
      <c r="F56" s="4">
        <v>46</v>
      </c>
      <c r="G56" s="4">
        <v>11</v>
      </c>
      <c r="H56" s="4">
        <v>29</v>
      </c>
      <c r="I56" s="4">
        <v>98</v>
      </c>
      <c r="J56" s="4">
        <v>82</v>
      </c>
      <c r="K56" s="7">
        <f t="shared" si="0"/>
        <v>230</v>
      </c>
      <c r="L56" s="7">
        <f t="shared" si="1"/>
        <v>266</v>
      </c>
      <c r="M56" s="7">
        <f t="shared" si="2"/>
        <v>496</v>
      </c>
      <c r="N56" s="8">
        <f>(M56/$P$8)*100</f>
        <v>55.111111111111114</v>
      </c>
    </row>
    <row r="57" spans="1:14" x14ac:dyDescent="0.25">
      <c r="A57" s="5" t="s">
        <v>62</v>
      </c>
      <c r="B57" s="6">
        <v>63</v>
      </c>
      <c r="C57" s="6">
        <v>60</v>
      </c>
      <c r="D57" s="6">
        <v>72</v>
      </c>
      <c r="E57" s="6">
        <v>90</v>
      </c>
      <c r="F57" s="6">
        <v>33</v>
      </c>
      <c r="G57" s="6">
        <v>93</v>
      </c>
      <c r="H57" s="6">
        <v>8</v>
      </c>
      <c r="I57" s="6">
        <v>39</v>
      </c>
      <c r="J57" s="6">
        <v>33</v>
      </c>
      <c r="K57" s="7">
        <f t="shared" si="0"/>
        <v>285</v>
      </c>
      <c r="L57" s="7">
        <f t="shared" si="1"/>
        <v>206</v>
      </c>
      <c r="M57" s="7">
        <f t="shared" si="2"/>
        <v>491</v>
      </c>
      <c r="N57" s="8">
        <f>(M57/$P$8)*100</f>
        <v>54.555555555555557</v>
      </c>
    </row>
    <row r="58" spans="1:14" x14ac:dyDescent="0.25">
      <c r="A58" s="3" t="s">
        <v>63</v>
      </c>
      <c r="B58" s="4">
        <v>13</v>
      </c>
      <c r="C58" s="4">
        <v>88</v>
      </c>
      <c r="D58" s="4">
        <v>81</v>
      </c>
      <c r="E58" s="4">
        <v>92</v>
      </c>
      <c r="F58" s="4">
        <v>17</v>
      </c>
      <c r="G58" s="4">
        <v>63</v>
      </c>
      <c r="H58" s="4">
        <v>45</v>
      </c>
      <c r="I58" s="4">
        <v>59</v>
      </c>
      <c r="J58" s="4">
        <v>17</v>
      </c>
      <c r="K58" s="7">
        <f t="shared" si="0"/>
        <v>274</v>
      </c>
      <c r="L58" s="7">
        <f t="shared" si="1"/>
        <v>201</v>
      </c>
      <c r="M58" s="7">
        <f t="shared" si="2"/>
        <v>475</v>
      </c>
      <c r="N58" s="8">
        <f>(M58/$P$8)*100</f>
        <v>52.777777777777779</v>
      </c>
    </row>
    <row r="59" spans="1:14" x14ac:dyDescent="0.25">
      <c r="A59" s="5" t="s">
        <v>64</v>
      </c>
      <c r="B59" s="6">
        <v>61</v>
      </c>
      <c r="C59" s="6">
        <v>11</v>
      </c>
      <c r="D59" s="6">
        <v>57</v>
      </c>
      <c r="E59" s="6">
        <v>65</v>
      </c>
      <c r="F59" s="6">
        <v>88</v>
      </c>
      <c r="G59" s="6">
        <v>63</v>
      </c>
      <c r="H59" s="6">
        <v>68</v>
      </c>
      <c r="I59" s="6">
        <v>97</v>
      </c>
      <c r="J59" s="6">
        <v>0</v>
      </c>
      <c r="K59" s="7">
        <f t="shared" si="0"/>
        <v>194</v>
      </c>
      <c r="L59" s="7">
        <f t="shared" si="1"/>
        <v>316</v>
      </c>
      <c r="M59" s="7">
        <f t="shared" si="2"/>
        <v>510</v>
      </c>
      <c r="N59" s="8">
        <f>(M59/$P$8)*100</f>
        <v>56.666666666666664</v>
      </c>
    </row>
    <row r="60" spans="1:14" x14ac:dyDescent="0.25">
      <c r="A60" s="3" t="s">
        <v>65</v>
      </c>
      <c r="B60" s="4">
        <v>95</v>
      </c>
      <c r="C60" s="4">
        <v>41</v>
      </c>
      <c r="D60" s="4">
        <v>16</v>
      </c>
      <c r="E60" s="4">
        <v>41</v>
      </c>
      <c r="F60" s="4">
        <v>73</v>
      </c>
      <c r="G60" s="4">
        <v>25</v>
      </c>
      <c r="H60" s="4">
        <v>89</v>
      </c>
      <c r="I60" s="4">
        <v>86</v>
      </c>
      <c r="J60" s="4">
        <v>82</v>
      </c>
      <c r="K60" s="7">
        <f t="shared" si="0"/>
        <v>193</v>
      </c>
      <c r="L60" s="7">
        <f t="shared" si="1"/>
        <v>355</v>
      </c>
      <c r="M60" s="7">
        <f t="shared" si="2"/>
        <v>548</v>
      </c>
      <c r="N60" s="8">
        <f>(M60/$P$8)*100</f>
        <v>60.888888888888893</v>
      </c>
    </row>
    <row r="61" spans="1:14" x14ac:dyDescent="0.25">
      <c r="A61" s="5" t="s">
        <v>66</v>
      </c>
      <c r="B61" s="6">
        <v>43</v>
      </c>
      <c r="C61" s="6">
        <v>42</v>
      </c>
      <c r="D61" s="6">
        <v>55</v>
      </c>
      <c r="E61" s="6">
        <v>13</v>
      </c>
      <c r="F61" s="6">
        <v>91</v>
      </c>
      <c r="G61" s="6">
        <v>23</v>
      </c>
      <c r="H61" s="6">
        <v>12</v>
      </c>
      <c r="I61" s="6">
        <v>14</v>
      </c>
      <c r="J61" s="6">
        <v>27</v>
      </c>
      <c r="K61" s="7">
        <f t="shared" si="0"/>
        <v>153</v>
      </c>
      <c r="L61" s="7">
        <f t="shared" si="1"/>
        <v>167</v>
      </c>
      <c r="M61" s="7">
        <f t="shared" si="2"/>
        <v>320</v>
      </c>
      <c r="N61" s="8">
        <f>(M61/$P$8)*100</f>
        <v>35.555555555555557</v>
      </c>
    </row>
    <row r="62" spans="1:14" x14ac:dyDescent="0.25">
      <c r="A62" s="3" t="s">
        <v>67</v>
      </c>
      <c r="B62" s="4">
        <v>58</v>
      </c>
      <c r="C62" s="4">
        <v>55</v>
      </c>
      <c r="D62" s="4">
        <v>59</v>
      </c>
      <c r="E62" s="4">
        <v>28</v>
      </c>
      <c r="F62" s="4">
        <v>79</v>
      </c>
      <c r="G62" s="4">
        <v>75</v>
      </c>
      <c r="H62" s="4">
        <v>72</v>
      </c>
      <c r="I62" s="4">
        <v>67</v>
      </c>
      <c r="J62" s="4">
        <v>12</v>
      </c>
      <c r="K62" s="7">
        <f t="shared" si="0"/>
        <v>200</v>
      </c>
      <c r="L62" s="7">
        <f t="shared" si="1"/>
        <v>305</v>
      </c>
      <c r="M62" s="7">
        <f t="shared" si="2"/>
        <v>505</v>
      </c>
      <c r="N62" s="8">
        <f>(M62/$P$8)*100</f>
        <v>56.111111111111114</v>
      </c>
    </row>
    <row r="63" spans="1:14" x14ac:dyDescent="0.25">
      <c r="A63" s="5" t="s">
        <v>68</v>
      </c>
      <c r="B63" s="6">
        <v>52</v>
      </c>
      <c r="C63" s="6">
        <v>82</v>
      </c>
      <c r="D63" s="6">
        <v>97</v>
      </c>
      <c r="E63" s="6">
        <v>93</v>
      </c>
      <c r="F63" s="6">
        <v>13</v>
      </c>
      <c r="G63" s="6">
        <v>94</v>
      </c>
      <c r="H63" s="6">
        <v>18</v>
      </c>
      <c r="I63" s="6">
        <v>76</v>
      </c>
      <c r="J63" s="6">
        <v>43</v>
      </c>
      <c r="K63" s="7">
        <f t="shared" si="0"/>
        <v>324</v>
      </c>
      <c r="L63" s="7">
        <f t="shared" si="1"/>
        <v>244</v>
      </c>
      <c r="M63" s="7">
        <f t="shared" si="2"/>
        <v>568</v>
      </c>
      <c r="N63" s="8">
        <f>(M63/$P$8)*100</f>
        <v>63.111111111111107</v>
      </c>
    </row>
    <row r="64" spans="1:14" x14ac:dyDescent="0.25">
      <c r="A64" s="3" t="s">
        <v>69</v>
      </c>
      <c r="B64" s="4">
        <v>7</v>
      </c>
      <c r="C64" s="4">
        <v>29</v>
      </c>
      <c r="D64" s="4">
        <v>44</v>
      </c>
      <c r="E64" s="4">
        <v>38</v>
      </c>
      <c r="F64" s="4">
        <v>56</v>
      </c>
      <c r="G64" s="4">
        <v>17</v>
      </c>
      <c r="H64" s="4">
        <v>44</v>
      </c>
      <c r="I64" s="4">
        <v>49</v>
      </c>
      <c r="J64" s="4">
        <v>14</v>
      </c>
      <c r="K64" s="7">
        <f t="shared" si="0"/>
        <v>118</v>
      </c>
      <c r="L64" s="7">
        <f t="shared" si="1"/>
        <v>180</v>
      </c>
      <c r="M64" s="7">
        <f t="shared" si="2"/>
        <v>298</v>
      </c>
      <c r="N64" s="8">
        <f>(M64/$P$8)*100</f>
        <v>33.111111111111114</v>
      </c>
    </row>
    <row r="65" spans="1:14" x14ac:dyDescent="0.25">
      <c r="A65" s="5" t="s">
        <v>70</v>
      </c>
      <c r="B65" s="6">
        <v>78</v>
      </c>
      <c r="C65" s="6">
        <v>53</v>
      </c>
      <c r="D65" s="6">
        <v>9</v>
      </c>
      <c r="E65" s="6">
        <v>80</v>
      </c>
      <c r="F65" s="6">
        <v>35</v>
      </c>
      <c r="G65" s="6">
        <v>46</v>
      </c>
      <c r="H65" s="6">
        <v>72</v>
      </c>
      <c r="I65" s="6">
        <v>87</v>
      </c>
      <c r="J65" s="6">
        <v>25</v>
      </c>
      <c r="K65" s="7">
        <f t="shared" si="0"/>
        <v>220</v>
      </c>
      <c r="L65" s="7">
        <f t="shared" si="1"/>
        <v>265</v>
      </c>
      <c r="M65" s="7">
        <f t="shared" si="2"/>
        <v>485</v>
      </c>
      <c r="N65" s="8">
        <f>(M65/$P$8)*100</f>
        <v>53.888888888888886</v>
      </c>
    </row>
    <row r="66" spans="1:14" x14ac:dyDescent="0.25">
      <c r="A66" s="3" t="s">
        <v>71</v>
      </c>
      <c r="B66" s="4">
        <v>14</v>
      </c>
      <c r="C66" s="4">
        <v>58</v>
      </c>
      <c r="D66" s="4">
        <v>45</v>
      </c>
      <c r="E66" s="4">
        <v>78</v>
      </c>
      <c r="F66" s="4">
        <v>95</v>
      </c>
      <c r="G66" s="4">
        <v>15</v>
      </c>
      <c r="H66" s="4">
        <v>38</v>
      </c>
      <c r="I66" s="4">
        <v>58</v>
      </c>
      <c r="J66" s="4">
        <v>16</v>
      </c>
      <c r="K66" s="7">
        <f t="shared" ref="K66:K67" si="3">B66+C66+D66+E66</f>
        <v>195</v>
      </c>
      <c r="L66" s="7">
        <f t="shared" ref="L66:L67" si="4">F66+G66+H66+I66+J66</f>
        <v>222</v>
      </c>
      <c r="M66" s="7">
        <f t="shared" ref="M66:M67" si="5">B66+C66+D66+E66+F66+G66+H66+I66+J66</f>
        <v>417</v>
      </c>
      <c r="N66" s="8">
        <f>(M66/$P$8)*100</f>
        <v>46.333333333333329</v>
      </c>
    </row>
    <row r="67" spans="1:14" x14ac:dyDescent="0.25">
      <c r="A67" s="5" t="s">
        <v>72</v>
      </c>
      <c r="B67" s="6">
        <v>88</v>
      </c>
      <c r="C67" s="6">
        <v>71</v>
      </c>
      <c r="D67" s="6">
        <v>89</v>
      </c>
      <c r="E67" s="6">
        <v>68</v>
      </c>
      <c r="F67" s="6">
        <v>56</v>
      </c>
      <c r="G67" s="6">
        <v>42</v>
      </c>
      <c r="H67" s="6">
        <v>19</v>
      </c>
      <c r="I67" s="6">
        <v>53</v>
      </c>
      <c r="J67" s="6">
        <v>90</v>
      </c>
      <c r="K67" s="7">
        <f t="shared" si="3"/>
        <v>316</v>
      </c>
      <c r="L67" s="7">
        <f t="shared" si="4"/>
        <v>260</v>
      </c>
      <c r="M67" s="7">
        <f t="shared" si="5"/>
        <v>576</v>
      </c>
      <c r="N67" s="8">
        <f>(M67/$P$8)*100</f>
        <v>64</v>
      </c>
    </row>
    <row r="68" spans="1:14" x14ac:dyDescent="0.25">
      <c r="B68" s="1"/>
    </row>
  </sheetData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20DD-FDB7-4E28-AE26-4B548D5F3CBA}">
  <dimension ref="A1:L67"/>
  <sheetViews>
    <sheetView tabSelected="1" workbookViewId="0">
      <selection activeCell="R14" sqref="R14"/>
    </sheetView>
  </sheetViews>
  <sheetFormatPr defaultRowHeight="15" x14ac:dyDescent="0.25"/>
  <cols>
    <col min="1" max="1" width="10.140625" style="7" customWidth="1"/>
    <col min="2" max="2" width="21.7109375" style="7" customWidth="1"/>
    <col min="3" max="3" width="13.140625" style="8" customWidth="1"/>
    <col min="10" max="10" width="13.140625" bestFit="1" customWidth="1"/>
    <col min="11" max="12" width="17.85546875" bestFit="1" customWidth="1"/>
  </cols>
  <sheetData>
    <row r="1" spans="1:12" x14ac:dyDescent="0.25">
      <c r="A1" s="17" t="s">
        <v>73</v>
      </c>
      <c r="B1" s="7" t="s">
        <v>77</v>
      </c>
      <c r="C1" s="8" t="s">
        <v>80</v>
      </c>
    </row>
    <row r="2" spans="1:12" x14ac:dyDescent="0.25">
      <c r="A2" s="18" t="s">
        <v>7</v>
      </c>
      <c r="B2" s="7">
        <v>479</v>
      </c>
      <c r="C2" s="8">
        <v>53.222222222222229</v>
      </c>
    </row>
    <row r="3" spans="1:12" x14ac:dyDescent="0.25">
      <c r="A3" s="19" t="s">
        <v>8</v>
      </c>
      <c r="B3" s="7">
        <v>544</v>
      </c>
      <c r="C3" s="8">
        <v>60.444444444444443</v>
      </c>
    </row>
    <row r="4" spans="1:12" x14ac:dyDescent="0.25">
      <c r="A4" s="18" t="s">
        <v>9</v>
      </c>
      <c r="B4" s="7">
        <v>622</v>
      </c>
      <c r="C4" s="8">
        <v>69.111111111111114</v>
      </c>
    </row>
    <row r="5" spans="1:12" x14ac:dyDescent="0.25">
      <c r="A5" s="19" t="s">
        <v>10</v>
      </c>
      <c r="B5" s="7">
        <v>531</v>
      </c>
      <c r="C5" s="8">
        <v>59</v>
      </c>
      <c r="J5" s="14" t="s">
        <v>83</v>
      </c>
      <c r="K5" t="s">
        <v>85</v>
      </c>
      <c r="L5" t="s">
        <v>86</v>
      </c>
    </row>
    <row r="6" spans="1:12" x14ac:dyDescent="0.25">
      <c r="A6" s="18" t="s">
        <v>11</v>
      </c>
      <c r="B6" s="7">
        <v>332</v>
      </c>
      <c r="C6" s="8">
        <v>36.888888888888886</v>
      </c>
      <c r="J6" s="15" t="s">
        <v>34</v>
      </c>
      <c r="K6" s="16">
        <v>626</v>
      </c>
      <c r="L6" s="16">
        <v>69.555555555555557</v>
      </c>
    </row>
    <row r="7" spans="1:12" x14ac:dyDescent="0.25">
      <c r="A7" s="19" t="s">
        <v>12</v>
      </c>
      <c r="B7" s="7">
        <v>416</v>
      </c>
      <c r="C7" s="8">
        <v>46.222222222222221</v>
      </c>
      <c r="J7" s="15" t="s">
        <v>9</v>
      </c>
      <c r="K7" s="16">
        <v>622</v>
      </c>
      <c r="L7" s="16">
        <v>69.111111111111114</v>
      </c>
    </row>
    <row r="8" spans="1:12" x14ac:dyDescent="0.25">
      <c r="A8" s="18" t="s">
        <v>13</v>
      </c>
      <c r="B8" s="7">
        <v>559</v>
      </c>
      <c r="C8" s="8">
        <v>62.111111111111107</v>
      </c>
      <c r="J8" s="15" t="s">
        <v>39</v>
      </c>
      <c r="K8" s="16">
        <v>620</v>
      </c>
      <c r="L8" s="16">
        <v>68.888888888888886</v>
      </c>
    </row>
    <row r="9" spans="1:12" x14ac:dyDescent="0.25">
      <c r="A9" s="19" t="s">
        <v>14</v>
      </c>
      <c r="B9" s="7">
        <v>291</v>
      </c>
      <c r="C9" s="8">
        <v>32.333333333333329</v>
      </c>
      <c r="J9" s="15" t="s">
        <v>37</v>
      </c>
      <c r="K9" s="16">
        <v>593</v>
      </c>
      <c r="L9" s="16">
        <v>65.888888888888886</v>
      </c>
    </row>
    <row r="10" spans="1:12" x14ac:dyDescent="0.25">
      <c r="A10" s="18" t="s">
        <v>15</v>
      </c>
      <c r="B10" s="7">
        <v>423</v>
      </c>
      <c r="C10" s="8">
        <v>47</v>
      </c>
      <c r="J10" s="15" t="s">
        <v>53</v>
      </c>
      <c r="K10" s="16">
        <v>591</v>
      </c>
      <c r="L10" s="16">
        <v>65.666666666666657</v>
      </c>
    </row>
    <row r="11" spans="1:12" x14ac:dyDescent="0.25">
      <c r="A11" s="19" t="s">
        <v>16</v>
      </c>
      <c r="B11" s="7">
        <v>407</v>
      </c>
      <c r="C11" s="8">
        <v>45.222222222222221</v>
      </c>
      <c r="J11" s="15" t="s">
        <v>49</v>
      </c>
      <c r="K11" s="16">
        <v>581</v>
      </c>
      <c r="L11" s="16">
        <v>64.555555555555557</v>
      </c>
    </row>
    <row r="12" spans="1:12" x14ac:dyDescent="0.25">
      <c r="A12" s="18" t="s">
        <v>17</v>
      </c>
      <c r="B12" s="7">
        <v>491</v>
      </c>
      <c r="C12" s="8">
        <v>54.555555555555557</v>
      </c>
      <c r="J12" s="15" t="s">
        <v>72</v>
      </c>
      <c r="K12" s="16">
        <v>576</v>
      </c>
      <c r="L12" s="16">
        <v>64</v>
      </c>
    </row>
    <row r="13" spans="1:12" x14ac:dyDescent="0.25">
      <c r="A13" s="19" t="s">
        <v>18</v>
      </c>
      <c r="B13" s="7">
        <v>546</v>
      </c>
      <c r="C13" s="8">
        <v>60.666666666666671</v>
      </c>
      <c r="J13" s="15" t="s">
        <v>68</v>
      </c>
      <c r="K13" s="16">
        <v>568</v>
      </c>
      <c r="L13" s="16">
        <v>63.111111111111107</v>
      </c>
    </row>
    <row r="14" spans="1:12" x14ac:dyDescent="0.25">
      <c r="A14" s="18" t="s">
        <v>19</v>
      </c>
      <c r="B14" s="7">
        <v>400</v>
      </c>
      <c r="C14" s="8">
        <v>44.444444444444443</v>
      </c>
      <c r="J14" s="15" t="s">
        <v>13</v>
      </c>
      <c r="K14" s="16">
        <v>559</v>
      </c>
      <c r="L14" s="16">
        <v>62.111111111111107</v>
      </c>
    </row>
    <row r="15" spans="1:12" x14ac:dyDescent="0.25">
      <c r="A15" s="19" t="s">
        <v>20</v>
      </c>
      <c r="B15" s="7">
        <v>463</v>
      </c>
      <c r="C15" s="8">
        <v>51.44444444444445</v>
      </c>
      <c r="J15" s="15" t="s">
        <v>32</v>
      </c>
      <c r="K15" s="16">
        <v>556</v>
      </c>
      <c r="L15" s="16">
        <v>61.777777777777779</v>
      </c>
    </row>
    <row r="16" spans="1:12" x14ac:dyDescent="0.25">
      <c r="A16" s="18" t="s">
        <v>21</v>
      </c>
      <c r="B16" s="7">
        <v>493</v>
      </c>
      <c r="C16" s="8">
        <v>54.777777777777779</v>
      </c>
      <c r="J16" s="15" t="s">
        <v>84</v>
      </c>
      <c r="K16" s="16">
        <v>5892</v>
      </c>
      <c r="L16" s="16">
        <v>654.66666666666663</v>
      </c>
    </row>
    <row r="17" spans="1:3" x14ac:dyDescent="0.25">
      <c r="A17" s="19" t="s">
        <v>22</v>
      </c>
      <c r="B17" s="7">
        <v>513</v>
      </c>
      <c r="C17" s="8">
        <v>56.999999999999993</v>
      </c>
    </row>
    <row r="18" spans="1:3" x14ac:dyDescent="0.25">
      <c r="A18" s="18" t="s">
        <v>23</v>
      </c>
      <c r="B18" s="7">
        <v>428</v>
      </c>
      <c r="C18" s="8">
        <v>47.555555555555557</v>
      </c>
    </row>
    <row r="19" spans="1:3" x14ac:dyDescent="0.25">
      <c r="A19" s="19" t="s">
        <v>24</v>
      </c>
      <c r="B19" s="7">
        <v>541</v>
      </c>
      <c r="C19" s="8">
        <v>60.111111111111114</v>
      </c>
    </row>
    <row r="20" spans="1:3" x14ac:dyDescent="0.25">
      <c r="A20" s="18" t="s">
        <v>25</v>
      </c>
      <c r="B20" s="7">
        <v>459</v>
      </c>
      <c r="C20" s="8">
        <v>51</v>
      </c>
    </row>
    <row r="21" spans="1:3" x14ac:dyDescent="0.25">
      <c r="A21" s="19" t="s">
        <v>26</v>
      </c>
      <c r="B21" s="7">
        <v>452</v>
      </c>
      <c r="C21" s="8">
        <v>50.222222222222221</v>
      </c>
    </row>
    <row r="22" spans="1:3" x14ac:dyDescent="0.25">
      <c r="A22" s="18" t="s">
        <v>27</v>
      </c>
      <c r="B22" s="7">
        <v>337</v>
      </c>
      <c r="C22" s="8">
        <v>37.44444444444445</v>
      </c>
    </row>
    <row r="23" spans="1:3" x14ac:dyDescent="0.25">
      <c r="A23" s="19" t="s">
        <v>28</v>
      </c>
      <c r="B23" s="7">
        <v>473</v>
      </c>
      <c r="C23" s="8">
        <v>52.555555555555557</v>
      </c>
    </row>
    <row r="24" spans="1:3" x14ac:dyDescent="0.25">
      <c r="A24" s="18" t="s">
        <v>29</v>
      </c>
      <c r="B24" s="7">
        <v>308</v>
      </c>
      <c r="C24" s="8">
        <v>34.222222222222221</v>
      </c>
    </row>
    <row r="25" spans="1:3" x14ac:dyDescent="0.25">
      <c r="A25" s="19" t="s">
        <v>30</v>
      </c>
      <c r="B25" s="7">
        <v>326</v>
      </c>
      <c r="C25" s="8">
        <v>36.222222222222221</v>
      </c>
    </row>
    <row r="26" spans="1:3" x14ac:dyDescent="0.25">
      <c r="A26" s="18" t="s">
        <v>31</v>
      </c>
      <c r="B26" s="7">
        <v>502</v>
      </c>
      <c r="C26" s="8">
        <v>55.777777777777779</v>
      </c>
    </row>
    <row r="27" spans="1:3" x14ac:dyDescent="0.25">
      <c r="A27" s="19" t="s">
        <v>32</v>
      </c>
      <c r="B27" s="7">
        <v>556</v>
      </c>
      <c r="C27" s="8">
        <v>61.777777777777779</v>
      </c>
    </row>
    <row r="28" spans="1:3" x14ac:dyDescent="0.25">
      <c r="A28" s="18" t="s">
        <v>33</v>
      </c>
      <c r="B28" s="7">
        <v>498</v>
      </c>
      <c r="C28" s="8">
        <v>55.333333333333336</v>
      </c>
    </row>
    <row r="29" spans="1:3" x14ac:dyDescent="0.25">
      <c r="A29" s="19" t="s">
        <v>34</v>
      </c>
      <c r="B29" s="7">
        <v>626</v>
      </c>
      <c r="C29" s="8">
        <v>69.555555555555557</v>
      </c>
    </row>
    <row r="30" spans="1:3" x14ac:dyDescent="0.25">
      <c r="A30" s="18" t="s">
        <v>35</v>
      </c>
      <c r="B30" s="7">
        <v>430</v>
      </c>
      <c r="C30" s="8">
        <v>47.777777777777779</v>
      </c>
    </row>
    <row r="31" spans="1:3" x14ac:dyDescent="0.25">
      <c r="A31" s="19" t="s">
        <v>36</v>
      </c>
      <c r="B31" s="7">
        <v>294</v>
      </c>
      <c r="C31" s="8">
        <v>32.666666666666664</v>
      </c>
    </row>
    <row r="32" spans="1:3" x14ac:dyDescent="0.25">
      <c r="A32" s="18" t="s">
        <v>37</v>
      </c>
      <c r="B32" s="7">
        <v>593</v>
      </c>
      <c r="C32" s="8">
        <v>65.888888888888886</v>
      </c>
    </row>
    <row r="33" spans="1:3" x14ac:dyDescent="0.25">
      <c r="A33" s="19" t="s">
        <v>38</v>
      </c>
      <c r="B33" s="7">
        <v>484</v>
      </c>
      <c r="C33" s="8">
        <v>53.777777777777779</v>
      </c>
    </row>
    <row r="34" spans="1:3" x14ac:dyDescent="0.25">
      <c r="A34" s="18" t="s">
        <v>39</v>
      </c>
      <c r="B34" s="7">
        <v>620</v>
      </c>
      <c r="C34" s="8">
        <v>68.888888888888886</v>
      </c>
    </row>
    <row r="35" spans="1:3" x14ac:dyDescent="0.25">
      <c r="A35" s="19" t="s">
        <v>40</v>
      </c>
      <c r="B35" s="7">
        <v>520</v>
      </c>
      <c r="C35" s="8">
        <v>57.777777777777771</v>
      </c>
    </row>
    <row r="36" spans="1:3" x14ac:dyDescent="0.25">
      <c r="A36" s="18" t="s">
        <v>41</v>
      </c>
      <c r="B36" s="7">
        <v>437</v>
      </c>
      <c r="C36" s="8">
        <v>48.555555555555557</v>
      </c>
    </row>
    <row r="37" spans="1:3" x14ac:dyDescent="0.25">
      <c r="A37" s="19" t="s">
        <v>42</v>
      </c>
      <c r="B37" s="7">
        <v>433</v>
      </c>
      <c r="C37" s="8">
        <v>48.111111111111107</v>
      </c>
    </row>
    <row r="38" spans="1:3" x14ac:dyDescent="0.25">
      <c r="A38" s="18" t="s">
        <v>43</v>
      </c>
      <c r="B38" s="7">
        <v>440</v>
      </c>
      <c r="C38" s="8">
        <v>48.888888888888886</v>
      </c>
    </row>
    <row r="39" spans="1:3" x14ac:dyDescent="0.25">
      <c r="A39" s="19" t="s">
        <v>44</v>
      </c>
      <c r="B39" s="7">
        <v>408</v>
      </c>
      <c r="C39" s="8">
        <v>45.333333333333329</v>
      </c>
    </row>
    <row r="40" spans="1:3" x14ac:dyDescent="0.25">
      <c r="A40" s="18" t="s">
        <v>45</v>
      </c>
      <c r="B40" s="7">
        <v>470</v>
      </c>
      <c r="C40" s="8">
        <v>52.222222222222229</v>
      </c>
    </row>
    <row r="41" spans="1:3" x14ac:dyDescent="0.25">
      <c r="A41" s="19" t="s">
        <v>46</v>
      </c>
      <c r="B41" s="7">
        <v>474</v>
      </c>
      <c r="C41" s="8">
        <v>52.666666666666664</v>
      </c>
    </row>
    <row r="42" spans="1:3" x14ac:dyDescent="0.25">
      <c r="A42" s="18" t="s">
        <v>47</v>
      </c>
      <c r="B42" s="7">
        <v>555</v>
      </c>
      <c r="C42" s="8">
        <v>61.666666666666671</v>
      </c>
    </row>
    <row r="43" spans="1:3" x14ac:dyDescent="0.25">
      <c r="A43" s="19" t="s">
        <v>48</v>
      </c>
      <c r="B43" s="7">
        <v>407</v>
      </c>
      <c r="C43" s="8">
        <v>45.222222222222221</v>
      </c>
    </row>
    <row r="44" spans="1:3" x14ac:dyDescent="0.25">
      <c r="A44" s="18" t="s">
        <v>49</v>
      </c>
      <c r="B44" s="7">
        <v>581</v>
      </c>
      <c r="C44" s="8">
        <v>64.555555555555557</v>
      </c>
    </row>
    <row r="45" spans="1:3" x14ac:dyDescent="0.25">
      <c r="A45" s="19" t="s">
        <v>50</v>
      </c>
      <c r="B45" s="7">
        <v>431</v>
      </c>
      <c r="C45" s="8">
        <v>47.888888888888886</v>
      </c>
    </row>
    <row r="46" spans="1:3" x14ac:dyDescent="0.25">
      <c r="A46" s="18" t="s">
        <v>51</v>
      </c>
      <c r="B46" s="7">
        <v>464</v>
      </c>
      <c r="C46" s="8">
        <v>51.555555555555557</v>
      </c>
    </row>
    <row r="47" spans="1:3" x14ac:dyDescent="0.25">
      <c r="A47" s="19" t="s">
        <v>52</v>
      </c>
      <c r="B47" s="7">
        <v>370</v>
      </c>
      <c r="C47" s="8">
        <v>41.111111111111107</v>
      </c>
    </row>
    <row r="48" spans="1:3" x14ac:dyDescent="0.25">
      <c r="A48" s="18" t="s">
        <v>53</v>
      </c>
      <c r="B48" s="7">
        <v>591</v>
      </c>
      <c r="C48" s="8">
        <v>65.666666666666657</v>
      </c>
    </row>
    <row r="49" spans="1:3" x14ac:dyDescent="0.25">
      <c r="A49" s="19" t="s">
        <v>54</v>
      </c>
      <c r="B49" s="7">
        <v>320</v>
      </c>
      <c r="C49" s="8">
        <v>35.555555555555557</v>
      </c>
    </row>
    <row r="50" spans="1:3" x14ac:dyDescent="0.25">
      <c r="A50" s="18" t="s">
        <v>55</v>
      </c>
      <c r="B50" s="7">
        <v>382</v>
      </c>
      <c r="C50" s="8">
        <v>42.444444444444443</v>
      </c>
    </row>
    <row r="51" spans="1:3" x14ac:dyDescent="0.25">
      <c r="A51" s="19" t="s">
        <v>56</v>
      </c>
      <c r="B51" s="7">
        <v>482</v>
      </c>
      <c r="C51" s="8">
        <v>53.555555555555557</v>
      </c>
    </row>
    <row r="52" spans="1:3" x14ac:dyDescent="0.25">
      <c r="A52" s="18" t="s">
        <v>57</v>
      </c>
      <c r="B52" s="7">
        <v>407</v>
      </c>
      <c r="C52" s="8">
        <v>45.222222222222221</v>
      </c>
    </row>
    <row r="53" spans="1:3" x14ac:dyDescent="0.25">
      <c r="A53" s="19" t="s">
        <v>58</v>
      </c>
      <c r="B53" s="7">
        <v>341</v>
      </c>
      <c r="C53" s="8">
        <v>37.888888888888886</v>
      </c>
    </row>
    <row r="54" spans="1:3" x14ac:dyDescent="0.25">
      <c r="A54" s="18" t="s">
        <v>59</v>
      </c>
      <c r="B54" s="7">
        <v>392</v>
      </c>
      <c r="C54" s="8">
        <v>43.55555555555555</v>
      </c>
    </row>
    <row r="55" spans="1:3" x14ac:dyDescent="0.25">
      <c r="A55" s="19" t="s">
        <v>60</v>
      </c>
      <c r="B55" s="7">
        <v>543</v>
      </c>
      <c r="C55" s="8">
        <v>60.333333333333336</v>
      </c>
    </row>
    <row r="56" spans="1:3" x14ac:dyDescent="0.25">
      <c r="A56" s="18" t="s">
        <v>61</v>
      </c>
      <c r="B56" s="7">
        <v>496</v>
      </c>
      <c r="C56" s="8">
        <v>55.111111111111114</v>
      </c>
    </row>
    <row r="57" spans="1:3" x14ac:dyDescent="0.25">
      <c r="A57" s="19" t="s">
        <v>62</v>
      </c>
      <c r="B57" s="7">
        <v>491</v>
      </c>
      <c r="C57" s="8">
        <v>54.555555555555557</v>
      </c>
    </row>
    <row r="58" spans="1:3" x14ac:dyDescent="0.25">
      <c r="A58" s="18" t="s">
        <v>63</v>
      </c>
      <c r="B58" s="7">
        <v>475</v>
      </c>
      <c r="C58" s="8">
        <v>52.777777777777779</v>
      </c>
    </row>
    <row r="59" spans="1:3" x14ac:dyDescent="0.25">
      <c r="A59" s="19" t="s">
        <v>64</v>
      </c>
      <c r="B59" s="7">
        <v>510</v>
      </c>
      <c r="C59" s="8">
        <v>56.666666666666664</v>
      </c>
    </row>
    <row r="60" spans="1:3" x14ac:dyDescent="0.25">
      <c r="A60" s="18" t="s">
        <v>65</v>
      </c>
      <c r="B60" s="7">
        <v>548</v>
      </c>
      <c r="C60" s="8">
        <v>60.888888888888893</v>
      </c>
    </row>
    <row r="61" spans="1:3" x14ac:dyDescent="0.25">
      <c r="A61" s="19" t="s">
        <v>66</v>
      </c>
      <c r="B61" s="7">
        <v>320</v>
      </c>
      <c r="C61" s="8">
        <v>35.555555555555557</v>
      </c>
    </row>
    <row r="62" spans="1:3" x14ac:dyDescent="0.25">
      <c r="A62" s="18" t="s">
        <v>67</v>
      </c>
      <c r="B62" s="7">
        <v>505</v>
      </c>
      <c r="C62" s="8">
        <v>56.111111111111114</v>
      </c>
    </row>
    <row r="63" spans="1:3" x14ac:dyDescent="0.25">
      <c r="A63" s="19" t="s">
        <v>68</v>
      </c>
      <c r="B63" s="7">
        <v>568</v>
      </c>
      <c r="C63" s="8">
        <v>63.111111111111107</v>
      </c>
    </row>
    <row r="64" spans="1:3" x14ac:dyDescent="0.25">
      <c r="A64" s="18" t="s">
        <v>69</v>
      </c>
      <c r="B64" s="7">
        <v>298</v>
      </c>
      <c r="C64" s="8">
        <v>33.111111111111114</v>
      </c>
    </row>
    <row r="65" spans="1:3" x14ac:dyDescent="0.25">
      <c r="A65" s="19" t="s">
        <v>70</v>
      </c>
      <c r="B65" s="7">
        <v>485</v>
      </c>
      <c r="C65" s="8">
        <v>53.888888888888886</v>
      </c>
    </row>
    <row r="66" spans="1:3" x14ac:dyDescent="0.25">
      <c r="A66" s="18" t="s">
        <v>71</v>
      </c>
      <c r="B66" s="7">
        <v>417</v>
      </c>
      <c r="C66" s="8">
        <v>46.333333333333329</v>
      </c>
    </row>
    <row r="67" spans="1:3" x14ac:dyDescent="0.25">
      <c r="A67" s="19" t="s">
        <v>72</v>
      </c>
      <c r="B67" s="7">
        <v>576</v>
      </c>
      <c r="C67" s="8">
        <v>64</v>
      </c>
    </row>
  </sheetData>
  <pageMargins left="0.7" right="0.7" top="0.75" bottom="0.75" header="0.3" footer="0.3"/>
  <pageSetup paperSize="9" orientation="portrait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Top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Sunil</dc:creator>
  <cp:lastModifiedBy>Joseph Sunil</cp:lastModifiedBy>
  <dcterms:created xsi:type="dcterms:W3CDTF">2019-06-14T12:34:55Z</dcterms:created>
  <dcterms:modified xsi:type="dcterms:W3CDTF">2019-06-18T08:50:12Z</dcterms:modified>
</cp:coreProperties>
</file>