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a834b0b29e855b1/LEARN OFFICE 2021/Chapter 9/Code_Cht9/"/>
    </mc:Choice>
  </mc:AlternateContent>
  <xr:revisionPtr revIDLastSave="0" documentId="8_{460AA087-6AAA-4DD3-B6E9-057EEE3193C9}" xr6:coauthVersionLast="47" xr6:coauthVersionMax="47" xr10:uidLastSave="{00000000-0000-0000-0000-000000000000}"/>
  <bookViews>
    <workbookView xWindow="-110" yWindow="-110" windowWidth="19420" windowHeight="10300" xr2:uid="{54A89276-E9B2-4CF3-BB06-4A2F47F2F173}"/>
  </bookViews>
  <sheets>
    <sheet name="ANSWER 3" sheetId="1" r:id="rId1"/>
  </sheets>
  <externalReferences>
    <externalReference r:id="rId2"/>
  </externalReferences>
  <definedNames>
    <definedName name="Team">'[1]ANSWER 2'!$A$13:$B$20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62" i="1" l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</calcChain>
</file>

<file path=xl/sharedStrings.xml><?xml version="1.0" encoding="utf-8"?>
<sst xmlns="http://schemas.openxmlformats.org/spreadsheetml/2006/main" count="581" uniqueCount="238">
  <si>
    <t>Reconcile two sets of data to locate missing data from two tables</t>
  </si>
  <si>
    <t>SORT, COUNTIF, CONDITIONAL FORMAT</t>
  </si>
  <si>
    <t>=COUNTIF(Table135[INV NO],[INV NO])</t>
  </si>
  <si>
    <t>INVOICE</t>
  </si>
  <si>
    <t>INV NO</t>
  </si>
  <si>
    <t>NAME</t>
  </si>
  <si>
    <t>SURNAME</t>
  </si>
  <si>
    <t>COMPANY</t>
  </si>
  <si>
    <t>DEPT</t>
  </si>
  <si>
    <t>ROLE</t>
  </si>
  <si>
    <t>ADDRESS</t>
  </si>
  <si>
    <t>COUNTRY</t>
  </si>
  <si>
    <t>CODE</t>
  </si>
  <si>
    <t>EMAIL</t>
  </si>
  <si>
    <t>SERVICE ONE</t>
  </si>
  <si>
    <t>SERVICE TWO</t>
  </si>
  <si>
    <t>Missing Flag</t>
  </si>
  <si>
    <t>Danila</t>
  </si>
  <si>
    <t>Aizikovitz</t>
  </si>
  <si>
    <t>Abata</t>
  </si>
  <si>
    <t>Services</t>
  </si>
  <si>
    <t>Chemical Engineer</t>
  </si>
  <si>
    <t>85 Luster Street</t>
  </si>
  <si>
    <t>Ohio</t>
  </si>
  <si>
    <t>daizikovitz7@discuz.net</t>
  </si>
  <si>
    <t>Blankets and Foot Mat</t>
  </si>
  <si>
    <t>Leads and Jackets</t>
  </si>
  <si>
    <t>Ashien</t>
  </si>
  <si>
    <t>Brushfield</t>
  </si>
  <si>
    <t>Mudo</t>
  </si>
  <si>
    <t>Support</t>
  </si>
  <si>
    <t>Information Systems Manager</t>
  </si>
  <si>
    <t>2 Monument Terrace</t>
  </si>
  <si>
    <t>Virginia</t>
  </si>
  <si>
    <t>abrushfieldj@usatoday.com</t>
  </si>
  <si>
    <t>Pet Winter Wear</t>
  </si>
  <si>
    <t>Onfre</t>
  </si>
  <si>
    <t>Heeks</t>
  </si>
  <si>
    <t>Jabberbean</t>
  </si>
  <si>
    <t>Research and Development</t>
  </si>
  <si>
    <t>Recruiter</t>
  </si>
  <si>
    <t>45 Havey Street</t>
  </si>
  <si>
    <t>oheeksh@hao123.com</t>
  </si>
  <si>
    <t>Ear Spray</t>
  </si>
  <si>
    <t>Follow Up Consult</t>
  </si>
  <si>
    <t>Morgen</t>
  </si>
  <si>
    <t>Gofford</t>
  </si>
  <si>
    <t>Buzzdog</t>
  </si>
  <si>
    <t>Human Resources</t>
  </si>
  <si>
    <t>Senior Financial Analyst</t>
  </si>
  <si>
    <t>04 Hollow Ridge Parkway</t>
  </si>
  <si>
    <t>Wisconsin</t>
  </si>
  <si>
    <t>mgoffordi@sogou.com</t>
  </si>
  <si>
    <t>Pet Foods</t>
  </si>
  <si>
    <t>Barrett</t>
  </si>
  <si>
    <t>Paulot</t>
  </si>
  <si>
    <t>Brainsphere</t>
  </si>
  <si>
    <t>Engineering</t>
  </si>
  <si>
    <t>Media Manager II</t>
  </si>
  <si>
    <t>3326 Dixon Point</t>
  </si>
  <si>
    <t>Washington</t>
  </si>
  <si>
    <t>bpaulotg@amazon.co.uk</t>
  </si>
  <si>
    <t>Teeth and Gums</t>
  </si>
  <si>
    <t>Electra</t>
  </si>
  <si>
    <t>Airs</t>
  </si>
  <si>
    <t>Jamia</t>
  </si>
  <si>
    <t>Structural Analysis Engineer</t>
  </si>
  <si>
    <t>7044 Fremont Lane</t>
  </si>
  <si>
    <t>California</t>
  </si>
  <si>
    <t>eairsr@addtoany.com</t>
  </si>
  <si>
    <t>Montague</t>
  </si>
  <si>
    <t>Fairham</t>
  </si>
  <si>
    <t>Eayo</t>
  </si>
  <si>
    <t>Senior Quality Engineer</t>
  </si>
  <si>
    <t>11 Marquette Street</t>
  </si>
  <si>
    <t>Pennsylvania</t>
  </si>
  <si>
    <t>mfairhamt@blog.com</t>
  </si>
  <si>
    <t>Tedman</t>
  </si>
  <si>
    <t>Neesham</t>
  </si>
  <si>
    <t>JumpXS</t>
  </si>
  <si>
    <t>Community Outreach Specialist</t>
  </si>
  <si>
    <t>1 Southridge Way</t>
  </si>
  <si>
    <t>Alabama</t>
  </si>
  <si>
    <t>tneesham0@hibu.com</t>
  </si>
  <si>
    <t>Initial Consultation</t>
  </si>
  <si>
    <t>Immunization</t>
  </si>
  <si>
    <t>Hanni</t>
  </si>
  <si>
    <t>Gibbieson</t>
  </si>
  <si>
    <t>Oba</t>
  </si>
  <si>
    <t>Senior Sales Associate</t>
  </si>
  <si>
    <t>2 Onsgard Park</t>
  </si>
  <si>
    <t>District of Columbia</t>
  </si>
  <si>
    <t>hgibbieson6@sphinn.com</t>
  </si>
  <si>
    <t>Alysia</t>
  </si>
  <si>
    <t>Herrieven</t>
  </si>
  <si>
    <t>Tazzy</t>
  </si>
  <si>
    <t>Training</t>
  </si>
  <si>
    <t>Web Developer III</t>
  </si>
  <si>
    <t>63 Carpenter Point</t>
  </si>
  <si>
    <t>aherrieven5@nsw.gov.au</t>
  </si>
  <si>
    <t>Dawn</t>
  </si>
  <si>
    <t>Percy</t>
  </si>
  <si>
    <t>Voolith</t>
  </si>
  <si>
    <t>Product Management</t>
  </si>
  <si>
    <t>Administrative Assistant II</t>
  </si>
  <si>
    <t>88 Ramsey Lane</t>
  </si>
  <si>
    <t>Texas</t>
  </si>
  <si>
    <t>dpercy9@sun.com</t>
  </si>
  <si>
    <t>Shear and Nail Clip</t>
  </si>
  <si>
    <t>Betta</t>
  </si>
  <si>
    <t>Whitwam</t>
  </si>
  <si>
    <t>Zoombeat</t>
  </si>
  <si>
    <t>Payment Adjustment Coordinator</t>
  </si>
  <si>
    <t>6 Mifflin Plaza</t>
  </si>
  <si>
    <t>North Carolina</t>
  </si>
  <si>
    <t>bwhitwamb@chicagotribune.com</t>
  </si>
  <si>
    <t>Medicine</t>
  </si>
  <si>
    <t>Cal</t>
  </si>
  <si>
    <t>Slide</t>
  </si>
  <si>
    <t>Thoughtstorm</t>
  </si>
  <si>
    <t>Structural Engineer</t>
  </si>
  <si>
    <t>1 Macpherson Place</t>
  </si>
  <si>
    <t>cslide1@reference.com</t>
  </si>
  <si>
    <t>Wash and Go</t>
  </si>
  <si>
    <t>Vale</t>
  </si>
  <si>
    <t>Nardrup</t>
  </si>
  <si>
    <t>Dabvine</t>
  </si>
  <si>
    <t>Desktop Support Technician</t>
  </si>
  <si>
    <t>6473 Homewood Road</t>
  </si>
  <si>
    <t>Kentucky</t>
  </si>
  <si>
    <t>vnardrup3@youtube.com</t>
  </si>
  <si>
    <t>Max</t>
  </si>
  <si>
    <t>Simpkiss</t>
  </si>
  <si>
    <t>Realbridge</t>
  </si>
  <si>
    <t>Software Test Engineer I</t>
  </si>
  <si>
    <t>23207 Springs Junction</t>
  </si>
  <si>
    <t>Illinois</t>
  </si>
  <si>
    <t>msimpkissc@topsy.com</t>
  </si>
  <si>
    <t>Cortney</t>
  </si>
  <si>
    <t>Malyj</t>
  </si>
  <si>
    <t>Jaloo</t>
  </si>
  <si>
    <t>Sales</t>
  </si>
  <si>
    <t>Marketing Assistant</t>
  </si>
  <si>
    <t>15 Raven Terrace</t>
  </si>
  <si>
    <t>cmalyjf@phpbb.com</t>
  </si>
  <si>
    <t>Dexter</t>
  </si>
  <si>
    <t>Giraldon</t>
  </si>
  <si>
    <t>Skaboo</t>
  </si>
  <si>
    <t>53900 Monterey Point</t>
  </si>
  <si>
    <t>dgiraldon2@goo.ne.jp</t>
  </si>
  <si>
    <t>Maurits</t>
  </si>
  <si>
    <t>Mepham</t>
  </si>
  <si>
    <t>Ailane</t>
  </si>
  <si>
    <t>Legal</t>
  </si>
  <si>
    <t>Programmer Analyst IV</t>
  </si>
  <si>
    <t>982 Portage Circle</t>
  </si>
  <si>
    <t>Michigan</t>
  </si>
  <si>
    <t>mmephama@wsj.com</t>
  </si>
  <si>
    <t>Ashlan</t>
  </si>
  <si>
    <t>Shapland</t>
  </si>
  <si>
    <t>Twitterlist</t>
  </si>
  <si>
    <t>Account Representative I</t>
  </si>
  <si>
    <t>89 Elgar Crossing</t>
  </si>
  <si>
    <t>Florida</t>
  </si>
  <si>
    <t>ashaplandl@who.int</t>
  </si>
  <si>
    <t>Delila</t>
  </si>
  <si>
    <t>Rockliffe</t>
  </si>
  <si>
    <t>Yambee</t>
  </si>
  <si>
    <t>Senior Editor</t>
  </si>
  <si>
    <t>8 Duke Street</t>
  </si>
  <si>
    <t>drockliffep@infoseek.co.jp</t>
  </si>
  <si>
    <t>Yancy</t>
  </si>
  <si>
    <t>Blowick</t>
  </si>
  <si>
    <t>Dabfeed</t>
  </si>
  <si>
    <t>Developer III</t>
  </si>
  <si>
    <t>64660 Dixon Lane</t>
  </si>
  <si>
    <t>Minnesota</t>
  </si>
  <si>
    <t>yblowickq@eepurl.com</t>
  </si>
  <si>
    <t>Justen</t>
  </si>
  <si>
    <t>Longhirst</t>
  </si>
  <si>
    <t>InnoZ</t>
  </si>
  <si>
    <t>Developer II</t>
  </si>
  <si>
    <t>87133 Sunbrook Street</t>
  </si>
  <si>
    <t>New York</t>
  </si>
  <si>
    <t>jlonghirstd@nyu.edu</t>
  </si>
  <si>
    <t>Dollie</t>
  </si>
  <si>
    <t>Gresty</t>
  </si>
  <si>
    <t>Trudoo</t>
  </si>
  <si>
    <t>Project Manager</t>
  </si>
  <si>
    <t>81125 International Circle</t>
  </si>
  <si>
    <t>dgrestyk@flickr.com</t>
  </si>
  <si>
    <t>Corina</t>
  </si>
  <si>
    <t>Jewks</t>
  </si>
  <si>
    <t>LiveZ</t>
  </si>
  <si>
    <t>Staff Accountant III</t>
  </si>
  <si>
    <t>06 Ludington Court</t>
  </si>
  <si>
    <t>Massachusetts</t>
  </si>
  <si>
    <t>cjewkse@addtoany.com</t>
  </si>
  <si>
    <t>Patti</t>
  </si>
  <si>
    <t>Matiashvili</t>
  </si>
  <si>
    <t>Zooveo</t>
  </si>
  <si>
    <t>Accounting</t>
  </si>
  <si>
    <t>Media Manager III</t>
  </si>
  <si>
    <t>4 Blackbird Court</t>
  </si>
  <si>
    <t>Indiana</t>
  </si>
  <si>
    <t>pmatiashvilis@ocn.ne.jp</t>
  </si>
  <si>
    <t>Gregorius</t>
  </si>
  <si>
    <t>Eskrigg</t>
  </si>
  <si>
    <t>Devcast</t>
  </si>
  <si>
    <t>Registered Nurse</t>
  </si>
  <si>
    <t>02 Heath Street</t>
  </si>
  <si>
    <t>geskriggm@yahoo.co.jp</t>
  </si>
  <si>
    <t>Lusa</t>
  </si>
  <si>
    <t>Marmion</t>
  </si>
  <si>
    <t>Quatz</t>
  </si>
  <si>
    <t>Environmental Specialist</t>
  </si>
  <si>
    <t>66971 Kings Road</t>
  </si>
  <si>
    <t>lmarmion4@homestead.com</t>
  </si>
  <si>
    <t>Niccolo</t>
  </si>
  <si>
    <t>Blose</t>
  </si>
  <si>
    <t>Rhybox</t>
  </si>
  <si>
    <t>Sales Associate</t>
  </si>
  <si>
    <t>58 Pankratz Park</t>
  </si>
  <si>
    <t>South Carolina</t>
  </si>
  <si>
    <t>nblose8@addtoany.com</t>
  </si>
  <si>
    <t>Shep</t>
  </si>
  <si>
    <t>Lesley</t>
  </si>
  <si>
    <t>Oodoo</t>
  </si>
  <si>
    <t>Analyst Programmer</t>
  </si>
  <si>
    <t>746 Chinook Place</t>
  </si>
  <si>
    <t>slesleyo@wikipedia.org</t>
  </si>
  <si>
    <t>Evelyn</t>
  </si>
  <si>
    <t>Freeborne</t>
  </si>
  <si>
    <t>Rhyloo</t>
  </si>
  <si>
    <t>Business Development</t>
  </si>
  <si>
    <t>Research Associate</t>
  </si>
  <si>
    <t>662 Farwell Hill</t>
  </si>
  <si>
    <t>efreebornen@furl.net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</si>
</sst>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  <family val="2"/>
    </font>
    <font>
      <b/>
      <sz val="12"/>
      <color rgb="FF44546A"/>
      <name val="Arial"/>
      <family val="2"/>
    </font>
    <font>
      <b/>
      <sz val="10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B1AD8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  <xf numFmtId="0" fontId="0" fillId="0" borderId="0" xfId="0" quotePrefix="1"/>
    <xf numFmtId="14" fontId="0" fillId="0" borderId="0" xfId="0" applyNumberFormat="1"/>
  </cellXfs>
  <cellStyles count="1">
    <cellStyle name="Normal" xfId="0" builtinId="0"/>
  </cellStyles>
  <dxfs count="6">
    <dxf>
      <numFmt numFmtId="0" formatCode="General"/>
    </dxf>
    <dxf>
      <numFmt numFmtId="19" formatCode="dd/mm/yyyy"/>
    </dxf>
    <dxf>
      <numFmt numFmtId="0" formatCode="General"/>
    </dxf>
    <dxf>
      <numFmt numFmtId="19" formatCode="dd/mm/yyyy"/>
    </dxf>
    <dxf>
      <fill>
        <patternFill>
          <bgColor theme="9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HOME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0</xdr:row>
      <xdr:rowOff>0</xdr:rowOff>
    </xdr:from>
    <xdr:to>
      <xdr:col>16</xdr:col>
      <xdr:colOff>344625</xdr:colOff>
      <xdr:row>2</xdr:row>
      <xdr:rowOff>1225</xdr:rowOff>
    </xdr:to>
    <xdr:sp macro="" textlink="">
      <xdr:nvSpPr>
        <xdr:cNvPr id="2" name="Rounded Rectangl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FA6CF5E-2EB4-4E79-8F74-876E6436D8AD}"/>
            </a:ext>
          </a:extLst>
        </xdr:cNvPr>
        <xdr:cNvSpPr/>
      </xdr:nvSpPr>
      <xdr:spPr>
        <a:xfrm>
          <a:off x="17443450" y="0"/>
          <a:ext cx="954225" cy="356825"/>
        </a:xfrm>
        <a:prstGeom prst="roundRect">
          <a:avLst/>
        </a:prstGeom>
        <a:solidFill>
          <a:srgbClr val="44546A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100" b="1">
              <a:latin typeface="Arial" panose="020B0604020202020204" pitchFamily="34" charset="0"/>
              <a:cs typeface="Arial" panose="020B0604020202020204" pitchFamily="34" charset="0"/>
            </a:rPr>
            <a:t>HOME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1a834b0b29e855b1/LEARN%20OFFICE%202021/Chapter%208/Files/Excel%20Challenges%20with%20Answers%20Workboo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MATCHING"/>
      <sheetName val="FORMULA C"/>
      <sheetName val="FORMULA A"/>
      <sheetName val="CHALLENGE 1"/>
      <sheetName val="VLOOKUP C1"/>
      <sheetName val="ANSWER 1"/>
      <sheetName val="VLOOKUP A1"/>
      <sheetName val="CHALLENGE 2"/>
      <sheetName val="ANSWER 2"/>
      <sheetName val="CHALLENGE 3"/>
      <sheetName val="ANSWER 3"/>
      <sheetName val="CHALLENGE 4"/>
      <sheetName val="ANSWER 4"/>
      <sheetName val="CHALLENGE 5"/>
      <sheetName val="ANSWER 5"/>
      <sheetName val="CHALLENGE 6"/>
      <sheetName val="ANSWER 6"/>
      <sheetName val="CHALLENGE 7"/>
      <sheetName val="ANSWER 7"/>
      <sheetName val="CHALLENGE 8"/>
      <sheetName val="ANSWER 8"/>
      <sheetName val="CHALLENGE 9"/>
      <sheetName val="ANSWER 9"/>
      <sheetName val="CHALLENGE 10"/>
      <sheetName val="ANSWER 10"/>
      <sheetName val="CHALLENGE 11"/>
      <sheetName val="ANSWER 11"/>
      <sheetName val="CHALLENGE 12"/>
      <sheetName val="ANSWER 12"/>
      <sheetName val="CHALLENGE 13"/>
      <sheetName val="ANSWER 1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3">
          <cell r="A13" t="str">
            <v>Name</v>
          </cell>
          <cell r="B13" t="str">
            <v>Team</v>
          </cell>
        </row>
        <row r="14">
          <cell r="A14" t="str">
            <v>Daniel Peacer</v>
          </cell>
          <cell r="B14" t="str">
            <v>Dispute Res</v>
          </cell>
        </row>
        <row r="15">
          <cell r="A15" t="str">
            <v>Lee van Aller</v>
          </cell>
          <cell r="B15" t="str">
            <v>Development</v>
          </cell>
        </row>
        <row r="16">
          <cell r="A16" t="str">
            <v>Ditto Plush</v>
          </cell>
          <cell r="B16" t="str">
            <v>Corporate</v>
          </cell>
        </row>
        <row r="17">
          <cell r="A17" t="str">
            <v>Suzette Man</v>
          </cell>
          <cell r="B17" t="str">
            <v>Real Estate</v>
          </cell>
        </row>
        <row r="18">
          <cell r="A18" t="str">
            <v>Suzette Man</v>
          </cell>
          <cell r="B18" t="str">
            <v>Real Estate</v>
          </cell>
        </row>
        <row r="19">
          <cell r="A19" t="str">
            <v>Natalue Conn</v>
          </cell>
          <cell r="B19" t="str">
            <v>Private Client</v>
          </cell>
        </row>
        <row r="20">
          <cell r="A20" t="str">
            <v>Tumi Mvuyo</v>
          </cell>
          <cell r="B20" t="str">
            <v>Corporate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AABDBEA-E687-4EB5-8070-6125E3035624}" name="Table14" displayName="Table14" ref="A4:N31" totalsRowShown="0">
  <autoFilter ref="A4:N31" xr:uid="{00000000-0009-0000-0100-000003000000}"/>
  <sortState xmlns:xlrd2="http://schemas.microsoft.com/office/spreadsheetml/2017/richdata2" ref="A5:M31">
    <sortCondition ref="B4:B31"/>
  </sortState>
  <tableColumns count="14">
    <tableColumn id="1" xr3:uid="{E73541F1-5C4B-4953-8866-E7FD7D5F77C9}" name="INVOICE" dataDxfId="3"/>
    <tableColumn id="2" xr3:uid="{4B9937C9-A753-4D8A-BC54-D5E31B3F704D}" name="INV NO"/>
    <tableColumn id="3" xr3:uid="{A9DAA8DD-E747-4029-979E-790B4C29A808}" name="NAME"/>
    <tableColumn id="4" xr3:uid="{87903297-3D57-4982-B6FA-43CC08F15021}" name="SURNAME"/>
    <tableColumn id="5" xr3:uid="{69044AE2-C83E-4DDE-B934-B5F516F6F44C}" name="COMPANY"/>
    <tableColumn id="6" xr3:uid="{8017CF25-106C-44EF-96DD-90FDAC271FD8}" name="DEPT"/>
    <tableColumn id="7" xr3:uid="{8BD9685C-48D3-4C84-828C-049A8ACA777F}" name="ROLE"/>
    <tableColumn id="8" xr3:uid="{9D108D31-5870-43BD-BD3F-043544961030}" name="ADDRESS"/>
    <tableColumn id="9" xr3:uid="{B089FF75-B202-470A-BFE1-6735D360B88B}" name="COUNTRY"/>
    <tableColumn id="10" xr3:uid="{0FC51BB2-378E-421A-8176-F433F2509CA1}" name="CODE"/>
    <tableColumn id="11" xr3:uid="{DE87AE19-F17F-4CB5-9F91-722E4444360C}" name="EMAIL"/>
    <tableColumn id="12" xr3:uid="{6835931F-4EC7-45BA-BAD5-719206D4A410}" name="SERVICE ONE"/>
    <tableColumn id="13" xr3:uid="{0A60C473-A54C-4AB0-B6D7-0F48BC5B45E1}" name="SERVICE TWO"/>
    <tableColumn id="14" xr3:uid="{D1825B63-A2BD-4E93-B099-D5C017BA9C26}" name="Missing Flag" dataDxfId="2">
      <calculatedColumnFormula>COUNTIF(Table135[INV NO],Table14[[#This Row],[INV NO]])</calculatedColumnFormula>
    </tableColumn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6A946BF-B6A0-499D-AC5B-7606343441D2}" name="Table135" displayName="Table135" ref="A34:N62" totalsRowShown="0">
  <autoFilter ref="A34:N62" xr:uid="{00000000-0009-0000-0100-000004000000}"/>
  <sortState xmlns:xlrd2="http://schemas.microsoft.com/office/spreadsheetml/2017/richdata2" ref="A35:M62">
    <sortCondition ref="B34:B62"/>
  </sortState>
  <tableColumns count="14">
    <tableColumn id="1" xr3:uid="{D70B1044-08B3-4BD8-9E4A-A5280D13BF76}" name="INVOICE" dataDxfId="1"/>
    <tableColumn id="2" xr3:uid="{B67862E6-6DC0-4C28-AF9D-357D5F486E3F}" name="INV NO"/>
    <tableColumn id="3" xr3:uid="{0CEFF9E8-AB2A-429F-A2B6-C057245D1A47}" name="NAME"/>
    <tableColumn id="4" xr3:uid="{A5E516C1-03C8-4D1E-B6C8-AA4DEF4F57DF}" name="SURNAME"/>
    <tableColumn id="5" xr3:uid="{2D9D935A-3858-4B46-9123-6FA640CAD43F}" name="COMPANY"/>
    <tableColumn id="6" xr3:uid="{2A353C61-2825-45B7-B36E-D4CE887F79AA}" name="DEPT"/>
    <tableColumn id="7" xr3:uid="{E419DE00-4108-422B-849D-E5EE7273486F}" name="ROLE"/>
    <tableColumn id="8" xr3:uid="{F246C32C-0249-4E9F-901E-4B9B477AB7A4}" name="ADDRESS"/>
    <tableColumn id="9" xr3:uid="{5BA5600F-8ABD-4DF9-A1E3-EAFB8CC68F24}" name="COUNTRY"/>
    <tableColumn id="10" xr3:uid="{B26504C5-F119-4873-8A48-FB88EB171C8C}" name="CODE"/>
    <tableColumn id="11" xr3:uid="{CC07826F-1B35-484B-8BAC-7C2CB4F799E0}" name="EMAIL"/>
    <tableColumn id="12" xr3:uid="{483A8F56-36BC-4BBA-8043-6DEE09D140C5}" name="SERVICE ONE"/>
    <tableColumn id="13" xr3:uid="{57B656F6-8A46-4B03-9351-5702A11772A7}" name="SERVICE TWO"/>
    <tableColumn id="14" xr3:uid="{E89A659B-D1BB-4B3B-B767-3EBF24CBA501}" name="Missing Flag" dataDxfId="0">
      <calculatedColumnFormula>COUNTIF(Table14[INV NO],Table135[[#This Row],[INV NO]])</calculatedColumnFormula>
    </tableColumn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470FEA-996C-48E9-8C59-936256AD08F2}">
  <sheetPr>
    <tabColor rgb="FFB1AD88"/>
  </sheetPr>
  <dimension ref="A1:N62"/>
  <sheetViews>
    <sheetView tabSelected="1" topLeftCell="I1" workbookViewId="0">
      <selection activeCell="O1" sqref="O1"/>
    </sheetView>
  </sheetViews>
  <sheetFormatPr defaultRowHeight="12.5" x14ac:dyDescent="0.25"/>
  <cols>
    <col min="1" max="1" width="12.1796875" customWidth="1"/>
    <col min="2" max="2" width="8.453125" bestFit="1" customWidth="1"/>
    <col min="4" max="4" width="11.54296875" bestFit="1" customWidth="1"/>
    <col min="5" max="5" width="12.26953125" bestFit="1" customWidth="1"/>
    <col min="6" max="6" width="24" bestFit="1" customWidth="1"/>
    <col min="7" max="7" width="29" bestFit="1" customWidth="1"/>
    <col min="8" max="8" width="22.453125" bestFit="1" customWidth="1"/>
    <col min="9" max="9" width="17.453125" bestFit="1" customWidth="1"/>
    <col min="10" max="10" width="11.26953125" bestFit="1" customWidth="1"/>
    <col min="11" max="11" width="28.7265625" bestFit="1" customWidth="1"/>
    <col min="12" max="13" width="20.1796875" bestFit="1" customWidth="1"/>
    <col min="14" max="14" width="14.54296875" bestFit="1" customWidth="1"/>
  </cols>
  <sheetData>
    <row r="1" spans="1:14" ht="15.5" x14ac:dyDescent="0.35">
      <c r="A1" s="1" t="s">
        <v>0</v>
      </c>
      <c r="G1" s="2" t="s">
        <v>1</v>
      </c>
      <c r="H1" s="2"/>
      <c r="J1" s="3" t="s">
        <v>2</v>
      </c>
    </row>
    <row r="4" spans="1:14" x14ac:dyDescent="0.25">
      <c r="A4" t="s">
        <v>3</v>
      </c>
      <c r="B4" t="s">
        <v>4</v>
      </c>
      <c r="C4" t="s">
        <v>5</v>
      </c>
      <c r="D4" t="s">
        <v>6</v>
      </c>
      <c r="E4" t="s">
        <v>7</v>
      </c>
      <c r="F4" t="s">
        <v>8</v>
      </c>
      <c r="G4" t="s">
        <v>9</v>
      </c>
      <c r="H4" t="s">
        <v>10</v>
      </c>
      <c r="I4" t="s">
        <v>11</v>
      </c>
      <c r="J4" t="s">
        <v>12</v>
      </c>
      <c r="K4" t="s">
        <v>13</v>
      </c>
      <c r="L4" t="s">
        <v>14</v>
      </c>
      <c r="M4" t="s">
        <v>15</v>
      </c>
      <c r="N4" t="s">
        <v>16</v>
      </c>
    </row>
    <row r="5" spans="1:14" x14ac:dyDescent="0.25">
      <c r="A5" s="4">
        <v>43441</v>
      </c>
      <c r="B5">
        <v>101</v>
      </c>
      <c r="C5" t="s">
        <v>17</v>
      </c>
      <c r="D5" t="s">
        <v>18</v>
      </c>
      <c r="E5" t="s">
        <v>19</v>
      </c>
      <c r="F5" t="s">
        <v>20</v>
      </c>
      <c r="G5" t="s">
        <v>21</v>
      </c>
      <c r="H5" t="s">
        <v>22</v>
      </c>
      <c r="I5" t="s">
        <v>23</v>
      </c>
      <c r="J5">
        <v>44185</v>
      </c>
      <c r="K5" t="s">
        <v>24</v>
      </c>
      <c r="L5" t="s">
        <v>25</v>
      </c>
      <c r="M5" t="s">
        <v>26</v>
      </c>
      <c r="N5">
        <f>COUNTIF(Table135[INV NO],Table14[[#This Row],[INV NO]])</f>
        <v>1</v>
      </c>
    </row>
    <row r="6" spans="1:14" x14ac:dyDescent="0.25">
      <c r="A6" s="4">
        <v>43551</v>
      </c>
      <c r="B6">
        <v>152</v>
      </c>
      <c r="C6" t="s">
        <v>27</v>
      </c>
      <c r="D6" t="s">
        <v>28</v>
      </c>
      <c r="E6" t="s">
        <v>29</v>
      </c>
      <c r="F6" t="s">
        <v>30</v>
      </c>
      <c r="G6" t="s">
        <v>31</v>
      </c>
      <c r="H6" t="s">
        <v>32</v>
      </c>
      <c r="I6" t="s">
        <v>33</v>
      </c>
      <c r="J6">
        <v>20195</v>
      </c>
      <c r="K6" t="s">
        <v>34</v>
      </c>
      <c r="L6" t="s">
        <v>25</v>
      </c>
      <c r="M6" t="s">
        <v>35</v>
      </c>
      <c r="N6">
        <f>COUNTIF(Table135[INV NO],Table14[[#This Row],[INV NO]])</f>
        <v>1</v>
      </c>
    </row>
    <row r="7" spans="1:14" x14ac:dyDescent="0.25">
      <c r="A7" s="4">
        <v>43570</v>
      </c>
      <c r="B7">
        <v>211</v>
      </c>
      <c r="C7" t="s">
        <v>36</v>
      </c>
      <c r="D7" t="s">
        <v>37</v>
      </c>
      <c r="E7" t="s">
        <v>38</v>
      </c>
      <c r="F7" t="s">
        <v>39</v>
      </c>
      <c r="G7" t="s">
        <v>40</v>
      </c>
      <c r="H7" t="s">
        <v>41</v>
      </c>
      <c r="I7" t="s">
        <v>23</v>
      </c>
      <c r="J7">
        <v>45807</v>
      </c>
      <c r="K7" t="s">
        <v>42</v>
      </c>
      <c r="L7" t="s">
        <v>43</v>
      </c>
      <c r="M7" t="s">
        <v>44</v>
      </c>
      <c r="N7">
        <f>COUNTIF(Table135[INV NO],Table14[[#This Row],[INV NO]])</f>
        <v>1</v>
      </c>
    </row>
    <row r="8" spans="1:14" x14ac:dyDescent="0.25">
      <c r="A8" s="4">
        <v>43675</v>
      </c>
      <c r="B8">
        <v>232</v>
      </c>
      <c r="C8" t="s">
        <v>45</v>
      </c>
      <c r="D8" t="s">
        <v>46</v>
      </c>
      <c r="E8" t="s">
        <v>47</v>
      </c>
      <c r="F8" t="s">
        <v>48</v>
      </c>
      <c r="G8" t="s">
        <v>49</v>
      </c>
      <c r="H8" t="s">
        <v>50</v>
      </c>
      <c r="I8" t="s">
        <v>51</v>
      </c>
      <c r="J8">
        <v>53215</v>
      </c>
      <c r="K8" t="s">
        <v>52</v>
      </c>
      <c r="L8" t="s">
        <v>26</v>
      </c>
      <c r="M8" t="s">
        <v>53</v>
      </c>
      <c r="N8">
        <f>COUNTIF(Table135[INV NO],Table14[[#This Row],[INV NO]])</f>
        <v>1</v>
      </c>
    </row>
    <row r="9" spans="1:14" x14ac:dyDescent="0.25">
      <c r="A9" s="4">
        <v>43660</v>
      </c>
      <c r="B9">
        <v>233</v>
      </c>
      <c r="C9" t="s">
        <v>54</v>
      </c>
      <c r="D9" t="s">
        <v>55</v>
      </c>
      <c r="E9" t="s">
        <v>56</v>
      </c>
      <c r="F9" t="s">
        <v>57</v>
      </c>
      <c r="G9" t="s">
        <v>58</v>
      </c>
      <c r="H9" t="s">
        <v>59</v>
      </c>
      <c r="I9" t="s">
        <v>60</v>
      </c>
      <c r="J9">
        <v>98109</v>
      </c>
      <c r="K9" t="s">
        <v>61</v>
      </c>
      <c r="L9" t="s">
        <v>35</v>
      </c>
      <c r="M9" t="s">
        <v>62</v>
      </c>
      <c r="N9">
        <f>COUNTIF(Table135[INV NO],Table14[[#This Row],[INV NO]])</f>
        <v>1</v>
      </c>
    </row>
    <row r="10" spans="1:14" x14ac:dyDescent="0.25">
      <c r="A10" s="4">
        <v>43430</v>
      </c>
      <c r="B10">
        <v>238</v>
      </c>
      <c r="C10" t="s">
        <v>63</v>
      </c>
      <c r="D10" t="s">
        <v>64</v>
      </c>
      <c r="E10" t="s">
        <v>65</v>
      </c>
      <c r="F10" t="s">
        <v>20</v>
      </c>
      <c r="G10" t="s">
        <v>66</v>
      </c>
      <c r="H10" t="s">
        <v>67</v>
      </c>
      <c r="I10" t="s">
        <v>68</v>
      </c>
      <c r="J10">
        <v>92555</v>
      </c>
      <c r="K10" t="s">
        <v>69</v>
      </c>
      <c r="L10" t="s">
        <v>53</v>
      </c>
      <c r="M10" t="s">
        <v>35</v>
      </c>
      <c r="N10">
        <f>COUNTIF(Table135[INV NO],Table14[[#This Row],[INV NO]])</f>
        <v>1</v>
      </c>
    </row>
    <row r="11" spans="1:14" x14ac:dyDescent="0.25">
      <c r="A11" s="4">
        <v>43468</v>
      </c>
      <c r="B11">
        <v>242</v>
      </c>
      <c r="C11" t="s">
        <v>70</v>
      </c>
      <c r="D11" t="s">
        <v>71</v>
      </c>
      <c r="E11" t="s">
        <v>72</v>
      </c>
      <c r="F11" t="s">
        <v>30</v>
      </c>
      <c r="G11" t="s">
        <v>73</v>
      </c>
      <c r="H11" t="s">
        <v>74</v>
      </c>
      <c r="I11" t="s">
        <v>75</v>
      </c>
      <c r="J11">
        <v>16505</v>
      </c>
      <c r="K11" t="s">
        <v>76</v>
      </c>
      <c r="L11" t="s">
        <v>43</v>
      </c>
      <c r="M11" t="s">
        <v>26</v>
      </c>
      <c r="N11">
        <f>COUNTIF(Table135[INV NO],Table14[[#This Row],[INV NO]])</f>
        <v>1</v>
      </c>
    </row>
    <row r="12" spans="1:14" x14ac:dyDescent="0.25">
      <c r="A12" s="4">
        <v>43543</v>
      </c>
      <c r="B12">
        <v>264</v>
      </c>
      <c r="C12" t="s">
        <v>77</v>
      </c>
      <c r="D12" t="s">
        <v>78</v>
      </c>
      <c r="E12" t="s">
        <v>79</v>
      </c>
      <c r="F12" t="s">
        <v>48</v>
      </c>
      <c r="G12" t="s">
        <v>80</v>
      </c>
      <c r="H12" t="s">
        <v>81</v>
      </c>
      <c r="I12" t="s">
        <v>82</v>
      </c>
      <c r="J12">
        <v>36628</v>
      </c>
      <c r="K12" t="s">
        <v>83</v>
      </c>
      <c r="L12" t="s">
        <v>84</v>
      </c>
      <c r="M12" t="s">
        <v>85</v>
      </c>
      <c r="N12">
        <f>COUNTIF(Table135[INV NO],Table14[[#This Row],[INV NO]])</f>
        <v>1</v>
      </c>
    </row>
    <row r="13" spans="1:14" x14ac:dyDescent="0.25">
      <c r="A13" s="4">
        <v>43740</v>
      </c>
      <c r="B13">
        <v>264</v>
      </c>
      <c r="C13" t="s">
        <v>86</v>
      </c>
      <c r="D13" t="s">
        <v>87</v>
      </c>
      <c r="E13" t="s">
        <v>88</v>
      </c>
      <c r="F13" t="s">
        <v>20</v>
      </c>
      <c r="G13" t="s">
        <v>89</v>
      </c>
      <c r="H13" t="s">
        <v>90</v>
      </c>
      <c r="I13" t="s">
        <v>91</v>
      </c>
      <c r="J13">
        <v>20041</v>
      </c>
      <c r="K13" t="s">
        <v>92</v>
      </c>
      <c r="L13" t="s">
        <v>26</v>
      </c>
      <c r="M13" t="s">
        <v>43</v>
      </c>
      <c r="N13">
        <f>COUNTIF(Table135[INV NO],Table14[[#This Row],[INV NO]])</f>
        <v>1</v>
      </c>
    </row>
    <row r="14" spans="1:14" x14ac:dyDescent="0.25">
      <c r="A14" s="4">
        <v>43577</v>
      </c>
      <c r="B14">
        <v>279</v>
      </c>
      <c r="C14" t="s">
        <v>93</v>
      </c>
      <c r="D14" t="s">
        <v>94</v>
      </c>
      <c r="E14" t="s">
        <v>95</v>
      </c>
      <c r="F14" t="s">
        <v>96</v>
      </c>
      <c r="G14" t="s">
        <v>97</v>
      </c>
      <c r="H14" t="s">
        <v>98</v>
      </c>
      <c r="I14" t="s">
        <v>68</v>
      </c>
      <c r="J14">
        <v>95118</v>
      </c>
      <c r="K14" t="s">
        <v>99</v>
      </c>
      <c r="L14" t="s">
        <v>43</v>
      </c>
      <c r="M14" t="s">
        <v>35</v>
      </c>
      <c r="N14">
        <f>COUNTIF(Table135[INV NO],Table14[[#This Row],[INV NO]])</f>
        <v>1</v>
      </c>
    </row>
    <row r="15" spans="1:14" x14ac:dyDescent="0.25">
      <c r="A15" s="4">
        <v>43545</v>
      </c>
      <c r="B15">
        <v>295</v>
      </c>
      <c r="C15" t="s">
        <v>100</v>
      </c>
      <c r="D15" t="s">
        <v>101</v>
      </c>
      <c r="E15" t="s">
        <v>102</v>
      </c>
      <c r="F15" t="s">
        <v>103</v>
      </c>
      <c r="G15" t="s">
        <v>104</v>
      </c>
      <c r="H15" t="s">
        <v>105</v>
      </c>
      <c r="I15" t="s">
        <v>106</v>
      </c>
      <c r="J15">
        <v>77228</v>
      </c>
      <c r="K15" t="s">
        <v>107</v>
      </c>
      <c r="L15" t="s">
        <v>62</v>
      </c>
      <c r="M15" t="s">
        <v>108</v>
      </c>
      <c r="N15">
        <f>COUNTIF(Table135[INV NO],Table14[[#This Row],[INV NO]])</f>
        <v>2</v>
      </c>
    </row>
    <row r="16" spans="1:14" x14ac:dyDescent="0.25">
      <c r="A16" s="4">
        <v>43471</v>
      </c>
      <c r="B16">
        <v>295</v>
      </c>
      <c r="C16" t="s">
        <v>109</v>
      </c>
      <c r="D16" t="s">
        <v>110</v>
      </c>
      <c r="E16" t="s">
        <v>111</v>
      </c>
      <c r="F16" t="s">
        <v>30</v>
      </c>
      <c r="G16" t="s">
        <v>112</v>
      </c>
      <c r="H16" t="s">
        <v>113</v>
      </c>
      <c r="I16" t="s">
        <v>114</v>
      </c>
      <c r="J16">
        <v>28055</v>
      </c>
      <c r="K16" t="s">
        <v>115</v>
      </c>
      <c r="L16" t="s">
        <v>116</v>
      </c>
      <c r="M16" t="s">
        <v>85</v>
      </c>
      <c r="N16">
        <f>COUNTIF(Table135[INV NO],Table14[[#This Row],[INV NO]])</f>
        <v>2</v>
      </c>
    </row>
    <row r="17" spans="1:14" x14ac:dyDescent="0.25">
      <c r="A17" s="4">
        <v>43630</v>
      </c>
      <c r="B17">
        <v>296</v>
      </c>
      <c r="C17" t="s">
        <v>117</v>
      </c>
      <c r="D17" t="s">
        <v>118</v>
      </c>
      <c r="E17" t="s">
        <v>119</v>
      </c>
      <c r="F17" t="s">
        <v>20</v>
      </c>
      <c r="G17" t="s">
        <v>120</v>
      </c>
      <c r="H17" t="s">
        <v>121</v>
      </c>
      <c r="I17" t="s">
        <v>106</v>
      </c>
      <c r="J17">
        <v>88584</v>
      </c>
      <c r="K17" t="s">
        <v>122</v>
      </c>
      <c r="L17" t="s">
        <v>123</v>
      </c>
      <c r="M17" t="s">
        <v>84</v>
      </c>
      <c r="N17">
        <f>COUNTIF(Table135[INV NO],Table14[[#This Row],[INV NO]])</f>
        <v>1</v>
      </c>
    </row>
    <row r="18" spans="1:14" x14ac:dyDescent="0.25">
      <c r="A18" s="4">
        <v>43430</v>
      </c>
      <c r="B18">
        <v>297</v>
      </c>
      <c r="C18" t="s">
        <v>124</v>
      </c>
      <c r="D18" t="s">
        <v>125</v>
      </c>
      <c r="E18" t="s">
        <v>126</v>
      </c>
      <c r="F18" t="s">
        <v>20</v>
      </c>
      <c r="G18" t="s">
        <v>127</v>
      </c>
      <c r="H18" t="s">
        <v>128</v>
      </c>
      <c r="I18" t="s">
        <v>129</v>
      </c>
      <c r="J18">
        <v>40591</v>
      </c>
      <c r="K18" t="s">
        <v>130</v>
      </c>
      <c r="L18" t="s">
        <v>53</v>
      </c>
      <c r="M18" t="s">
        <v>44</v>
      </c>
      <c r="N18">
        <f>COUNTIF(Table135[INV NO],Table14[[#This Row],[INV NO]])</f>
        <v>1</v>
      </c>
    </row>
    <row r="19" spans="1:14" x14ac:dyDescent="0.25">
      <c r="A19" s="4">
        <v>43758</v>
      </c>
      <c r="B19">
        <v>320</v>
      </c>
      <c r="C19" t="s">
        <v>131</v>
      </c>
      <c r="D19" t="s">
        <v>132</v>
      </c>
      <c r="E19" t="s">
        <v>133</v>
      </c>
      <c r="F19" t="s">
        <v>103</v>
      </c>
      <c r="G19" t="s">
        <v>134</v>
      </c>
      <c r="H19" t="s">
        <v>135</v>
      </c>
      <c r="I19" t="s">
        <v>136</v>
      </c>
      <c r="J19">
        <v>61640</v>
      </c>
      <c r="K19" t="s">
        <v>137</v>
      </c>
      <c r="L19" t="s">
        <v>84</v>
      </c>
      <c r="M19" t="s">
        <v>116</v>
      </c>
      <c r="N19">
        <f>COUNTIF(Table135[INV NO],Table14[[#This Row],[INV NO]])</f>
        <v>0</v>
      </c>
    </row>
    <row r="20" spans="1:14" x14ac:dyDescent="0.25">
      <c r="A20" s="4">
        <v>43656</v>
      </c>
      <c r="B20">
        <v>326</v>
      </c>
      <c r="C20" t="s">
        <v>138</v>
      </c>
      <c r="D20" t="s">
        <v>139</v>
      </c>
      <c r="E20" t="s">
        <v>140</v>
      </c>
      <c r="F20" t="s">
        <v>141</v>
      </c>
      <c r="G20" t="s">
        <v>142</v>
      </c>
      <c r="H20" t="s">
        <v>143</v>
      </c>
      <c r="I20" t="s">
        <v>106</v>
      </c>
      <c r="J20">
        <v>77055</v>
      </c>
      <c r="K20" t="s">
        <v>144</v>
      </c>
      <c r="L20" t="s">
        <v>53</v>
      </c>
      <c r="M20" t="s">
        <v>108</v>
      </c>
      <c r="N20">
        <f>COUNTIF(Table135[INV NO],Table14[[#This Row],[INV NO]])</f>
        <v>1</v>
      </c>
    </row>
    <row r="21" spans="1:14" x14ac:dyDescent="0.25">
      <c r="A21" s="4">
        <v>43721</v>
      </c>
      <c r="B21">
        <v>330</v>
      </c>
      <c r="C21" t="s">
        <v>145</v>
      </c>
      <c r="D21" t="s">
        <v>146</v>
      </c>
      <c r="E21" t="s">
        <v>147</v>
      </c>
      <c r="F21" t="s">
        <v>57</v>
      </c>
      <c r="G21" t="s">
        <v>142</v>
      </c>
      <c r="H21" t="s">
        <v>148</v>
      </c>
      <c r="I21" t="s">
        <v>68</v>
      </c>
      <c r="J21">
        <v>95118</v>
      </c>
      <c r="K21" t="s">
        <v>149</v>
      </c>
      <c r="L21" t="s">
        <v>44</v>
      </c>
      <c r="M21" t="s">
        <v>123</v>
      </c>
      <c r="N21">
        <f>COUNTIF(Table135[INV NO],Table14[[#This Row],[INV NO]])</f>
        <v>1</v>
      </c>
    </row>
    <row r="22" spans="1:14" x14ac:dyDescent="0.25">
      <c r="A22" s="4">
        <v>43513</v>
      </c>
      <c r="B22">
        <v>338</v>
      </c>
      <c r="C22" t="s">
        <v>150</v>
      </c>
      <c r="D22" t="s">
        <v>151</v>
      </c>
      <c r="E22" t="s">
        <v>152</v>
      </c>
      <c r="F22" t="s">
        <v>153</v>
      </c>
      <c r="G22" t="s">
        <v>154</v>
      </c>
      <c r="H22" t="s">
        <v>155</v>
      </c>
      <c r="I22" t="s">
        <v>156</v>
      </c>
      <c r="J22">
        <v>48901</v>
      </c>
      <c r="K22" t="s">
        <v>157</v>
      </c>
      <c r="L22" t="s">
        <v>85</v>
      </c>
      <c r="M22" t="s">
        <v>62</v>
      </c>
      <c r="N22">
        <f>COUNTIF(Table135[INV NO],Table14[[#This Row],[INV NO]])</f>
        <v>1</v>
      </c>
    </row>
    <row r="23" spans="1:14" x14ac:dyDescent="0.25">
      <c r="A23" s="4">
        <v>43435</v>
      </c>
      <c r="B23">
        <v>343</v>
      </c>
      <c r="C23" t="s">
        <v>158</v>
      </c>
      <c r="D23" t="s">
        <v>159</v>
      </c>
      <c r="E23" t="s">
        <v>160</v>
      </c>
      <c r="F23" t="s">
        <v>20</v>
      </c>
      <c r="G23" t="s">
        <v>161</v>
      </c>
      <c r="H23" t="s">
        <v>162</v>
      </c>
      <c r="I23" t="s">
        <v>163</v>
      </c>
      <c r="J23">
        <v>33610</v>
      </c>
      <c r="K23" t="s">
        <v>164</v>
      </c>
      <c r="L23" t="s">
        <v>62</v>
      </c>
      <c r="M23" t="s">
        <v>26</v>
      </c>
      <c r="N23">
        <f>COUNTIF(Table135[INV NO],Table14[[#This Row],[INV NO]])</f>
        <v>2</v>
      </c>
    </row>
    <row r="24" spans="1:14" x14ac:dyDescent="0.25">
      <c r="A24" s="4">
        <v>43563</v>
      </c>
      <c r="B24">
        <v>343</v>
      </c>
      <c r="C24" t="s">
        <v>165</v>
      </c>
      <c r="D24" t="s">
        <v>166</v>
      </c>
      <c r="E24" t="s">
        <v>167</v>
      </c>
      <c r="F24" t="s">
        <v>141</v>
      </c>
      <c r="G24" t="s">
        <v>168</v>
      </c>
      <c r="H24" t="s">
        <v>169</v>
      </c>
      <c r="I24" t="s">
        <v>68</v>
      </c>
      <c r="J24">
        <v>91328</v>
      </c>
      <c r="K24" t="s">
        <v>170</v>
      </c>
      <c r="L24" t="s">
        <v>123</v>
      </c>
      <c r="M24" t="s">
        <v>44</v>
      </c>
      <c r="N24">
        <f>COUNTIF(Table135[INV NO],Table14[[#This Row],[INV NO]])</f>
        <v>2</v>
      </c>
    </row>
    <row r="25" spans="1:14" x14ac:dyDescent="0.25">
      <c r="A25" s="4">
        <v>43613</v>
      </c>
      <c r="B25">
        <v>353</v>
      </c>
      <c r="C25" t="s">
        <v>171</v>
      </c>
      <c r="D25" t="s">
        <v>172</v>
      </c>
      <c r="E25" t="s">
        <v>173</v>
      </c>
      <c r="F25" t="s">
        <v>57</v>
      </c>
      <c r="G25" t="s">
        <v>174</v>
      </c>
      <c r="H25" t="s">
        <v>175</v>
      </c>
      <c r="I25" t="s">
        <v>176</v>
      </c>
      <c r="J25">
        <v>55115</v>
      </c>
      <c r="K25" t="s">
        <v>177</v>
      </c>
      <c r="L25" t="s">
        <v>44</v>
      </c>
      <c r="M25" t="s">
        <v>53</v>
      </c>
      <c r="N25">
        <f>COUNTIF(Table135[INV NO],Table14[[#This Row],[INV NO]])</f>
        <v>1</v>
      </c>
    </row>
    <row r="26" spans="1:14" x14ac:dyDescent="0.25">
      <c r="A26" s="4">
        <v>43626</v>
      </c>
      <c r="B26">
        <v>409</v>
      </c>
      <c r="C26" t="s">
        <v>178</v>
      </c>
      <c r="D26" t="s">
        <v>179</v>
      </c>
      <c r="E26" t="s">
        <v>180</v>
      </c>
      <c r="F26" t="s">
        <v>30</v>
      </c>
      <c r="G26" t="s">
        <v>181</v>
      </c>
      <c r="H26" t="s">
        <v>182</v>
      </c>
      <c r="I26" t="s">
        <v>183</v>
      </c>
      <c r="J26">
        <v>12222</v>
      </c>
      <c r="K26" t="s">
        <v>184</v>
      </c>
      <c r="L26" t="s">
        <v>123</v>
      </c>
      <c r="M26" t="s">
        <v>116</v>
      </c>
      <c r="N26">
        <f>COUNTIF(Table135[INV NO],Table14[[#This Row],[INV NO]])</f>
        <v>1</v>
      </c>
    </row>
    <row r="27" spans="1:14" x14ac:dyDescent="0.25">
      <c r="A27" s="4">
        <v>43592</v>
      </c>
      <c r="B27">
        <v>426</v>
      </c>
      <c r="C27" t="s">
        <v>185</v>
      </c>
      <c r="D27" t="s">
        <v>186</v>
      </c>
      <c r="E27" t="s">
        <v>187</v>
      </c>
      <c r="F27" t="s">
        <v>39</v>
      </c>
      <c r="G27" t="s">
        <v>188</v>
      </c>
      <c r="H27" t="s">
        <v>189</v>
      </c>
      <c r="I27" t="s">
        <v>68</v>
      </c>
      <c r="J27">
        <v>94257</v>
      </c>
      <c r="K27" t="s">
        <v>190</v>
      </c>
      <c r="L27" t="s">
        <v>108</v>
      </c>
      <c r="M27" t="s">
        <v>43</v>
      </c>
      <c r="N27">
        <f>COUNTIF(Table135[INV NO],Table14[[#This Row],[INV NO]])</f>
        <v>1</v>
      </c>
    </row>
    <row r="28" spans="1:14" x14ac:dyDescent="0.25">
      <c r="A28" s="4">
        <v>43748</v>
      </c>
      <c r="B28">
        <v>446</v>
      </c>
      <c r="C28" t="s">
        <v>191</v>
      </c>
      <c r="D28" t="s">
        <v>192</v>
      </c>
      <c r="E28" t="s">
        <v>193</v>
      </c>
      <c r="F28" t="s">
        <v>20</v>
      </c>
      <c r="G28" t="s">
        <v>194</v>
      </c>
      <c r="H28" t="s">
        <v>195</v>
      </c>
      <c r="I28" t="s">
        <v>196</v>
      </c>
      <c r="J28">
        <v>1813</v>
      </c>
      <c r="K28" t="s">
        <v>197</v>
      </c>
      <c r="L28" t="s">
        <v>44</v>
      </c>
      <c r="M28" t="s">
        <v>25</v>
      </c>
      <c r="N28">
        <f>COUNTIF(Table135[INV NO],Table14[[#This Row],[INV NO]])</f>
        <v>1</v>
      </c>
    </row>
    <row r="29" spans="1:14" x14ac:dyDescent="0.25">
      <c r="A29" s="4">
        <v>43445</v>
      </c>
      <c r="B29">
        <v>478</v>
      </c>
      <c r="C29" t="s">
        <v>198</v>
      </c>
      <c r="D29" t="s">
        <v>199</v>
      </c>
      <c r="E29" t="s">
        <v>200</v>
      </c>
      <c r="F29" t="s">
        <v>201</v>
      </c>
      <c r="G29" t="s">
        <v>202</v>
      </c>
      <c r="H29" t="s">
        <v>203</v>
      </c>
      <c r="I29" t="s">
        <v>204</v>
      </c>
      <c r="J29">
        <v>47737</v>
      </c>
      <c r="K29" t="s">
        <v>205</v>
      </c>
      <c r="L29" t="s">
        <v>35</v>
      </c>
      <c r="M29" t="s">
        <v>43</v>
      </c>
      <c r="N29">
        <f>COUNTIF(Table135[INV NO],Table14[[#This Row],[INV NO]])</f>
        <v>1</v>
      </c>
    </row>
    <row r="30" spans="1:14" x14ac:dyDescent="0.25">
      <c r="A30" s="4">
        <v>43748</v>
      </c>
      <c r="B30">
        <v>491</v>
      </c>
      <c r="C30" t="s">
        <v>206</v>
      </c>
      <c r="D30" t="s">
        <v>207</v>
      </c>
      <c r="E30" t="s">
        <v>208</v>
      </c>
      <c r="F30" t="s">
        <v>48</v>
      </c>
      <c r="G30" t="s">
        <v>209</v>
      </c>
      <c r="H30" t="s">
        <v>210</v>
      </c>
      <c r="I30" t="s">
        <v>106</v>
      </c>
      <c r="J30">
        <v>78778</v>
      </c>
      <c r="K30" t="s">
        <v>211</v>
      </c>
      <c r="L30" t="s">
        <v>85</v>
      </c>
      <c r="M30" t="s">
        <v>25</v>
      </c>
      <c r="N30">
        <f>COUNTIF(Table135[INV NO],Table14[[#This Row],[INV NO]])</f>
        <v>1</v>
      </c>
    </row>
    <row r="31" spans="1:14" x14ac:dyDescent="0.25">
      <c r="A31" s="4">
        <v>43563</v>
      </c>
      <c r="B31">
        <v>502</v>
      </c>
      <c r="C31" t="s">
        <v>212</v>
      </c>
      <c r="D31" t="s">
        <v>213</v>
      </c>
      <c r="E31" t="s">
        <v>214</v>
      </c>
      <c r="F31" t="s">
        <v>57</v>
      </c>
      <c r="G31" t="s">
        <v>215</v>
      </c>
      <c r="H31" t="s">
        <v>216</v>
      </c>
      <c r="I31" t="s">
        <v>68</v>
      </c>
      <c r="J31">
        <v>94544</v>
      </c>
      <c r="K31" t="s">
        <v>217</v>
      </c>
      <c r="L31" t="s">
        <v>35</v>
      </c>
      <c r="M31" t="s">
        <v>53</v>
      </c>
      <c r="N31">
        <f>COUNTIF(Table135[INV NO],Table14[[#This Row],[INV NO]])</f>
        <v>1</v>
      </c>
    </row>
    <row r="34" spans="1:14" x14ac:dyDescent="0.25">
      <c r="A34" t="s">
        <v>3</v>
      </c>
      <c r="B34" t="s">
        <v>4</v>
      </c>
      <c r="C34" t="s">
        <v>5</v>
      </c>
      <c r="D34" t="s">
        <v>6</v>
      </c>
      <c r="E34" t="s">
        <v>7</v>
      </c>
      <c r="F34" t="s">
        <v>8</v>
      </c>
      <c r="G34" t="s">
        <v>9</v>
      </c>
      <c r="H34" t="s">
        <v>10</v>
      </c>
      <c r="I34" t="s">
        <v>11</v>
      </c>
      <c r="J34" t="s">
        <v>12</v>
      </c>
      <c r="K34" t="s">
        <v>13</v>
      </c>
      <c r="L34" t="s">
        <v>14</v>
      </c>
      <c r="M34" t="s">
        <v>15</v>
      </c>
      <c r="N34" t="s">
        <v>16</v>
      </c>
    </row>
    <row r="35" spans="1:14" x14ac:dyDescent="0.25">
      <c r="A35" s="4">
        <v>43441</v>
      </c>
      <c r="B35">
        <v>101</v>
      </c>
      <c r="C35" t="s">
        <v>17</v>
      </c>
      <c r="D35" t="s">
        <v>18</v>
      </c>
      <c r="E35" t="s">
        <v>19</v>
      </c>
      <c r="F35" t="s">
        <v>20</v>
      </c>
      <c r="G35" t="s">
        <v>21</v>
      </c>
      <c r="H35" t="s">
        <v>22</v>
      </c>
      <c r="I35" t="s">
        <v>23</v>
      </c>
      <c r="J35">
        <v>44185</v>
      </c>
      <c r="K35" t="s">
        <v>24</v>
      </c>
      <c r="L35" t="s">
        <v>25</v>
      </c>
      <c r="M35" t="s">
        <v>26</v>
      </c>
      <c r="N35">
        <f>COUNTIF(Table14[INV NO],Table135[[#This Row],[INV NO]])</f>
        <v>1</v>
      </c>
    </row>
    <row r="36" spans="1:14" x14ac:dyDescent="0.25">
      <c r="A36" s="4">
        <v>43551</v>
      </c>
      <c r="B36">
        <v>152</v>
      </c>
      <c r="C36" t="s">
        <v>27</v>
      </c>
      <c r="D36" t="s">
        <v>28</v>
      </c>
      <c r="E36" t="s">
        <v>29</v>
      </c>
      <c r="F36" t="s">
        <v>30</v>
      </c>
      <c r="G36" t="s">
        <v>31</v>
      </c>
      <c r="H36" t="s">
        <v>32</v>
      </c>
      <c r="I36" t="s">
        <v>33</v>
      </c>
      <c r="J36">
        <v>20195</v>
      </c>
      <c r="K36" t="s">
        <v>34</v>
      </c>
      <c r="L36" t="s">
        <v>25</v>
      </c>
      <c r="M36" t="s">
        <v>35</v>
      </c>
      <c r="N36">
        <f>COUNTIF(Table14[INV NO],Table135[[#This Row],[INV NO]])</f>
        <v>1</v>
      </c>
    </row>
    <row r="37" spans="1:14" x14ac:dyDescent="0.25">
      <c r="A37" s="4">
        <v>43570</v>
      </c>
      <c r="B37">
        <v>211</v>
      </c>
      <c r="C37" t="s">
        <v>36</v>
      </c>
      <c r="D37" t="s">
        <v>37</v>
      </c>
      <c r="E37" t="s">
        <v>38</v>
      </c>
      <c r="F37" t="s">
        <v>39</v>
      </c>
      <c r="G37" t="s">
        <v>40</v>
      </c>
      <c r="H37" t="s">
        <v>41</v>
      </c>
      <c r="I37" t="s">
        <v>23</v>
      </c>
      <c r="J37">
        <v>45807</v>
      </c>
      <c r="K37" t="s">
        <v>42</v>
      </c>
      <c r="L37" t="s">
        <v>43</v>
      </c>
      <c r="M37" t="s">
        <v>44</v>
      </c>
      <c r="N37">
        <f>COUNTIF(Table14[INV NO],Table135[[#This Row],[INV NO]])</f>
        <v>1</v>
      </c>
    </row>
    <row r="38" spans="1:14" x14ac:dyDescent="0.25">
      <c r="A38" s="4">
        <v>43675</v>
      </c>
      <c r="B38">
        <v>232</v>
      </c>
      <c r="C38" t="s">
        <v>45</v>
      </c>
      <c r="D38" t="s">
        <v>46</v>
      </c>
      <c r="E38" t="s">
        <v>47</v>
      </c>
      <c r="F38" t="s">
        <v>48</v>
      </c>
      <c r="G38" t="s">
        <v>49</v>
      </c>
      <c r="H38" t="s">
        <v>50</v>
      </c>
      <c r="I38" t="s">
        <v>51</v>
      </c>
      <c r="J38">
        <v>53215</v>
      </c>
      <c r="K38" t="s">
        <v>52</v>
      </c>
      <c r="L38" t="s">
        <v>26</v>
      </c>
      <c r="M38" t="s">
        <v>53</v>
      </c>
      <c r="N38">
        <f>COUNTIF(Table14[INV NO],Table135[[#This Row],[INV NO]])</f>
        <v>1</v>
      </c>
    </row>
    <row r="39" spans="1:14" x14ac:dyDescent="0.25">
      <c r="A39" s="4">
        <v>43660</v>
      </c>
      <c r="B39">
        <v>233</v>
      </c>
      <c r="C39" t="s">
        <v>54</v>
      </c>
      <c r="D39" t="s">
        <v>55</v>
      </c>
      <c r="E39" t="s">
        <v>56</v>
      </c>
      <c r="F39" t="s">
        <v>57</v>
      </c>
      <c r="G39" t="s">
        <v>58</v>
      </c>
      <c r="H39" t="s">
        <v>59</v>
      </c>
      <c r="I39" t="s">
        <v>60</v>
      </c>
      <c r="J39">
        <v>98109</v>
      </c>
      <c r="K39" t="s">
        <v>61</v>
      </c>
      <c r="L39" t="s">
        <v>35</v>
      </c>
      <c r="M39" t="s">
        <v>62</v>
      </c>
      <c r="N39">
        <f>COUNTIF(Table14[INV NO],Table135[[#This Row],[INV NO]])</f>
        <v>1</v>
      </c>
    </row>
    <row r="40" spans="1:14" x14ac:dyDescent="0.25">
      <c r="A40" s="4">
        <v>43430</v>
      </c>
      <c r="B40">
        <v>238</v>
      </c>
      <c r="C40" t="s">
        <v>63</v>
      </c>
      <c r="D40" t="s">
        <v>64</v>
      </c>
      <c r="E40" t="s">
        <v>65</v>
      </c>
      <c r="F40" t="s">
        <v>20</v>
      </c>
      <c r="G40" t="s">
        <v>66</v>
      </c>
      <c r="H40" t="s">
        <v>67</v>
      </c>
      <c r="I40" t="s">
        <v>68</v>
      </c>
      <c r="J40">
        <v>92555</v>
      </c>
      <c r="K40" t="s">
        <v>69</v>
      </c>
      <c r="L40" t="s">
        <v>53</v>
      </c>
      <c r="M40" t="s">
        <v>35</v>
      </c>
      <c r="N40">
        <f>COUNTIF(Table14[INV NO],Table135[[#This Row],[INV NO]])</f>
        <v>1</v>
      </c>
    </row>
    <row r="41" spans="1:14" x14ac:dyDescent="0.25">
      <c r="A41" s="4">
        <v>43468</v>
      </c>
      <c r="B41">
        <v>242</v>
      </c>
      <c r="C41" t="s">
        <v>70</v>
      </c>
      <c r="D41" t="s">
        <v>71</v>
      </c>
      <c r="E41" t="s">
        <v>72</v>
      </c>
      <c r="F41" t="s">
        <v>30</v>
      </c>
      <c r="G41" t="s">
        <v>73</v>
      </c>
      <c r="H41" t="s">
        <v>74</v>
      </c>
      <c r="I41" t="s">
        <v>75</v>
      </c>
      <c r="J41">
        <v>16505</v>
      </c>
      <c r="K41" t="s">
        <v>76</v>
      </c>
      <c r="L41" t="s">
        <v>43</v>
      </c>
      <c r="M41" t="s">
        <v>26</v>
      </c>
      <c r="N41">
        <f>COUNTIF(Table14[INV NO],Table135[[#This Row],[INV NO]])</f>
        <v>1</v>
      </c>
    </row>
    <row r="42" spans="1:14" x14ac:dyDescent="0.25">
      <c r="A42" s="4">
        <v>43740</v>
      </c>
      <c r="B42">
        <v>264</v>
      </c>
      <c r="C42" t="s">
        <v>86</v>
      </c>
      <c r="D42" t="s">
        <v>87</v>
      </c>
      <c r="E42" t="s">
        <v>88</v>
      </c>
      <c r="F42" t="s">
        <v>20</v>
      </c>
      <c r="G42" t="s">
        <v>89</v>
      </c>
      <c r="H42" t="s">
        <v>90</v>
      </c>
      <c r="I42" t="s">
        <v>91</v>
      </c>
      <c r="J42">
        <v>20041</v>
      </c>
      <c r="K42" t="s">
        <v>92</v>
      </c>
      <c r="L42" t="s">
        <v>26</v>
      </c>
      <c r="M42" t="s">
        <v>43</v>
      </c>
      <c r="N42">
        <f>COUNTIF(Table14[INV NO],Table135[[#This Row],[INV NO]])</f>
        <v>2</v>
      </c>
    </row>
    <row r="43" spans="1:14" x14ac:dyDescent="0.25">
      <c r="A43" s="4">
        <v>43577</v>
      </c>
      <c r="B43">
        <v>279</v>
      </c>
      <c r="C43" t="s">
        <v>93</v>
      </c>
      <c r="D43" t="s">
        <v>94</v>
      </c>
      <c r="E43" t="s">
        <v>95</v>
      </c>
      <c r="F43" t="s">
        <v>96</v>
      </c>
      <c r="G43" t="s">
        <v>97</v>
      </c>
      <c r="H43" t="s">
        <v>98</v>
      </c>
      <c r="I43" t="s">
        <v>68</v>
      </c>
      <c r="J43">
        <v>95118</v>
      </c>
      <c r="K43" t="s">
        <v>99</v>
      </c>
      <c r="L43" t="s">
        <v>43</v>
      </c>
      <c r="M43" t="s">
        <v>35</v>
      </c>
      <c r="N43">
        <f>COUNTIF(Table14[INV NO],Table135[[#This Row],[INV NO]])</f>
        <v>1</v>
      </c>
    </row>
    <row r="44" spans="1:14" x14ac:dyDescent="0.25">
      <c r="A44" s="4">
        <v>43545</v>
      </c>
      <c r="B44">
        <v>295</v>
      </c>
      <c r="C44" t="s">
        <v>100</v>
      </c>
      <c r="D44" t="s">
        <v>101</v>
      </c>
      <c r="E44" t="s">
        <v>102</v>
      </c>
      <c r="F44" t="s">
        <v>103</v>
      </c>
      <c r="G44" t="s">
        <v>104</v>
      </c>
      <c r="H44" t="s">
        <v>105</v>
      </c>
      <c r="I44" t="s">
        <v>106</v>
      </c>
      <c r="J44">
        <v>77228</v>
      </c>
      <c r="K44" t="s">
        <v>107</v>
      </c>
      <c r="L44" t="s">
        <v>62</v>
      </c>
      <c r="M44" t="s">
        <v>108</v>
      </c>
      <c r="N44">
        <f>COUNTIF(Table14[INV NO],Table135[[#This Row],[INV NO]])</f>
        <v>2</v>
      </c>
    </row>
    <row r="45" spans="1:14" x14ac:dyDescent="0.25">
      <c r="A45" s="4">
        <v>43471</v>
      </c>
      <c r="B45">
        <v>295</v>
      </c>
      <c r="C45" t="s">
        <v>109</v>
      </c>
      <c r="D45" t="s">
        <v>110</v>
      </c>
      <c r="E45" t="s">
        <v>111</v>
      </c>
      <c r="F45" t="s">
        <v>30</v>
      </c>
      <c r="G45" t="s">
        <v>112</v>
      </c>
      <c r="H45" t="s">
        <v>113</v>
      </c>
      <c r="I45" t="s">
        <v>114</v>
      </c>
      <c r="J45">
        <v>28055</v>
      </c>
      <c r="K45" t="s">
        <v>115</v>
      </c>
      <c r="L45" t="s">
        <v>116</v>
      </c>
      <c r="M45" t="s">
        <v>85</v>
      </c>
      <c r="N45">
        <f>COUNTIF(Table14[INV NO],Table135[[#This Row],[INV NO]])</f>
        <v>2</v>
      </c>
    </row>
    <row r="46" spans="1:14" x14ac:dyDescent="0.25">
      <c r="A46" s="4">
        <v>43630</v>
      </c>
      <c r="B46">
        <v>296</v>
      </c>
      <c r="C46" t="s">
        <v>117</v>
      </c>
      <c r="D46" t="s">
        <v>118</v>
      </c>
      <c r="E46" t="s">
        <v>119</v>
      </c>
      <c r="F46" t="s">
        <v>20</v>
      </c>
      <c r="G46" t="s">
        <v>120</v>
      </c>
      <c r="H46" t="s">
        <v>121</v>
      </c>
      <c r="I46" t="s">
        <v>106</v>
      </c>
      <c r="J46">
        <v>88584</v>
      </c>
      <c r="K46" t="s">
        <v>122</v>
      </c>
      <c r="L46" t="s">
        <v>123</v>
      </c>
      <c r="M46" t="s">
        <v>84</v>
      </c>
      <c r="N46">
        <f>COUNTIF(Table14[INV NO],Table135[[#This Row],[INV NO]])</f>
        <v>1</v>
      </c>
    </row>
    <row r="47" spans="1:14" x14ac:dyDescent="0.25">
      <c r="A47" s="4">
        <v>43430</v>
      </c>
      <c r="B47">
        <v>297</v>
      </c>
      <c r="C47" t="s">
        <v>124</v>
      </c>
      <c r="D47" t="s">
        <v>125</v>
      </c>
      <c r="E47" t="s">
        <v>126</v>
      </c>
      <c r="F47" t="s">
        <v>20</v>
      </c>
      <c r="G47" t="s">
        <v>127</v>
      </c>
      <c r="H47" t="s">
        <v>128</v>
      </c>
      <c r="I47" t="s">
        <v>129</v>
      </c>
      <c r="J47">
        <v>40591</v>
      </c>
      <c r="K47" t="s">
        <v>130</v>
      </c>
      <c r="L47" t="s">
        <v>53</v>
      </c>
      <c r="M47" t="s">
        <v>44</v>
      </c>
      <c r="N47">
        <f>COUNTIF(Table14[INV NO],Table135[[#This Row],[INV NO]])</f>
        <v>1</v>
      </c>
    </row>
    <row r="48" spans="1:14" x14ac:dyDescent="0.25">
      <c r="A48" s="4">
        <v>43656</v>
      </c>
      <c r="B48">
        <v>326</v>
      </c>
      <c r="C48" t="s">
        <v>138</v>
      </c>
      <c r="D48" t="s">
        <v>139</v>
      </c>
      <c r="E48" t="s">
        <v>140</v>
      </c>
      <c r="F48" t="s">
        <v>141</v>
      </c>
      <c r="G48" t="s">
        <v>142</v>
      </c>
      <c r="H48" t="s">
        <v>143</v>
      </c>
      <c r="I48" t="s">
        <v>106</v>
      </c>
      <c r="J48">
        <v>77055</v>
      </c>
      <c r="K48" t="s">
        <v>144</v>
      </c>
      <c r="L48" t="s">
        <v>53</v>
      </c>
      <c r="M48" t="s">
        <v>108</v>
      </c>
      <c r="N48">
        <f>COUNTIF(Table14[INV NO],Table135[[#This Row],[INV NO]])</f>
        <v>1</v>
      </c>
    </row>
    <row r="49" spans="1:14" x14ac:dyDescent="0.25">
      <c r="A49" s="4">
        <v>43721</v>
      </c>
      <c r="B49">
        <v>330</v>
      </c>
      <c r="C49" t="s">
        <v>145</v>
      </c>
      <c r="D49" t="s">
        <v>146</v>
      </c>
      <c r="E49" t="s">
        <v>147</v>
      </c>
      <c r="F49" t="s">
        <v>57</v>
      </c>
      <c r="G49" t="s">
        <v>142</v>
      </c>
      <c r="H49" t="s">
        <v>148</v>
      </c>
      <c r="I49" t="s">
        <v>68</v>
      </c>
      <c r="J49">
        <v>95118</v>
      </c>
      <c r="K49" t="s">
        <v>149</v>
      </c>
      <c r="L49" t="s">
        <v>44</v>
      </c>
      <c r="M49" t="s">
        <v>123</v>
      </c>
      <c r="N49">
        <f>COUNTIF(Table14[INV NO],Table135[[#This Row],[INV NO]])</f>
        <v>1</v>
      </c>
    </row>
    <row r="50" spans="1:14" x14ac:dyDescent="0.25">
      <c r="A50" s="4">
        <v>43563</v>
      </c>
      <c r="B50">
        <v>334</v>
      </c>
      <c r="C50" t="s">
        <v>218</v>
      </c>
      <c r="D50" t="s">
        <v>219</v>
      </c>
      <c r="E50" t="s">
        <v>220</v>
      </c>
      <c r="F50" t="s">
        <v>96</v>
      </c>
      <c r="G50" t="s">
        <v>221</v>
      </c>
      <c r="H50" t="s">
        <v>222</v>
      </c>
      <c r="I50" t="s">
        <v>223</v>
      </c>
      <c r="J50">
        <v>29215</v>
      </c>
      <c r="K50" t="s">
        <v>224</v>
      </c>
      <c r="L50" t="s">
        <v>108</v>
      </c>
      <c r="M50" t="s">
        <v>25</v>
      </c>
      <c r="N50">
        <f>COUNTIF(Table14[INV NO],Table135[[#This Row],[INV NO]])</f>
        <v>0</v>
      </c>
    </row>
    <row r="51" spans="1:14" x14ac:dyDescent="0.25">
      <c r="A51" s="4">
        <v>43513</v>
      </c>
      <c r="B51">
        <v>338</v>
      </c>
      <c r="C51" t="s">
        <v>150</v>
      </c>
      <c r="D51" t="s">
        <v>151</v>
      </c>
      <c r="E51" t="s">
        <v>152</v>
      </c>
      <c r="F51" t="s">
        <v>153</v>
      </c>
      <c r="G51" t="s">
        <v>154</v>
      </c>
      <c r="H51" t="s">
        <v>155</v>
      </c>
      <c r="I51" t="s">
        <v>156</v>
      </c>
      <c r="J51">
        <v>48901</v>
      </c>
      <c r="K51" t="s">
        <v>157</v>
      </c>
      <c r="L51" t="s">
        <v>85</v>
      </c>
      <c r="M51" t="s">
        <v>62</v>
      </c>
      <c r="N51">
        <f>COUNTIF(Table14[INV NO],Table135[[#This Row],[INV NO]])</f>
        <v>1</v>
      </c>
    </row>
    <row r="52" spans="1:14" x14ac:dyDescent="0.25">
      <c r="A52" s="4">
        <v>43435</v>
      </c>
      <c r="B52">
        <v>343</v>
      </c>
      <c r="C52" t="s">
        <v>158</v>
      </c>
      <c r="D52" t="s">
        <v>159</v>
      </c>
      <c r="E52" t="s">
        <v>160</v>
      </c>
      <c r="F52" t="s">
        <v>20</v>
      </c>
      <c r="G52" t="s">
        <v>161</v>
      </c>
      <c r="H52" t="s">
        <v>162</v>
      </c>
      <c r="I52" t="s">
        <v>163</v>
      </c>
      <c r="J52">
        <v>33610</v>
      </c>
      <c r="K52" t="s">
        <v>164</v>
      </c>
      <c r="L52" t="s">
        <v>62</v>
      </c>
      <c r="M52" t="s">
        <v>26</v>
      </c>
      <c r="N52">
        <f>COUNTIF(Table14[INV NO],Table135[[#This Row],[INV NO]])</f>
        <v>2</v>
      </c>
    </row>
    <row r="53" spans="1:14" x14ac:dyDescent="0.25">
      <c r="A53" s="4">
        <v>43563</v>
      </c>
      <c r="B53">
        <v>343</v>
      </c>
      <c r="C53" t="s">
        <v>165</v>
      </c>
      <c r="D53" t="s">
        <v>166</v>
      </c>
      <c r="E53" t="s">
        <v>167</v>
      </c>
      <c r="F53" t="s">
        <v>141</v>
      </c>
      <c r="G53" t="s">
        <v>168</v>
      </c>
      <c r="H53" t="s">
        <v>169</v>
      </c>
      <c r="I53" t="s">
        <v>68</v>
      </c>
      <c r="J53">
        <v>91328</v>
      </c>
      <c r="K53" t="s">
        <v>170</v>
      </c>
      <c r="L53" t="s">
        <v>123</v>
      </c>
      <c r="M53" t="s">
        <v>44</v>
      </c>
      <c r="N53">
        <f>COUNTIF(Table14[INV NO],Table135[[#This Row],[INV NO]])</f>
        <v>2</v>
      </c>
    </row>
    <row r="54" spans="1:14" x14ac:dyDescent="0.25">
      <c r="A54" s="4">
        <v>43613</v>
      </c>
      <c r="B54">
        <v>353</v>
      </c>
      <c r="C54" t="s">
        <v>171</v>
      </c>
      <c r="D54" t="s">
        <v>172</v>
      </c>
      <c r="E54" t="s">
        <v>173</v>
      </c>
      <c r="F54" t="s">
        <v>57</v>
      </c>
      <c r="G54" t="s">
        <v>174</v>
      </c>
      <c r="H54" t="s">
        <v>175</v>
      </c>
      <c r="I54" t="s">
        <v>176</v>
      </c>
      <c r="J54">
        <v>55115</v>
      </c>
      <c r="K54" t="s">
        <v>177</v>
      </c>
      <c r="L54" t="s">
        <v>44</v>
      </c>
      <c r="M54" t="s">
        <v>53</v>
      </c>
      <c r="N54">
        <f>COUNTIF(Table14[INV NO],Table135[[#This Row],[INV NO]])</f>
        <v>1</v>
      </c>
    </row>
    <row r="55" spans="1:14" x14ac:dyDescent="0.25">
      <c r="A55" s="4">
        <v>43626</v>
      </c>
      <c r="B55">
        <v>409</v>
      </c>
      <c r="C55" t="s">
        <v>178</v>
      </c>
      <c r="D55" t="s">
        <v>179</v>
      </c>
      <c r="E55" t="s">
        <v>180</v>
      </c>
      <c r="F55" t="s">
        <v>30</v>
      </c>
      <c r="G55" t="s">
        <v>181</v>
      </c>
      <c r="H55" t="s">
        <v>182</v>
      </c>
      <c r="I55" t="s">
        <v>183</v>
      </c>
      <c r="J55">
        <v>12222</v>
      </c>
      <c r="K55" t="s">
        <v>184</v>
      </c>
      <c r="L55" t="s">
        <v>123</v>
      </c>
      <c r="M55" t="s">
        <v>116</v>
      </c>
      <c r="N55">
        <f>COUNTIF(Table14[INV NO],Table135[[#This Row],[INV NO]])</f>
        <v>1</v>
      </c>
    </row>
    <row r="56" spans="1:14" x14ac:dyDescent="0.25">
      <c r="A56" s="4">
        <v>43415</v>
      </c>
      <c r="B56">
        <v>412</v>
      </c>
      <c r="C56" t="s">
        <v>225</v>
      </c>
      <c r="D56" t="s">
        <v>226</v>
      </c>
      <c r="E56" t="s">
        <v>227</v>
      </c>
      <c r="F56" t="s">
        <v>96</v>
      </c>
      <c r="G56" t="s">
        <v>228</v>
      </c>
      <c r="H56" t="s">
        <v>229</v>
      </c>
      <c r="I56" t="s">
        <v>106</v>
      </c>
      <c r="J56">
        <v>76598</v>
      </c>
      <c r="K56" t="s">
        <v>230</v>
      </c>
      <c r="L56" t="s">
        <v>84</v>
      </c>
      <c r="M56" t="s">
        <v>62</v>
      </c>
      <c r="N56">
        <f>COUNTIF(Table14[INV NO],Table135[[#This Row],[INV NO]])</f>
        <v>0</v>
      </c>
    </row>
    <row r="57" spans="1:14" x14ac:dyDescent="0.25">
      <c r="A57" s="4">
        <v>43592</v>
      </c>
      <c r="B57">
        <v>426</v>
      </c>
      <c r="C57" t="s">
        <v>185</v>
      </c>
      <c r="D57" t="s">
        <v>186</v>
      </c>
      <c r="E57" t="s">
        <v>187</v>
      </c>
      <c r="F57" t="s">
        <v>39</v>
      </c>
      <c r="G57" t="s">
        <v>188</v>
      </c>
      <c r="H57" t="s">
        <v>189</v>
      </c>
      <c r="I57" t="s">
        <v>68</v>
      </c>
      <c r="J57">
        <v>94257</v>
      </c>
      <c r="K57" t="s">
        <v>190</v>
      </c>
      <c r="L57" t="s">
        <v>108</v>
      </c>
      <c r="M57" t="s">
        <v>43</v>
      </c>
      <c r="N57">
        <f>COUNTIF(Table14[INV NO],Table135[[#This Row],[INV NO]])</f>
        <v>1</v>
      </c>
    </row>
    <row r="58" spans="1:14" x14ac:dyDescent="0.25">
      <c r="A58" s="4">
        <v>43748</v>
      </c>
      <c r="B58">
        <v>446</v>
      </c>
      <c r="C58" t="s">
        <v>191</v>
      </c>
      <c r="D58" t="s">
        <v>192</v>
      </c>
      <c r="E58" t="s">
        <v>193</v>
      </c>
      <c r="F58" t="s">
        <v>20</v>
      </c>
      <c r="G58" t="s">
        <v>194</v>
      </c>
      <c r="H58" t="s">
        <v>195</v>
      </c>
      <c r="I58" t="s">
        <v>196</v>
      </c>
      <c r="J58">
        <v>1813</v>
      </c>
      <c r="K58" t="s">
        <v>197</v>
      </c>
      <c r="L58" t="s">
        <v>44</v>
      </c>
      <c r="M58" t="s">
        <v>25</v>
      </c>
      <c r="N58">
        <f>COUNTIF(Table14[INV NO],Table135[[#This Row],[INV NO]])</f>
        <v>1</v>
      </c>
    </row>
    <row r="59" spans="1:14" x14ac:dyDescent="0.25">
      <c r="A59" s="4">
        <v>43445</v>
      </c>
      <c r="B59">
        <v>478</v>
      </c>
      <c r="C59" t="s">
        <v>198</v>
      </c>
      <c r="D59" t="s">
        <v>199</v>
      </c>
      <c r="E59" t="s">
        <v>200</v>
      </c>
      <c r="F59" t="s">
        <v>201</v>
      </c>
      <c r="G59" t="s">
        <v>202</v>
      </c>
      <c r="H59" t="s">
        <v>203</v>
      </c>
      <c r="I59" t="s">
        <v>204</v>
      </c>
      <c r="J59">
        <v>47737</v>
      </c>
      <c r="K59" t="s">
        <v>205</v>
      </c>
      <c r="L59" t="s">
        <v>35</v>
      </c>
      <c r="M59" t="s">
        <v>43</v>
      </c>
      <c r="N59">
        <f>COUNTIF(Table14[INV NO],Table135[[#This Row],[INV NO]])</f>
        <v>1</v>
      </c>
    </row>
    <row r="60" spans="1:14" x14ac:dyDescent="0.25">
      <c r="A60" s="4">
        <v>43748</v>
      </c>
      <c r="B60">
        <v>491</v>
      </c>
      <c r="C60" t="s">
        <v>206</v>
      </c>
      <c r="D60" t="s">
        <v>207</v>
      </c>
      <c r="E60" t="s">
        <v>208</v>
      </c>
      <c r="F60" t="s">
        <v>48</v>
      </c>
      <c r="G60" t="s">
        <v>209</v>
      </c>
      <c r="H60" t="s">
        <v>210</v>
      </c>
      <c r="I60" t="s">
        <v>106</v>
      </c>
      <c r="J60">
        <v>78778</v>
      </c>
      <c r="K60" t="s">
        <v>211</v>
      </c>
      <c r="L60" t="s">
        <v>85</v>
      </c>
      <c r="M60" t="s">
        <v>25</v>
      </c>
      <c r="N60">
        <f>COUNTIF(Table14[INV NO],Table135[[#This Row],[INV NO]])</f>
        <v>1</v>
      </c>
    </row>
    <row r="61" spans="1:14" x14ac:dyDescent="0.25">
      <c r="A61" s="4">
        <v>43563</v>
      </c>
      <c r="B61">
        <v>502</v>
      </c>
      <c r="C61" t="s">
        <v>212</v>
      </c>
      <c r="D61" t="s">
        <v>213</v>
      </c>
      <c r="E61" t="s">
        <v>214</v>
      </c>
      <c r="F61" t="s">
        <v>57</v>
      </c>
      <c r="G61" t="s">
        <v>215</v>
      </c>
      <c r="H61" t="s">
        <v>216</v>
      </c>
      <c r="I61" t="s">
        <v>68</v>
      </c>
      <c r="J61">
        <v>94544</v>
      </c>
      <c r="K61" t="s">
        <v>217</v>
      </c>
      <c r="L61" t="s">
        <v>35</v>
      </c>
      <c r="M61" t="s">
        <v>53</v>
      </c>
      <c r="N61">
        <f>COUNTIF(Table14[INV NO],Table135[[#This Row],[INV NO]])</f>
        <v>1</v>
      </c>
    </row>
    <row r="62" spans="1:14" x14ac:dyDescent="0.25">
      <c r="A62" s="4">
        <v>43632</v>
      </c>
      <c r="B62">
        <v>520</v>
      </c>
      <c r="C62" t="s">
        <v>231</v>
      </c>
      <c r="D62" t="s">
        <v>232</v>
      </c>
      <c r="E62" t="s">
        <v>233</v>
      </c>
      <c r="F62" t="s">
        <v>234</v>
      </c>
      <c r="G62" t="s">
        <v>235</v>
      </c>
      <c r="H62" t="s">
        <v>236</v>
      </c>
      <c r="I62" t="s">
        <v>33</v>
      </c>
      <c r="J62">
        <v>24034</v>
      </c>
      <c r="K62" t="s">
        <v>237</v>
      </c>
      <c r="L62" t="s">
        <v>116</v>
      </c>
      <c r="M62" t="s">
        <v>108</v>
      </c>
      <c r="N62">
        <f>COUNTIF(Table14[INV NO],Table135[[#This Row],[INV NO]])</f>
        <v>0</v>
      </c>
    </row>
  </sheetData>
  <mergeCells count="1">
    <mergeCell ref="G1:H1"/>
  </mergeCells>
  <conditionalFormatting sqref="A4:N31">
    <cfRule type="expression" dxfId="5" priority="2">
      <formula>$N5=0</formula>
    </cfRule>
  </conditionalFormatting>
  <conditionalFormatting sqref="A34:N62">
    <cfRule type="expression" dxfId="4" priority="1">
      <formula>$N35=0</formula>
    </cfRule>
  </conditionalFormatting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ANSWER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Foulkes Work</dc:creator>
  <cp:lastModifiedBy>Foulkes Work</cp:lastModifiedBy>
  <dcterms:created xsi:type="dcterms:W3CDTF">2022-02-19T08:00:42Z</dcterms:created>
  <dcterms:modified xsi:type="dcterms:W3CDTF">2022-02-19T08:00:50Z</dcterms:modified>
</cp:coreProperties>
</file>