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4" documentId="8_{974F4719-8E2D-45C8-AB96-96C8371D19E1}" xr6:coauthVersionLast="47" xr6:coauthVersionMax="47" xr10:uidLastSave="{4BABCA46-D9A7-491C-9E6D-77870EB51693}"/>
  <bookViews>
    <workbookView xWindow="-110" yWindow="-110" windowWidth="19420" windowHeight="10300" xr2:uid="{2BABEEA5-E50C-49FD-BDBD-90A658FAD904}"/>
  </bookViews>
  <sheets>
    <sheet name="Sheet2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</calcChain>
</file>

<file path=xl/sharedStrings.xml><?xml version="1.0" encoding="utf-8"?>
<sst xmlns="http://schemas.openxmlformats.org/spreadsheetml/2006/main" count="441" uniqueCount="18">
  <si>
    <t>East</t>
  </si>
  <si>
    <t>Merlat</t>
  </si>
  <si>
    <t>Prominent Wines</t>
  </si>
  <si>
    <t>West</t>
  </si>
  <si>
    <t>North</t>
  </si>
  <si>
    <t>South</t>
  </si>
  <si>
    <t>Matts Winery</t>
  </si>
  <si>
    <t>Chardinoha</t>
  </si>
  <si>
    <t>Cab Savon</t>
  </si>
  <si>
    <t>Sales</t>
  </si>
  <si>
    <t>Cases Sold</t>
  </si>
  <si>
    <t>Cost Per Case</t>
  </si>
  <si>
    <t>Date</t>
  </si>
  <si>
    <t>Region</t>
  </si>
  <si>
    <t>Label</t>
  </si>
  <si>
    <t>Winery</t>
  </si>
  <si>
    <t>WV No</t>
  </si>
  <si>
    <t xml:space="preserve">Missing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</si>
</sst>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\W\V\-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44" fontId="3" fillId="0" borderId="0" xfId="2" applyFont="1"/>
    <xf numFmtId="1" fontId="3" fillId="0" borderId="0" xfId="2" applyNumberFormat="1" applyFont="1" applyAlignment="1">
      <alignment horizontal="center" vertical="center"/>
    </xf>
    <xf numFmtId="14" fontId="4" fillId="0" borderId="0" xfId="0" applyNumberFormat="1" applyFont="1"/>
    <xf numFmtId="0" fontId="3" fillId="0" borderId="0" xfId="3" applyFont="1"/>
    <xf numFmtId="164" fontId="0" fillId="0" borderId="0" xfId="0" applyNumberFormat="1"/>
    <xf numFmtId="44" fontId="1" fillId="2" borderId="0" xfId="1" applyNumberFormat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44" fontId="1" fillId="2" borderId="0" xfId="1" applyNumberFormat="1"/>
    <xf numFmtId="0" fontId="1" fillId="2" borderId="0" xfId="1"/>
    <xf numFmtId="0" fontId="3" fillId="0" borderId="0" xfId="2" applyNumberFormat="1" applyFont="1"/>
  </cellXfs>
  <cellStyles count="4">
    <cellStyle name="60% - Accent4" xfId="1" builtinId="44"/>
    <cellStyle name="Currency 3" xfId="2" xr:uid="{B4699766-C351-4FB3-A0F6-158A63A7C65D}"/>
    <cellStyle name="Normal" xfId="0" builtinId="0"/>
    <cellStyle name="Normal 3" xfId="3" xr:uid="{CADFDA13-AE97-4E22-B16A-6E8C2FC07F3A}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IF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N2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9</v>
          </cell>
        </row>
        <row r="7">
          <cell r="A7">
            <v>10</v>
          </cell>
        </row>
        <row r="8">
          <cell r="A8">
            <v>11</v>
          </cell>
        </row>
        <row r="9">
          <cell r="A9">
            <v>12</v>
          </cell>
        </row>
        <row r="10">
          <cell r="A10">
            <v>13</v>
          </cell>
        </row>
        <row r="11">
          <cell r="A11">
            <v>14</v>
          </cell>
        </row>
        <row r="12">
          <cell r="A12">
            <v>15</v>
          </cell>
        </row>
        <row r="13">
          <cell r="A13">
            <v>16</v>
          </cell>
        </row>
        <row r="14">
          <cell r="A14">
            <v>17</v>
          </cell>
        </row>
        <row r="15">
          <cell r="A15">
            <v>18</v>
          </cell>
        </row>
        <row r="16">
          <cell r="A16">
            <v>19</v>
          </cell>
        </row>
        <row r="17">
          <cell r="A17">
            <v>20</v>
          </cell>
        </row>
        <row r="18">
          <cell r="A18">
            <v>21</v>
          </cell>
        </row>
        <row r="19">
          <cell r="A19">
            <v>22</v>
          </cell>
        </row>
        <row r="20">
          <cell r="A20">
            <v>23</v>
          </cell>
        </row>
        <row r="21">
          <cell r="A21">
            <v>24</v>
          </cell>
        </row>
        <row r="22">
          <cell r="A22">
            <v>25</v>
          </cell>
        </row>
        <row r="23">
          <cell r="A23">
            <v>26</v>
          </cell>
        </row>
        <row r="24">
          <cell r="A24">
            <v>27</v>
          </cell>
        </row>
        <row r="25">
          <cell r="A25">
            <v>28</v>
          </cell>
        </row>
        <row r="26">
          <cell r="A26">
            <v>29</v>
          </cell>
        </row>
        <row r="27">
          <cell r="A27">
            <v>30</v>
          </cell>
        </row>
        <row r="28">
          <cell r="A28">
            <v>31</v>
          </cell>
        </row>
        <row r="29">
          <cell r="A29">
            <v>32</v>
          </cell>
        </row>
        <row r="30">
          <cell r="A30">
            <v>33</v>
          </cell>
        </row>
        <row r="31">
          <cell r="A31">
            <v>34</v>
          </cell>
        </row>
        <row r="32">
          <cell r="A32">
            <v>35</v>
          </cell>
        </row>
        <row r="33">
          <cell r="A33">
            <v>36</v>
          </cell>
        </row>
        <row r="34">
          <cell r="A34">
            <v>37</v>
          </cell>
        </row>
        <row r="35">
          <cell r="A35">
            <v>38</v>
          </cell>
        </row>
        <row r="36">
          <cell r="A36">
            <v>39</v>
          </cell>
        </row>
        <row r="37">
          <cell r="A37">
            <v>40</v>
          </cell>
        </row>
        <row r="38">
          <cell r="A38">
            <v>41</v>
          </cell>
        </row>
        <row r="39">
          <cell r="A39">
            <v>42</v>
          </cell>
        </row>
        <row r="40">
          <cell r="A40">
            <v>43</v>
          </cell>
        </row>
        <row r="41">
          <cell r="A41">
            <v>44</v>
          </cell>
        </row>
        <row r="42">
          <cell r="A42">
            <v>45</v>
          </cell>
        </row>
        <row r="43">
          <cell r="A43">
            <v>46</v>
          </cell>
        </row>
        <row r="44">
          <cell r="A44">
            <v>47</v>
          </cell>
        </row>
        <row r="45">
          <cell r="A45">
            <v>48</v>
          </cell>
        </row>
        <row r="46">
          <cell r="A46">
            <v>49</v>
          </cell>
        </row>
        <row r="47">
          <cell r="A47">
            <v>50</v>
          </cell>
        </row>
        <row r="48">
          <cell r="A48">
            <v>51</v>
          </cell>
        </row>
        <row r="49">
          <cell r="A49">
            <v>52</v>
          </cell>
        </row>
        <row r="50">
          <cell r="A50">
            <v>53</v>
          </cell>
        </row>
        <row r="51">
          <cell r="A51">
            <v>54</v>
          </cell>
        </row>
        <row r="52">
          <cell r="A52">
            <v>55</v>
          </cell>
        </row>
        <row r="53">
          <cell r="A53">
            <v>56</v>
          </cell>
        </row>
        <row r="54">
          <cell r="A54">
            <v>57</v>
          </cell>
        </row>
        <row r="55">
          <cell r="A55">
            <v>58</v>
          </cell>
        </row>
        <row r="56">
          <cell r="A56">
            <v>59</v>
          </cell>
        </row>
        <row r="57">
          <cell r="A57">
            <v>60</v>
          </cell>
        </row>
        <row r="58">
          <cell r="A58">
            <v>61</v>
          </cell>
        </row>
        <row r="59">
          <cell r="A59">
            <v>62</v>
          </cell>
        </row>
        <row r="60">
          <cell r="A60">
            <v>63</v>
          </cell>
        </row>
        <row r="61">
          <cell r="A61">
            <v>64</v>
          </cell>
        </row>
        <row r="62">
          <cell r="A62">
            <v>65</v>
          </cell>
        </row>
        <row r="63">
          <cell r="A63">
            <v>66</v>
          </cell>
        </row>
        <row r="64">
          <cell r="A64">
            <v>67</v>
          </cell>
        </row>
        <row r="65">
          <cell r="A65">
            <v>68</v>
          </cell>
        </row>
        <row r="66">
          <cell r="A66">
            <v>69</v>
          </cell>
        </row>
        <row r="67">
          <cell r="A67">
            <v>70</v>
          </cell>
        </row>
        <row r="68">
          <cell r="A68">
            <v>71</v>
          </cell>
        </row>
        <row r="69">
          <cell r="A69">
            <v>72</v>
          </cell>
        </row>
        <row r="70">
          <cell r="A70">
            <v>73</v>
          </cell>
        </row>
        <row r="71">
          <cell r="A71">
            <v>74</v>
          </cell>
        </row>
        <row r="72">
          <cell r="A72">
            <v>75</v>
          </cell>
        </row>
        <row r="73">
          <cell r="A73">
            <v>76</v>
          </cell>
        </row>
        <row r="74">
          <cell r="A74">
            <v>77</v>
          </cell>
        </row>
        <row r="75">
          <cell r="A75">
            <v>78</v>
          </cell>
        </row>
        <row r="76">
          <cell r="A76">
            <v>79</v>
          </cell>
        </row>
        <row r="77">
          <cell r="A77">
            <v>80</v>
          </cell>
        </row>
        <row r="78">
          <cell r="A78">
            <v>81</v>
          </cell>
        </row>
        <row r="79">
          <cell r="A79">
            <v>82</v>
          </cell>
        </row>
        <row r="80">
          <cell r="A80">
            <v>83</v>
          </cell>
        </row>
        <row r="81">
          <cell r="A81">
            <v>84</v>
          </cell>
        </row>
        <row r="82">
          <cell r="A82">
            <v>85</v>
          </cell>
        </row>
        <row r="83">
          <cell r="A83">
            <v>86</v>
          </cell>
        </row>
        <row r="84">
          <cell r="A84">
            <v>87</v>
          </cell>
        </row>
        <row r="85">
          <cell r="A85">
            <v>91</v>
          </cell>
        </row>
        <row r="86">
          <cell r="A86">
            <v>92</v>
          </cell>
        </row>
        <row r="87">
          <cell r="A87">
            <v>93</v>
          </cell>
        </row>
        <row r="88">
          <cell r="A88">
            <v>94</v>
          </cell>
        </row>
        <row r="89">
          <cell r="A89">
            <v>95</v>
          </cell>
        </row>
        <row r="90">
          <cell r="A90">
            <v>97</v>
          </cell>
        </row>
        <row r="91">
          <cell r="A91">
            <v>98</v>
          </cell>
        </row>
        <row r="92">
          <cell r="A92">
            <v>99</v>
          </cell>
        </row>
        <row r="93">
          <cell r="A93">
            <v>100</v>
          </cell>
        </row>
        <row r="94">
          <cell r="A94">
            <v>101</v>
          </cell>
        </row>
        <row r="95">
          <cell r="A95">
            <v>102</v>
          </cell>
        </row>
        <row r="96">
          <cell r="A96">
            <v>103</v>
          </cell>
        </row>
        <row r="97">
          <cell r="A97">
            <v>104</v>
          </cell>
        </row>
        <row r="98">
          <cell r="A98">
            <v>105</v>
          </cell>
        </row>
        <row r="99">
          <cell r="A99">
            <v>106</v>
          </cell>
        </row>
        <row r="100">
          <cell r="A100">
            <v>107</v>
          </cell>
        </row>
        <row r="101">
          <cell r="A101">
            <v>108</v>
          </cell>
        </row>
        <row r="102">
          <cell r="A102">
            <v>109</v>
          </cell>
        </row>
        <row r="103">
          <cell r="A103">
            <v>110</v>
          </cell>
        </row>
        <row r="104">
          <cell r="A104">
            <v>111</v>
          </cell>
        </row>
        <row r="105">
          <cell r="A105">
            <v>112</v>
          </cell>
        </row>
        <row r="106">
          <cell r="A106">
            <v>113</v>
          </cell>
        </row>
        <row r="107">
          <cell r="A107">
            <v>114</v>
          </cell>
        </row>
        <row r="108">
          <cell r="A108">
            <v>115</v>
          </cell>
        </row>
        <row r="109">
          <cell r="A109">
            <v>116</v>
          </cell>
        </row>
        <row r="110">
          <cell r="A110">
            <v>117</v>
          </cell>
        </row>
        <row r="111">
          <cell r="A111">
            <v>118</v>
          </cell>
        </row>
        <row r="112">
          <cell r="A112">
            <v>119</v>
          </cell>
        </row>
        <row r="113">
          <cell r="A113">
            <v>120</v>
          </cell>
        </row>
        <row r="114">
          <cell r="A114">
            <v>121</v>
          </cell>
        </row>
        <row r="115">
          <cell r="A115">
            <v>122</v>
          </cell>
        </row>
        <row r="116">
          <cell r="A116">
            <v>123</v>
          </cell>
        </row>
        <row r="117">
          <cell r="A117">
            <v>124</v>
          </cell>
        </row>
        <row r="118">
          <cell r="A118">
            <v>125</v>
          </cell>
        </row>
        <row r="119">
          <cell r="A119">
            <v>126</v>
          </cell>
        </row>
        <row r="120">
          <cell r="A120">
            <v>127</v>
          </cell>
        </row>
        <row r="121">
          <cell r="A121">
            <v>128</v>
          </cell>
        </row>
        <row r="122">
          <cell r="A122">
            <v>129</v>
          </cell>
        </row>
        <row r="123">
          <cell r="A123">
            <v>130</v>
          </cell>
        </row>
        <row r="124">
          <cell r="A124">
            <v>131</v>
          </cell>
        </row>
        <row r="125">
          <cell r="A125">
            <v>132</v>
          </cell>
        </row>
        <row r="126">
          <cell r="A126">
            <v>133</v>
          </cell>
        </row>
        <row r="127">
          <cell r="A127">
            <v>134</v>
          </cell>
        </row>
        <row r="128">
          <cell r="A128">
            <v>135</v>
          </cell>
        </row>
        <row r="129">
          <cell r="A129">
            <v>136</v>
          </cell>
        </row>
        <row r="130">
          <cell r="A130">
            <v>137</v>
          </cell>
        </row>
        <row r="131">
          <cell r="A131">
            <v>138</v>
          </cell>
        </row>
        <row r="132">
          <cell r="A132">
            <v>139</v>
          </cell>
        </row>
        <row r="133">
          <cell r="A133">
            <v>140</v>
          </cell>
        </row>
        <row r="134">
          <cell r="A134">
            <v>141</v>
          </cell>
        </row>
        <row r="135">
          <cell r="A135">
            <v>142</v>
          </cell>
        </row>
        <row r="136">
          <cell r="A136">
            <v>143</v>
          </cell>
        </row>
        <row r="137">
          <cell r="A137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ADED-780E-425E-9270-F4503F410F18}">
  <dimension ref="A1:I145"/>
  <sheetViews>
    <sheetView tabSelected="1" workbookViewId="0">
      <selection activeCell="I3" sqref="I3"/>
    </sheetView>
  </sheetViews>
  <sheetFormatPr defaultRowHeight="14.5" x14ac:dyDescent="0.35"/>
  <cols>
    <col min="2" max="2" width="15.26953125" bestFit="1" customWidth="1"/>
    <col min="3" max="3" width="10.54296875" bestFit="1" customWidth="1"/>
    <col min="4" max="4" width="6.453125" bestFit="1" customWidth="1"/>
    <col min="5" max="5" width="10.453125" bestFit="1" customWidth="1"/>
    <col min="6" max="6" width="13.36328125" bestFit="1" customWidth="1"/>
    <col min="7" max="7" width="9.54296875" bestFit="1" customWidth="1"/>
    <col min="8" max="8" width="12.08984375" bestFit="1" customWidth="1"/>
    <col min="9" max="9" width="12.08984375" customWidth="1"/>
  </cols>
  <sheetData>
    <row r="1" spans="1:9" x14ac:dyDescent="0.35">
      <c r="A1" s="9" t="s">
        <v>16</v>
      </c>
      <c r="B1" s="9" t="s">
        <v>15</v>
      </c>
      <c r="C1" s="9" t="s">
        <v>14</v>
      </c>
      <c r="D1" s="9" t="s">
        <v>13</v>
      </c>
      <c r="E1" s="9" t="s">
        <v>12</v>
      </c>
      <c r="F1" s="8" t="s">
        <v>11</v>
      </c>
      <c r="G1" s="7" t="s">
        <v>10</v>
      </c>
      <c r="H1" s="6" t="s">
        <v>9</v>
      </c>
      <c r="I1" s="6" t="s">
        <v>17</v>
      </c>
    </row>
    <row r="2" spans="1:9" x14ac:dyDescent="0.35">
      <c r="A2" s="5">
        <v>1</v>
      </c>
      <c r="B2" s="4" t="s">
        <v>6</v>
      </c>
      <c r="C2" s="4" t="s">
        <v>8</v>
      </c>
      <c r="D2" s="4" t="s">
        <v>4</v>
      </c>
      <c r="E2" s="3">
        <v>43733</v>
      </c>
      <c r="F2" s="1">
        <v>165</v>
      </c>
      <c r="G2" s="2">
        <v>111</v>
      </c>
      <c r="H2" s="1">
        <f>[1]!Wines[[#This Row],[Cost Per Case]]*[1]!Wines[[#This Row],[Cases Sold]]</f>
        <v>18315</v>
      </c>
      <c r="I2" s="10">
        <f>COUNTIF([2]Sheet1!$A$2:$A$137,A2)</f>
        <v>1</v>
      </c>
    </row>
    <row r="3" spans="1:9" x14ac:dyDescent="0.35">
      <c r="A3" s="5">
        <v>2</v>
      </c>
      <c r="B3" s="4" t="s">
        <v>6</v>
      </c>
      <c r="C3" s="4" t="s">
        <v>8</v>
      </c>
      <c r="D3" s="4" t="s">
        <v>4</v>
      </c>
      <c r="E3" s="3">
        <v>43838</v>
      </c>
      <c r="F3" s="1">
        <v>165</v>
      </c>
      <c r="G3" s="2">
        <v>550</v>
      </c>
      <c r="H3" s="1">
        <f>[1]!Wines[[#This Row],[Cost Per Case]]*[1]!Wines[[#This Row],[Cases Sold]]</f>
        <v>90750</v>
      </c>
      <c r="I3" s="10">
        <f>COUNTIF([2]Sheet1!$A$2:$A$137,A3)</f>
        <v>1</v>
      </c>
    </row>
    <row r="4" spans="1:9" x14ac:dyDescent="0.35">
      <c r="A4" s="5">
        <v>3</v>
      </c>
      <c r="B4" s="4" t="s">
        <v>6</v>
      </c>
      <c r="C4" s="4" t="s">
        <v>8</v>
      </c>
      <c r="D4" s="4" t="s">
        <v>4</v>
      </c>
      <c r="E4" s="3">
        <v>43954</v>
      </c>
      <c r="F4" s="1">
        <v>165</v>
      </c>
      <c r="G4" s="2">
        <v>199</v>
      </c>
      <c r="H4" s="1">
        <f>[1]!Wines[[#This Row],[Cost Per Case]]*[1]!Wines[[#This Row],[Cases Sold]]</f>
        <v>32835</v>
      </c>
      <c r="I4" s="10">
        <f>COUNTIF([2]Sheet1!$A$2:$A$137,A4)</f>
        <v>1</v>
      </c>
    </row>
    <row r="5" spans="1:9" x14ac:dyDescent="0.35">
      <c r="A5" s="5">
        <v>4</v>
      </c>
      <c r="B5" s="4" t="s">
        <v>6</v>
      </c>
      <c r="C5" s="4" t="s">
        <v>8</v>
      </c>
      <c r="D5" s="4" t="s">
        <v>4</v>
      </c>
      <c r="E5" s="3">
        <v>43617</v>
      </c>
      <c r="F5" s="1">
        <v>165</v>
      </c>
      <c r="G5" s="2">
        <v>45</v>
      </c>
      <c r="H5" s="1">
        <f>[1]!Wines[[#This Row],[Cost Per Case]]*[1]!Wines[[#This Row],[Cases Sold]]</f>
        <v>7425</v>
      </c>
      <c r="I5" s="10">
        <f>COUNTIF([2]Sheet1!$A$2:$A$137,A5)</f>
        <v>1</v>
      </c>
    </row>
    <row r="6" spans="1:9" x14ac:dyDescent="0.35">
      <c r="A6" s="5">
        <v>5</v>
      </c>
      <c r="B6" s="4" t="s">
        <v>6</v>
      </c>
      <c r="C6" s="4" t="s">
        <v>8</v>
      </c>
      <c r="D6" s="4" t="s">
        <v>5</v>
      </c>
      <c r="E6" s="3">
        <v>43610</v>
      </c>
      <c r="F6" s="1">
        <v>165</v>
      </c>
      <c r="G6" s="2">
        <v>22</v>
      </c>
      <c r="H6" s="1">
        <f>[1]!Wines[[#This Row],[Cost Per Case]]*[1]!Wines[[#This Row],[Cases Sold]]</f>
        <v>3630</v>
      </c>
      <c r="I6" s="10">
        <f>COUNTIF([2]Sheet1!$A$2:$A$137,A6)</f>
        <v>0</v>
      </c>
    </row>
    <row r="7" spans="1:9" x14ac:dyDescent="0.35">
      <c r="A7" s="5">
        <v>6</v>
      </c>
      <c r="B7" s="4" t="s">
        <v>6</v>
      </c>
      <c r="C7" s="4" t="s">
        <v>8</v>
      </c>
      <c r="D7" s="4" t="s">
        <v>5</v>
      </c>
      <c r="E7" s="3">
        <v>44005</v>
      </c>
      <c r="F7" s="1">
        <v>165</v>
      </c>
      <c r="G7" s="2">
        <v>325</v>
      </c>
      <c r="H7" s="1">
        <f>[1]!Wines[[#This Row],[Cost Per Case]]*[1]!Wines[[#This Row],[Cases Sold]]</f>
        <v>53625</v>
      </c>
      <c r="I7" s="10">
        <f>COUNTIF([2]Sheet1!$A$2:$A$137,A7)</f>
        <v>0</v>
      </c>
    </row>
    <row r="8" spans="1:9" x14ac:dyDescent="0.35">
      <c r="A8" s="5">
        <v>7</v>
      </c>
      <c r="B8" s="4" t="s">
        <v>6</v>
      </c>
      <c r="C8" s="4" t="s">
        <v>8</v>
      </c>
      <c r="D8" s="4" t="s">
        <v>5</v>
      </c>
      <c r="E8" s="3">
        <v>43873</v>
      </c>
      <c r="F8" s="1">
        <v>165</v>
      </c>
      <c r="G8" s="2">
        <v>330</v>
      </c>
      <c r="H8" s="1">
        <f>[1]!Wines[[#This Row],[Cost Per Case]]*[1]!Wines[[#This Row],[Cases Sold]]</f>
        <v>54450</v>
      </c>
      <c r="I8" s="10">
        <f>COUNTIF([2]Sheet1!$A$2:$A$137,A8)</f>
        <v>0</v>
      </c>
    </row>
    <row r="9" spans="1:9" x14ac:dyDescent="0.35">
      <c r="A9" s="5">
        <v>8</v>
      </c>
      <c r="B9" s="4" t="s">
        <v>6</v>
      </c>
      <c r="C9" s="4" t="s">
        <v>8</v>
      </c>
      <c r="D9" s="4" t="s">
        <v>5</v>
      </c>
      <c r="E9" s="3">
        <v>43523</v>
      </c>
      <c r="F9" s="1">
        <v>165</v>
      </c>
      <c r="G9" s="2">
        <v>350</v>
      </c>
      <c r="H9" s="1">
        <f>[1]!Wines[[#This Row],[Cost Per Case]]*[1]!Wines[[#This Row],[Cases Sold]]</f>
        <v>57750</v>
      </c>
      <c r="I9" s="10">
        <f>COUNTIF([2]Sheet1!$A$2:$A$137,A9)</f>
        <v>0</v>
      </c>
    </row>
    <row r="10" spans="1:9" x14ac:dyDescent="0.35">
      <c r="A10" s="5">
        <v>9</v>
      </c>
      <c r="B10" s="4" t="s">
        <v>6</v>
      </c>
      <c r="C10" s="4" t="s">
        <v>8</v>
      </c>
      <c r="D10" s="4" t="s">
        <v>0</v>
      </c>
      <c r="E10" s="3">
        <v>43979</v>
      </c>
      <c r="F10" s="1">
        <v>165</v>
      </c>
      <c r="G10" s="2">
        <v>322</v>
      </c>
      <c r="H10" s="1">
        <f>[1]!Wines[[#This Row],[Cost Per Case]]*[1]!Wines[[#This Row],[Cases Sold]]</f>
        <v>53130</v>
      </c>
      <c r="I10" s="10">
        <f>COUNTIF([2]Sheet1!$A$2:$A$137,A10)</f>
        <v>1</v>
      </c>
    </row>
    <row r="11" spans="1:9" x14ac:dyDescent="0.35">
      <c r="A11" s="5">
        <v>10</v>
      </c>
      <c r="B11" s="4" t="s">
        <v>6</v>
      </c>
      <c r="C11" s="4" t="s">
        <v>8</v>
      </c>
      <c r="D11" s="4" t="s">
        <v>0</v>
      </c>
      <c r="E11" s="3">
        <v>43640</v>
      </c>
      <c r="F11" s="1">
        <v>165</v>
      </c>
      <c r="G11" s="2">
        <v>165</v>
      </c>
      <c r="H11" s="1">
        <f>[1]!Wines[[#This Row],[Cost Per Case]]*[1]!Wines[[#This Row],[Cases Sold]]</f>
        <v>27225</v>
      </c>
      <c r="I11" s="10">
        <f>COUNTIF([2]Sheet1!$A$2:$A$137,A11)</f>
        <v>1</v>
      </c>
    </row>
    <row r="12" spans="1:9" x14ac:dyDescent="0.35">
      <c r="A12" s="5">
        <v>11</v>
      </c>
      <c r="B12" s="4" t="s">
        <v>6</v>
      </c>
      <c r="C12" s="4" t="s">
        <v>8</v>
      </c>
      <c r="D12" s="4" t="s">
        <v>0</v>
      </c>
      <c r="E12" s="3">
        <v>43857</v>
      </c>
      <c r="F12" s="1">
        <v>165</v>
      </c>
      <c r="G12" s="2">
        <v>22</v>
      </c>
      <c r="H12" s="1">
        <f>[1]!Wines[[#This Row],[Cost Per Case]]*[1]!Wines[[#This Row],[Cases Sold]]</f>
        <v>3630</v>
      </c>
      <c r="I12" s="10">
        <f>COUNTIF([2]Sheet1!$A$2:$A$137,A12)</f>
        <v>1</v>
      </c>
    </row>
    <row r="13" spans="1:9" x14ac:dyDescent="0.35">
      <c r="A13" s="5">
        <v>12</v>
      </c>
      <c r="B13" s="4" t="s">
        <v>6</v>
      </c>
      <c r="C13" s="4" t="s">
        <v>8</v>
      </c>
      <c r="D13" s="4" t="s">
        <v>0</v>
      </c>
      <c r="E13" s="3">
        <v>43528</v>
      </c>
      <c r="F13" s="1">
        <v>165</v>
      </c>
      <c r="G13" s="2">
        <v>853</v>
      </c>
      <c r="H13" s="1">
        <f>[1]!Wines[[#This Row],[Cost Per Case]]*[1]!Wines[[#This Row],[Cases Sold]]</f>
        <v>140745</v>
      </c>
      <c r="I13" s="10">
        <f>COUNTIF([2]Sheet1!$A$2:$A$137,A13)</f>
        <v>1</v>
      </c>
    </row>
    <row r="14" spans="1:9" x14ac:dyDescent="0.35">
      <c r="A14" s="5">
        <v>13</v>
      </c>
      <c r="B14" s="4" t="s">
        <v>6</v>
      </c>
      <c r="C14" s="4" t="s">
        <v>8</v>
      </c>
      <c r="D14" s="4" t="s">
        <v>3</v>
      </c>
      <c r="E14" s="3">
        <v>43517</v>
      </c>
      <c r="F14" s="1">
        <v>165</v>
      </c>
      <c r="G14" s="2">
        <v>34</v>
      </c>
      <c r="H14" s="1">
        <f>[1]!Wines[[#This Row],[Cost Per Case]]*[1]!Wines[[#This Row],[Cases Sold]]</f>
        <v>5610</v>
      </c>
      <c r="I14" s="10">
        <f>COUNTIF([2]Sheet1!$A$2:$A$137,A14)</f>
        <v>1</v>
      </c>
    </row>
    <row r="15" spans="1:9" x14ac:dyDescent="0.35">
      <c r="A15" s="5">
        <v>14</v>
      </c>
      <c r="B15" s="4" t="s">
        <v>6</v>
      </c>
      <c r="C15" s="4" t="s">
        <v>8</v>
      </c>
      <c r="D15" s="4" t="s">
        <v>3</v>
      </c>
      <c r="E15" s="3">
        <v>44006</v>
      </c>
      <c r="F15" s="1">
        <v>165</v>
      </c>
      <c r="G15" s="2">
        <v>653</v>
      </c>
      <c r="H15" s="1">
        <f>[1]!Wines[[#This Row],[Cost Per Case]]*[1]!Wines[[#This Row],[Cases Sold]]</f>
        <v>107745</v>
      </c>
      <c r="I15" s="10">
        <f>COUNTIF([2]Sheet1!$A$2:$A$137,A15)</f>
        <v>1</v>
      </c>
    </row>
    <row r="16" spans="1:9" x14ac:dyDescent="0.35">
      <c r="A16" s="5">
        <v>15</v>
      </c>
      <c r="B16" s="4" t="s">
        <v>6</v>
      </c>
      <c r="C16" s="4" t="s">
        <v>8</v>
      </c>
      <c r="D16" s="4" t="s">
        <v>3</v>
      </c>
      <c r="E16" s="3">
        <v>44088</v>
      </c>
      <c r="F16" s="1">
        <v>165</v>
      </c>
      <c r="G16" s="2">
        <v>322</v>
      </c>
      <c r="H16" s="1">
        <f>[1]!Wines[[#This Row],[Cost Per Case]]*[1]!Wines[[#This Row],[Cases Sold]]</f>
        <v>53130</v>
      </c>
      <c r="I16" s="10">
        <f>COUNTIF([2]Sheet1!$A$2:$A$137,A16)</f>
        <v>1</v>
      </c>
    </row>
    <row r="17" spans="1:9" x14ac:dyDescent="0.35">
      <c r="A17" s="5">
        <v>16</v>
      </c>
      <c r="B17" s="4" t="s">
        <v>6</v>
      </c>
      <c r="C17" s="4" t="s">
        <v>8</v>
      </c>
      <c r="D17" s="4" t="s">
        <v>3</v>
      </c>
      <c r="E17" s="3">
        <v>43961</v>
      </c>
      <c r="F17" s="1">
        <v>165</v>
      </c>
      <c r="G17" s="2">
        <v>260</v>
      </c>
      <c r="H17" s="1">
        <f>[1]!Wines[[#This Row],[Cost Per Case]]*[1]!Wines[[#This Row],[Cases Sold]]</f>
        <v>42900</v>
      </c>
      <c r="I17" s="10">
        <f>COUNTIF([2]Sheet1!$A$2:$A$137,A17)</f>
        <v>1</v>
      </c>
    </row>
    <row r="18" spans="1:9" x14ac:dyDescent="0.35">
      <c r="A18" s="5">
        <v>17</v>
      </c>
      <c r="B18" s="4" t="s">
        <v>6</v>
      </c>
      <c r="C18" s="4" t="s">
        <v>8</v>
      </c>
      <c r="D18" s="4" t="s">
        <v>4</v>
      </c>
      <c r="E18" s="3">
        <v>43880</v>
      </c>
      <c r="F18" s="1">
        <v>165</v>
      </c>
      <c r="G18" s="2">
        <v>625</v>
      </c>
      <c r="H18" s="1">
        <f>[1]!Wines[[#This Row],[Cost Per Case]]*[1]!Wines[[#This Row],[Cases Sold]]</f>
        <v>103125</v>
      </c>
      <c r="I18" s="10">
        <f>COUNTIF([2]Sheet1!$A$2:$A$137,A18)</f>
        <v>1</v>
      </c>
    </row>
    <row r="19" spans="1:9" x14ac:dyDescent="0.35">
      <c r="A19" s="5">
        <v>18</v>
      </c>
      <c r="B19" s="4" t="s">
        <v>6</v>
      </c>
      <c r="C19" s="4" t="s">
        <v>8</v>
      </c>
      <c r="D19" s="4" t="s">
        <v>4</v>
      </c>
      <c r="E19" s="3">
        <v>44018</v>
      </c>
      <c r="F19" s="1">
        <v>165</v>
      </c>
      <c r="G19" s="2">
        <v>670</v>
      </c>
      <c r="H19" s="1">
        <f>[1]!Wines[[#This Row],[Cost Per Case]]*[1]!Wines[[#This Row],[Cases Sold]]</f>
        <v>110550</v>
      </c>
      <c r="I19" s="10">
        <f>COUNTIF([2]Sheet1!$A$2:$A$137,A19)</f>
        <v>1</v>
      </c>
    </row>
    <row r="20" spans="1:9" x14ac:dyDescent="0.35">
      <c r="A20" s="5">
        <v>19</v>
      </c>
      <c r="B20" s="4" t="s">
        <v>6</v>
      </c>
      <c r="C20" s="4" t="s">
        <v>8</v>
      </c>
      <c r="D20" s="4" t="s">
        <v>5</v>
      </c>
      <c r="E20" s="3">
        <v>43662</v>
      </c>
      <c r="F20" s="1">
        <v>165</v>
      </c>
      <c r="G20" s="2">
        <v>310</v>
      </c>
      <c r="H20" s="1">
        <f>[1]!Wines[[#This Row],[Cost Per Case]]*[1]!Wines[[#This Row],[Cases Sold]]</f>
        <v>51150</v>
      </c>
      <c r="I20" s="10">
        <f>COUNTIF([2]Sheet1!$A$2:$A$137,A20)</f>
        <v>1</v>
      </c>
    </row>
    <row r="21" spans="1:9" x14ac:dyDescent="0.35">
      <c r="A21" s="5">
        <v>20</v>
      </c>
      <c r="B21" s="4" t="s">
        <v>6</v>
      </c>
      <c r="C21" s="4" t="s">
        <v>8</v>
      </c>
      <c r="D21" s="4" t="s">
        <v>5</v>
      </c>
      <c r="E21" s="3">
        <v>43761</v>
      </c>
      <c r="F21" s="1">
        <v>165</v>
      </c>
      <c r="G21" s="2">
        <v>120</v>
      </c>
      <c r="H21" s="1">
        <f>[1]!Wines[[#This Row],[Cost Per Case]]*[1]!Wines[[#This Row],[Cases Sold]]</f>
        <v>19800</v>
      </c>
      <c r="I21" s="10">
        <f>COUNTIF([2]Sheet1!$A$2:$A$137,A21)</f>
        <v>1</v>
      </c>
    </row>
    <row r="22" spans="1:9" x14ac:dyDescent="0.35">
      <c r="A22" s="5">
        <v>21</v>
      </c>
      <c r="B22" s="4" t="s">
        <v>6</v>
      </c>
      <c r="C22" s="4" t="s">
        <v>8</v>
      </c>
      <c r="D22" s="4" t="s">
        <v>5</v>
      </c>
      <c r="E22" s="3">
        <v>43886</v>
      </c>
      <c r="F22" s="1">
        <v>165</v>
      </c>
      <c r="G22" s="2">
        <v>143</v>
      </c>
      <c r="H22" s="1">
        <f>[1]!Wines[[#This Row],[Cost Per Case]]*[1]!Wines[[#This Row],[Cases Sold]]</f>
        <v>23595</v>
      </c>
      <c r="I22" s="10">
        <f>COUNTIF([2]Sheet1!$A$2:$A$137,A22)</f>
        <v>1</v>
      </c>
    </row>
    <row r="23" spans="1:9" x14ac:dyDescent="0.35">
      <c r="A23" s="5">
        <v>22</v>
      </c>
      <c r="B23" s="4" t="s">
        <v>6</v>
      </c>
      <c r="C23" s="4" t="s">
        <v>8</v>
      </c>
      <c r="D23" s="4" t="s">
        <v>5</v>
      </c>
      <c r="E23" s="3">
        <v>43733</v>
      </c>
      <c r="F23" s="1">
        <v>165</v>
      </c>
      <c r="G23" s="2">
        <v>156</v>
      </c>
      <c r="H23" s="1">
        <f>[1]!Wines[[#This Row],[Cost Per Case]]*[1]!Wines[[#This Row],[Cases Sold]]</f>
        <v>25740</v>
      </c>
      <c r="I23" s="10">
        <f>COUNTIF([2]Sheet1!$A$2:$A$137,A23)</f>
        <v>1</v>
      </c>
    </row>
    <row r="24" spans="1:9" x14ac:dyDescent="0.35">
      <c r="A24" s="5">
        <v>23</v>
      </c>
      <c r="B24" s="4" t="s">
        <v>6</v>
      </c>
      <c r="C24" s="4" t="s">
        <v>8</v>
      </c>
      <c r="D24" s="4" t="s">
        <v>4</v>
      </c>
      <c r="E24" s="3">
        <v>43846</v>
      </c>
      <c r="F24" s="1">
        <v>165</v>
      </c>
      <c r="G24" s="2">
        <v>333</v>
      </c>
      <c r="H24" s="1">
        <f>[1]!Wines[[#This Row],[Cost Per Case]]*[1]!Wines[[#This Row],[Cases Sold]]</f>
        <v>54945</v>
      </c>
      <c r="I24" s="10">
        <f>COUNTIF([2]Sheet1!$A$2:$A$137,A24)</f>
        <v>1</v>
      </c>
    </row>
    <row r="25" spans="1:9" x14ac:dyDescent="0.35">
      <c r="A25" s="5">
        <v>24</v>
      </c>
      <c r="B25" s="4" t="s">
        <v>6</v>
      </c>
      <c r="C25" s="4" t="s">
        <v>8</v>
      </c>
      <c r="D25" s="4" t="s">
        <v>0</v>
      </c>
      <c r="E25" s="3">
        <v>43770</v>
      </c>
      <c r="F25" s="1">
        <v>165</v>
      </c>
      <c r="G25" s="2">
        <v>122</v>
      </c>
      <c r="H25" s="1">
        <f>[1]!Wines[[#This Row],[Cost Per Case]]*[1]!Wines[[#This Row],[Cases Sold]]</f>
        <v>20130</v>
      </c>
      <c r="I25" s="10">
        <f>COUNTIF([2]Sheet1!$A$2:$A$137,A25)</f>
        <v>1</v>
      </c>
    </row>
    <row r="26" spans="1:9" x14ac:dyDescent="0.35">
      <c r="A26" s="5">
        <v>25</v>
      </c>
      <c r="B26" s="4" t="s">
        <v>6</v>
      </c>
      <c r="C26" s="4" t="s">
        <v>8</v>
      </c>
      <c r="D26" s="4" t="s">
        <v>0</v>
      </c>
      <c r="E26" s="3">
        <v>43768</v>
      </c>
      <c r="F26" s="1">
        <v>165</v>
      </c>
      <c r="G26" s="2">
        <v>100</v>
      </c>
      <c r="H26" s="1">
        <f>[1]!Wines[[#This Row],[Cost Per Case]]*[1]!Wines[[#This Row],[Cases Sold]]</f>
        <v>16500</v>
      </c>
      <c r="I26" s="10">
        <f>COUNTIF([2]Sheet1!$A$2:$A$137,A26)</f>
        <v>1</v>
      </c>
    </row>
    <row r="27" spans="1:9" x14ac:dyDescent="0.35">
      <c r="A27" s="5">
        <v>26</v>
      </c>
      <c r="B27" s="4" t="s">
        <v>6</v>
      </c>
      <c r="C27" s="4" t="s">
        <v>8</v>
      </c>
      <c r="D27" s="4" t="s">
        <v>0</v>
      </c>
      <c r="E27" s="3">
        <v>43796</v>
      </c>
      <c r="F27" s="1">
        <v>165</v>
      </c>
      <c r="G27" s="2">
        <v>419</v>
      </c>
      <c r="H27" s="1">
        <f>[1]!Wines[[#This Row],[Cost Per Case]]*[1]!Wines[[#This Row],[Cases Sold]]</f>
        <v>69135</v>
      </c>
      <c r="I27" s="10">
        <f>COUNTIF([2]Sheet1!$A$2:$A$137,A27)</f>
        <v>1</v>
      </c>
    </row>
    <row r="28" spans="1:9" x14ac:dyDescent="0.35">
      <c r="A28" s="5">
        <v>27</v>
      </c>
      <c r="B28" s="4" t="s">
        <v>6</v>
      </c>
      <c r="C28" s="4" t="s">
        <v>8</v>
      </c>
      <c r="D28" s="4" t="s">
        <v>0</v>
      </c>
      <c r="E28" s="3">
        <v>43693</v>
      </c>
      <c r="F28" s="1">
        <v>165</v>
      </c>
      <c r="G28" s="2">
        <v>222</v>
      </c>
      <c r="H28" s="1">
        <f>[1]!Wines[[#This Row],[Cost Per Case]]*[1]!Wines[[#This Row],[Cases Sold]]</f>
        <v>36630</v>
      </c>
      <c r="I28" s="10">
        <f>COUNTIF([2]Sheet1!$A$2:$A$137,A28)</f>
        <v>1</v>
      </c>
    </row>
    <row r="29" spans="1:9" x14ac:dyDescent="0.35">
      <c r="A29" s="5">
        <v>28</v>
      </c>
      <c r="B29" s="4" t="s">
        <v>6</v>
      </c>
      <c r="C29" s="4" t="s">
        <v>8</v>
      </c>
      <c r="D29" s="4" t="s">
        <v>3</v>
      </c>
      <c r="E29" s="3">
        <v>43781</v>
      </c>
      <c r="F29" s="1">
        <v>165</v>
      </c>
      <c r="G29" s="2">
        <v>111</v>
      </c>
      <c r="H29" s="1">
        <f>[1]!Wines[[#This Row],[Cost Per Case]]*[1]!Wines[[#This Row],[Cases Sold]]</f>
        <v>18315</v>
      </c>
      <c r="I29" s="10">
        <f>COUNTIF([2]Sheet1!$A$2:$A$137,A29)</f>
        <v>1</v>
      </c>
    </row>
    <row r="30" spans="1:9" x14ac:dyDescent="0.35">
      <c r="A30" s="5">
        <v>29</v>
      </c>
      <c r="B30" s="4" t="s">
        <v>6</v>
      </c>
      <c r="C30" s="4" t="s">
        <v>8</v>
      </c>
      <c r="D30" s="4" t="s">
        <v>3</v>
      </c>
      <c r="E30" s="3">
        <v>43694</v>
      </c>
      <c r="F30" s="1">
        <v>165</v>
      </c>
      <c r="G30" s="2">
        <v>45</v>
      </c>
      <c r="H30" s="1">
        <f>[1]!Wines[[#This Row],[Cost Per Case]]*[1]!Wines[[#This Row],[Cases Sold]]</f>
        <v>7425</v>
      </c>
      <c r="I30" s="10">
        <f>COUNTIF([2]Sheet1!$A$2:$A$137,A30)</f>
        <v>1</v>
      </c>
    </row>
    <row r="31" spans="1:9" x14ac:dyDescent="0.35">
      <c r="A31" s="5">
        <v>30</v>
      </c>
      <c r="B31" s="4" t="s">
        <v>6</v>
      </c>
      <c r="C31" s="4" t="s">
        <v>8</v>
      </c>
      <c r="D31" s="4" t="s">
        <v>3</v>
      </c>
      <c r="E31" s="3">
        <v>43831</v>
      </c>
      <c r="F31" s="1">
        <v>165</v>
      </c>
      <c r="G31" s="2">
        <v>65</v>
      </c>
      <c r="H31" s="1">
        <f>[1]!Wines[[#This Row],[Cost Per Case]]*[1]!Wines[[#This Row],[Cases Sold]]</f>
        <v>10725</v>
      </c>
      <c r="I31" s="10">
        <f>COUNTIF([2]Sheet1!$A$2:$A$137,A31)</f>
        <v>1</v>
      </c>
    </row>
    <row r="32" spans="1:9" x14ac:dyDescent="0.35">
      <c r="A32" s="5">
        <v>31</v>
      </c>
      <c r="B32" s="4" t="s">
        <v>6</v>
      </c>
      <c r="C32" s="4" t="s">
        <v>8</v>
      </c>
      <c r="D32" s="4" t="s">
        <v>4</v>
      </c>
      <c r="E32" s="3">
        <v>43989</v>
      </c>
      <c r="F32" s="1">
        <v>165</v>
      </c>
      <c r="G32" s="2">
        <v>77</v>
      </c>
      <c r="H32" s="1">
        <f>[1]!Wines[[#This Row],[Cost Per Case]]*[1]!Wines[[#This Row],[Cases Sold]]</f>
        <v>12705</v>
      </c>
      <c r="I32" s="10">
        <f>COUNTIF([2]Sheet1!$A$2:$A$137,A32)</f>
        <v>1</v>
      </c>
    </row>
    <row r="33" spans="1:9" x14ac:dyDescent="0.35">
      <c r="A33" s="5">
        <v>32</v>
      </c>
      <c r="B33" s="4" t="s">
        <v>6</v>
      </c>
      <c r="C33" s="4" t="s">
        <v>8</v>
      </c>
      <c r="D33" s="4" t="s">
        <v>3</v>
      </c>
      <c r="E33" s="3">
        <v>43856</v>
      </c>
      <c r="F33" s="1">
        <v>165</v>
      </c>
      <c r="G33" s="2">
        <v>21</v>
      </c>
      <c r="H33" s="1">
        <f>[1]!Wines[[#This Row],[Cost Per Case]]*[1]!Wines[[#This Row],[Cases Sold]]</f>
        <v>3465</v>
      </c>
      <c r="I33" s="10">
        <f>COUNTIF([2]Sheet1!$A$2:$A$137,A33)</f>
        <v>1</v>
      </c>
    </row>
    <row r="34" spans="1:9" x14ac:dyDescent="0.35">
      <c r="A34" s="5">
        <v>33</v>
      </c>
      <c r="B34" s="4" t="s">
        <v>6</v>
      </c>
      <c r="C34" s="4" t="s">
        <v>7</v>
      </c>
      <c r="D34" s="4" t="s">
        <v>4</v>
      </c>
      <c r="E34" s="3">
        <v>43839</v>
      </c>
      <c r="F34" s="1">
        <v>163</v>
      </c>
      <c r="G34" s="2">
        <v>333</v>
      </c>
      <c r="H34" s="1">
        <f>[1]!Wines[[#This Row],[Cost Per Case]]*[1]!Wines[[#This Row],[Cases Sold]]</f>
        <v>54279</v>
      </c>
      <c r="I34" s="10">
        <f>COUNTIF([2]Sheet1!$A$2:$A$137,A34)</f>
        <v>1</v>
      </c>
    </row>
    <row r="35" spans="1:9" x14ac:dyDescent="0.35">
      <c r="A35" s="5">
        <v>34</v>
      </c>
      <c r="B35" s="4" t="s">
        <v>6</v>
      </c>
      <c r="C35" s="4" t="s">
        <v>7</v>
      </c>
      <c r="D35" s="4" t="s">
        <v>4</v>
      </c>
      <c r="E35" s="3">
        <v>43591</v>
      </c>
      <c r="F35" s="1">
        <v>163</v>
      </c>
      <c r="G35" s="2">
        <v>22</v>
      </c>
      <c r="H35" s="1">
        <f>[1]!Wines[[#This Row],[Cost Per Case]]*[1]!Wines[[#This Row],[Cases Sold]]</f>
        <v>3586</v>
      </c>
      <c r="I35" s="10">
        <f>COUNTIF([2]Sheet1!$A$2:$A$137,A35)</f>
        <v>1</v>
      </c>
    </row>
    <row r="36" spans="1:9" x14ac:dyDescent="0.35">
      <c r="A36" s="5">
        <v>35</v>
      </c>
      <c r="B36" s="4" t="s">
        <v>6</v>
      </c>
      <c r="C36" s="4" t="s">
        <v>7</v>
      </c>
      <c r="D36" s="4" t="s">
        <v>4</v>
      </c>
      <c r="E36" s="3">
        <v>43876</v>
      </c>
      <c r="F36" s="1">
        <v>163</v>
      </c>
      <c r="G36" s="2">
        <v>288</v>
      </c>
      <c r="H36" s="1">
        <f>[1]!Wines[[#This Row],[Cost Per Case]]*[1]!Wines[[#This Row],[Cases Sold]]</f>
        <v>46944</v>
      </c>
      <c r="I36" s="10">
        <f>COUNTIF([2]Sheet1!$A$2:$A$137,A36)</f>
        <v>1</v>
      </c>
    </row>
    <row r="37" spans="1:9" x14ac:dyDescent="0.35">
      <c r="A37" s="5">
        <v>36</v>
      </c>
      <c r="B37" s="4" t="s">
        <v>6</v>
      </c>
      <c r="C37" s="4" t="s">
        <v>7</v>
      </c>
      <c r="D37" s="4" t="s">
        <v>5</v>
      </c>
      <c r="E37" s="3">
        <v>43911</v>
      </c>
      <c r="F37" s="1">
        <v>163</v>
      </c>
      <c r="G37" s="2">
        <v>167</v>
      </c>
      <c r="H37" s="1">
        <f>[1]!Wines[[#This Row],[Cost Per Case]]*[1]!Wines[[#This Row],[Cases Sold]]</f>
        <v>27221</v>
      </c>
      <c r="I37" s="10">
        <f>COUNTIF([2]Sheet1!$A$2:$A$137,A37)</f>
        <v>1</v>
      </c>
    </row>
    <row r="38" spans="1:9" x14ac:dyDescent="0.35">
      <c r="A38" s="5">
        <v>37</v>
      </c>
      <c r="B38" s="4" t="s">
        <v>6</v>
      </c>
      <c r="C38" s="4" t="s">
        <v>7</v>
      </c>
      <c r="D38" s="4" t="s">
        <v>5</v>
      </c>
      <c r="E38" s="3">
        <v>44033</v>
      </c>
      <c r="F38" s="1">
        <v>163</v>
      </c>
      <c r="G38" s="2">
        <v>198</v>
      </c>
      <c r="H38" s="1">
        <f>[1]!Wines[[#This Row],[Cost Per Case]]*[1]!Wines[[#This Row],[Cases Sold]]</f>
        <v>32274</v>
      </c>
      <c r="I38" s="10">
        <f>COUNTIF([2]Sheet1!$A$2:$A$137,A38)</f>
        <v>1</v>
      </c>
    </row>
    <row r="39" spans="1:9" x14ac:dyDescent="0.35">
      <c r="A39" s="5">
        <v>38</v>
      </c>
      <c r="B39" s="4" t="s">
        <v>6</v>
      </c>
      <c r="C39" s="4" t="s">
        <v>7</v>
      </c>
      <c r="D39" s="4" t="s">
        <v>5</v>
      </c>
      <c r="E39" s="3">
        <v>43702</v>
      </c>
      <c r="F39" s="1">
        <v>163</v>
      </c>
      <c r="G39" s="2">
        <v>155</v>
      </c>
      <c r="H39" s="1">
        <f>[1]!Wines[[#This Row],[Cost Per Case]]*[1]!Wines[[#This Row],[Cases Sold]]</f>
        <v>25265</v>
      </c>
      <c r="I39" s="10">
        <f>COUNTIF([2]Sheet1!$A$2:$A$137,A39)</f>
        <v>1</v>
      </c>
    </row>
    <row r="40" spans="1:9" x14ac:dyDescent="0.35">
      <c r="A40" s="5">
        <v>39</v>
      </c>
      <c r="B40" s="4" t="s">
        <v>6</v>
      </c>
      <c r="C40" s="4" t="s">
        <v>7</v>
      </c>
      <c r="D40" s="4" t="s">
        <v>5</v>
      </c>
      <c r="E40" s="3">
        <v>43688</v>
      </c>
      <c r="F40" s="1">
        <v>163</v>
      </c>
      <c r="G40" s="2">
        <v>255</v>
      </c>
      <c r="H40" s="1">
        <f>[1]!Wines[[#This Row],[Cost Per Case]]*[1]!Wines[[#This Row],[Cases Sold]]</f>
        <v>41565</v>
      </c>
      <c r="I40" s="10">
        <f>COUNTIF([2]Sheet1!$A$2:$A$137,A40)</f>
        <v>1</v>
      </c>
    </row>
    <row r="41" spans="1:9" x14ac:dyDescent="0.35">
      <c r="A41" s="5">
        <v>40</v>
      </c>
      <c r="B41" s="4" t="s">
        <v>6</v>
      </c>
      <c r="C41" s="4" t="s">
        <v>7</v>
      </c>
      <c r="D41" s="4" t="s">
        <v>0</v>
      </c>
      <c r="E41" s="3">
        <v>43853</v>
      </c>
      <c r="F41" s="1">
        <v>163</v>
      </c>
      <c r="G41" s="2">
        <v>180</v>
      </c>
      <c r="H41" s="1">
        <f>[1]!Wines[[#This Row],[Cost Per Case]]*[1]!Wines[[#This Row],[Cases Sold]]</f>
        <v>29340</v>
      </c>
      <c r="I41" s="10">
        <f>COUNTIF([2]Sheet1!$A$2:$A$137,A41)</f>
        <v>1</v>
      </c>
    </row>
    <row r="42" spans="1:9" x14ac:dyDescent="0.35">
      <c r="A42" s="5">
        <v>41</v>
      </c>
      <c r="B42" s="4" t="s">
        <v>6</v>
      </c>
      <c r="C42" s="4" t="s">
        <v>7</v>
      </c>
      <c r="D42" s="4" t="s">
        <v>0</v>
      </c>
      <c r="E42" s="3">
        <v>43564</v>
      </c>
      <c r="F42" s="1">
        <v>163</v>
      </c>
      <c r="G42" s="2">
        <v>200</v>
      </c>
      <c r="H42" s="1">
        <f>[1]!Wines[[#This Row],[Cost Per Case]]*[1]!Wines[[#This Row],[Cases Sold]]</f>
        <v>32600</v>
      </c>
      <c r="I42" s="10">
        <f>COUNTIF([2]Sheet1!$A$2:$A$137,A42)</f>
        <v>1</v>
      </c>
    </row>
    <row r="43" spans="1:9" x14ac:dyDescent="0.35">
      <c r="A43" s="5">
        <v>42</v>
      </c>
      <c r="B43" s="4" t="s">
        <v>6</v>
      </c>
      <c r="C43" s="4" t="s">
        <v>7</v>
      </c>
      <c r="D43" s="4" t="s">
        <v>0</v>
      </c>
      <c r="E43" s="3">
        <v>43765</v>
      </c>
      <c r="F43" s="1">
        <v>163</v>
      </c>
      <c r="G43" s="2">
        <v>225</v>
      </c>
      <c r="H43" s="1">
        <f>[1]!Wines[[#This Row],[Cost Per Case]]*[1]!Wines[[#This Row],[Cases Sold]]</f>
        <v>36675</v>
      </c>
      <c r="I43" s="10">
        <f>COUNTIF([2]Sheet1!$A$2:$A$137,A43)</f>
        <v>1</v>
      </c>
    </row>
    <row r="44" spans="1:9" x14ac:dyDescent="0.35">
      <c r="A44" s="5">
        <v>43</v>
      </c>
      <c r="B44" s="4" t="s">
        <v>6</v>
      </c>
      <c r="C44" s="4" t="s">
        <v>7</v>
      </c>
      <c r="D44" s="4" t="s">
        <v>0</v>
      </c>
      <c r="E44" s="3">
        <v>43796</v>
      </c>
      <c r="F44" s="1">
        <v>163</v>
      </c>
      <c r="G44" s="2">
        <v>230</v>
      </c>
      <c r="H44" s="1">
        <f>[1]!Wines[[#This Row],[Cost Per Case]]*[1]!Wines[[#This Row],[Cases Sold]]</f>
        <v>37490</v>
      </c>
      <c r="I44" s="10">
        <f>COUNTIF([2]Sheet1!$A$2:$A$137,A44)</f>
        <v>1</v>
      </c>
    </row>
    <row r="45" spans="1:9" x14ac:dyDescent="0.35">
      <c r="A45" s="5">
        <v>44</v>
      </c>
      <c r="B45" s="4" t="s">
        <v>6</v>
      </c>
      <c r="C45" s="4" t="s">
        <v>7</v>
      </c>
      <c r="D45" s="4" t="s">
        <v>3</v>
      </c>
      <c r="E45" s="3">
        <v>43881</v>
      </c>
      <c r="F45" s="1">
        <v>163</v>
      </c>
      <c r="G45" s="2">
        <v>270</v>
      </c>
      <c r="H45" s="1">
        <f>[1]!Wines[[#This Row],[Cost Per Case]]*[1]!Wines[[#This Row],[Cases Sold]]</f>
        <v>44010</v>
      </c>
      <c r="I45" s="10">
        <f>COUNTIF([2]Sheet1!$A$2:$A$137,A45)</f>
        <v>1</v>
      </c>
    </row>
    <row r="46" spans="1:9" x14ac:dyDescent="0.35">
      <c r="A46" s="5">
        <v>45</v>
      </c>
      <c r="B46" s="4" t="s">
        <v>6</v>
      </c>
      <c r="C46" s="4" t="s">
        <v>7</v>
      </c>
      <c r="D46" s="4" t="s">
        <v>3</v>
      </c>
      <c r="E46" s="3">
        <v>44027</v>
      </c>
      <c r="F46" s="1">
        <v>163</v>
      </c>
      <c r="G46" s="2">
        <v>270</v>
      </c>
      <c r="H46" s="1">
        <f>[1]!Wines[[#This Row],[Cost Per Case]]*[1]!Wines[[#This Row],[Cases Sold]]</f>
        <v>44010</v>
      </c>
      <c r="I46" s="10">
        <f>COUNTIF([2]Sheet1!$A$2:$A$137,A46)</f>
        <v>1</v>
      </c>
    </row>
    <row r="47" spans="1:9" x14ac:dyDescent="0.35">
      <c r="A47" s="5">
        <v>46</v>
      </c>
      <c r="B47" s="4" t="s">
        <v>6</v>
      </c>
      <c r="C47" s="4" t="s">
        <v>7</v>
      </c>
      <c r="D47" s="4" t="s">
        <v>3</v>
      </c>
      <c r="E47" s="3">
        <v>43667</v>
      </c>
      <c r="F47" s="1">
        <v>163</v>
      </c>
      <c r="G47" s="2">
        <v>275</v>
      </c>
      <c r="H47" s="1">
        <f>[1]!Wines[[#This Row],[Cost Per Case]]*[1]!Wines[[#This Row],[Cases Sold]]</f>
        <v>44825</v>
      </c>
      <c r="I47" s="10">
        <f>COUNTIF([2]Sheet1!$A$2:$A$137,A47)</f>
        <v>1</v>
      </c>
    </row>
    <row r="48" spans="1:9" x14ac:dyDescent="0.35">
      <c r="A48" s="5">
        <v>47</v>
      </c>
      <c r="B48" s="4" t="s">
        <v>6</v>
      </c>
      <c r="C48" s="4" t="s">
        <v>7</v>
      </c>
      <c r="D48" s="4" t="s">
        <v>3</v>
      </c>
      <c r="E48" s="3">
        <v>43587</v>
      </c>
      <c r="F48" s="1">
        <v>163</v>
      </c>
      <c r="G48" s="2">
        <v>290</v>
      </c>
      <c r="H48" s="1">
        <f>[1]!Wines[[#This Row],[Cost Per Case]]*[1]!Wines[[#This Row],[Cases Sold]]</f>
        <v>47270</v>
      </c>
      <c r="I48" s="10">
        <f>COUNTIF([2]Sheet1!$A$2:$A$137,A48)</f>
        <v>1</v>
      </c>
    </row>
    <row r="49" spans="1:9" x14ac:dyDescent="0.35">
      <c r="A49" s="5">
        <v>48</v>
      </c>
      <c r="B49" s="4" t="s">
        <v>6</v>
      </c>
      <c r="C49" s="4" t="s">
        <v>7</v>
      </c>
      <c r="D49" s="4" t="s">
        <v>4</v>
      </c>
      <c r="E49" s="3">
        <v>43788</v>
      </c>
      <c r="F49" s="1">
        <v>163</v>
      </c>
      <c r="G49" s="2">
        <v>450</v>
      </c>
      <c r="H49" s="1">
        <f>[1]!Wines[[#This Row],[Cost Per Case]]*[1]!Wines[[#This Row],[Cases Sold]]</f>
        <v>73350</v>
      </c>
      <c r="I49" s="10">
        <f>COUNTIF([2]Sheet1!$A$2:$A$137,A49)</f>
        <v>1</v>
      </c>
    </row>
    <row r="50" spans="1:9" x14ac:dyDescent="0.35">
      <c r="A50" s="5">
        <v>49</v>
      </c>
      <c r="B50" s="4" t="s">
        <v>6</v>
      </c>
      <c r="C50" s="4" t="s">
        <v>7</v>
      </c>
      <c r="D50" s="4" t="s">
        <v>4</v>
      </c>
      <c r="E50" s="3">
        <v>43692</v>
      </c>
      <c r="F50" s="1">
        <v>163</v>
      </c>
      <c r="G50" s="2">
        <v>400</v>
      </c>
      <c r="H50" s="1">
        <f>[1]!Wines[[#This Row],[Cost Per Case]]*[1]!Wines[[#This Row],[Cases Sold]]</f>
        <v>65200</v>
      </c>
      <c r="I50" s="10">
        <f>COUNTIF([2]Sheet1!$A$2:$A$137,A50)</f>
        <v>1</v>
      </c>
    </row>
    <row r="51" spans="1:9" x14ac:dyDescent="0.35">
      <c r="A51" s="5">
        <v>50</v>
      </c>
      <c r="B51" s="4" t="s">
        <v>6</v>
      </c>
      <c r="C51" s="4" t="s">
        <v>7</v>
      </c>
      <c r="D51" s="4" t="s">
        <v>4</v>
      </c>
      <c r="E51" s="3">
        <v>44118</v>
      </c>
      <c r="F51" s="1">
        <v>163</v>
      </c>
      <c r="G51" s="2">
        <v>411</v>
      </c>
      <c r="H51" s="1">
        <f>[1]!Wines[[#This Row],[Cost Per Case]]*[1]!Wines[[#This Row],[Cases Sold]]</f>
        <v>66993</v>
      </c>
      <c r="I51" s="10">
        <f>COUNTIF([2]Sheet1!$A$2:$A$137,A51)</f>
        <v>1</v>
      </c>
    </row>
    <row r="52" spans="1:9" x14ac:dyDescent="0.35">
      <c r="A52" s="5">
        <v>51</v>
      </c>
      <c r="B52" s="4" t="s">
        <v>6</v>
      </c>
      <c r="C52" s="4" t="s">
        <v>7</v>
      </c>
      <c r="D52" s="4" t="s">
        <v>4</v>
      </c>
      <c r="E52" s="3">
        <v>43661</v>
      </c>
      <c r="F52" s="1">
        <v>163</v>
      </c>
      <c r="G52" s="2">
        <v>415</v>
      </c>
      <c r="H52" s="1">
        <f>[1]!Wines[[#This Row],[Cost Per Case]]*[1]!Wines[[#This Row],[Cases Sold]]</f>
        <v>67645</v>
      </c>
      <c r="I52" s="10">
        <f>COUNTIF([2]Sheet1!$A$2:$A$137,A52)</f>
        <v>1</v>
      </c>
    </row>
    <row r="53" spans="1:9" x14ac:dyDescent="0.35">
      <c r="A53" s="5">
        <v>52</v>
      </c>
      <c r="B53" s="4" t="s">
        <v>6</v>
      </c>
      <c r="C53" s="4" t="s">
        <v>7</v>
      </c>
      <c r="D53" s="4" t="s">
        <v>4</v>
      </c>
      <c r="E53" s="3">
        <v>43991</v>
      </c>
      <c r="F53" s="1">
        <v>163</v>
      </c>
      <c r="G53" s="2">
        <v>419</v>
      </c>
      <c r="H53" s="1">
        <f>[1]!Wines[[#This Row],[Cost Per Case]]*[1]!Wines[[#This Row],[Cases Sold]]</f>
        <v>68297</v>
      </c>
      <c r="I53" s="10">
        <f>COUNTIF([2]Sheet1!$A$2:$A$137,A53)</f>
        <v>1</v>
      </c>
    </row>
    <row r="54" spans="1:9" x14ac:dyDescent="0.35">
      <c r="A54" s="5">
        <v>53</v>
      </c>
      <c r="B54" s="4" t="s">
        <v>6</v>
      </c>
      <c r="C54" s="4" t="s">
        <v>7</v>
      </c>
      <c r="D54" s="4" t="s">
        <v>5</v>
      </c>
      <c r="E54" s="3">
        <v>43656</v>
      </c>
      <c r="F54" s="1">
        <v>163</v>
      </c>
      <c r="G54" s="2">
        <v>200</v>
      </c>
      <c r="H54" s="1">
        <f>[1]!Wines[[#This Row],[Cost Per Case]]*[1]!Wines[[#This Row],[Cases Sold]]</f>
        <v>32600</v>
      </c>
      <c r="I54" s="10">
        <f>COUNTIF([2]Sheet1!$A$2:$A$137,A54)</f>
        <v>1</v>
      </c>
    </row>
    <row r="55" spans="1:9" x14ac:dyDescent="0.35">
      <c r="A55" s="5">
        <v>54</v>
      </c>
      <c r="B55" s="4" t="s">
        <v>6</v>
      </c>
      <c r="C55" s="4" t="s">
        <v>7</v>
      </c>
      <c r="D55" s="4" t="s">
        <v>5</v>
      </c>
      <c r="E55" s="3">
        <v>43499</v>
      </c>
      <c r="F55" s="1">
        <v>163</v>
      </c>
      <c r="G55" s="2">
        <v>201</v>
      </c>
      <c r="H55" s="1">
        <f>[1]!Wines[[#This Row],[Cost Per Case]]*[1]!Wines[[#This Row],[Cases Sold]]</f>
        <v>32763</v>
      </c>
      <c r="I55" s="10">
        <f>COUNTIF([2]Sheet1!$A$2:$A$137,A55)</f>
        <v>1</v>
      </c>
    </row>
    <row r="56" spans="1:9" x14ac:dyDescent="0.35">
      <c r="A56" s="5">
        <v>55</v>
      </c>
      <c r="B56" s="4" t="s">
        <v>6</v>
      </c>
      <c r="C56" s="4" t="s">
        <v>7</v>
      </c>
      <c r="D56" s="4" t="s">
        <v>5</v>
      </c>
      <c r="E56" s="3">
        <v>44113</v>
      </c>
      <c r="F56" s="1">
        <v>163</v>
      </c>
      <c r="G56" s="2">
        <v>208</v>
      </c>
      <c r="H56" s="1">
        <f>[1]!Wines[[#This Row],[Cost Per Case]]*[1]!Wines[[#This Row],[Cases Sold]]</f>
        <v>33904</v>
      </c>
      <c r="I56" s="10">
        <f>COUNTIF([2]Sheet1!$A$2:$A$137,A56)</f>
        <v>1</v>
      </c>
    </row>
    <row r="57" spans="1:9" x14ac:dyDescent="0.35">
      <c r="A57" s="5">
        <v>56</v>
      </c>
      <c r="B57" s="4" t="s">
        <v>6</v>
      </c>
      <c r="C57" s="4" t="s">
        <v>7</v>
      </c>
      <c r="D57" s="4" t="s">
        <v>5</v>
      </c>
      <c r="E57" s="3">
        <v>43594</v>
      </c>
      <c r="F57" s="1">
        <v>163</v>
      </c>
      <c r="G57" s="2">
        <v>220</v>
      </c>
      <c r="H57" s="1">
        <f>[1]!Wines[[#This Row],[Cost Per Case]]*[1]!Wines[[#This Row],[Cases Sold]]</f>
        <v>35860</v>
      </c>
      <c r="I57" s="10">
        <f>COUNTIF([2]Sheet1!$A$2:$A$137,A57)</f>
        <v>1</v>
      </c>
    </row>
    <row r="58" spans="1:9" x14ac:dyDescent="0.35">
      <c r="A58" s="5">
        <v>57</v>
      </c>
      <c r="B58" s="4" t="s">
        <v>6</v>
      </c>
      <c r="C58" s="4" t="s">
        <v>7</v>
      </c>
      <c r="D58" s="4" t="s">
        <v>0</v>
      </c>
      <c r="E58" s="3">
        <v>43939</v>
      </c>
      <c r="F58" s="1">
        <v>163</v>
      </c>
      <c r="G58" s="2">
        <v>170</v>
      </c>
      <c r="H58" s="1">
        <f>[1]!Wines[[#This Row],[Cost Per Case]]*[1]!Wines[[#This Row],[Cases Sold]]</f>
        <v>27710</v>
      </c>
      <c r="I58" s="10">
        <f>COUNTIF([2]Sheet1!$A$2:$A$137,A58)</f>
        <v>1</v>
      </c>
    </row>
    <row r="59" spans="1:9" x14ac:dyDescent="0.35">
      <c r="A59" s="5">
        <v>58</v>
      </c>
      <c r="B59" s="4" t="s">
        <v>6</v>
      </c>
      <c r="C59" s="4" t="s">
        <v>7</v>
      </c>
      <c r="D59" s="4" t="s">
        <v>0</v>
      </c>
      <c r="E59" s="3">
        <v>43625</v>
      </c>
      <c r="F59" s="1">
        <v>163</v>
      </c>
      <c r="G59" s="2">
        <v>175</v>
      </c>
      <c r="H59" s="1">
        <f>[1]!Wines[[#This Row],[Cost Per Case]]*[1]!Wines[[#This Row],[Cases Sold]]</f>
        <v>28525</v>
      </c>
      <c r="I59" s="10">
        <f>COUNTIF([2]Sheet1!$A$2:$A$137,A59)</f>
        <v>1</v>
      </c>
    </row>
    <row r="60" spans="1:9" x14ac:dyDescent="0.35">
      <c r="A60" s="5">
        <v>59</v>
      </c>
      <c r="B60" s="4" t="s">
        <v>6</v>
      </c>
      <c r="C60" s="4" t="s">
        <v>7</v>
      </c>
      <c r="D60" s="4" t="s">
        <v>0</v>
      </c>
      <c r="E60" s="3">
        <v>44104</v>
      </c>
      <c r="F60" s="1">
        <v>163</v>
      </c>
      <c r="G60" s="2">
        <v>180</v>
      </c>
      <c r="H60" s="1">
        <f>[1]!Wines[[#This Row],[Cost Per Case]]*[1]!Wines[[#This Row],[Cases Sold]]</f>
        <v>29340</v>
      </c>
      <c r="I60" s="10">
        <f>COUNTIF([2]Sheet1!$A$2:$A$137,A60)</f>
        <v>1</v>
      </c>
    </row>
    <row r="61" spans="1:9" x14ac:dyDescent="0.35">
      <c r="A61" s="5">
        <v>60</v>
      </c>
      <c r="B61" s="4" t="s">
        <v>6</v>
      </c>
      <c r="C61" s="4" t="s">
        <v>7</v>
      </c>
      <c r="D61" s="4" t="s">
        <v>0</v>
      </c>
      <c r="E61" s="3">
        <v>44045</v>
      </c>
      <c r="F61" s="1">
        <v>163</v>
      </c>
      <c r="G61" s="2">
        <v>175</v>
      </c>
      <c r="H61" s="1">
        <f>[1]!Wines[[#This Row],[Cost Per Case]]*[1]!Wines[[#This Row],[Cases Sold]]</f>
        <v>28525</v>
      </c>
      <c r="I61" s="10">
        <f>COUNTIF([2]Sheet1!$A$2:$A$137,A61)</f>
        <v>1</v>
      </c>
    </row>
    <row r="62" spans="1:9" x14ac:dyDescent="0.35">
      <c r="A62" s="5">
        <v>61</v>
      </c>
      <c r="B62" s="4" t="s">
        <v>6</v>
      </c>
      <c r="C62" s="4" t="s">
        <v>7</v>
      </c>
      <c r="D62" s="4" t="s">
        <v>3</v>
      </c>
      <c r="E62" s="3">
        <v>43592</v>
      </c>
      <c r="F62" s="1">
        <v>163</v>
      </c>
      <c r="G62" s="2">
        <v>230</v>
      </c>
      <c r="H62" s="1">
        <f>[1]!Wines[[#This Row],[Cost Per Case]]*[1]!Wines[[#This Row],[Cases Sold]]</f>
        <v>37490</v>
      </c>
      <c r="I62" s="10">
        <f>COUNTIF([2]Sheet1!$A$2:$A$137,A62)</f>
        <v>1</v>
      </c>
    </row>
    <row r="63" spans="1:9" x14ac:dyDescent="0.35">
      <c r="A63" s="5">
        <v>62</v>
      </c>
      <c r="B63" s="4" t="s">
        <v>6</v>
      </c>
      <c r="C63" s="4" t="s">
        <v>7</v>
      </c>
      <c r="D63" s="4" t="s">
        <v>3</v>
      </c>
      <c r="E63" s="3">
        <v>43767</v>
      </c>
      <c r="F63" s="1">
        <v>163</v>
      </c>
      <c r="G63" s="2">
        <v>232</v>
      </c>
      <c r="H63" s="1">
        <f>[1]!Wines[[#This Row],[Cost Per Case]]*[1]!Wines[[#This Row],[Cases Sold]]</f>
        <v>37816</v>
      </c>
      <c r="I63" s="10">
        <f>COUNTIF([2]Sheet1!$A$2:$A$137,A63)</f>
        <v>1</v>
      </c>
    </row>
    <row r="64" spans="1:9" x14ac:dyDescent="0.35">
      <c r="A64" s="5">
        <v>63</v>
      </c>
      <c r="B64" s="4" t="s">
        <v>6</v>
      </c>
      <c r="C64" s="4" t="s">
        <v>7</v>
      </c>
      <c r="D64" s="4" t="s">
        <v>3</v>
      </c>
      <c r="E64" s="3">
        <v>43565</v>
      </c>
      <c r="F64" s="1">
        <v>163</v>
      </c>
      <c r="G64" s="2">
        <v>219</v>
      </c>
      <c r="H64" s="1">
        <f>[1]!Wines[[#This Row],[Cost Per Case]]*[1]!Wines[[#This Row],[Cases Sold]]</f>
        <v>35697</v>
      </c>
      <c r="I64" s="10">
        <f>COUNTIF([2]Sheet1!$A$2:$A$137,A64)</f>
        <v>1</v>
      </c>
    </row>
    <row r="65" spans="1:9" x14ac:dyDescent="0.35">
      <c r="A65" s="5">
        <v>64</v>
      </c>
      <c r="B65" s="4" t="s">
        <v>6</v>
      </c>
      <c r="C65" s="4" t="s">
        <v>7</v>
      </c>
      <c r="D65" s="4" t="s">
        <v>3</v>
      </c>
      <c r="E65" s="3">
        <v>44065</v>
      </c>
      <c r="F65" s="1">
        <v>163</v>
      </c>
      <c r="G65" s="2">
        <v>225</v>
      </c>
      <c r="H65" s="1">
        <f>[1]!Wines[[#This Row],[Cost Per Case]]*[1]!Wines[[#This Row],[Cases Sold]]</f>
        <v>36675</v>
      </c>
      <c r="I65" s="10">
        <f>COUNTIF([2]Sheet1!$A$2:$A$137,A65)</f>
        <v>1</v>
      </c>
    </row>
    <row r="66" spans="1:9" x14ac:dyDescent="0.35">
      <c r="A66" s="5">
        <v>65</v>
      </c>
      <c r="B66" s="4" t="s">
        <v>6</v>
      </c>
      <c r="C66" s="4" t="s">
        <v>1</v>
      </c>
      <c r="D66" s="4" t="s">
        <v>4</v>
      </c>
      <c r="E66" s="3">
        <v>43818</v>
      </c>
      <c r="F66" s="1">
        <v>160</v>
      </c>
      <c r="G66" s="2">
        <v>180</v>
      </c>
      <c r="H66" s="1">
        <f>[1]!Wines[[#This Row],[Cost Per Case]]*[1]!Wines[[#This Row],[Cases Sold]]</f>
        <v>28800</v>
      </c>
      <c r="I66" s="10">
        <f>COUNTIF([2]Sheet1!$A$2:$A$137,A66)</f>
        <v>1</v>
      </c>
    </row>
    <row r="67" spans="1:9" x14ac:dyDescent="0.35">
      <c r="A67" s="5">
        <v>66</v>
      </c>
      <c r="B67" s="4" t="s">
        <v>2</v>
      </c>
      <c r="C67" s="4" t="s">
        <v>1</v>
      </c>
      <c r="D67" s="4" t="s">
        <v>4</v>
      </c>
      <c r="E67" s="3">
        <v>43588</v>
      </c>
      <c r="F67" s="1">
        <v>148</v>
      </c>
      <c r="G67" s="2">
        <v>660</v>
      </c>
      <c r="H67" s="1">
        <f>[1]!Wines[[#This Row],[Cost Per Case]]*[1]!Wines[[#This Row],[Cases Sold]]</f>
        <v>97680</v>
      </c>
      <c r="I67" s="10">
        <f>COUNTIF([2]Sheet1!$A$2:$A$137,A67)</f>
        <v>1</v>
      </c>
    </row>
    <row r="68" spans="1:9" x14ac:dyDescent="0.35">
      <c r="A68" s="5">
        <v>67</v>
      </c>
      <c r="B68" s="4" t="s">
        <v>2</v>
      </c>
      <c r="C68" s="4" t="s">
        <v>1</v>
      </c>
      <c r="D68" s="4" t="s">
        <v>4</v>
      </c>
      <c r="E68" s="3">
        <v>43744</v>
      </c>
      <c r="F68" s="1">
        <v>148</v>
      </c>
      <c r="G68" s="2">
        <v>665</v>
      </c>
      <c r="H68" s="1">
        <f>[1]!Wines[[#This Row],[Cost Per Case]]*[1]!Wines[[#This Row],[Cases Sold]]</f>
        <v>98420</v>
      </c>
      <c r="I68" s="10">
        <f>COUNTIF([2]Sheet1!$A$2:$A$137,A68)</f>
        <v>1</v>
      </c>
    </row>
    <row r="69" spans="1:9" x14ac:dyDescent="0.35">
      <c r="A69" s="5">
        <v>68</v>
      </c>
      <c r="B69" s="4" t="s">
        <v>2</v>
      </c>
      <c r="C69" s="4" t="s">
        <v>1</v>
      </c>
      <c r="D69" s="4" t="s">
        <v>4</v>
      </c>
      <c r="E69" s="3">
        <v>44118</v>
      </c>
      <c r="F69" s="1">
        <v>148</v>
      </c>
      <c r="G69" s="2">
        <v>670</v>
      </c>
      <c r="H69" s="1">
        <f>[1]!Wines[[#This Row],[Cost Per Case]]*[1]!Wines[[#This Row],[Cases Sold]]</f>
        <v>99160</v>
      </c>
      <c r="I69" s="10">
        <f>COUNTIF([2]Sheet1!$A$2:$A$137,A69)</f>
        <v>1</v>
      </c>
    </row>
    <row r="70" spans="1:9" x14ac:dyDescent="0.35">
      <c r="A70" s="5">
        <v>69</v>
      </c>
      <c r="B70" s="4" t="s">
        <v>2</v>
      </c>
      <c r="C70" s="4" t="s">
        <v>1</v>
      </c>
      <c r="D70" s="4" t="s">
        <v>5</v>
      </c>
      <c r="E70" s="3">
        <v>44050</v>
      </c>
      <c r="F70" s="1">
        <v>148</v>
      </c>
      <c r="G70" s="2">
        <v>325</v>
      </c>
      <c r="H70" s="1">
        <f>[1]!Wines[[#This Row],[Cost Per Case]]*[1]!Wines[[#This Row],[Cases Sold]]</f>
        <v>48100</v>
      </c>
      <c r="I70" s="10">
        <f>COUNTIF([2]Sheet1!$A$2:$A$137,A70)</f>
        <v>1</v>
      </c>
    </row>
    <row r="71" spans="1:9" x14ac:dyDescent="0.35">
      <c r="A71" s="5">
        <v>70</v>
      </c>
      <c r="B71" s="4" t="s">
        <v>2</v>
      </c>
      <c r="C71" s="4" t="s">
        <v>1</v>
      </c>
      <c r="D71" s="4" t="s">
        <v>5</v>
      </c>
      <c r="E71" s="3">
        <v>44090</v>
      </c>
      <c r="F71" s="1">
        <v>148</v>
      </c>
      <c r="G71" s="2">
        <v>329</v>
      </c>
      <c r="H71" s="1">
        <f>[1]!Wines[[#This Row],[Cost Per Case]]*[1]!Wines[[#This Row],[Cases Sold]]</f>
        <v>48692</v>
      </c>
      <c r="I71" s="10">
        <f>COUNTIF([2]Sheet1!$A$2:$A$137,A71)</f>
        <v>1</v>
      </c>
    </row>
    <row r="72" spans="1:9" x14ac:dyDescent="0.35">
      <c r="A72" s="5">
        <v>71</v>
      </c>
      <c r="B72" s="4" t="s">
        <v>2</v>
      </c>
      <c r="C72" s="4" t="s">
        <v>1</v>
      </c>
      <c r="D72" s="4" t="s">
        <v>5</v>
      </c>
      <c r="E72" s="3">
        <v>43935</v>
      </c>
      <c r="F72" s="1">
        <v>148</v>
      </c>
      <c r="G72" s="2">
        <v>330</v>
      </c>
      <c r="H72" s="1">
        <f>[1]!Wines[[#This Row],[Cost Per Case]]*[1]!Wines[[#This Row],[Cases Sold]]</f>
        <v>48840</v>
      </c>
      <c r="I72" s="10">
        <f>COUNTIF([2]Sheet1!$A$2:$A$137,A72)</f>
        <v>1</v>
      </c>
    </row>
    <row r="73" spans="1:9" x14ac:dyDescent="0.35">
      <c r="A73" s="5">
        <v>72</v>
      </c>
      <c r="B73" s="4" t="s">
        <v>2</v>
      </c>
      <c r="C73" s="4" t="s">
        <v>1</v>
      </c>
      <c r="D73" s="4" t="s">
        <v>5</v>
      </c>
      <c r="E73" s="3">
        <v>43826</v>
      </c>
      <c r="F73" s="1">
        <v>148</v>
      </c>
      <c r="G73" s="2">
        <v>341</v>
      </c>
      <c r="H73" s="1">
        <f>[1]!Wines[[#This Row],[Cost Per Case]]*[1]!Wines[[#This Row],[Cases Sold]]</f>
        <v>50468</v>
      </c>
      <c r="I73" s="10">
        <f>COUNTIF([2]Sheet1!$A$2:$A$137,A73)</f>
        <v>1</v>
      </c>
    </row>
    <row r="74" spans="1:9" x14ac:dyDescent="0.35">
      <c r="A74" s="5">
        <v>73</v>
      </c>
      <c r="B74" s="4" t="s">
        <v>2</v>
      </c>
      <c r="C74" s="4" t="s">
        <v>1</v>
      </c>
      <c r="D74" s="4" t="s">
        <v>4</v>
      </c>
      <c r="E74" s="3">
        <v>44121</v>
      </c>
      <c r="F74" s="1">
        <v>148</v>
      </c>
      <c r="G74" s="2">
        <v>660</v>
      </c>
      <c r="H74" s="1">
        <f>[1]!Wines[[#This Row],[Cost Per Case]]*[1]!Wines[[#This Row],[Cases Sold]]</f>
        <v>97680</v>
      </c>
      <c r="I74" s="10">
        <f>COUNTIF([2]Sheet1!$A$2:$A$137,A74)</f>
        <v>1</v>
      </c>
    </row>
    <row r="75" spans="1:9" x14ac:dyDescent="0.35">
      <c r="A75" s="5">
        <v>74</v>
      </c>
      <c r="B75" s="4" t="s">
        <v>6</v>
      </c>
      <c r="C75" s="4" t="s">
        <v>1</v>
      </c>
      <c r="D75" s="4" t="s">
        <v>3</v>
      </c>
      <c r="E75" s="3">
        <v>43981</v>
      </c>
      <c r="F75" s="1">
        <v>160</v>
      </c>
      <c r="G75" s="2">
        <v>350</v>
      </c>
      <c r="H75" s="1">
        <f>[1]!Wines[[#This Row],[Cost Per Case]]*[1]!Wines[[#This Row],[Cases Sold]]</f>
        <v>56000</v>
      </c>
      <c r="I75" s="10">
        <f>COUNTIF([2]Sheet1!$A$2:$A$137,A75)</f>
        <v>1</v>
      </c>
    </row>
    <row r="76" spans="1:9" x14ac:dyDescent="0.35">
      <c r="A76" s="5">
        <v>75</v>
      </c>
      <c r="B76" s="4" t="s">
        <v>6</v>
      </c>
      <c r="C76" s="4" t="s">
        <v>1</v>
      </c>
      <c r="D76" s="4" t="s">
        <v>3</v>
      </c>
      <c r="E76" s="3">
        <v>44045</v>
      </c>
      <c r="F76" s="1">
        <v>160</v>
      </c>
      <c r="G76" s="2">
        <v>325</v>
      </c>
      <c r="H76" s="1">
        <f>[1]!Wines[[#This Row],[Cost Per Case]]*[1]!Wines[[#This Row],[Cases Sold]]</f>
        <v>52000</v>
      </c>
      <c r="I76" s="10">
        <f>COUNTIF([2]Sheet1!$A$2:$A$137,A76)</f>
        <v>1</v>
      </c>
    </row>
    <row r="77" spans="1:9" x14ac:dyDescent="0.35">
      <c r="A77" s="5">
        <v>76</v>
      </c>
      <c r="B77" s="4" t="s">
        <v>6</v>
      </c>
      <c r="C77" s="4" t="s">
        <v>1</v>
      </c>
      <c r="D77" s="4" t="s">
        <v>3</v>
      </c>
      <c r="E77" s="3">
        <v>43680</v>
      </c>
      <c r="F77" s="1">
        <v>160</v>
      </c>
      <c r="G77" s="2">
        <v>320</v>
      </c>
      <c r="H77" s="1">
        <f>[1]!Wines[[#This Row],[Cost Per Case]]*[1]!Wines[[#This Row],[Cases Sold]]</f>
        <v>51200</v>
      </c>
      <c r="I77" s="10">
        <f>COUNTIF([2]Sheet1!$A$2:$A$137,A77)</f>
        <v>1</v>
      </c>
    </row>
    <row r="78" spans="1:9" x14ac:dyDescent="0.35">
      <c r="A78" s="5">
        <v>77</v>
      </c>
      <c r="B78" s="4" t="s">
        <v>6</v>
      </c>
      <c r="C78" s="4" t="s">
        <v>1</v>
      </c>
      <c r="D78" s="4" t="s">
        <v>0</v>
      </c>
      <c r="E78" s="3">
        <v>43629</v>
      </c>
      <c r="F78" s="1">
        <v>160</v>
      </c>
      <c r="G78" s="2">
        <v>650</v>
      </c>
      <c r="H78" s="1">
        <f>[1]!Wines[[#This Row],[Cost Per Case]]*[1]!Wines[[#This Row],[Cases Sold]]</f>
        <v>104000</v>
      </c>
      <c r="I78" s="10">
        <f>COUNTIF([2]Sheet1!$A$2:$A$137,A78)</f>
        <v>1</v>
      </c>
    </row>
    <row r="79" spans="1:9" x14ac:dyDescent="0.35">
      <c r="A79" s="5">
        <v>78</v>
      </c>
      <c r="B79" s="4" t="s">
        <v>6</v>
      </c>
      <c r="C79" s="4" t="s">
        <v>1</v>
      </c>
      <c r="D79" s="4" t="s">
        <v>0</v>
      </c>
      <c r="E79" s="3">
        <v>43486</v>
      </c>
      <c r="F79" s="1">
        <v>160</v>
      </c>
      <c r="G79" s="2">
        <v>625</v>
      </c>
      <c r="H79" s="1">
        <f>[1]!Wines[[#This Row],[Cost Per Case]]*[1]!Wines[[#This Row],[Cases Sold]]</f>
        <v>100000</v>
      </c>
      <c r="I79" s="10">
        <f>COUNTIF([2]Sheet1!$A$2:$A$137,A79)</f>
        <v>1</v>
      </c>
    </row>
    <row r="80" spans="1:9" x14ac:dyDescent="0.35">
      <c r="A80" s="5">
        <v>79</v>
      </c>
      <c r="B80" s="4" t="s">
        <v>6</v>
      </c>
      <c r="C80" s="4" t="s">
        <v>1</v>
      </c>
      <c r="D80" s="4" t="s">
        <v>0</v>
      </c>
      <c r="E80" s="3">
        <v>44011</v>
      </c>
      <c r="F80" s="1">
        <v>160</v>
      </c>
      <c r="G80" s="2">
        <v>575</v>
      </c>
      <c r="H80" s="1">
        <f>[1]!Wines[[#This Row],[Cost Per Case]]*[1]!Wines[[#This Row],[Cases Sold]]</f>
        <v>92000</v>
      </c>
      <c r="I80" s="10">
        <f>COUNTIF([2]Sheet1!$A$2:$A$137,A80)</f>
        <v>1</v>
      </c>
    </row>
    <row r="81" spans="1:9" x14ac:dyDescent="0.35">
      <c r="A81" s="5">
        <v>80</v>
      </c>
      <c r="B81" s="4" t="s">
        <v>6</v>
      </c>
      <c r="C81" s="4" t="s">
        <v>1</v>
      </c>
      <c r="D81" s="4" t="s">
        <v>0</v>
      </c>
      <c r="E81" s="3">
        <v>44031</v>
      </c>
      <c r="F81" s="1">
        <v>160</v>
      </c>
      <c r="G81" s="2">
        <v>550</v>
      </c>
      <c r="H81" s="1">
        <f>[1]!Wines[[#This Row],[Cost Per Case]]*[1]!Wines[[#This Row],[Cases Sold]]</f>
        <v>88000</v>
      </c>
      <c r="I81" s="10">
        <f>COUNTIF([2]Sheet1!$A$2:$A$137,A81)</f>
        <v>1</v>
      </c>
    </row>
    <row r="82" spans="1:9" x14ac:dyDescent="0.35">
      <c r="A82" s="5">
        <v>81</v>
      </c>
      <c r="B82" s="4" t="s">
        <v>6</v>
      </c>
      <c r="C82" s="4" t="s">
        <v>1</v>
      </c>
      <c r="D82" s="4" t="s">
        <v>5</v>
      </c>
      <c r="E82" s="3">
        <v>43764</v>
      </c>
      <c r="F82" s="1">
        <v>160</v>
      </c>
      <c r="G82" s="2">
        <v>280</v>
      </c>
      <c r="H82" s="1">
        <f>[1]!Wines[[#This Row],[Cost Per Case]]*[1]!Wines[[#This Row],[Cases Sold]]</f>
        <v>44800</v>
      </c>
      <c r="I82" s="10">
        <f>COUNTIF([2]Sheet1!$A$2:$A$137,A82)</f>
        <v>1</v>
      </c>
    </row>
    <row r="83" spans="1:9" x14ac:dyDescent="0.35">
      <c r="A83" s="5">
        <v>82</v>
      </c>
      <c r="B83" s="4" t="s">
        <v>6</v>
      </c>
      <c r="C83" s="4" t="s">
        <v>1</v>
      </c>
      <c r="D83" s="4" t="s">
        <v>5</v>
      </c>
      <c r="E83" s="3">
        <v>43918</v>
      </c>
      <c r="F83" s="1">
        <v>160</v>
      </c>
      <c r="G83" s="2">
        <v>230</v>
      </c>
      <c r="H83" s="1">
        <f>[1]!Wines[[#This Row],[Cost Per Case]]*[1]!Wines[[#This Row],[Cases Sold]]</f>
        <v>36800</v>
      </c>
      <c r="I83" s="10">
        <f>COUNTIF([2]Sheet1!$A$2:$A$137,A83)</f>
        <v>1</v>
      </c>
    </row>
    <row r="84" spans="1:9" x14ac:dyDescent="0.35">
      <c r="A84" s="5">
        <v>83</v>
      </c>
      <c r="B84" s="4" t="s">
        <v>6</v>
      </c>
      <c r="C84" s="4" t="s">
        <v>1</v>
      </c>
      <c r="D84" s="4" t="s">
        <v>5</v>
      </c>
      <c r="E84" s="3">
        <v>43816</v>
      </c>
      <c r="F84" s="1">
        <v>160</v>
      </c>
      <c r="G84" s="2">
        <v>275</v>
      </c>
      <c r="H84" s="1">
        <f>[1]!Wines[[#This Row],[Cost Per Case]]*[1]!Wines[[#This Row],[Cases Sold]]</f>
        <v>44000</v>
      </c>
      <c r="I84" s="10">
        <f>COUNTIF([2]Sheet1!$A$2:$A$137,A84)</f>
        <v>1</v>
      </c>
    </row>
    <row r="85" spans="1:9" x14ac:dyDescent="0.35">
      <c r="A85" s="5">
        <v>84</v>
      </c>
      <c r="B85" s="4" t="s">
        <v>6</v>
      </c>
      <c r="C85" s="4" t="s">
        <v>1</v>
      </c>
      <c r="D85" s="4" t="s">
        <v>5</v>
      </c>
      <c r="E85" s="3">
        <v>43673</v>
      </c>
      <c r="F85" s="1">
        <v>160</v>
      </c>
      <c r="G85" s="2">
        <v>270</v>
      </c>
      <c r="H85" s="1">
        <f>[1]!Wines[[#This Row],[Cost Per Case]]*[1]!Wines[[#This Row],[Cases Sold]]</f>
        <v>43200</v>
      </c>
      <c r="I85" s="10">
        <f>COUNTIF([2]Sheet1!$A$2:$A$137,A85)</f>
        <v>1</v>
      </c>
    </row>
    <row r="86" spans="1:9" x14ac:dyDescent="0.35">
      <c r="A86" s="5">
        <v>85</v>
      </c>
      <c r="B86" s="4" t="s">
        <v>6</v>
      </c>
      <c r="C86" s="4" t="s">
        <v>1</v>
      </c>
      <c r="D86" s="4" t="s">
        <v>4</v>
      </c>
      <c r="E86" s="3">
        <v>43518</v>
      </c>
      <c r="F86" s="1">
        <v>160</v>
      </c>
      <c r="G86" s="2">
        <v>200</v>
      </c>
      <c r="H86" s="1">
        <f>[1]!Wines[[#This Row],[Cost Per Case]]*[1]!Wines[[#This Row],[Cases Sold]]</f>
        <v>32000</v>
      </c>
      <c r="I86" s="10">
        <f>COUNTIF([2]Sheet1!$A$2:$A$137,A86)</f>
        <v>1</v>
      </c>
    </row>
    <row r="87" spans="1:9" x14ac:dyDescent="0.35">
      <c r="A87" s="5">
        <v>86</v>
      </c>
      <c r="B87" s="4" t="s">
        <v>6</v>
      </c>
      <c r="C87" s="4" t="s">
        <v>1</v>
      </c>
      <c r="D87" s="4" t="s">
        <v>4</v>
      </c>
      <c r="E87" s="3">
        <v>43722</v>
      </c>
      <c r="F87" s="1">
        <v>160</v>
      </c>
      <c r="G87" s="2">
        <v>195</v>
      </c>
      <c r="H87" s="1">
        <f>[1]!Wines[[#This Row],[Cost Per Case]]*[1]!Wines[[#This Row],[Cases Sold]]</f>
        <v>31200</v>
      </c>
      <c r="I87" s="10">
        <f>COUNTIF([2]Sheet1!$A$2:$A$137,A87)</f>
        <v>1</v>
      </c>
    </row>
    <row r="88" spans="1:9" x14ac:dyDescent="0.35">
      <c r="A88" s="5">
        <v>87</v>
      </c>
      <c r="B88" s="4" t="s">
        <v>6</v>
      </c>
      <c r="C88" s="4" t="s">
        <v>1</v>
      </c>
      <c r="D88" s="4" t="s">
        <v>4</v>
      </c>
      <c r="E88" s="3">
        <v>43540</v>
      </c>
      <c r="F88" s="1">
        <v>160</v>
      </c>
      <c r="G88" s="2">
        <v>190</v>
      </c>
      <c r="H88" s="1">
        <f>[1]!Wines[[#This Row],[Cost Per Case]]*[1]!Wines[[#This Row],[Cases Sold]]</f>
        <v>30400</v>
      </c>
      <c r="I88" s="10">
        <f>COUNTIF([2]Sheet1!$A$2:$A$137,A88)</f>
        <v>1</v>
      </c>
    </row>
    <row r="89" spans="1:9" x14ac:dyDescent="0.35">
      <c r="A89" s="5">
        <v>88</v>
      </c>
      <c r="B89" s="4" t="s">
        <v>2</v>
      </c>
      <c r="C89" s="4" t="s">
        <v>1</v>
      </c>
      <c r="D89" s="4" t="s">
        <v>0</v>
      </c>
      <c r="E89" s="3">
        <v>44065</v>
      </c>
      <c r="F89" s="1">
        <v>148</v>
      </c>
      <c r="G89" s="2">
        <v>481</v>
      </c>
      <c r="H89" s="1">
        <f>[1]!Wines[[#This Row],[Cost Per Case]]*[1]!Wines[[#This Row],[Cases Sold]]</f>
        <v>71188</v>
      </c>
      <c r="I89" s="10">
        <f>COUNTIF([2]Sheet1!$A$2:$A$137,A89)</f>
        <v>0</v>
      </c>
    </row>
    <row r="90" spans="1:9" x14ac:dyDescent="0.35">
      <c r="A90" s="5">
        <v>89</v>
      </c>
      <c r="B90" s="4" t="s">
        <v>2</v>
      </c>
      <c r="C90" s="4" t="s">
        <v>1</v>
      </c>
      <c r="D90" s="4" t="s">
        <v>0</v>
      </c>
      <c r="E90" s="3">
        <v>43540</v>
      </c>
      <c r="F90" s="1">
        <v>148</v>
      </c>
      <c r="G90" s="2">
        <v>485</v>
      </c>
      <c r="H90" s="1">
        <f>[1]!Wines[[#This Row],[Cost Per Case]]*[1]!Wines[[#This Row],[Cases Sold]]</f>
        <v>71780</v>
      </c>
      <c r="I90" s="10">
        <f>COUNTIF([2]Sheet1!$A$2:$A$137,A90)</f>
        <v>0</v>
      </c>
    </row>
    <row r="91" spans="1:9" x14ac:dyDescent="0.35">
      <c r="A91" s="5">
        <v>90</v>
      </c>
      <c r="B91" s="4" t="s">
        <v>2</v>
      </c>
      <c r="C91" s="4" t="s">
        <v>1</v>
      </c>
      <c r="D91" s="4" t="s">
        <v>0</v>
      </c>
      <c r="E91" s="3">
        <v>44074</v>
      </c>
      <c r="F91" s="1">
        <v>148</v>
      </c>
      <c r="G91" s="2">
        <v>499</v>
      </c>
      <c r="H91" s="1">
        <f>[1]!Wines[[#This Row],[Cost Per Case]]*[1]!Wines[[#This Row],[Cases Sold]]</f>
        <v>73852</v>
      </c>
      <c r="I91" s="10">
        <f>COUNTIF([2]Sheet1!$A$2:$A$137,A91)</f>
        <v>0</v>
      </c>
    </row>
    <row r="92" spans="1:9" x14ac:dyDescent="0.35">
      <c r="A92" s="5">
        <v>91</v>
      </c>
      <c r="B92" s="4" t="s">
        <v>2</v>
      </c>
      <c r="C92" s="4" t="s">
        <v>1</v>
      </c>
      <c r="D92" s="4" t="s">
        <v>3</v>
      </c>
      <c r="E92" s="3">
        <v>44010</v>
      </c>
      <c r="F92" s="1">
        <v>148</v>
      </c>
      <c r="G92" s="2">
        <v>275</v>
      </c>
      <c r="H92" s="1">
        <f>[1]!Wines[[#This Row],[Cost Per Case]]*[1]!Wines[[#This Row],[Cases Sold]]</f>
        <v>40700</v>
      </c>
      <c r="I92" s="10">
        <f>COUNTIF([2]Sheet1!$A$2:$A$137,A92)</f>
        <v>1</v>
      </c>
    </row>
    <row r="93" spans="1:9" x14ac:dyDescent="0.35">
      <c r="A93" s="5">
        <v>92</v>
      </c>
      <c r="B93" s="4" t="s">
        <v>2</v>
      </c>
      <c r="C93" s="4" t="s">
        <v>1</v>
      </c>
      <c r="D93" s="4" t="s">
        <v>3</v>
      </c>
      <c r="E93" s="3">
        <v>43569</v>
      </c>
      <c r="F93" s="1">
        <v>148</v>
      </c>
      <c r="G93" s="2">
        <v>280</v>
      </c>
      <c r="H93" s="1">
        <f>[1]!Wines[[#This Row],[Cost Per Case]]*[1]!Wines[[#This Row],[Cases Sold]]</f>
        <v>41440</v>
      </c>
      <c r="I93" s="10">
        <f>COUNTIF([2]Sheet1!$A$2:$A$137,A93)</f>
        <v>1</v>
      </c>
    </row>
    <row r="94" spans="1:9" x14ac:dyDescent="0.35">
      <c r="A94" s="5">
        <v>93</v>
      </c>
      <c r="B94" s="4" t="s">
        <v>2</v>
      </c>
      <c r="C94" s="4" t="s">
        <v>1</v>
      </c>
      <c r="D94" s="4" t="s">
        <v>3</v>
      </c>
      <c r="E94" s="3">
        <v>43751</v>
      </c>
      <c r="F94" s="1">
        <v>148</v>
      </c>
      <c r="G94" s="2">
        <v>285</v>
      </c>
      <c r="H94" s="1">
        <f>[1]!Wines[[#This Row],[Cost Per Case]]*[1]!Wines[[#This Row],[Cases Sold]]</f>
        <v>42180</v>
      </c>
      <c r="I94" s="10">
        <f>COUNTIF([2]Sheet1!$A$2:$A$137,A94)</f>
        <v>1</v>
      </c>
    </row>
    <row r="95" spans="1:9" x14ac:dyDescent="0.35">
      <c r="A95" s="5">
        <v>94</v>
      </c>
      <c r="B95" s="4" t="s">
        <v>2</v>
      </c>
      <c r="C95" s="4" t="s">
        <v>1</v>
      </c>
      <c r="D95" s="4" t="s">
        <v>3</v>
      </c>
      <c r="E95" s="3">
        <v>43741</v>
      </c>
      <c r="F95" s="1">
        <v>148</v>
      </c>
      <c r="G95" s="2">
        <v>289</v>
      </c>
      <c r="H95" s="1">
        <f>[1]!Wines[[#This Row],[Cost Per Case]]*[1]!Wines[[#This Row],[Cases Sold]]</f>
        <v>42772</v>
      </c>
      <c r="I95" s="10">
        <f>COUNTIF([2]Sheet1!$A$2:$A$137,A95)</f>
        <v>1</v>
      </c>
    </row>
    <row r="96" spans="1:9" x14ac:dyDescent="0.35">
      <c r="A96" s="5">
        <v>95</v>
      </c>
      <c r="B96" s="4" t="s">
        <v>2</v>
      </c>
      <c r="C96" s="4" t="s">
        <v>1</v>
      </c>
      <c r="D96" s="4" t="s">
        <v>4</v>
      </c>
      <c r="E96" s="3">
        <v>43834</v>
      </c>
      <c r="F96" s="1">
        <v>148</v>
      </c>
      <c r="G96" s="2">
        <v>200</v>
      </c>
      <c r="H96" s="1">
        <f>[1]!Wines[[#This Row],[Cost Per Case]]*[1]!Wines[[#This Row],[Cases Sold]]</f>
        <v>29600</v>
      </c>
      <c r="I96" s="10">
        <f>COUNTIF([2]Sheet1!$A$2:$A$137,A96)</f>
        <v>1</v>
      </c>
    </row>
    <row r="97" spans="1:9" x14ac:dyDescent="0.35">
      <c r="A97" s="5">
        <v>96</v>
      </c>
      <c r="B97" s="4" t="s">
        <v>2</v>
      </c>
      <c r="C97" s="4" t="s">
        <v>1</v>
      </c>
      <c r="D97" s="4" t="s">
        <v>4</v>
      </c>
      <c r="E97" s="3">
        <v>43931</v>
      </c>
      <c r="F97" s="1">
        <v>148</v>
      </c>
      <c r="G97" s="2">
        <v>206</v>
      </c>
      <c r="H97" s="1">
        <f>[1]!Wines[[#This Row],[Cost Per Case]]*[1]!Wines[[#This Row],[Cases Sold]]</f>
        <v>30488</v>
      </c>
      <c r="I97" s="10">
        <f>COUNTIF([2]Sheet1!$A$2:$A$137,A97)</f>
        <v>0</v>
      </c>
    </row>
    <row r="98" spans="1:9" x14ac:dyDescent="0.35">
      <c r="A98" s="5">
        <v>97</v>
      </c>
      <c r="B98" s="4" t="s">
        <v>2</v>
      </c>
      <c r="C98" s="4" t="s">
        <v>1</v>
      </c>
      <c r="D98" s="4" t="s">
        <v>4</v>
      </c>
      <c r="E98" s="3">
        <v>43844</v>
      </c>
      <c r="F98" s="1">
        <v>148</v>
      </c>
      <c r="G98" s="2">
        <v>212</v>
      </c>
      <c r="H98" s="1">
        <f>[1]!Wines[[#This Row],[Cost Per Case]]*[1]!Wines[[#This Row],[Cases Sold]]</f>
        <v>31376</v>
      </c>
      <c r="I98" s="10">
        <f>COUNTIF([2]Sheet1!$A$2:$A$137,A98)</f>
        <v>1</v>
      </c>
    </row>
    <row r="99" spans="1:9" x14ac:dyDescent="0.35">
      <c r="A99" s="5">
        <v>98</v>
      </c>
      <c r="B99" s="4" t="s">
        <v>2</v>
      </c>
      <c r="C99" s="4" t="s">
        <v>1</v>
      </c>
      <c r="D99" s="4" t="s">
        <v>4</v>
      </c>
      <c r="E99" s="3">
        <v>44065</v>
      </c>
      <c r="F99" s="1">
        <v>148</v>
      </c>
      <c r="G99" s="2">
        <v>220</v>
      </c>
      <c r="H99" s="1">
        <f>[1]!Wines[[#This Row],[Cost Per Case]]*[1]!Wines[[#This Row],[Cases Sold]]</f>
        <v>32560</v>
      </c>
      <c r="I99" s="10">
        <f>COUNTIF([2]Sheet1!$A$2:$A$137,A99)</f>
        <v>1</v>
      </c>
    </row>
    <row r="100" spans="1:9" x14ac:dyDescent="0.35">
      <c r="A100" s="5">
        <v>99</v>
      </c>
      <c r="B100" s="4" t="s">
        <v>2</v>
      </c>
      <c r="C100" s="4" t="s">
        <v>1</v>
      </c>
      <c r="D100" s="4" t="s">
        <v>5</v>
      </c>
      <c r="E100" s="3">
        <v>43955</v>
      </c>
      <c r="F100" s="1">
        <v>148</v>
      </c>
      <c r="G100" s="2">
        <v>289</v>
      </c>
      <c r="H100" s="1">
        <f>[1]!Wines[[#This Row],[Cost Per Case]]*[1]!Wines[[#This Row],[Cases Sold]]</f>
        <v>42772</v>
      </c>
      <c r="I100" s="10">
        <f>COUNTIF([2]Sheet1!$A$2:$A$137,A100)</f>
        <v>1</v>
      </c>
    </row>
    <row r="101" spans="1:9" x14ac:dyDescent="0.35">
      <c r="A101" s="5">
        <v>100</v>
      </c>
      <c r="B101" s="4" t="s">
        <v>2</v>
      </c>
      <c r="C101" s="4" t="s">
        <v>1</v>
      </c>
      <c r="D101" s="4" t="s">
        <v>5</v>
      </c>
      <c r="E101" s="3">
        <v>44031</v>
      </c>
      <c r="F101" s="1">
        <v>148</v>
      </c>
      <c r="G101" s="2">
        <v>287</v>
      </c>
      <c r="H101" s="1">
        <f>[1]!Wines[[#This Row],[Cost Per Case]]*[1]!Wines[[#This Row],[Cases Sold]]</f>
        <v>42476</v>
      </c>
      <c r="I101" s="10">
        <f>COUNTIF([2]Sheet1!$A$2:$A$137,A101)</f>
        <v>1</v>
      </c>
    </row>
    <row r="102" spans="1:9" x14ac:dyDescent="0.35">
      <c r="A102" s="5">
        <v>101</v>
      </c>
      <c r="B102" s="4" t="s">
        <v>2</v>
      </c>
      <c r="C102" s="4" t="s">
        <v>1</v>
      </c>
      <c r="D102" s="4" t="s">
        <v>5</v>
      </c>
      <c r="E102" s="3">
        <v>44041</v>
      </c>
      <c r="F102" s="1">
        <v>148</v>
      </c>
      <c r="G102" s="2">
        <v>291</v>
      </c>
      <c r="H102" s="1">
        <f>[1]!Wines[[#This Row],[Cost Per Case]]*[1]!Wines[[#This Row],[Cases Sold]]</f>
        <v>43068</v>
      </c>
      <c r="I102" s="10">
        <f>COUNTIF([2]Sheet1!$A$2:$A$137,A102)</f>
        <v>1</v>
      </c>
    </row>
    <row r="103" spans="1:9" x14ac:dyDescent="0.35">
      <c r="A103" s="5">
        <v>102</v>
      </c>
      <c r="B103" s="4" t="s">
        <v>2</v>
      </c>
      <c r="C103" s="4" t="s">
        <v>1</v>
      </c>
      <c r="D103" s="4" t="s">
        <v>5</v>
      </c>
      <c r="E103" s="3">
        <v>43909</v>
      </c>
      <c r="F103" s="1">
        <v>148</v>
      </c>
      <c r="G103" s="2">
        <v>301</v>
      </c>
      <c r="H103" s="1">
        <f>[1]!Wines[[#This Row],[Cost Per Case]]*[1]!Wines[[#This Row],[Cases Sold]]</f>
        <v>44548</v>
      </c>
      <c r="I103" s="10">
        <f>COUNTIF([2]Sheet1!$A$2:$A$137,A103)</f>
        <v>1</v>
      </c>
    </row>
    <row r="104" spans="1:9" x14ac:dyDescent="0.35">
      <c r="A104" s="5">
        <v>103</v>
      </c>
      <c r="B104" s="4" t="s">
        <v>2</v>
      </c>
      <c r="C104" s="4" t="s">
        <v>1</v>
      </c>
      <c r="D104" s="4" t="s">
        <v>0</v>
      </c>
      <c r="E104" s="3">
        <v>43959</v>
      </c>
      <c r="F104" s="1">
        <v>148</v>
      </c>
      <c r="G104" s="2">
        <v>480</v>
      </c>
      <c r="H104" s="1">
        <f>[1]!Wines[[#This Row],[Cost Per Case]]*[1]!Wines[[#This Row],[Cases Sold]]</f>
        <v>71040</v>
      </c>
      <c r="I104" s="10">
        <f>COUNTIF([2]Sheet1!$A$2:$A$137,A104)</f>
        <v>1</v>
      </c>
    </row>
    <row r="105" spans="1:9" x14ac:dyDescent="0.35">
      <c r="A105" s="5">
        <v>104</v>
      </c>
      <c r="B105" s="4" t="s">
        <v>6</v>
      </c>
      <c r="C105" s="4" t="s">
        <v>1</v>
      </c>
      <c r="D105" s="4" t="s">
        <v>3</v>
      </c>
      <c r="E105" s="3">
        <v>43803</v>
      </c>
      <c r="F105" s="1">
        <v>160</v>
      </c>
      <c r="G105" s="2">
        <v>370</v>
      </c>
      <c r="H105" s="1">
        <f>[1]!Wines[[#This Row],[Cost Per Case]]*[1]!Wines[[#This Row],[Cases Sold]]</f>
        <v>59200</v>
      </c>
      <c r="I105" s="10">
        <f>COUNTIF([2]Sheet1!$A$2:$A$137,A105)</f>
        <v>1</v>
      </c>
    </row>
    <row r="106" spans="1:9" x14ac:dyDescent="0.35">
      <c r="A106" s="5">
        <v>105</v>
      </c>
      <c r="B106" s="4" t="s">
        <v>2</v>
      </c>
      <c r="C106" s="4" t="s">
        <v>1</v>
      </c>
      <c r="D106" s="4" t="s">
        <v>0</v>
      </c>
      <c r="E106" s="3">
        <v>43746</v>
      </c>
      <c r="F106" s="1">
        <v>148</v>
      </c>
      <c r="G106" s="2">
        <v>691</v>
      </c>
      <c r="H106" s="1">
        <f>[1]!Wines[[#This Row],[Cost Per Case]]*[1]!Wines[[#This Row],[Cases Sold]]</f>
        <v>102268</v>
      </c>
      <c r="I106" s="10">
        <f>COUNTIF([2]Sheet1!$A$2:$A$137,A106)</f>
        <v>1</v>
      </c>
    </row>
    <row r="107" spans="1:9" x14ac:dyDescent="0.35">
      <c r="A107" s="5">
        <v>106</v>
      </c>
      <c r="B107" s="4" t="s">
        <v>6</v>
      </c>
      <c r="C107" s="4" t="s">
        <v>1</v>
      </c>
      <c r="D107" s="4" t="s">
        <v>0</v>
      </c>
      <c r="E107" s="3">
        <v>43650</v>
      </c>
      <c r="F107" s="1">
        <v>160</v>
      </c>
      <c r="G107" s="2">
        <v>620</v>
      </c>
      <c r="H107" s="1">
        <f>[1]!Wines[[#This Row],[Cost Per Case]]*[1]!Wines[[#This Row],[Cases Sold]]</f>
        <v>99200</v>
      </c>
      <c r="I107" s="10">
        <f>COUNTIF([2]Sheet1!$A$2:$A$137,A107)</f>
        <v>1</v>
      </c>
    </row>
    <row r="108" spans="1:9" x14ac:dyDescent="0.35">
      <c r="A108" s="5">
        <v>107</v>
      </c>
      <c r="B108" s="4" t="s">
        <v>6</v>
      </c>
      <c r="C108" s="4" t="s">
        <v>1</v>
      </c>
      <c r="D108" s="4" t="s">
        <v>5</v>
      </c>
      <c r="E108" s="3">
        <v>43707</v>
      </c>
      <c r="F108" s="1">
        <v>160</v>
      </c>
      <c r="G108" s="2">
        <v>244</v>
      </c>
      <c r="H108" s="1">
        <f>[1]!Wines[[#This Row],[Cost Per Case]]*[1]!Wines[[#This Row],[Cases Sold]]</f>
        <v>39040</v>
      </c>
      <c r="I108" s="10">
        <f>COUNTIF([2]Sheet1!$A$2:$A$137,A108)</f>
        <v>1</v>
      </c>
    </row>
    <row r="109" spans="1:9" x14ac:dyDescent="0.35">
      <c r="A109" s="5">
        <v>108</v>
      </c>
      <c r="B109" s="4" t="s">
        <v>6</v>
      </c>
      <c r="C109" s="4" t="s">
        <v>1</v>
      </c>
      <c r="D109" s="4" t="s">
        <v>5</v>
      </c>
      <c r="E109" s="3">
        <v>43680</v>
      </c>
      <c r="F109" s="1">
        <v>160</v>
      </c>
      <c r="G109" s="2">
        <v>234</v>
      </c>
      <c r="H109" s="1">
        <f>[1]!Wines[[#This Row],[Cost Per Case]]*[1]!Wines[[#This Row],[Cases Sold]]</f>
        <v>37440</v>
      </c>
      <c r="I109" s="10">
        <f>COUNTIF([2]Sheet1!$A$2:$A$137,A109)</f>
        <v>1</v>
      </c>
    </row>
    <row r="110" spans="1:9" x14ac:dyDescent="0.35">
      <c r="A110" s="5">
        <v>109</v>
      </c>
      <c r="B110" s="4" t="s">
        <v>6</v>
      </c>
      <c r="C110" s="4" t="s">
        <v>1</v>
      </c>
      <c r="D110" s="4" t="s">
        <v>5</v>
      </c>
      <c r="E110" s="3">
        <v>43670</v>
      </c>
      <c r="F110" s="1">
        <v>160</v>
      </c>
      <c r="G110" s="2">
        <v>232</v>
      </c>
      <c r="H110" s="1">
        <f>[1]!Wines[[#This Row],[Cost Per Case]]*[1]!Wines[[#This Row],[Cases Sold]]</f>
        <v>37120</v>
      </c>
      <c r="I110" s="10">
        <f>COUNTIF([2]Sheet1!$A$2:$A$137,A110)</f>
        <v>1</v>
      </c>
    </row>
    <row r="111" spans="1:9" x14ac:dyDescent="0.35">
      <c r="A111" s="5">
        <v>110</v>
      </c>
      <c r="B111" s="4" t="s">
        <v>6</v>
      </c>
      <c r="C111" s="4" t="s">
        <v>1</v>
      </c>
      <c r="D111" s="4" t="s">
        <v>5</v>
      </c>
      <c r="E111" s="3">
        <v>44086</v>
      </c>
      <c r="F111" s="1">
        <v>160</v>
      </c>
      <c r="G111" s="2">
        <v>230</v>
      </c>
      <c r="H111" s="1">
        <f>[1]!Wines[[#This Row],[Cost Per Case]]*[1]!Wines[[#This Row],[Cases Sold]]</f>
        <v>36800</v>
      </c>
      <c r="I111" s="10">
        <f>COUNTIF([2]Sheet1!$A$2:$A$137,A111)</f>
        <v>1</v>
      </c>
    </row>
    <row r="112" spans="1:9" x14ac:dyDescent="0.35">
      <c r="A112" s="5">
        <v>111</v>
      </c>
      <c r="B112" s="4" t="s">
        <v>6</v>
      </c>
      <c r="C112" s="4" t="s">
        <v>1</v>
      </c>
      <c r="D112" s="4" t="s">
        <v>4</v>
      </c>
      <c r="E112" s="3">
        <v>43975</v>
      </c>
      <c r="F112" s="1">
        <v>160</v>
      </c>
      <c r="G112" s="2">
        <v>181</v>
      </c>
      <c r="H112" s="1">
        <f>[1]!Wines[[#This Row],[Cost Per Case]]*[1]!Wines[[#This Row],[Cases Sold]]</f>
        <v>28960</v>
      </c>
      <c r="I112" s="10">
        <f>COUNTIF([2]Sheet1!$A$2:$A$137,A112)</f>
        <v>1</v>
      </c>
    </row>
    <row r="113" spans="1:9" x14ac:dyDescent="0.35">
      <c r="A113" s="5">
        <v>112</v>
      </c>
      <c r="B113" s="4" t="s">
        <v>6</v>
      </c>
      <c r="C113" s="4" t="s">
        <v>1</v>
      </c>
      <c r="D113" s="4" t="s">
        <v>4</v>
      </c>
      <c r="E113" s="3">
        <v>43481</v>
      </c>
      <c r="F113" s="1">
        <v>160</v>
      </c>
      <c r="G113" s="2">
        <v>178</v>
      </c>
      <c r="H113" s="1">
        <f>[1]!Wines[[#This Row],[Cost Per Case]]*[1]!Wines[[#This Row],[Cases Sold]]</f>
        <v>28480</v>
      </c>
      <c r="I113" s="10">
        <f>COUNTIF([2]Sheet1!$A$2:$A$137,A113)</f>
        <v>1</v>
      </c>
    </row>
    <row r="114" spans="1:9" x14ac:dyDescent="0.35">
      <c r="A114" s="5">
        <v>113</v>
      </c>
      <c r="B114" s="4" t="s">
        <v>6</v>
      </c>
      <c r="C114" s="4" t="s">
        <v>1</v>
      </c>
      <c r="D114" s="4" t="s">
        <v>4</v>
      </c>
      <c r="E114" s="3">
        <v>43913</v>
      </c>
      <c r="F114" s="1">
        <v>160</v>
      </c>
      <c r="G114" s="2">
        <v>171</v>
      </c>
      <c r="H114" s="1">
        <f>[1]!Wines[[#This Row],[Cost Per Case]]*[1]!Wines[[#This Row],[Cases Sold]]</f>
        <v>27360</v>
      </c>
      <c r="I114" s="10">
        <f>COUNTIF([2]Sheet1!$A$2:$A$137,A114)</f>
        <v>1</v>
      </c>
    </row>
    <row r="115" spans="1:9" x14ac:dyDescent="0.35">
      <c r="A115" s="5">
        <v>114</v>
      </c>
      <c r="B115" s="4" t="s">
        <v>6</v>
      </c>
      <c r="C115" s="4" t="s">
        <v>1</v>
      </c>
      <c r="D115" s="4" t="s">
        <v>4</v>
      </c>
      <c r="E115" s="3">
        <v>43563</v>
      </c>
      <c r="F115" s="1">
        <v>160</v>
      </c>
      <c r="G115" s="2">
        <v>170</v>
      </c>
      <c r="H115" s="1">
        <f>[1]!Wines[[#This Row],[Cost Per Case]]*[1]!Wines[[#This Row],[Cases Sold]]</f>
        <v>27200</v>
      </c>
      <c r="I115" s="10">
        <f>COUNTIF([2]Sheet1!$A$2:$A$137,A115)</f>
        <v>1</v>
      </c>
    </row>
    <row r="116" spans="1:9" x14ac:dyDescent="0.35">
      <c r="A116" s="5">
        <v>115</v>
      </c>
      <c r="B116" s="4" t="s">
        <v>6</v>
      </c>
      <c r="C116" s="4" t="s">
        <v>1</v>
      </c>
      <c r="D116" s="4" t="s">
        <v>0</v>
      </c>
      <c r="E116" s="3">
        <v>43537</v>
      </c>
      <c r="F116" s="1">
        <v>160</v>
      </c>
      <c r="G116" s="2">
        <v>621</v>
      </c>
      <c r="H116" s="1">
        <f>[1]!Wines[[#This Row],[Cost Per Case]]*[1]!Wines[[#This Row],[Cases Sold]]</f>
        <v>99360</v>
      </c>
      <c r="I116" s="10">
        <f>COUNTIF([2]Sheet1!$A$2:$A$137,A116)</f>
        <v>1</v>
      </c>
    </row>
    <row r="117" spans="1:9" x14ac:dyDescent="0.35">
      <c r="A117" s="5">
        <v>116</v>
      </c>
      <c r="B117" s="4" t="s">
        <v>6</v>
      </c>
      <c r="C117" s="4" t="s">
        <v>1</v>
      </c>
      <c r="D117" s="4" t="s">
        <v>0</v>
      </c>
      <c r="E117" s="3">
        <v>44081</v>
      </c>
      <c r="F117" s="1">
        <v>160</v>
      </c>
      <c r="G117" s="2">
        <v>655</v>
      </c>
      <c r="H117" s="1">
        <f>[1]!Wines[[#This Row],[Cost Per Case]]*[1]!Wines[[#This Row],[Cases Sold]]</f>
        <v>104800</v>
      </c>
      <c r="I117" s="10">
        <f>COUNTIF([2]Sheet1!$A$2:$A$137,A117)</f>
        <v>1</v>
      </c>
    </row>
    <row r="118" spans="1:9" x14ac:dyDescent="0.35">
      <c r="A118" s="5">
        <v>117</v>
      </c>
      <c r="B118" s="4" t="s">
        <v>6</v>
      </c>
      <c r="C118" s="4" t="s">
        <v>1</v>
      </c>
      <c r="D118" s="4" t="s">
        <v>0</v>
      </c>
      <c r="E118" s="3">
        <v>43932</v>
      </c>
      <c r="F118" s="1">
        <v>160</v>
      </c>
      <c r="G118" s="2">
        <v>645</v>
      </c>
      <c r="H118" s="1">
        <f>[1]!Wines[[#This Row],[Cost Per Case]]*[1]!Wines[[#This Row],[Cases Sold]]</f>
        <v>103200</v>
      </c>
      <c r="I118" s="10">
        <f>COUNTIF([2]Sheet1!$A$2:$A$137,A118)</f>
        <v>1</v>
      </c>
    </row>
    <row r="119" spans="1:9" x14ac:dyDescent="0.35">
      <c r="A119" s="5">
        <v>118</v>
      </c>
      <c r="B119" s="4" t="s">
        <v>6</v>
      </c>
      <c r="C119" s="4" t="s">
        <v>1</v>
      </c>
      <c r="D119" s="4" t="s">
        <v>3</v>
      </c>
      <c r="E119" s="3">
        <v>44072</v>
      </c>
      <c r="F119" s="1">
        <v>160</v>
      </c>
      <c r="G119" s="2">
        <v>310</v>
      </c>
      <c r="H119" s="1">
        <f>[1]!Wines[[#This Row],[Cost Per Case]]*[1]!Wines[[#This Row],[Cases Sold]]</f>
        <v>49600</v>
      </c>
      <c r="I119" s="10">
        <f>COUNTIF([2]Sheet1!$A$2:$A$137,A119)</f>
        <v>1</v>
      </c>
    </row>
    <row r="120" spans="1:9" x14ac:dyDescent="0.35">
      <c r="A120" s="5">
        <v>119</v>
      </c>
      <c r="B120" s="4" t="s">
        <v>6</v>
      </c>
      <c r="C120" s="4" t="s">
        <v>1</v>
      </c>
      <c r="D120" s="4" t="s">
        <v>3</v>
      </c>
      <c r="E120" s="3">
        <v>43502</v>
      </c>
      <c r="F120" s="1">
        <v>160</v>
      </c>
      <c r="G120" s="2">
        <v>321</v>
      </c>
      <c r="H120" s="1">
        <f>[1]!Wines[[#This Row],[Cost Per Case]]*[1]!Wines[[#This Row],[Cases Sold]]</f>
        <v>51360</v>
      </c>
      <c r="I120" s="10">
        <f>COUNTIF([2]Sheet1!$A$2:$A$137,A120)</f>
        <v>1</v>
      </c>
    </row>
    <row r="121" spans="1:9" x14ac:dyDescent="0.35">
      <c r="A121" s="5">
        <v>120</v>
      </c>
      <c r="B121" s="4" t="s">
        <v>6</v>
      </c>
      <c r="C121" s="4" t="s">
        <v>1</v>
      </c>
      <c r="D121" s="4" t="s">
        <v>3</v>
      </c>
      <c r="E121" s="3">
        <v>43517</v>
      </c>
      <c r="F121" s="1">
        <v>160</v>
      </c>
      <c r="G121" s="2">
        <v>315</v>
      </c>
      <c r="H121" s="1">
        <f>[1]!Wines[[#This Row],[Cost Per Case]]*[1]!Wines[[#This Row],[Cases Sold]]</f>
        <v>50400</v>
      </c>
      <c r="I121" s="10">
        <f>COUNTIF([2]Sheet1!$A$2:$A$137,A121)</f>
        <v>1</v>
      </c>
    </row>
    <row r="122" spans="1:9" x14ac:dyDescent="0.35">
      <c r="A122" s="5">
        <v>121</v>
      </c>
      <c r="B122" s="4" t="s">
        <v>6</v>
      </c>
      <c r="C122" s="4" t="s">
        <v>1</v>
      </c>
      <c r="D122" s="4" t="s">
        <v>3</v>
      </c>
      <c r="E122" s="3">
        <v>43534</v>
      </c>
      <c r="F122" s="1">
        <v>160</v>
      </c>
      <c r="G122" s="2">
        <v>330</v>
      </c>
      <c r="H122" s="1">
        <f>[1]!Wines[[#This Row],[Cost Per Case]]*[1]!Wines[[#This Row],[Cases Sold]]</f>
        <v>52800</v>
      </c>
      <c r="I122" s="10">
        <f>COUNTIF([2]Sheet1!$A$2:$A$137,A122)</f>
        <v>1</v>
      </c>
    </row>
    <row r="123" spans="1:9" x14ac:dyDescent="0.35">
      <c r="A123" s="5">
        <v>122</v>
      </c>
      <c r="B123" s="4" t="s">
        <v>2</v>
      </c>
      <c r="C123" s="4" t="s">
        <v>1</v>
      </c>
      <c r="D123" s="4" t="s">
        <v>0</v>
      </c>
      <c r="E123" s="3">
        <v>43486</v>
      </c>
      <c r="F123" s="1">
        <v>148</v>
      </c>
      <c r="G123" s="2">
        <v>690</v>
      </c>
      <c r="H123" s="1">
        <f>[1]!Wines[[#This Row],[Cost Per Case]]*[1]!Wines[[#This Row],[Cases Sold]]</f>
        <v>102120</v>
      </c>
      <c r="I123" s="10">
        <f>COUNTIF([2]Sheet1!$A$2:$A$137,A123)</f>
        <v>1</v>
      </c>
    </row>
    <row r="124" spans="1:9" x14ac:dyDescent="0.35">
      <c r="A124" s="5">
        <v>123</v>
      </c>
      <c r="B124" s="4" t="s">
        <v>2</v>
      </c>
      <c r="C124" s="4" t="s">
        <v>1</v>
      </c>
      <c r="D124" s="4" t="s">
        <v>3</v>
      </c>
      <c r="E124" s="3">
        <v>43722</v>
      </c>
      <c r="F124" s="1">
        <v>148</v>
      </c>
      <c r="G124" s="2">
        <v>280</v>
      </c>
      <c r="H124" s="1">
        <f>[1]!Wines[[#This Row],[Cost Per Case]]*[1]!Wines[[#This Row],[Cases Sold]]</f>
        <v>41440</v>
      </c>
      <c r="I124" s="10">
        <f>COUNTIF([2]Sheet1!$A$2:$A$137,A124)</f>
        <v>1</v>
      </c>
    </row>
    <row r="125" spans="1:9" x14ac:dyDescent="0.35">
      <c r="A125" s="5">
        <v>124</v>
      </c>
      <c r="B125" s="4" t="s">
        <v>2</v>
      </c>
      <c r="C125" s="4" t="s">
        <v>1</v>
      </c>
      <c r="D125" s="4" t="s">
        <v>3</v>
      </c>
      <c r="E125" s="3">
        <v>43967</v>
      </c>
      <c r="F125" s="1">
        <v>148</v>
      </c>
      <c r="G125" s="2">
        <v>275</v>
      </c>
      <c r="H125" s="1">
        <f>[1]!Wines[[#This Row],[Cost Per Case]]*[1]!Wines[[#This Row],[Cases Sold]]</f>
        <v>40700</v>
      </c>
      <c r="I125" s="10">
        <f>COUNTIF([2]Sheet1!$A$2:$A$137,A125)</f>
        <v>1</v>
      </c>
    </row>
    <row r="126" spans="1:9" x14ac:dyDescent="0.35">
      <c r="A126" s="5">
        <v>125</v>
      </c>
      <c r="B126" s="4" t="s">
        <v>2</v>
      </c>
      <c r="C126" s="4" t="s">
        <v>1</v>
      </c>
      <c r="D126" s="4" t="s">
        <v>3</v>
      </c>
      <c r="E126" s="3">
        <v>43607</v>
      </c>
      <c r="F126" s="1">
        <v>148</v>
      </c>
      <c r="G126" s="2">
        <v>273</v>
      </c>
      <c r="H126" s="1">
        <f>[1]!Wines[[#This Row],[Cost Per Case]]*[1]!Wines[[#This Row],[Cases Sold]]</f>
        <v>40404</v>
      </c>
      <c r="I126" s="10">
        <f>COUNTIF([2]Sheet1!$A$2:$A$137,A126)</f>
        <v>1</v>
      </c>
    </row>
    <row r="127" spans="1:9" x14ac:dyDescent="0.35">
      <c r="A127" s="5">
        <v>126</v>
      </c>
      <c r="B127" s="4" t="s">
        <v>2</v>
      </c>
      <c r="C127" s="4" t="s">
        <v>1</v>
      </c>
      <c r="D127" s="4" t="s">
        <v>3</v>
      </c>
      <c r="E127" s="3">
        <v>43700</v>
      </c>
      <c r="F127" s="1">
        <v>148</v>
      </c>
      <c r="G127" s="2">
        <v>270</v>
      </c>
      <c r="H127" s="1">
        <f>[1]!Wines[[#This Row],[Cost Per Case]]*[1]!Wines[[#This Row],[Cases Sold]]</f>
        <v>39960</v>
      </c>
      <c r="I127" s="10">
        <f>COUNTIF([2]Sheet1!$A$2:$A$137,A127)</f>
        <v>1</v>
      </c>
    </row>
    <row r="128" spans="1:9" x14ac:dyDescent="0.35">
      <c r="A128" s="5">
        <v>127</v>
      </c>
      <c r="B128" s="4" t="s">
        <v>2</v>
      </c>
      <c r="C128" s="4" t="s">
        <v>1</v>
      </c>
      <c r="D128" s="4" t="s">
        <v>0</v>
      </c>
      <c r="E128" s="3">
        <v>43686</v>
      </c>
      <c r="F128" s="1">
        <v>148</v>
      </c>
      <c r="G128" s="2">
        <v>198</v>
      </c>
      <c r="H128" s="1">
        <f>[1]!Wines[[#This Row],[Cost Per Case]]*[1]!Wines[[#This Row],[Cases Sold]]</f>
        <v>29304</v>
      </c>
      <c r="I128" s="10">
        <f>COUNTIF([2]Sheet1!$A$2:$A$137,A128)</f>
        <v>1</v>
      </c>
    </row>
    <row r="129" spans="1:9" x14ac:dyDescent="0.35">
      <c r="A129" s="5">
        <v>128</v>
      </c>
      <c r="B129" s="4" t="s">
        <v>2</v>
      </c>
      <c r="C129" s="4" t="s">
        <v>1</v>
      </c>
      <c r="D129" s="4" t="s">
        <v>0</v>
      </c>
      <c r="E129" s="3">
        <v>44038</v>
      </c>
      <c r="F129" s="1">
        <v>148</v>
      </c>
      <c r="G129" s="2">
        <v>195</v>
      </c>
      <c r="H129" s="1">
        <f>[1]!Wines[[#This Row],[Cost Per Case]]*[1]!Wines[[#This Row],[Cases Sold]]</f>
        <v>28860</v>
      </c>
      <c r="I129" s="10">
        <f>COUNTIF([2]Sheet1!$A$2:$A$137,A129)</f>
        <v>1</v>
      </c>
    </row>
    <row r="130" spans="1:9" x14ac:dyDescent="0.35">
      <c r="A130" s="5">
        <v>129</v>
      </c>
      <c r="B130" s="4" t="s">
        <v>2</v>
      </c>
      <c r="C130" s="4" t="s">
        <v>1</v>
      </c>
      <c r="D130" s="4" t="s">
        <v>0</v>
      </c>
      <c r="E130" s="3">
        <v>44107</v>
      </c>
      <c r="F130" s="1">
        <v>148</v>
      </c>
      <c r="G130" s="2">
        <v>191</v>
      </c>
      <c r="H130" s="1">
        <f>[1]!Wines[[#This Row],[Cost Per Case]]*[1]!Wines[[#This Row],[Cases Sold]]</f>
        <v>28268</v>
      </c>
      <c r="I130" s="10">
        <f>COUNTIF([2]Sheet1!$A$2:$A$137,A130)</f>
        <v>1</v>
      </c>
    </row>
    <row r="131" spans="1:9" x14ac:dyDescent="0.35">
      <c r="A131" s="5">
        <v>130</v>
      </c>
      <c r="B131" s="4" t="s">
        <v>2</v>
      </c>
      <c r="C131" s="4" t="s">
        <v>1</v>
      </c>
      <c r="D131" s="4" t="s">
        <v>0</v>
      </c>
      <c r="E131" s="3">
        <v>43651</v>
      </c>
      <c r="F131" s="1">
        <v>148</v>
      </c>
      <c r="G131" s="2">
        <v>190</v>
      </c>
      <c r="H131" s="1">
        <f>[1]!Wines[[#This Row],[Cost Per Case]]*[1]!Wines[[#This Row],[Cases Sold]]</f>
        <v>28120</v>
      </c>
      <c r="I131" s="10">
        <f>COUNTIF([2]Sheet1!$A$2:$A$137,A131)</f>
        <v>1</v>
      </c>
    </row>
    <row r="132" spans="1:9" x14ac:dyDescent="0.35">
      <c r="A132" s="5">
        <v>131</v>
      </c>
      <c r="B132" s="4" t="s">
        <v>2</v>
      </c>
      <c r="C132" s="4" t="s">
        <v>1</v>
      </c>
      <c r="D132" s="4" t="s">
        <v>5</v>
      </c>
      <c r="E132" s="3">
        <v>43976</v>
      </c>
      <c r="F132" s="1">
        <v>148</v>
      </c>
      <c r="G132" s="2">
        <v>301</v>
      </c>
      <c r="H132" s="1">
        <f>[1]!Wines[[#This Row],[Cost Per Case]]*[1]!Wines[[#This Row],[Cases Sold]]</f>
        <v>44548</v>
      </c>
      <c r="I132" s="10">
        <f>COUNTIF([2]Sheet1!$A$2:$A$137,A132)</f>
        <v>1</v>
      </c>
    </row>
    <row r="133" spans="1:9" x14ac:dyDescent="0.35">
      <c r="A133" s="5">
        <v>132</v>
      </c>
      <c r="B133" s="4" t="s">
        <v>2</v>
      </c>
      <c r="C133" s="4" t="s">
        <v>1</v>
      </c>
      <c r="D133" s="4" t="s">
        <v>5</v>
      </c>
      <c r="E133" s="3">
        <v>43915</v>
      </c>
      <c r="F133" s="1">
        <v>148</v>
      </c>
      <c r="G133" s="2">
        <v>295</v>
      </c>
      <c r="H133" s="1">
        <f>[1]!Wines[[#This Row],[Cost Per Case]]*[1]!Wines[[#This Row],[Cases Sold]]</f>
        <v>43660</v>
      </c>
      <c r="I133" s="10">
        <f>COUNTIF([2]Sheet1!$A$2:$A$137,A133)</f>
        <v>1</v>
      </c>
    </row>
    <row r="134" spans="1:9" x14ac:dyDescent="0.35">
      <c r="A134" s="5">
        <v>133</v>
      </c>
      <c r="B134" s="4" t="s">
        <v>2</v>
      </c>
      <c r="C134" s="4" t="s">
        <v>1</v>
      </c>
      <c r="D134" s="4" t="s">
        <v>5</v>
      </c>
      <c r="E134" s="3">
        <v>44073</v>
      </c>
      <c r="F134" s="1">
        <v>148</v>
      </c>
      <c r="G134" s="2">
        <v>291</v>
      </c>
      <c r="H134" s="1">
        <f>[1]!Wines[[#This Row],[Cost Per Case]]*[1]!Wines[[#This Row],[Cases Sold]]</f>
        <v>43068</v>
      </c>
      <c r="I134" s="10">
        <f>COUNTIF([2]Sheet1!$A$2:$A$137,A134)</f>
        <v>1</v>
      </c>
    </row>
    <row r="135" spans="1:9" x14ac:dyDescent="0.35">
      <c r="A135" s="5">
        <v>134</v>
      </c>
      <c r="B135" s="4" t="s">
        <v>2</v>
      </c>
      <c r="C135" s="4" t="s">
        <v>1</v>
      </c>
      <c r="D135" s="4" t="s">
        <v>5</v>
      </c>
      <c r="E135" s="3">
        <v>43951</v>
      </c>
      <c r="F135" s="1">
        <v>148</v>
      </c>
      <c r="G135" s="2">
        <v>290</v>
      </c>
      <c r="H135" s="1">
        <f>[1]!Wines[[#This Row],[Cost Per Case]]*[1]!Wines[[#This Row],[Cases Sold]]</f>
        <v>42920</v>
      </c>
      <c r="I135" s="10">
        <f>COUNTIF([2]Sheet1!$A$2:$A$137,A135)</f>
        <v>1</v>
      </c>
    </row>
    <row r="136" spans="1:9" x14ac:dyDescent="0.35">
      <c r="A136" s="5">
        <v>135</v>
      </c>
      <c r="B136" s="4" t="s">
        <v>2</v>
      </c>
      <c r="C136" s="4" t="s">
        <v>1</v>
      </c>
      <c r="D136" s="4" t="s">
        <v>4</v>
      </c>
      <c r="E136" s="3">
        <v>44102</v>
      </c>
      <c r="F136" s="1">
        <v>148</v>
      </c>
      <c r="G136" s="2">
        <v>510</v>
      </c>
      <c r="H136" s="1">
        <f>[1]!Wines[[#This Row],[Cost Per Case]]*[1]!Wines[[#This Row],[Cases Sold]]</f>
        <v>75480</v>
      </c>
      <c r="I136" s="10">
        <f>COUNTIF([2]Sheet1!$A$2:$A$137,A136)</f>
        <v>1</v>
      </c>
    </row>
    <row r="137" spans="1:9" x14ac:dyDescent="0.35">
      <c r="A137" s="5">
        <v>136</v>
      </c>
      <c r="B137" s="4" t="s">
        <v>2</v>
      </c>
      <c r="C137" s="4" t="s">
        <v>1</v>
      </c>
      <c r="D137" s="4" t="s">
        <v>4</v>
      </c>
      <c r="E137" s="3">
        <v>44097</v>
      </c>
      <c r="F137" s="1">
        <v>148</v>
      </c>
      <c r="G137" s="2">
        <v>508</v>
      </c>
      <c r="H137" s="1">
        <f>[1]!Wines[[#This Row],[Cost Per Case]]*[1]!Wines[[#This Row],[Cases Sold]]</f>
        <v>75184</v>
      </c>
      <c r="I137" s="10">
        <f>COUNTIF([2]Sheet1!$A$2:$A$137,A137)</f>
        <v>1</v>
      </c>
    </row>
    <row r="138" spans="1:9" x14ac:dyDescent="0.35">
      <c r="A138" s="5">
        <v>137</v>
      </c>
      <c r="B138" s="4" t="s">
        <v>2</v>
      </c>
      <c r="C138" s="4" t="s">
        <v>1</v>
      </c>
      <c r="D138" s="4" t="s">
        <v>4</v>
      </c>
      <c r="E138" s="3">
        <v>44044</v>
      </c>
      <c r="F138" s="1">
        <v>148</v>
      </c>
      <c r="G138" s="2">
        <v>502</v>
      </c>
      <c r="H138" s="1">
        <f>[1]!Wines[[#This Row],[Cost Per Case]]*[1]!Wines[[#This Row],[Cases Sold]]</f>
        <v>74296</v>
      </c>
      <c r="I138" s="10">
        <f>COUNTIF([2]Sheet1!$A$2:$A$137,A138)</f>
        <v>1</v>
      </c>
    </row>
    <row r="139" spans="1:9" x14ac:dyDescent="0.35">
      <c r="A139" s="5">
        <v>138</v>
      </c>
      <c r="B139" s="4" t="s">
        <v>2</v>
      </c>
      <c r="C139" s="4" t="s">
        <v>1</v>
      </c>
      <c r="D139" s="4" t="s">
        <v>4</v>
      </c>
      <c r="E139" s="3">
        <v>43726</v>
      </c>
      <c r="F139" s="1">
        <v>148</v>
      </c>
      <c r="G139" s="2">
        <v>500</v>
      </c>
      <c r="H139" s="1">
        <f>[1]!Wines[[#This Row],[Cost Per Case]]*[1]!Wines[[#This Row],[Cases Sold]]</f>
        <v>74000</v>
      </c>
      <c r="I139" s="10">
        <f>COUNTIF([2]Sheet1!$A$2:$A$137,A139)</f>
        <v>1</v>
      </c>
    </row>
    <row r="140" spans="1:9" x14ac:dyDescent="0.35">
      <c r="A140" s="5">
        <v>139</v>
      </c>
      <c r="B140" s="4" t="s">
        <v>2</v>
      </c>
      <c r="C140" s="4" t="s">
        <v>1</v>
      </c>
      <c r="D140" s="4" t="s">
        <v>3</v>
      </c>
      <c r="E140" s="3">
        <v>43467</v>
      </c>
      <c r="F140" s="1">
        <v>148</v>
      </c>
      <c r="G140" s="2">
        <v>360</v>
      </c>
      <c r="H140" s="1">
        <f>[1]!Wines[[#This Row],[Cost Per Case]]*[1]!Wines[[#This Row],[Cases Sold]]</f>
        <v>53280</v>
      </c>
      <c r="I140" s="10">
        <f>COUNTIF([2]Sheet1!$A$2:$A$137,A140)</f>
        <v>1</v>
      </c>
    </row>
    <row r="141" spans="1:9" x14ac:dyDescent="0.35">
      <c r="A141" s="5">
        <v>140</v>
      </c>
      <c r="B141" s="4" t="s">
        <v>2</v>
      </c>
      <c r="C141" s="4" t="s">
        <v>1</v>
      </c>
      <c r="D141" s="4" t="s">
        <v>3</v>
      </c>
      <c r="E141" s="3">
        <v>43777</v>
      </c>
      <c r="F141" s="1">
        <v>148</v>
      </c>
      <c r="G141" s="2">
        <v>344</v>
      </c>
      <c r="H141" s="1">
        <f>[1]!Wines[[#This Row],[Cost Per Case]]*[1]!Wines[[#This Row],[Cases Sold]]</f>
        <v>50912</v>
      </c>
      <c r="I141" s="10">
        <f>COUNTIF([2]Sheet1!$A$2:$A$137,A141)</f>
        <v>1</v>
      </c>
    </row>
    <row r="142" spans="1:9" x14ac:dyDescent="0.35">
      <c r="A142" s="5">
        <v>141</v>
      </c>
      <c r="B142" s="4" t="s">
        <v>2</v>
      </c>
      <c r="C142" s="4" t="s">
        <v>1</v>
      </c>
      <c r="D142" s="4" t="s">
        <v>3</v>
      </c>
      <c r="E142" s="3">
        <v>44117</v>
      </c>
      <c r="F142" s="1">
        <v>148</v>
      </c>
      <c r="G142" s="2">
        <v>345</v>
      </c>
      <c r="H142" s="1">
        <f>[1]!Wines[[#This Row],[Cost Per Case]]*[1]!Wines[[#This Row],[Cases Sold]]</f>
        <v>51060</v>
      </c>
      <c r="I142" s="10">
        <f>COUNTIF([2]Sheet1!$A$2:$A$137,A142)</f>
        <v>1</v>
      </c>
    </row>
    <row r="143" spans="1:9" x14ac:dyDescent="0.35">
      <c r="A143" s="5">
        <v>142</v>
      </c>
      <c r="B143" s="4" t="s">
        <v>2</v>
      </c>
      <c r="C143" s="4" t="s">
        <v>1</v>
      </c>
      <c r="D143" s="4" t="s">
        <v>3</v>
      </c>
      <c r="E143" s="3">
        <v>43687</v>
      </c>
      <c r="F143" s="1">
        <v>148</v>
      </c>
      <c r="G143" s="2">
        <v>340</v>
      </c>
      <c r="H143" s="1">
        <f>[1]!Wines[[#This Row],[Cost Per Case]]*[1]!Wines[[#This Row],[Cases Sold]]</f>
        <v>50320</v>
      </c>
      <c r="I143" s="10">
        <f>COUNTIF([2]Sheet1!$A$2:$A$137,A143)</f>
        <v>1</v>
      </c>
    </row>
    <row r="144" spans="1:9" x14ac:dyDescent="0.35">
      <c r="A144" s="5">
        <v>143</v>
      </c>
      <c r="B144" s="4" t="s">
        <v>2</v>
      </c>
      <c r="C144" s="4" t="s">
        <v>1</v>
      </c>
      <c r="D144" s="4" t="s">
        <v>0</v>
      </c>
      <c r="E144" s="3">
        <v>43512</v>
      </c>
      <c r="F144" s="1">
        <v>148</v>
      </c>
      <c r="G144" s="2">
        <v>699</v>
      </c>
      <c r="H144" s="1">
        <f>[1]!Wines[[#This Row],[Cost Per Case]]*[1]!Wines[[#This Row],[Cases Sold]]</f>
        <v>103452</v>
      </c>
      <c r="I144" s="10">
        <f>COUNTIF([2]Sheet1!$A$2:$A$137,A144)</f>
        <v>1</v>
      </c>
    </row>
    <row r="145" spans="1:9" x14ac:dyDescent="0.35">
      <c r="A145" s="5">
        <v>144</v>
      </c>
      <c r="B145" s="4" t="s">
        <v>2</v>
      </c>
      <c r="C145" s="4" t="s">
        <v>1</v>
      </c>
      <c r="D145" s="4" t="s">
        <v>0</v>
      </c>
      <c r="E145" s="3">
        <v>43728</v>
      </c>
      <c r="F145" s="1">
        <v>148</v>
      </c>
      <c r="G145" s="2">
        <v>695</v>
      </c>
      <c r="H145" s="1">
        <f>[1]!Wines[[#This Row],[Cost Per Case]]*[1]!Wines[[#This Row],[Cases Sold]]</f>
        <v>102860</v>
      </c>
      <c r="I145" s="10">
        <f>COUNTIF([2]Sheet1!$A$2:$A$137,A145)</f>
        <v>1</v>
      </c>
    </row>
  </sheetData>
  <conditionalFormatting sqref="A2:H145">
    <cfRule type="expression" dxfId="0" priority="2">
      <formula>$I2=0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2022-02-27T09:09:03Z</dcterms:created>
  <dcterms:modified xsi:type="dcterms:W3CDTF">2022-02-27T10:01:17Z</dcterms:modified>
</cp:coreProperties>
</file>