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islav\Desktop\MDX cookbook 2016\Tomislav Piasevoli\B05651_CH07\Other\"/>
    </mc:Choice>
  </mc:AlternateContent>
  <bookViews>
    <workbookView xWindow="360" yWindow="45" windowWidth="18195" windowHeight="7995" activeTab="1"/>
  </bookViews>
  <sheets>
    <sheet name="Linear regression" sheetId="1" r:id="rId1"/>
    <sheet name="Periodic cycle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2" i="2"/>
  <c r="I8" i="2"/>
  <c r="I9" i="2"/>
  <c r="I10" i="2"/>
  <c r="I11" i="2"/>
  <c r="I12" i="2"/>
  <c r="I13" i="2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 l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E2" i="1"/>
</calcChain>
</file>

<file path=xl/sharedStrings.xml><?xml version="1.0" encoding="utf-8"?>
<sst xmlns="http://schemas.openxmlformats.org/spreadsheetml/2006/main" count="14" uniqueCount="14">
  <si>
    <t>slope</t>
  </si>
  <si>
    <t>intercept</t>
  </si>
  <si>
    <t>SalesPP</t>
  </si>
  <si>
    <t>SalesYTD</t>
  </si>
  <si>
    <t>SalesPPYTD</t>
  </si>
  <si>
    <t>Ratio</t>
  </si>
  <si>
    <t>ForecastYTD</t>
  </si>
  <si>
    <t>Forecast</t>
  </si>
  <si>
    <t>Month</t>
  </si>
  <si>
    <t>X</t>
  </si>
  <si>
    <t>Regression line</t>
  </si>
  <si>
    <t>Values</t>
  </si>
  <si>
    <t>Sales Amount</t>
  </si>
  <si>
    <t>Sales +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</si>
</sst>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k_n_-;\-* #,##0.00\ _k_n_-;_-* &quot;-&quot;??\ _k_n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2" fillId="0" borderId="0" xfId="1" applyFon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\ _k_n_-;\-* #,##0.00\ _k_n_-;_-* &quot;-&quot;??\ _k_n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regression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'Linear regression'!$B$1</c:f>
              <c:strCache>
                <c:ptCount val="1"/>
                <c:pt idx="0">
                  <c:v>Values</c:v>
                </c:pt>
              </c:strCache>
            </c:strRef>
          </c:tx>
          <c:marker>
            <c:symbol val="none"/>
          </c:marker>
          <c:val>
            <c:numRef>
              <c:f>'Linear regression'!$B$2:$B$40</c:f>
              <c:numCache>
                <c:formatCode>_(* #,##0.00_);_(* \(#,##0.00\);_(* "-"??_);_(@_)</c:formatCode>
                <c:ptCount val="39"/>
                <c:pt idx="0">
                  <c:v>2008232.23</c:v>
                </c:pt>
                <c:pt idx="1">
                  <c:v>466334.9</c:v>
                </c:pt>
                <c:pt idx="2">
                  <c:v>2495816.73</c:v>
                </c:pt>
                <c:pt idx="3">
                  <c:v>502073.85</c:v>
                </c:pt>
                <c:pt idx="4">
                  <c:v>4588761.82</c:v>
                </c:pt>
                <c:pt idx="5">
                  <c:v>737839.82</c:v>
                </c:pt>
                <c:pt idx="6">
                  <c:v>1309863.25</c:v>
                </c:pt>
                <c:pt idx="7">
                  <c:v>3970627.28</c:v>
                </c:pt>
                <c:pt idx="8">
                  <c:v>1485983.44</c:v>
                </c:pt>
                <c:pt idx="9">
                  <c:v>2977324.72</c:v>
                </c:pt>
                <c:pt idx="10">
                  <c:v>1662349.58</c:v>
                </c:pt>
                <c:pt idx="11">
                  <c:v>3063121.03</c:v>
                </c:pt>
                <c:pt idx="12">
                  <c:v>4096554.84</c:v>
                </c:pt>
                <c:pt idx="13">
                  <c:v>3392353.39</c:v>
                </c:pt>
                <c:pt idx="14">
                  <c:v>2175637.2200000002</c:v>
                </c:pt>
                <c:pt idx="15">
                  <c:v>3454151.94</c:v>
                </c:pt>
                <c:pt idx="16">
                  <c:v>2544091.11</c:v>
                </c:pt>
                <c:pt idx="17">
                  <c:v>1872701.98</c:v>
                </c:pt>
                <c:pt idx="18">
                  <c:v>2829404.82</c:v>
                </c:pt>
                <c:pt idx="19">
                  <c:v>2087872.46</c:v>
                </c:pt>
                <c:pt idx="20">
                  <c:v>2351455.88</c:v>
                </c:pt>
                <c:pt idx="21">
                  <c:v>3415912.17</c:v>
                </c:pt>
                <c:pt idx="22">
                  <c:v>2525828.2200000002</c:v>
                </c:pt>
                <c:pt idx="23">
                  <c:v>3290152.71</c:v>
                </c:pt>
                <c:pt idx="24">
                  <c:v>5070661.42</c:v>
                </c:pt>
                <c:pt idx="25">
                  <c:v>4818922.78</c:v>
                </c:pt>
                <c:pt idx="26">
                  <c:v>3332023.27</c:v>
                </c:pt>
                <c:pt idx="27">
                  <c:v>4529184.17</c:v>
                </c:pt>
                <c:pt idx="28">
                  <c:v>4795541.66</c:v>
                </c:pt>
                <c:pt idx="29">
                  <c:v>3305725.1</c:v>
                </c:pt>
                <c:pt idx="30">
                  <c:v>4070976.6</c:v>
                </c:pt>
                <c:pt idx="31">
                  <c:v>4289719.18</c:v>
                </c:pt>
                <c:pt idx="32">
                  <c:v>3654220.91</c:v>
                </c:pt>
                <c:pt idx="33">
                  <c:v>4987894.1900000004</c:v>
                </c:pt>
                <c:pt idx="34">
                  <c:v>5197154.91</c:v>
                </c:pt>
                <c:pt idx="35">
                  <c:v>1874360.29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D-4055-A1C0-D5BC90A37453}"/>
            </c:ext>
          </c:extLst>
        </c:ser>
        <c:ser>
          <c:idx val="2"/>
          <c:order val="1"/>
          <c:tx>
            <c:strRef>
              <c:f>'Linear regression'!$C$1</c:f>
              <c:strCache>
                <c:ptCount val="1"/>
                <c:pt idx="0">
                  <c:v>Regression line</c:v>
                </c:pt>
              </c:strCache>
            </c:strRef>
          </c:tx>
          <c:marker>
            <c:symbol val="none"/>
          </c:marker>
          <c:val>
            <c:numRef>
              <c:f>'Linear regression'!$C$2:$C$40</c:f>
              <c:numCache>
                <c:formatCode>_(* #,##0.00_);_(* \(#,##0.00\);_(* "-"??_);_(@_)</c:formatCode>
                <c:ptCount val="39"/>
                <c:pt idx="0">
                  <c:v>1723457.3880930932</c:v>
                </c:pt>
                <c:pt idx="1">
                  <c:v>1798356.3784084085</c:v>
                </c:pt>
                <c:pt idx="2">
                  <c:v>1873255.3687237238</c:v>
                </c:pt>
                <c:pt idx="3">
                  <c:v>1948154.3590390391</c:v>
                </c:pt>
                <c:pt idx="4">
                  <c:v>2023053.3493543544</c:v>
                </c:pt>
                <c:pt idx="5">
                  <c:v>2097952.3396696695</c:v>
                </c:pt>
                <c:pt idx="6">
                  <c:v>2172851.3299849848</c:v>
                </c:pt>
                <c:pt idx="7">
                  <c:v>2247750.3203003001</c:v>
                </c:pt>
                <c:pt idx="8">
                  <c:v>2322649.3106156155</c:v>
                </c:pt>
                <c:pt idx="9">
                  <c:v>2397548.3009309308</c:v>
                </c:pt>
                <c:pt idx="10">
                  <c:v>2472447.2912462461</c:v>
                </c:pt>
                <c:pt idx="11">
                  <c:v>2547346.2815615614</c:v>
                </c:pt>
                <c:pt idx="12">
                  <c:v>2622245.2718768767</c:v>
                </c:pt>
                <c:pt idx="13">
                  <c:v>2697144.262192192</c:v>
                </c:pt>
                <c:pt idx="14">
                  <c:v>2772043.2525075073</c:v>
                </c:pt>
                <c:pt idx="15">
                  <c:v>2846942.2428228226</c:v>
                </c:pt>
                <c:pt idx="16">
                  <c:v>2921841.233138138</c:v>
                </c:pt>
                <c:pt idx="17">
                  <c:v>2996740.2234534533</c:v>
                </c:pt>
                <c:pt idx="18">
                  <c:v>3071639.2137687686</c:v>
                </c:pt>
                <c:pt idx="19">
                  <c:v>3146538.2040840839</c:v>
                </c:pt>
                <c:pt idx="20">
                  <c:v>3221437.1943993992</c:v>
                </c:pt>
                <c:pt idx="21">
                  <c:v>3296336.1847147145</c:v>
                </c:pt>
                <c:pt idx="22">
                  <c:v>3371235.1750300298</c:v>
                </c:pt>
                <c:pt idx="23">
                  <c:v>3446134.1653453447</c:v>
                </c:pt>
                <c:pt idx="24">
                  <c:v>3521033.15566066</c:v>
                </c:pt>
                <c:pt idx="25">
                  <c:v>3595932.1459759753</c:v>
                </c:pt>
                <c:pt idx="26">
                  <c:v>3670831.1362912906</c:v>
                </c:pt>
                <c:pt idx="27">
                  <c:v>3745730.1266066059</c:v>
                </c:pt>
                <c:pt idx="28">
                  <c:v>3820629.1169219213</c:v>
                </c:pt>
                <c:pt idx="29">
                  <c:v>3895528.1072372366</c:v>
                </c:pt>
                <c:pt idx="30">
                  <c:v>3970427.0975525519</c:v>
                </c:pt>
                <c:pt idx="31">
                  <c:v>4045326.0878678672</c:v>
                </c:pt>
                <c:pt idx="32">
                  <c:v>4120225.0781831825</c:v>
                </c:pt>
                <c:pt idx="33">
                  <c:v>4195124.0684984978</c:v>
                </c:pt>
                <c:pt idx="34">
                  <c:v>4270023.0588138131</c:v>
                </c:pt>
                <c:pt idx="35">
                  <c:v>4344922.0491291285</c:v>
                </c:pt>
                <c:pt idx="36">
                  <c:v>4419821.0394444438</c:v>
                </c:pt>
                <c:pt idx="37">
                  <c:v>4494720.0297597591</c:v>
                </c:pt>
                <c:pt idx="38">
                  <c:v>4569619.0200750744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D-4055-A1C0-D5BC90A3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12160"/>
        <c:axId val="142856704"/>
      </c:lineChart>
      <c:catAx>
        <c:axId val="166812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856704"/>
        <c:crosses val="autoZero"/>
        <c:auto val="1"/>
        <c:lblAlgn val="ctr"/>
        <c:lblOffset val="100"/>
        <c:noMultiLvlLbl val="0"/>
      </c:catAx>
      <c:valAx>
        <c:axId val="142856704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crossAx val="1668121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Periodic cycles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'Periodic cycles'!$B$1</c:f>
              <c:strCache>
                <c:ptCount val="1"/>
                <c:pt idx="0">
                  <c:v>Sales Amount</c:v>
                </c:pt>
              </c:strCache>
            </c:strRef>
          </c:tx>
          <c:spPr>
            <a:ln w="76200">
              <a:prstDash val="sysDot"/>
            </a:ln>
          </c:spPr>
          <c:marker>
            <c:symbol val="none"/>
          </c:marker>
          <c:val>
            <c:numRef>
              <c:f>'Periodic cycles'!$B$2:$B$13</c:f>
              <c:numCache>
                <c:formatCode>_(* #,##0.00_);_(* \(#,##0.00\);_(* "-"??_);_(@_)</c:formatCode>
                <c:ptCount val="12"/>
                <c:pt idx="0">
                  <c:v>4096554.84</c:v>
                </c:pt>
                <c:pt idx="1">
                  <c:v>3392353.39</c:v>
                </c:pt>
                <c:pt idx="2">
                  <c:v>2175637.2200000002</c:v>
                </c:pt>
                <c:pt idx="3">
                  <c:v>3454151.94</c:v>
                </c:pt>
                <c:pt idx="4">
                  <c:v>2544091.11</c:v>
                </c:pt>
                <c:pt idx="5">
                  <c:v>1872701.98</c:v>
                </c:pt>
                <c:pt idx="6">
                  <c:v>2829404.82</c:v>
                </c:pt>
                <c:pt idx="7">
                  <c:v>2087872.46</c:v>
                </c:pt>
                <c:pt idx="8">
                  <c:v>2351455.88</c:v>
                </c:pt>
                <c:pt idx="9">
                  <c:v>3415912.17</c:v>
                </c:pt>
                <c:pt idx="10">
                  <c:v>2525828.2200000002</c:v>
                </c:pt>
                <c:pt idx="11">
                  <c:v>3290152.71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E-48E6-9D27-39817FF3E321}"/>
            </c:ext>
          </c:extLst>
        </c:ser>
        <c:ser>
          <c:idx val="0"/>
          <c:order val="1"/>
          <c:tx>
            <c:strRef>
              <c:f>'Periodic cycles'!$C$1</c:f>
              <c:strCache>
                <c:ptCount val="1"/>
                <c:pt idx="0">
                  <c:v>SalesPP</c:v>
                </c:pt>
              </c:strCache>
            </c:strRef>
          </c:tx>
          <c:spPr>
            <a:ln w="28575">
              <a:prstDash val="sysDot"/>
            </a:ln>
          </c:spPr>
          <c:marker>
            <c:symbol val="none"/>
          </c:marker>
          <c:cat>
            <c:numRef>
              <c:f>'Periodic cycles'!$A$2:$A$13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'Periodic cycles'!$C$2:$C$13</c:f>
              <c:numCache>
                <c:formatCode>_(* #,##0.00_);_(* \(#,##0.00\);_(* "-"??_);_(@_)</c:formatCode>
                <c:ptCount val="12"/>
                <c:pt idx="0">
                  <c:v>2008232.23</c:v>
                </c:pt>
                <c:pt idx="1">
                  <c:v>466334.9</c:v>
                </c:pt>
                <c:pt idx="2">
                  <c:v>2495816.73</c:v>
                </c:pt>
                <c:pt idx="3">
                  <c:v>502073.85</c:v>
                </c:pt>
                <c:pt idx="4">
                  <c:v>4588761.82</c:v>
                </c:pt>
                <c:pt idx="5">
                  <c:v>737839.82</c:v>
                </c:pt>
                <c:pt idx="6">
                  <c:v>1309863.25</c:v>
                </c:pt>
                <c:pt idx="7">
                  <c:v>3970627.28</c:v>
                </c:pt>
                <c:pt idx="8">
                  <c:v>1485983.44</c:v>
                </c:pt>
                <c:pt idx="9">
                  <c:v>2977324.72</c:v>
                </c:pt>
                <c:pt idx="10">
                  <c:v>1662349.58</c:v>
                </c:pt>
                <c:pt idx="11">
                  <c:v>3063121.03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E-48E6-9D27-39817FF3E321}"/>
            </c:ext>
          </c:extLst>
        </c:ser>
        <c:ser>
          <c:idx val="4"/>
          <c:order val="2"/>
          <c:tx>
            <c:strRef>
              <c:f>'Periodic cycles'!$G$1</c:f>
              <c:strCache>
                <c:ptCount val="1"/>
                <c:pt idx="0">
                  <c:v>Forecast</c:v>
                </c:pt>
              </c:strCache>
            </c:strRef>
          </c:tx>
          <c:spPr>
            <a:ln w="76200"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'Periodic cycles'!$A$2:$A$13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'Periodic cycles'!$G$2:$G$13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2126953.27</c:v>
                </c:pt>
                <c:pt idx="7">
                  <c:v>6447496.4500000002</c:v>
                </c:pt>
                <c:pt idx="8">
                  <c:v>2412936.87</c:v>
                </c:pt>
                <c:pt idx="9">
                  <c:v>4834573.78</c:v>
                </c:pt>
                <c:pt idx="10">
                  <c:v>2699319.85</c:v>
                </c:pt>
                <c:pt idx="11">
                  <c:v>4973889.66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E-48E6-9D27-39817FF3E321}"/>
            </c:ext>
          </c:extLst>
        </c:ser>
        <c:ser>
          <c:idx val="2"/>
          <c:order val="3"/>
          <c:tx>
            <c:strRef>
              <c:f>'Periodic cycles'!$I$1</c:f>
              <c:strCache>
                <c:ptCount val="1"/>
                <c:pt idx="0">
                  <c:v>Sales + Forecast</c:v>
                </c:pt>
              </c:strCache>
            </c:strRef>
          </c:tx>
          <c:spPr>
            <a:ln w="28575">
              <a:solidFill>
                <a:schemeClr val="tx1"/>
              </a:solidFill>
              <a:prstDash val="solid"/>
            </a:ln>
          </c:spPr>
          <c:marker>
            <c:symbol val="none"/>
          </c:marker>
          <c:val>
            <c:numRef>
              <c:f>'Periodic cycles'!$I$2:$I$13</c:f>
              <c:numCache>
                <c:formatCode>_(* #,##0.00_);_(* \(#,##0.00\);_(* "-"??_);_(@_)</c:formatCode>
                <c:ptCount val="12"/>
                <c:pt idx="0">
                  <c:v>4096554.84</c:v>
                </c:pt>
                <c:pt idx="1">
                  <c:v>3392353.39</c:v>
                </c:pt>
                <c:pt idx="2">
                  <c:v>2175637.2200000002</c:v>
                </c:pt>
                <c:pt idx="3">
                  <c:v>3454151.94</c:v>
                </c:pt>
                <c:pt idx="4">
                  <c:v>2544091.11</c:v>
                </c:pt>
                <c:pt idx="5">
                  <c:v>1872701.98</c:v>
                </c:pt>
                <c:pt idx="6">
                  <c:v>2126953.27</c:v>
                </c:pt>
                <c:pt idx="7">
                  <c:v>6447496.4500000002</c:v>
                </c:pt>
                <c:pt idx="8">
                  <c:v>2412936.87</c:v>
                </c:pt>
                <c:pt idx="9">
                  <c:v>4834573.78</c:v>
                </c:pt>
                <c:pt idx="10">
                  <c:v>2699319.85</c:v>
                </c:pt>
                <c:pt idx="11">
                  <c:v>4973889.66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E-48E6-9D27-39817FF3E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1632"/>
        <c:axId val="142859008"/>
      </c:lineChart>
      <c:catAx>
        <c:axId val="473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859008"/>
        <c:crosses val="autoZero"/>
        <c:auto val="1"/>
        <c:lblAlgn val="ctr"/>
        <c:lblOffset val="100"/>
        <c:noMultiLvlLbl val="0"/>
      </c:catAx>
      <c:valAx>
        <c:axId val="142859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Values</a:t>
                </a:r>
                <a:endParaRPr lang="en-US"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473016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22</xdr:row>
      <xdr:rowOff>66675</xdr:rowOff>
    </xdr:from>
    <xdr:to>
      <xdr:col>14</xdr:col>
      <xdr:colOff>262350</xdr:colOff>
      <xdr:row>37</xdr:row>
      <xdr:rowOff>89175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981075</xdr:colOff>
      <xdr:row>14</xdr:row>
      <xdr:rowOff>114298</xdr:rowOff>
    </xdr:from>
    <xdr:to>
      <xdr:col>12</xdr:col>
      <xdr:colOff>66000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41" totalsRowShown="0" dataDxfId="14" dataCellStyle="Comma">
  <autoFilter ref="A1:E41"/>
  <tableColumns count="5">
    <tableColumn id="1" name="X"/>
    <tableColumn id="2" name="Values"/>
    <tableColumn id="3" name="Regression line" dataDxfId="13" dataCellStyle="Comma">
      <calculatedColumnFormula>FORECAST(A2,$B$2:$B$37,$A$2:$A$37)</calculatedColumnFormula>
    </tableColumn>
    <tableColumn id="4" name="slope" dataDxfId="12" dataCellStyle="Comma">
      <calculatedColumnFormula>SLOPE($B$2:$B$37,$A$2:$A$37)</calculatedColumnFormula>
    </tableColumn>
    <tableColumn id="5" name="intercept" dataDxfId="11" dataCellStyle="Comma">
      <calculatedColumnFormula>INTERCEPT($B$2:$B$37,$A$2:$A$37)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I13" totalsRowShown="0" dataDxfId="10" dataCellStyle="Comma">
  <autoFilter ref="A1:I13"/>
  <tableColumns count="9">
    <tableColumn id="1" name="Month"/>
    <tableColumn id="2" name="Sales Amount" dataDxfId="9" dataCellStyle="Comma"/>
    <tableColumn id="3" name="SalesPP" dataDxfId="8" dataCellStyle="Comma"/>
    <tableColumn id="4" name="SalesYTD" dataDxfId="7" dataCellStyle="Comma"/>
    <tableColumn id="5" name="SalesPPYTD" dataDxfId="3" dataCellStyle="Comma"/>
    <tableColumn id="6" name="Ratio" dataDxfId="1" dataCellStyle="Comma"/>
    <tableColumn id="7" name="Forecast" dataDxfId="2" dataCellStyle="Comma"/>
    <tableColumn id="8" name="ForecastYTD" dataDxfId="6" dataCellStyle="Comma"/>
    <tableColumn id="9" name="Sales + Forecast" dataDxfId="0" dataCellStyle="Comma">
      <calculatedColumnFormula>Table1[[#This Row],[Forecast]]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6" workbookViewId="0">
      <selection activeCell="S32" sqref="S32"/>
    </sheetView>
  </sheetViews>
  <sheetFormatPr defaultRowHeight="15" x14ac:dyDescent="0.25"/>
  <cols>
    <col min="1" max="1" width="4.140625" customWidth="1"/>
    <col min="2" max="3" width="15.85546875" bestFit="1" customWidth="1"/>
    <col min="4" max="4" width="14.28515625" bestFit="1" customWidth="1"/>
    <col min="5" max="5" width="16.85546875" bestFit="1" customWidth="1"/>
  </cols>
  <sheetData>
    <row r="1" spans="1:5" x14ac:dyDescent="0.25">
      <c r="A1" t="s">
        <v>9</v>
      </c>
      <c r="B1" t="s">
        <v>11</v>
      </c>
      <c r="C1" t="s">
        <v>10</v>
      </c>
      <c r="D1" t="s">
        <v>0</v>
      </c>
      <c r="E1" t="s">
        <v>1</v>
      </c>
    </row>
    <row r="2" spans="1:5" x14ac:dyDescent="0.25">
      <c r="A2">
        <v>1</v>
      </c>
      <c r="B2" s="1">
        <v>2008232.23</v>
      </c>
      <c r="C2" s="1">
        <f t="shared" ref="C2:C41" si="0">FORECAST(A2,$B$2:$B$37,$A$2:$A$37)</f>
        <v>1723457.3880930932</v>
      </c>
      <c r="D2" s="1">
        <f>SLOPE($B$2:$B$37,$A$2:$A$37)</f>
        <v>74898.990315315299</v>
      </c>
      <c r="E2" s="1">
        <f>INTERCEPT($B$2:$B$37,$A$2:$A$37)</f>
        <v>1648558.3977777779</v>
      </c>
    </row>
    <row r="3" spans="1:5" x14ac:dyDescent="0.25">
      <c r="A3">
        <v>2</v>
      </c>
      <c r="B3" s="1">
        <v>466334.9</v>
      </c>
      <c r="C3" s="1">
        <f t="shared" si="0"/>
        <v>1798356.3784084085</v>
      </c>
      <c r="D3" s="1">
        <f t="shared" ref="D3:D41" si="1">SLOPE($B$2:$B$37,$A$2:$A$37)</f>
        <v>74898.990315315299</v>
      </c>
      <c r="E3" s="1">
        <f t="shared" ref="E3:E41" si="2">INTERCEPT($B$2:$B$37,$A$2:$A$37)</f>
        <v>1648558.3977777779</v>
      </c>
    </row>
    <row r="4" spans="1:5" x14ac:dyDescent="0.25">
      <c r="A4">
        <v>3</v>
      </c>
      <c r="B4" s="1">
        <v>2495816.73</v>
      </c>
      <c r="C4" s="1">
        <f t="shared" si="0"/>
        <v>1873255.3687237238</v>
      </c>
      <c r="D4" s="1">
        <f t="shared" si="1"/>
        <v>74898.990315315299</v>
      </c>
      <c r="E4" s="1">
        <f t="shared" si="2"/>
        <v>1648558.3977777779</v>
      </c>
    </row>
    <row r="5" spans="1:5" x14ac:dyDescent="0.25">
      <c r="A5">
        <v>4</v>
      </c>
      <c r="B5" s="1">
        <v>502073.85</v>
      </c>
      <c r="C5" s="1">
        <f t="shared" si="0"/>
        <v>1948154.3590390391</v>
      </c>
      <c r="D5" s="1">
        <f t="shared" si="1"/>
        <v>74898.990315315299</v>
      </c>
      <c r="E5" s="1">
        <f t="shared" si="2"/>
        <v>1648558.3977777779</v>
      </c>
    </row>
    <row r="6" spans="1:5" x14ac:dyDescent="0.25">
      <c r="A6">
        <v>5</v>
      </c>
      <c r="B6" s="1">
        <v>4588761.82</v>
      </c>
      <c r="C6" s="1">
        <f t="shared" si="0"/>
        <v>2023053.3493543544</v>
      </c>
      <c r="D6" s="1">
        <f t="shared" si="1"/>
        <v>74898.990315315299</v>
      </c>
      <c r="E6" s="1">
        <f t="shared" si="2"/>
        <v>1648558.3977777779</v>
      </c>
    </row>
    <row r="7" spans="1:5" x14ac:dyDescent="0.25">
      <c r="A7">
        <v>6</v>
      </c>
      <c r="B7" s="1">
        <v>737839.82</v>
      </c>
      <c r="C7" s="1">
        <f t="shared" si="0"/>
        <v>2097952.3396696695</v>
      </c>
      <c r="D7" s="1">
        <f t="shared" si="1"/>
        <v>74898.990315315299</v>
      </c>
      <c r="E7" s="1">
        <f t="shared" si="2"/>
        <v>1648558.3977777779</v>
      </c>
    </row>
    <row r="8" spans="1:5" x14ac:dyDescent="0.25">
      <c r="A8">
        <v>7</v>
      </c>
      <c r="B8" s="1">
        <v>1309863.25</v>
      </c>
      <c r="C8" s="1">
        <f t="shared" si="0"/>
        <v>2172851.3299849848</v>
      </c>
      <c r="D8" s="1">
        <f t="shared" si="1"/>
        <v>74898.990315315299</v>
      </c>
      <c r="E8" s="1">
        <f t="shared" si="2"/>
        <v>1648558.3977777779</v>
      </c>
    </row>
    <row r="9" spans="1:5" x14ac:dyDescent="0.25">
      <c r="A9">
        <v>8</v>
      </c>
      <c r="B9" s="1">
        <v>3970627.28</v>
      </c>
      <c r="C9" s="1">
        <f t="shared" si="0"/>
        <v>2247750.3203003001</v>
      </c>
      <c r="D9" s="1">
        <f t="shared" si="1"/>
        <v>74898.990315315299</v>
      </c>
      <c r="E9" s="1">
        <f t="shared" si="2"/>
        <v>1648558.3977777779</v>
      </c>
    </row>
    <row r="10" spans="1:5" x14ac:dyDescent="0.25">
      <c r="A10">
        <v>9</v>
      </c>
      <c r="B10" s="1">
        <v>1485983.44</v>
      </c>
      <c r="C10" s="1">
        <f t="shared" si="0"/>
        <v>2322649.3106156155</v>
      </c>
      <c r="D10" s="1">
        <f t="shared" si="1"/>
        <v>74898.990315315299</v>
      </c>
      <c r="E10" s="1">
        <f t="shared" si="2"/>
        <v>1648558.3977777779</v>
      </c>
    </row>
    <row r="11" spans="1:5" x14ac:dyDescent="0.25">
      <c r="A11">
        <v>10</v>
      </c>
      <c r="B11" s="1">
        <v>2977324.72</v>
      </c>
      <c r="C11" s="1">
        <f t="shared" si="0"/>
        <v>2397548.3009309308</v>
      </c>
      <c r="D11" s="1">
        <f t="shared" si="1"/>
        <v>74898.990315315299</v>
      </c>
      <c r="E11" s="1">
        <f t="shared" si="2"/>
        <v>1648558.3977777779</v>
      </c>
    </row>
    <row r="12" spans="1:5" x14ac:dyDescent="0.25">
      <c r="A12">
        <v>11</v>
      </c>
      <c r="B12" s="1">
        <v>1662349.58</v>
      </c>
      <c r="C12" s="1">
        <f t="shared" si="0"/>
        <v>2472447.2912462461</v>
      </c>
      <c r="D12" s="1">
        <f t="shared" si="1"/>
        <v>74898.990315315299</v>
      </c>
      <c r="E12" s="1">
        <f t="shared" si="2"/>
        <v>1648558.3977777779</v>
      </c>
    </row>
    <row r="13" spans="1:5" x14ac:dyDescent="0.25">
      <c r="A13">
        <v>12</v>
      </c>
      <c r="B13" s="1">
        <v>3063121.03</v>
      </c>
      <c r="C13" s="1">
        <f t="shared" si="0"/>
        <v>2547346.2815615614</v>
      </c>
      <c r="D13" s="1">
        <f t="shared" si="1"/>
        <v>74898.990315315299</v>
      </c>
      <c r="E13" s="1">
        <f t="shared" si="2"/>
        <v>1648558.3977777779</v>
      </c>
    </row>
    <row r="14" spans="1:5" x14ac:dyDescent="0.25">
      <c r="A14">
        <v>13</v>
      </c>
      <c r="B14" s="1">
        <v>4096554.84</v>
      </c>
      <c r="C14" s="1">
        <f t="shared" si="0"/>
        <v>2622245.2718768767</v>
      </c>
      <c r="D14" s="1">
        <f t="shared" si="1"/>
        <v>74898.990315315299</v>
      </c>
      <c r="E14" s="1">
        <f t="shared" si="2"/>
        <v>1648558.3977777779</v>
      </c>
    </row>
    <row r="15" spans="1:5" x14ac:dyDescent="0.25">
      <c r="A15">
        <v>14</v>
      </c>
      <c r="B15" s="1">
        <v>3392353.39</v>
      </c>
      <c r="C15" s="1">
        <f t="shared" si="0"/>
        <v>2697144.262192192</v>
      </c>
      <c r="D15" s="1">
        <f t="shared" si="1"/>
        <v>74898.990315315299</v>
      </c>
      <c r="E15" s="1">
        <f t="shared" si="2"/>
        <v>1648558.3977777779</v>
      </c>
    </row>
    <row r="16" spans="1:5" x14ac:dyDescent="0.25">
      <c r="A16">
        <v>15</v>
      </c>
      <c r="B16" s="1">
        <v>2175637.2200000002</v>
      </c>
      <c r="C16" s="1">
        <f t="shared" si="0"/>
        <v>2772043.2525075073</v>
      </c>
      <c r="D16" s="1">
        <f t="shared" si="1"/>
        <v>74898.990315315299</v>
      </c>
      <c r="E16" s="1">
        <f t="shared" si="2"/>
        <v>1648558.3977777779</v>
      </c>
    </row>
    <row r="17" spans="1:5" x14ac:dyDescent="0.25">
      <c r="A17">
        <v>16</v>
      </c>
      <c r="B17" s="1">
        <v>3454151.94</v>
      </c>
      <c r="C17" s="1">
        <f t="shared" si="0"/>
        <v>2846942.2428228226</v>
      </c>
      <c r="D17" s="1">
        <f t="shared" si="1"/>
        <v>74898.990315315299</v>
      </c>
      <c r="E17" s="1">
        <f t="shared" si="2"/>
        <v>1648558.3977777779</v>
      </c>
    </row>
    <row r="18" spans="1:5" x14ac:dyDescent="0.25">
      <c r="A18">
        <v>17</v>
      </c>
      <c r="B18" s="1">
        <v>2544091.11</v>
      </c>
      <c r="C18" s="1">
        <f t="shared" si="0"/>
        <v>2921841.233138138</v>
      </c>
      <c r="D18" s="1">
        <f t="shared" si="1"/>
        <v>74898.990315315299</v>
      </c>
      <c r="E18" s="1">
        <f t="shared" si="2"/>
        <v>1648558.3977777779</v>
      </c>
    </row>
    <row r="19" spans="1:5" x14ac:dyDescent="0.25">
      <c r="A19">
        <v>18</v>
      </c>
      <c r="B19" s="1">
        <v>1872701.98</v>
      </c>
      <c r="C19" s="1">
        <f t="shared" si="0"/>
        <v>2996740.2234534533</v>
      </c>
      <c r="D19" s="1">
        <f t="shared" si="1"/>
        <v>74898.990315315299</v>
      </c>
      <c r="E19" s="1">
        <f t="shared" si="2"/>
        <v>1648558.3977777779</v>
      </c>
    </row>
    <row r="20" spans="1:5" x14ac:dyDescent="0.25">
      <c r="A20">
        <v>19</v>
      </c>
      <c r="B20" s="1">
        <v>2829404.82</v>
      </c>
      <c r="C20" s="1">
        <f t="shared" si="0"/>
        <v>3071639.2137687686</v>
      </c>
      <c r="D20" s="1">
        <f t="shared" si="1"/>
        <v>74898.990315315299</v>
      </c>
      <c r="E20" s="1">
        <f t="shared" si="2"/>
        <v>1648558.3977777779</v>
      </c>
    </row>
    <row r="21" spans="1:5" x14ac:dyDescent="0.25">
      <c r="A21">
        <v>20</v>
      </c>
      <c r="B21" s="1">
        <v>2087872.46</v>
      </c>
      <c r="C21" s="1">
        <f t="shared" si="0"/>
        <v>3146538.2040840839</v>
      </c>
      <c r="D21" s="1">
        <f t="shared" si="1"/>
        <v>74898.990315315299</v>
      </c>
      <c r="E21" s="1">
        <f t="shared" si="2"/>
        <v>1648558.3977777779</v>
      </c>
    </row>
    <row r="22" spans="1:5" x14ac:dyDescent="0.25">
      <c r="A22">
        <v>21</v>
      </c>
      <c r="B22" s="1">
        <v>2351455.88</v>
      </c>
      <c r="C22" s="1">
        <f t="shared" si="0"/>
        <v>3221437.1943993992</v>
      </c>
      <c r="D22" s="1">
        <f t="shared" si="1"/>
        <v>74898.990315315299</v>
      </c>
      <c r="E22" s="1">
        <f t="shared" si="2"/>
        <v>1648558.3977777779</v>
      </c>
    </row>
    <row r="23" spans="1:5" x14ac:dyDescent="0.25">
      <c r="A23">
        <v>22</v>
      </c>
      <c r="B23" s="1">
        <v>3415912.17</v>
      </c>
      <c r="C23" s="1">
        <f t="shared" si="0"/>
        <v>3296336.1847147145</v>
      </c>
      <c r="D23" s="1">
        <f t="shared" si="1"/>
        <v>74898.990315315299</v>
      </c>
      <c r="E23" s="1">
        <f t="shared" si="2"/>
        <v>1648558.3977777779</v>
      </c>
    </row>
    <row r="24" spans="1:5" x14ac:dyDescent="0.25">
      <c r="A24">
        <v>23</v>
      </c>
      <c r="B24" s="1">
        <v>2525828.2200000002</v>
      </c>
      <c r="C24" s="1">
        <f t="shared" si="0"/>
        <v>3371235.1750300298</v>
      </c>
      <c r="D24" s="1">
        <f t="shared" si="1"/>
        <v>74898.990315315299</v>
      </c>
      <c r="E24" s="1">
        <f t="shared" si="2"/>
        <v>1648558.3977777779</v>
      </c>
    </row>
    <row r="25" spans="1:5" x14ac:dyDescent="0.25">
      <c r="A25">
        <v>24</v>
      </c>
      <c r="B25" s="1">
        <v>3290152.71</v>
      </c>
      <c r="C25" s="1">
        <f t="shared" si="0"/>
        <v>3446134.1653453447</v>
      </c>
      <c r="D25" s="1">
        <f t="shared" si="1"/>
        <v>74898.990315315299</v>
      </c>
      <c r="E25" s="1">
        <f t="shared" si="2"/>
        <v>1648558.3977777779</v>
      </c>
    </row>
    <row r="26" spans="1:5" x14ac:dyDescent="0.25">
      <c r="A26">
        <v>25</v>
      </c>
      <c r="B26" s="1">
        <v>5070661.42</v>
      </c>
      <c r="C26" s="1">
        <f t="shared" si="0"/>
        <v>3521033.15566066</v>
      </c>
      <c r="D26" s="1">
        <f t="shared" si="1"/>
        <v>74898.990315315299</v>
      </c>
      <c r="E26" s="1">
        <f t="shared" si="2"/>
        <v>1648558.3977777779</v>
      </c>
    </row>
    <row r="27" spans="1:5" x14ac:dyDescent="0.25">
      <c r="A27">
        <v>26</v>
      </c>
      <c r="B27" s="1">
        <v>4818922.78</v>
      </c>
      <c r="C27" s="1">
        <f t="shared" si="0"/>
        <v>3595932.1459759753</v>
      </c>
      <c r="D27" s="1">
        <f t="shared" si="1"/>
        <v>74898.990315315299</v>
      </c>
      <c r="E27" s="1">
        <f t="shared" si="2"/>
        <v>1648558.3977777779</v>
      </c>
    </row>
    <row r="28" spans="1:5" x14ac:dyDescent="0.25">
      <c r="A28">
        <v>27</v>
      </c>
      <c r="B28" s="1">
        <v>3332023.27</v>
      </c>
      <c r="C28" s="1">
        <f t="shared" si="0"/>
        <v>3670831.1362912906</v>
      </c>
      <c r="D28" s="1">
        <f t="shared" si="1"/>
        <v>74898.990315315299</v>
      </c>
      <c r="E28" s="1">
        <f t="shared" si="2"/>
        <v>1648558.3977777779</v>
      </c>
    </row>
    <row r="29" spans="1:5" x14ac:dyDescent="0.25">
      <c r="A29">
        <v>28</v>
      </c>
      <c r="B29" s="1">
        <v>4529184.17</v>
      </c>
      <c r="C29" s="1">
        <f t="shared" si="0"/>
        <v>3745730.1266066059</v>
      </c>
      <c r="D29" s="1">
        <f t="shared" si="1"/>
        <v>74898.990315315299</v>
      </c>
      <c r="E29" s="1">
        <f t="shared" si="2"/>
        <v>1648558.3977777779</v>
      </c>
    </row>
    <row r="30" spans="1:5" x14ac:dyDescent="0.25">
      <c r="A30">
        <v>29</v>
      </c>
      <c r="B30" s="1">
        <v>4795541.66</v>
      </c>
      <c r="C30" s="1">
        <f t="shared" si="0"/>
        <v>3820629.1169219213</v>
      </c>
      <c r="D30" s="1">
        <f t="shared" si="1"/>
        <v>74898.990315315299</v>
      </c>
      <c r="E30" s="1">
        <f t="shared" si="2"/>
        <v>1648558.3977777779</v>
      </c>
    </row>
    <row r="31" spans="1:5" x14ac:dyDescent="0.25">
      <c r="A31">
        <v>30</v>
      </c>
      <c r="B31" s="1">
        <v>3305725.1</v>
      </c>
      <c r="C31" s="1">
        <f t="shared" si="0"/>
        <v>3895528.1072372366</v>
      </c>
      <c r="D31" s="1">
        <f t="shared" si="1"/>
        <v>74898.990315315299</v>
      </c>
      <c r="E31" s="1">
        <f t="shared" si="2"/>
        <v>1648558.3977777779</v>
      </c>
    </row>
    <row r="32" spans="1:5" x14ac:dyDescent="0.25">
      <c r="A32">
        <v>31</v>
      </c>
      <c r="B32" s="1">
        <v>4070976.6</v>
      </c>
      <c r="C32" s="1">
        <f t="shared" si="0"/>
        <v>3970427.0975525519</v>
      </c>
      <c r="D32" s="1">
        <f t="shared" si="1"/>
        <v>74898.990315315299</v>
      </c>
      <c r="E32" s="1">
        <f t="shared" si="2"/>
        <v>1648558.3977777779</v>
      </c>
    </row>
    <row r="33" spans="1:5" x14ac:dyDescent="0.25">
      <c r="A33">
        <v>32</v>
      </c>
      <c r="B33" s="1">
        <v>4289719.18</v>
      </c>
      <c r="C33" s="1">
        <f t="shared" si="0"/>
        <v>4045326.0878678672</v>
      </c>
      <c r="D33" s="1">
        <f t="shared" si="1"/>
        <v>74898.990315315299</v>
      </c>
      <c r="E33" s="1">
        <f t="shared" si="2"/>
        <v>1648558.3977777779</v>
      </c>
    </row>
    <row r="34" spans="1:5" x14ac:dyDescent="0.25">
      <c r="A34">
        <v>33</v>
      </c>
      <c r="B34" s="1">
        <v>3654220.91</v>
      </c>
      <c r="C34" s="1">
        <f t="shared" si="0"/>
        <v>4120225.0781831825</v>
      </c>
      <c r="D34" s="1">
        <f t="shared" si="1"/>
        <v>74898.990315315299</v>
      </c>
      <c r="E34" s="1">
        <f t="shared" si="2"/>
        <v>1648558.3977777779</v>
      </c>
    </row>
    <row r="35" spans="1:5" x14ac:dyDescent="0.25">
      <c r="A35">
        <v>34</v>
      </c>
      <c r="B35" s="1">
        <v>4987894.1900000004</v>
      </c>
      <c r="C35" s="1">
        <f t="shared" si="0"/>
        <v>4195124.0684984978</v>
      </c>
      <c r="D35" s="1">
        <f t="shared" si="1"/>
        <v>74898.990315315299</v>
      </c>
      <c r="E35" s="1">
        <f t="shared" si="2"/>
        <v>1648558.3977777779</v>
      </c>
    </row>
    <row r="36" spans="1:5" x14ac:dyDescent="0.25">
      <c r="A36">
        <v>35</v>
      </c>
      <c r="B36" s="1">
        <v>5197154.91</v>
      </c>
      <c r="C36" s="1">
        <f t="shared" si="0"/>
        <v>4270023.0588138131</v>
      </c>
      <c r="D36" s="1">
        <f t="shared" si="1"/>
        <v>74898.990315315299</v>
      </c>
      <c r="E36" s="1">
        <f t="shared" si="2"/>
        <v>1648558.3977777779</v>
      </c>
    </row>
    <row r="37" spans="1:5" x14ac:dyDescent="0.25">
      <c r="A37">
        <v>36</v>
      </c>
      <c r="B37" s="1">
        <v>1874360.29</v>
      </c>
      <c r="C37" s="1">
        <f t="shared" si="0"/>
        <v>4344922.0491291285</v>
      </c>
      <c r="D37" s="1">
        <f t="shared" si="1"/>
        <v>74898.990315315299</v>
      </c>
      <c r="E37" s="1">
        <f t="shared" si="2"/>
        <v>1648558.3977777779</v>
      </c>
    </row>
    <row r="38" spans="1:5" x14ac:dyDescent="0.25">
      <c r="A38">
        <v>37</v>
      </c>
      <c r="C38" s="1">
        <f t="shared" si="0"/>
        <v>4419821.0394444438</v>
      </c>
      <c r="D38" s="1">
        <f t="shared" si="1"/>
        <v>74898.990315315299</v>
      </c>
      <c r="E38" s="1">
        <f t="shared" si="2"/>
        <v>1648558.3977777779</v>
      </c>
    </row>
    <row r="39" spans="1:5" x14ac:dyDescent="0.25">
      <c r="A39">
        <v>38</v>
      </c>
      <c r="C39" s="1">
        <f t="shared" si="0"/>
        <v>4494720.0297597591</v>
      </c>
      <c r="D39" s="1">
        <f t="shared" si="1"/>
        <v>74898.990315315299</v>
      </c>
      <c r="E39" s="1">
        <f t="shared" si="2"/>
        <v>1648558.3977777779</v>
      </c>
    </row>
    <row r="40" spans="1:5" x14ac:dyDescent="0.25">
      <c r="A40">
        <v>39</v>
      </c>
      <c r="C40" s="1">
        <f t="shared" si="0"/>
        <v>4569619.0200750744</v>
      </c>
      <c r="D40" s="1">
        <f t="shared" si="1"/>
        <v>74898.990315315299</v>
      </c>
      <c r="E40" s="1">
        <f t="shared" si="2"/>
        <v>1648558.3977777779</v>
      </c>
    </row>
    <row r="41" spans="1:5" x14ac:dyDescent="0.25">
      <c r="A41">
        <v>40</v>
      </c>
      <c r="C41" s="1">
        <f t="shared" si="0"/>
        <v>4644518.0103903897</v>
      </c>
      <c r="D41" s="1">
        <f t="shared" si="1"/>
        <v>74898.990315315299</v>
      </c>
      <c r="E41" s="1">
        <f t="shared" si="2"/>
        <v>1648558.3977777779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P24" sqref="P24"/>
    </sheetView>
  </sheetViews>
  <sheetFormatPr defaultRowHeight="15" x14ac:dyDescent="0.25"/>
  <cols>
    <col min="1" max="1" width="11" customWidth="1"/>
    <col min="2" max="3" width="15.85546875" bestFit="1" customWidth="1"/>
    <col min="4" max="5" width="16.85546875" bestFit="1" customWidth="1"/>
    <col min="6" max="6" width="8.5703125" bestFit="1" customWidth="1"/>
    <col min="7" max="7" width="15.85546875" bestFit="1" customWidth="1"/>
    <col min="8" max="8" width="16.85546875" bestFit="1" customWidth="1"/>
    <col min="9" max="9" width="17.28515625" bestFit="1" customWidth="1"/>
  </cols>
  <sheetData>
    <row r="1" spans="1:9" x14ac:dyDescent="0.25">
      <c r="A1" t="s">
        <v>8</v>
      </c>
      <c r="B1" t="s">
        <v>12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13</v>
      </c>
    </row>
    <row r="2" spans="1:9" x14ac:dyDescent="0.25">
      <c r="A2">
        <v>1</v>
      </c>
      <c r="B2" s="1">
        <v>4096554.84</v>
      </c>
      <c r="C2" s="1">
        <v>2008232.23</v>
      </c>
      <c r="D2" s="1">
        <v>4096554.84</v>
      </c>
      <c r="E2" s="1">
        <v>2008232.23</v>
      </c>
      <c r="F2" s="3">
        <v>2.04</v>
      </c>
      <c r="G2" s="1">
        <v>0</v>
      </c>
      <c r="H2" s="1">
        <v>0</v>
      </c>
      <c r="I2" s="2">
        <f>Table1[[#This Row],[Sales Amount]]</f>
        <v>4096554.84</v>
      </c>
    </row>
    <row r="3" spans="1:9" x14ac:dyDescent="0.25">
      <c r="A3">
        <v>2</v>
      </c>
      <c r="B3" s="1">
        <v>3392353.39</v>
      </c>
      <c r="C3" s="1">
        <v>466334.9</v>
      </c>
      <c r="D3" s="1">
        <v>7488908.2300000004</v>
      </c>
      <c r="E3" s="1">
        <v>2474567.13</v>
      </c>
      <c r="F3" s="3">
        <v>3.03</v>
      </c>
      <c r="G3" s="1">
        <v>0</v>
      </c>
      <c r="H3" s="1">
        <v>0</v>
      </c>
      <c r="I3" s="2">
        <f>Table1[[#This Row],[Sales Amount]]</f>
        <v>3392353.39</v>
      </c>
    </row>
    <row r="4" spans="1:9" x14ac:dyDescent="0.25">
      <c r="A4">
        <v>3</v>
      </c>
      <c r="B4" s="1">
        <v>2175637.2200000002</v>
      </c>
      <c r="C4" s="1">
        <v>2495816.73</v>
      </c>
      <c r="D4" s="1">
        <v>9664545.4399999995</v>
      </c>
      <c r="E4" s="1">
        <v>4970383.8600000003</v>
      </c>
      <c r="F4" s="3">
        <v>1.94</v>
      </c>
      <c r="G4" s="1">
        <v>0</v>
      </c>
      <c r="H4" s="1">
        <v>0</v>
      </c>
      <c r="I4" s="2">
        <f>Table1[[#This Row],[Sales Amount]]</f>
        <v>2175637.2200000002</v>
      </c>
    </row>
    <row r="5" spans="1:9" x14ac:dyDescent="0.25">
      <c r="A5">
        <v>4</v>
      </c>
      <c r="B5" s="1">
        <v>3454151.94</v>
      </c>
      <c r="C5" s="1">
        <v>502073.85</v>
      </c>
      <c r="D5" s="1">
        <v>13118697.390000001</v>
      </c>
      <c r="E5" s="1">
        <v>5472457.71</v>
      </c>
      <c r="F5" s="3">
        <v>2.4</v>
      </c>
      <c r="G5" s="1">
        <v>0</v>
      </c>
      <c r="H5" s="1">
        <v>0</v>
      </c>
      <c r="I5" s="2">
        <f>Table1[[#This Row],[Sales Amount]]</f>
        <v>3454151.94</v>
      </c>
    </row>
    <row r="6" spans="1:9" x14ac:dyDescent="0.25">
      <c r="A6">
        <v>5</v>
      </c>
      <c r="B6" s="1">
        <v>2544091.11</v>
      </c>
      <c r="C6" s="1">
        <v>4588761.82</v>
      </c>
      <c r="D6" s="1">
        <v>15662788.49</v>
      </c>
      <c r="E6" s="1">
        <v>10061219.529999999</v>
      </c>
      <c r="F6" s="3">
        <v>1.56</v>
      </c>
      <c r="G6" s="1">
        <v>0</v>
      </c>
      <c r="H6" s="1">
        <v>0</v>
      </c>
      <c r="I6" s="2">
        <f>Table1[[#This Row],[Sales Amount]]</f>
        <v>2544091.11</v>
      </c>
    </row>
    <row r="7" spans="1:9" x14ac:dyDescent="0.25">
      <c r="A7">
        <v>6</v>
      </c>
      <c r="B7" s="1">
        <v>1872701.98</v>
      </c>
      <c r="C7" s="1">
        <v>737839.82</v>
      </c>
      <c r="D7" s="1">
        <v>17535490.469999999</v>
      </c>
      <c r="E7" s="1">
        <v>10799059.35</v>
      </c>
      <c r="F7" s="3">
        <v>1.62</v>
      </c>
      <c r="G7" s="1">
        <v>0</v>
      </c>
      <c r="H7" s="1">
        <v>0</v>
      </c>
      <c r="I7" s="2">
        <f>Table1[[#This Row],[Sales Amount]]</f>
        <v>1872701.98</v>
      </c>
    </row>
    <row r="8" spans="1:9" x14ac:dyDescent="0.25">
      <c r="A8">
        <v>7</v>
      </c>
      <c r="B8" s="1">
        <v>2829404.82</v>
      </c>
      <c r="C8" s="1">
        <v>1309863.25</v>
      </c>
      <c r="D8" s="1">
        <v>17535490.469999999</v>
      </c>
      <c r="E8" s="1">
        <v>10799059.35</v>
      </c>
      <c r="F8" s="3">
        <v>1.62</v>
      </c>
      <c r="G8" s="1">
        <v>2126953.27</v>
      </c>
      <c r="H8" s="1">
        <v>19662443.73</v>
      </c>
      <c r="I8" s="2">
        <f>Table1[[#This Row],[Forecast]]</f>
        <v>2126953.27</v>
      </c>
    </row>
    <row r="9" spans="1:9" x14ac:dyDescent="0.25">
      <c r="A9">
        <v>8</v>
      </c>
      <c r="B9" s="1">
        <v>2087872.46</v>
      </c>
      <c r="C9" s="1">
        <v>3970627.28</v>
      </c>
      <c r="D9" s="1">
        <v>17535490.469999999</v>
      </c>
      <c r="E9" s="1">
        <v>10799059.35</v>
      </c>
      <c r="F9" s="3">
        <v>1.62</v>
      </c>
      <c r="G9" s="1">
        <v>6447496.4500000002</v>
      </c>
      <c r="H9" s="1">
        <v>26109940.18</v>
      </c>
      <c r="I9" s="2">
        <f>Table1[[#This Row],[Forecast]]</f>
        <v>6447496.4500000002</v>
      </c>
    </row>
    <row r="10" spans="1:9" x14ac:dyDescent="0.25">
      <c r="A10">
        <v>9</v>
      </c>
      <c r="B10" s="1">
        <v>2351455.88</v>
      </c>
      <c r="C10" s="1">
        <v>1485983.44</v>
      </c>
      <c r="D10" s="1">
        <v>17535490.469999999</v>
      </c>
      <c r="E10" s="1">
        <v>10799059.35</v>
      </c>
      <c r="F10" s="3">
        <v>1.62</v>
      </c>
      <c r="G10" s="1">
        <v>2412936.87</v>
      </c>
      <c r="H10" s="1">
        <v>28522877.050000001</v>
      </c>
      <c r="I10" s="2">
        <f>Table1[[#This Row],[Forecast]]</f>
        <v>2412936.87</v>
      </c>
    </row>
    <row r="11" spans="1:9" x14ac:dyDescent="0.25">
      <c r="A11">
        <v>10</v>
      </c>
      <c r="B11" s="1">
        <v>3415912.17</v>
      </c>
      <c r="C11" s="1">
        <v>2977324.72</v>
      </c>
      <c r="D11" s="1">
        <v>17535490.469999999</v>
      </c>
      <c r="E11" s="1">
        <v>10799059.35</v>
      </c>
      <c r="F11" s="3">
        <v>1.62</v>
      </c>
      <c r="G11" s="1">
        <v>4834573.78</v>
      </c>
      <c r="H11" s="1">
        <v>33357450.829999998</v>
      </c>
      <c r="I11" s="2">
        <f>Table1[[#This Row],[Forecast]]</f>
        <v>4834573.78</v>
      </c>
    </row>
    <row r="12" spans="1:9" x14ac:dyDescent="0.25">
      <c r="A12">
        <v>11</v>
      </c>
      <c r="B12" s="1">
        <v>2525828.2200000002</v>
      </c>
      <c r="C12" s="1">
        <v>1662349.58</v>
      </c>
      <c r="D12" s="1">
        <v>17535490.469999999</v>
      </c>
      <c r="E12" s="1">
        <v>10799059.35</v>
      </c>
      <c r="F12" s="3">
        <v>1.62</v>
      </c>
      <c r="G12" s="1">
        <v>2699319.85</v>
      </c>
      <c r="H12" s="1">
        <v>36056770.68</v>
      </c>
      <c r="I12" s="2">
        <f>Table1[[#This Row],[Forecast]]</f>
        <v>2699319.85</v>
      </c>
    </row>
    <row r="13" spans="1:9" x14ac:dyDescent="0.25">
      <c r="A13">
        <v>12</v>
      </c>
      <c r="B13" s="1">
        <v>3290152.71</v>
      </c>
      <c r="C13" s="1">
        <v>3063121.03</v>
      </c>
      <c r="D13" s="1">
        <v>17535490.469999999</v>
      </c>
      <c r="E13" s="1">
        <v>10799059.35</v>
      </c>
      <c r="F13" s="3">
        <v>1.62</v>
      </c>
      <c r="G13" s="1">
        <v>4973889.66</v>
      </c>
      <c r="H13" s="1">
        <v>41030660.340000004</v>
      </c>
      <c r="I13" s="2">
        <f>Table1[[#This Row],[Forecast]]</f>
        <v>4973889.66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regression</vt:lpstr>
      <vt:lpstr>Periodic cycles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 Piasevoli</dc:creator>
  <cp:lastModifiedBy>Tomislav Piasevoli</cp:lastModifiedBy>
  <dcterms:created xsi:type="dcterms:W3CDTF">2010-11-26T00:46:54Z</dcterms:created>
  <dcterms:modified xsi:type="dcterms:W3CDTF">2016-08-08T16:59:57Z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9d061eb1-a23d-401b-812c-3434a01d3db2</vt:lpwstr>
  </property>
</Properties>
</file>