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0/"/>
    </mc:Choice>
  </mc:AlternateContent>
  <xr:revisionPtr revIDLastSave="2" documentId="8_{F1407408-95BA-46C2-ADC5-8381E4B7E5F0}" xr6:coauthVersionLast="47" xr6:coauthVersionMax="47" xr10:uidLastSave="{D9A8E810-F988-44C0-9E61-79746E1217F7}"/>
  <bookViews>
    <workbookView xWindow="-108" yWindow="-108" windowWidth="23256" windowHeight="13176" activeTab="1" xr2:uid="{FCEC6A90-AE60-41DB-88CC-3410CDDB009C}"/>
  </bookViews>
  <sheets>
    <sheet name="Forecast Sheets" sheetId="1" r:id="rId1"/>
    <sheet name="Sales Forec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4" i="2" l="1"/>
  <c r="H4" i="2"/>
  <c r="C55" i="2"/>
  <c r="H5" i="2"/>
  <c r="C58" i="2"/>
  <c r="H8" i="2"/>
  <c r="C49" i="2"/>
  <c r="C51" i="2"/>
  <c r="C53" i="2"/>
  <c r="C56" i="2"/>
  <c r="H6" i="2"/>
  <c r="C57" i="2"/>
  <c r="H7" i="2"/>
  <c r="C59" i="2"/>
  <c r="C61" i="2"/>
  <c r="C50" i="2"/>
  <c r="H2" i="2"/>
  <c r="H3" i="2"/>
  <c r="C60" i="2"/>
  <c r="C52" i="2"/>
  <c r="E52" i="2"/>
  <c r="D52" i="2"/>
  <c r="E56" i="2"/>
  <c r="E54" i="2"/>
  <c r="D53" i="2"/>
  <c r="E60" i="2"/>
  <c r="E53" i="2"/>
  <c r="E51" i="2"/>
  <c r="D51" i="2"/>
  <c r="D58" i="2"/>
  <c r="D55" i="2"/>
  <c r="D54" i="2"/>
  <c r="D60" i="2"/>
  <c r="E59" i="2"/>
  <c r="E50" i="2"/>
  <c r="D49" i="2"/>
  <c r="E58" i="2"/>
  <c r="E57" i="2"/>
  <c r="D50" i="2"/>
  <c r="E49" i="2"/>
  <c r="D59" i="2"/>
  <c r="D57" i="2"/>
  <c r="E55" i="2"/>
  <c r="D61" i="2"/>
  <c r="E61" i="2"/>
  <c r="D56" i="2"/>
</calcChain>
</file>

<file path=xl/sharedStrings.xml><?xml version="1.0" encoding="utf-8"?>
<sst xmlns="http://schemas.openxmlformats.org/spreadsheetml/2006/main" count="16" uniqueCount="15">
  <si>
    <t>Date</t>
  </si>
  <si>
    <t>Sales (Millions)</t>
  </si>
  <si>
    <t xml:space="preserve"> Sales (Millions) </t>
  </si>
  <si>
    <t>Forecast( Sales (Millions) )</t>
  </si>
  <si>
    <t>Lower Confidence Bound( Sales (Millions) )</t>
  </si>
  <si>
    <t>Upper Confidence Bound( Sales (Millions) 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</si>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</sst>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164" fontId="2" fillId="0" borderId="0" xfId="1" applyNumberFormat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5">
    <dxf>
      <numFmt numFmtId="4" formatCode="#,##0.0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Forecast'!$B$1</c:f>
              <c:strCache>
                <c:ptCount val="1"/>
                <c:pt idx="0">
                  <c:v> Sales (Millions)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'Sales Forecast'!$B$2:$B$61</c:f>
              <c:numCache>
                <c:formatCode>_(* #,##0_);_(* \(#,##0\);_(* "-"??_);_(@_)</c:formatCode>
                <c:ptCount val="60"/>
                <c:pt idx="0">
                  <c:v>15800</c:v>
                </c:pt>
                <c:pt idx="1">
                  <c:v>20000</c:v>
                </c:pt>
                <c:pt idx="2">
                  <c:v>17000</c:v>
                </c:pt>
                <c:pt idx="3">
                  <c:v>18000</c:v>
                </c:pt>
                <c:pt idx="4">
                  <c:v>18500</c:v>
                </c:pt>
                <c:pt idx="5">
                  <c:v>23200</c:v>
                </c:pt>
                <c:pt idx="6">
                  <c:v>19000</c:v>
                </c:pt>
                <c:pt idx="7">
                  <c:v>21225</c:v>
                </c:pt>
                <c:pt idx="8">
                  <c:v>20000</c:v>
                </c:pt>
                <c:pt idx="9">
                  <c:v>17450</c:v>
                </c:pt>
                <c:pt idx="10">
                  <c:v>24250</c:v>
                </c:pt>
                <c:pt idx="11">
                  <c:v>19000</c:v>
                </c:pt>
                <c:pt idx="12">
                  <c:v>21453</c:v>
                </c:pt>
                <c:pt idx="13">
                  <c:v>22500</c:v>
                </c:pt>
                <c:pt idx="14">
                  <c:v>18500</c:v>
                </c:pt>
                <c:pt idx="15">
                  <c:v>19200</c:v>
                </c:pt>
                <c:pt idx="16">
                  <c:v>15800</c:v>
                </c:pt>
                <c:pt idx="17">
                  <c:v>20000</c:v>
                </c:pt>
                <c:pt idx="18">
                  <c:v>17000</c:v>
                </c:pt>
                <c:pt idx="19">
                  <c:v>18000</c:v>
                </c:pt>
                <c:pt idx="20">
                  <c:v>18500</c:v>
                </c:pt>
                <c:pt idx="21">
                  <c:v>23200</c:v>
                </c:pt>
                <c:pt idx="22">
                  <c:v>19000</c:v>
                </c:pt>
                <c:pt idx="23">
                  <c:v>21225</c:v>
                </c:pt>
                <c:pt idx="24">
                  <c:v>20000</c:v>
                </c:pt>
                <c:pt idx="25">
                  <c:v>17450</c:v>
                </c:pt>
                <c:pt idx="26">
                  <c:v>24250</c:v>
                </c:pt>
                <c:pt idx="27">
                  <c:v>19000</c:v>
                </c:pt>
                <c:pt idx="28">
                  <c:v>21453</c:v>
                </c:pt>
                <c:pt idx="29">
                  <c:v>22500</c:v>
                </c:pt>
                <c:pt idx="30">
                  <c:v>18500</c:v>
                </c:pt>
                <c:pt idx="31">
                  <c:v>19200</c:v>
                </c:pt>
                <c:pt idx="32">
                  <c:v>15800</c:v>
                </c:pt>
                <c:pt idx="33">
                  <c:v>20000</c:v>
                </c:pt>
                <c:pt idx="34">
                  <c:v>17000</c:v>
                </c:pt>
                <c:pt idx="35">
                  <c:v>18000</c:v>
                </c:pt>
                <c:pt idx="36">
                  <c:v>18500</c:v>
                </c:pt>
                <c:pt idx="37">
                  <c:v>23200</c:v>
                </c:pt>
                <c:pt idx="38">
                  <c:v>19000</c:v>
                </c:pt>
                <c:pt idx="39">
                  <c:v>21225</c:v>
                </c:pt>
                <c:pt idx="40">
                  <c:v>20000</c:v>
                </c:pt>
                <c:pt idx="41">
                  <c:v>17450</c:v>
                </c:pt>
                <c:pt idx="42">
                  <c:v>24250</c:v>
                </c:pt>
                <c:pt idx="43">
                  <c:v>19000</c:v>
                </c:pt>
                <c:pt idx="44">
                  <c:v>21453</c:v>
                </c:pt>
                <c:pt idx="45">
                  <c:v>22500</c:v>
                </c:pt>
                <c:pt idx="46">
                  <c:v>18500</c:v>
                </c:pt>
                <c:pt idx="47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6C-4E96-85CB-4DA5F5F610A7}"/>
            </c:ext>
          </c:extLst>
        </c:ser>
        <c:ser>
          <c:idx val="1"/>
          <c:order val="1"/>
          <c:tx>
            <c:strRef>
              <c:f>'Sales Forecast'!$C$1</c:f>
              <c:strCache>
                <c:ptCount val="1"/>
                <c:pt idx="0">
                  <c:v>Forecast( Sales (Millions) 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'Sales Forecast'!$A$2:$A$61</c:f>
              <c:numCache>
                <c:formatCode>m/d/yyyy</c:formatCode>
                <c:ptCount val="60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  <c:pt idx="56">
                  <c:v>45321</c:v>
                </c:pt>
                <c:pt idx="57">
                  <c:v>45412</c:v>
                </c:pt>
                <c:pt idx="58">
                  <c:v>45503</c:v>
                </c:pt>
                <c:pt idx="59">
                  <c:v>45595</c:v>
                </c:pt>
              </c:numCache>
            </c:numRef>
          </c:cat>
          <c:val>
            <c:numRef>
              <c:f>'Sales Forecast'!$C$2:$C$61</c:f>
              <c:numCache>
                <c:formatCode>General</c:formatCode>
                <c:ptCount val="60"/>
                <c:pt idx="46" formatCode="_(* #,##0_);_(* \(#,##0\);_(* &quot;-&quot;??_);_(@_)">
                  <c:v>18500</c:v>
                </c:pt>
                <c:pt idx="47" formatCode="_(* #,##0_);_(* \(#,##0\);_(* &quot;-&quot;??_);_(@_)">
                  <c:v>20514.034892781077</c:v>
                </c:pt>
                <c:pt idx="48" formatCode="_(* #,##0_);_(* \(#,##0\);_(* &quot;-&quot;??_);_(@_)">
                  <c:v>20558.474362477897</c:v>
                </c:pt>
                <c:pt idx="49" formatCode="_(* #,##0_);_(* \(#,##0\);_(* &quot;-&quot;??_);_(@_)">
                  <c:v>20602.91383217473</c:v>
                </c:pt>
                <c:pt idx="50" formatCode="_(* #,##0_);_(* \(#,##0\);_(* &quot;-&quot;??_);_(@_)">
                  <c:v>20647.35330187155</c:v>
                </c:pt>
                <c:pt idx="51" formatCode="_(* #,##0_);_(* \(#,##0\);_(* &quot;-&quot;??_);_(@_)">
                  <c:v>20691.792771568384</c:v>
                </c:pt>
                <c:pt idx="52" formatCode="_(* #,##0_);_(* \(#,##0\);_(* &quot;-&quot;??_);_(@_)">
                  <c:v>20736.232241265203</c:v>
                </c:pt>
                <c:pt idx="53" formatCode="_(* #,##0_);_(* \(#,##0\);_(* &quot;-&quot;??_);_(@_)">
                  <c:v>20780.671710962033</c:v>
                </c:pt>
                <c:pt idx="54" formatCode="_(* #,##0_);_(* \(#,##0\);_(* &quot;-&quot;??_);_(@_)">
                  <c:v>20825.111180658852</c:v>
                </c:pt>
                <c:pt idx="55" formatCode="_(* #,##0_);_(* \(#,##0\);_(* &quot;-&quot;??_);_(@_)">
                  <c:v>20869.550650355686</c:v>
                </c:pt>
                <c:pt idx="56" formatCode="_(* #,##0_);_(* \(#,##0\);_(* &quot;-&quot;??_);_(@_)">
                  <c:v>20913.990120052506</c:v>
                </c:pt>
                <c:pt idx="57" formatCode="_(* #,##0_);_(* \(#,##0\);_(* &quot;-&quot;??_);_(@_)">
                  <c:v>20958.429589749339</c:v>
                </c:pt>
                <c:pt idx="58" formatCode="_(* #,##0_);_(* \(#,##0\);_(* &quot;-&quot;??_);_(@_)">
                  <c:v>21002.869059446159</c:v>
                </c:pt>
                <c:pt idx="59" formatCode="_(* #,##0_);_(* \(#,##0\);_(* &quot;-&quot;??_);_(@_)">
                  <c:v>21047.308529142992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6C-4E96-85CB-4DA5F5F610A7}"/>
            </c:ext>
          </c:extLst>
        </c:ser>
        <c:ser>
          <c:idx val="2"/>
          <c:order val="2"/>
          <c:tx>
            <c:strRef>
              <c:f>'Sales Forecast'!$D$1</c:f>
              <c:strCache>
                <c:ptCount val="1"/>
                <c:pt idx="0">
                  <c:v>Lower Confidence Bound( Sales (Millions) 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'Sales Forecast'!$A$2:$A$61</c:f>
              <c:numCache>
                <c:formatCode>m/d/yyyy</c:formatCode>
                <c:ptCount val="60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  <c:pt idx="56">
                  <c:v>45321</c:v>
                </c:pt>
                <c:pt idx="57">
                  <c:v>45412</c:v>
                </c:pt>
                <c:pt idx="58">
                  <c:v>45503</c:v>
                </c:pt>
                <c:pt idx="59">
                  <c:v>45595</c:v>
                </c:pt>
              </c:numCache>
            </c:numRef>
          </c:cat>
          <c:val>
            <c:numRef>
              <c:f>'Sales Forecast'!$D$2:$D$61</c:f>
              <c:numCache>
                <c:formatCode>General</c:formatCode>
                <c:ptCount val="60"/>
                <c:pt idx="46" formatCode="_(* #,##0_);_(* \(#,##0\);_(* &quot;-&quot;??_);_(@_)">
                  <c:v>18500</c:v>
                </c:pt>
                <c:pt idx="47" formatCode="_(* #,##0_);_(* \(#,##0\);_(* &quot;-&quot;??_);_(@_)">
                  <c:v>15539.790072086395</c:v>
                </c:pt>
                <c:pt idx="48" formatCode="_(* #,##0_);_(* \(#,##0\);_(* &quot;-&quot;??_);_(@_)">
                  <c:v>15544.275205865211</c:v>
                </c:pt>
                <c:pt idx="49" formatCode="_(* #,##0_);_(* \(#,##0\);_(* &quot;-&quot;??_);_(@_)">
                  <c:v>15548.452009034248</c:v>
                </c:pt>
                <c:pt idx="50" formatCode="_(* #,##0_);_(* \(#,##0\);_(* &quot;-&quot;??_);_(@_)">
                  <c:v>15552.322934870914</c:v>
                </c:pt>
                <c:pt idx="51" formatCode="_(* #,##0_);_(* \(#,##0\);_(* &quot;-&quot;??_);_(@_)">
                  <c:v>15555.890414083329</c:v>
                </c:pt>
                <c:pt idx="52" formatCode="_(* #,##0_);_(* \(#,##0\);_(* &quot;-&quot;??_);_(@_)">
                  <c:v>15559.156854264023</c:v>
                </c:pt>
                <c:pt idx="53" formatCode="_(* #,##0_);_(* \(#,##0\);_(* &quot;-&quot;??_);_(@_)">
                  <c:v>15562.124639400801</c:v>
                </c:pt>
                <c:pt idx="54" formatCode="_(* #,##0_);_(* \(#,##0\);_(* &quot;-&quot;??_);_(@_)">
                  <c:v>15564.796129441456</c:v>
                </c:pt>
                <c:pt idx="55" formatCode="_(* #,##0_);_(* \(#,##0\);_(* &quot;-&quot;??_);_(@_)">
                  <c:v>15567.173659909946</c:v>
                </c:pt>
                <c:pt idx="56" formatCode="_(* #,##0_);_(* \(#,##0\);_(* &quot;-&quot;??_);_(@_)">
                  <c:v>15569.259541570947</c:v>
                </c:pt>
                <c:pt idx="57" formatCode="_(* #,##0_);_(* \(#,##0\);_(* &quot;-&quot;??_);_(@_)">
                  <c:v>15571.056060140545</c:v>
                </c:pt>
                <c:pt idx="58" formatCode="_(* #,##0_);_(* \(#,##0\);_(* &quot;-&quot;??_);_(@_)">
                  <c:v>15572.565476040107</c:v>
                </c:pt>
                <c:pt idx="59" formatCode="_(* #,##0_);_(* \(#,##0\);_(* &quot;-&quot;??_);_(@_)">
                  <c:v>15573.790024191341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6C-4E96-85CB-4DA5F5F610A7}"/>
            </c:ext>
          </c:extLst>
        </c:ser>
        <c:ser>
          <c:idx val="3"/>
          <c:order val="3"/>
          <c:tx>
            <c:strRef>
              <c:f>'Sales Forecast'!$E$1</c:f>
              <c:strCache>
                <c:ptCount val="1"/>
                <c:pt idx="0">
                  <c:v>Upper Confidence Bound( Sales (Millions) 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'Sales Forecast'!$A$2:$A$61</c:f>
              <c:numCache>
                <c:formatCode>m/d/yyyy</c:formatCode>
                <c:ptCount val="60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  <c:pt idx="56">
                  <c:v>45321</c:v>
                </c:pt>
                <c:pt idx="57">
                  <c:v>45412</c:v>
                </c:pt>
                <c:pt idx="58">
                  <c:v>45503</c:v>
                </c:pt>
                <c:pt idx="59">
                  <c:v>45595</c:v>
                </c:pt>
              </c:numCache>
            </c:numRef>
          </c:cat>
          <c:val>
            <c:numRef>
              <c:f>'Sales Forecast'!$E$2:$E$61</c:f>
              <c:numCache>
                <c:formatCode>General</c:formatCode>
                <c:ptCount val="60"/>
                <c:pt idx="46" formatCode="_(* #,##0_);_(* \(#,##0\);_(* &quot;-&quot;??_);_(@_)">
                  <c:v>18500</c:v>
                </c:pt>
                <c:pt idx="47" formatCode="_(* #,##0_);_(* \(#,##0\);_(* &quot;-&quot;??_);_(@_)">
                  <c:v>25488.27971347576</c:v>
                </c:pt>
                <c:pt idx="48" formatCode="_(* #,##0_);_(* \(#,##0\);_(* &quot;-&quot;??_);_(@_)">
                  <c:v>25572.673519090582</c:v>
                </c:pt>
                <c:pt idx="49" formatCode="_(* #,##0_);_(* \(#,##0\);_(* &quot;-&quot;??_);_(@_)">
                  <c:v>25657.375655315212</c:v>
                </c:pt>
                <c:pt idx="50" formatCode="_(* #,##0_);_(* \(#,##0\);_(* &quot;-&quot;??_);_(@_)">
                  <c:v>25742.383668872186</c:v>
                </c:pt>
                <c:pt idx="51" formatCode="_(* #,##0_);_(* \(#,##0\);_(* &quot;-&quot;??_);_(@_)">
                  <c:v>25827.695129053438</c:v>
                </c:pt>
                <c:pt idx="52" formatCode="_(* #,##0_);_(* \(#,##0\);_(* &quot;-&quot;??_);_(@_)">
                  <c:v>25913.307628266382</c:v>
                </c:pt>
                <c:pt idx="53" formatCode="_(* #,##0_);_(* \(#,##0\);_(* &quot;-&quot;??_);_(@_)">
                  <c:v>25999.218782523265</c:v>
                </c:pt>
                <c:pt idx="54" formatCode="_(* #,##0_);_(* \(#,##0\);_(* &quot;-&quot;??_);_(@_)">
                  <c:v>26085.426231876248</c:v>
                </c:pt>
                <c:pt idx="55" formatCode="_(* #,##0_);_(* \(#,##0\);_(* &quot;-&quot;??_);_(@_)">
                  <c:v>26171.927640801427</c:v>
                </c:pt>
                <c:pt idx="56" formatCode="_(* #,##0_);_(* \(#,##0\);_(* &quot;-&quot;??_);_(@_)">
                  <c:v>26258.720698534064</c:v>
                </c:pt>
                <c:pt idx="57" formatCode="_(* #,##0_);_(* \(#,##0\);_(* &quot;-&quot;??_);_(@_)">
                  <c:v>26345.803119358134</c:v>
                </c:pt>
                <c:pt idx="58" formatCode="_(* #,##0_);_(* \(#,##0\);_(* &quot;-&quot;??_);_(@_)">
                  <c:v>26433.172642852209</c:v>
                </c:pt>
                <c:pt idx="59" formatCode="_(* #,##0_);_(* \(#,##0\);_(* &quot;-&quot;??_);_(@_)">
                  <c:v>26520.827034094644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6C-4E96-85CB-4DA5F5F61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886704"/>
        <c:axId val="946884208"/>
      </c:lineChart>
      <c:catAx>
        <c:axId val="9468867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84208"/>
        <c:crosses val="autoZero"/>
        <c:auto val="1"/>
        <c:lblAlgn val="ctr"/>
        <c:lblOffset val="100"/>
        <c:noMultiLvlLbl val="0"/>
      </c:catAx>
      <c:valAx>
        <c:axId val="9468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8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20138</xdr:colOff>
      <xdr:row>11</xdr:row>
      <xdr:rowOff>94706</xdr:rowOff>
    </xdr:from>
    <xdr:to>
      <xdr:col>17</xdr:col>
      <xdr:colOff>302894</xdr:colOff>
      <xdr:row>32</xdr:row>
      <xdr:rowOff>81371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08EBF-4CA7-41B0-A4CE-993AAF26A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FA618-8E8D-42EA-88A1-42633BCC88FA}" name="Table1" displayName="Table1" ref="A1:E61" totalsRowShown="0">
  <autoFilter ref="A1:E61" xr:uid="{DB9FA618-8E8D-42EA-88A1-42633BCC88FA}"/>
  <tableColumns count="5">
    <tableColumn id="1" xr3:uid="{D0D23656-A54C-4818-8BC7-2E5052D8A848}" name="Date" dataDxfId="4"/>
    <tableColumn id="2" xr3:uid="{AE78830A-1348-423F-A203-A84B3678B9DA}" name=" Sales (Millions) "/>
    <tableColumn id="3" xr3:uid="{17F366AA-82FC-43F4-B518-3AA881BA57D5}" name="Forecast( Sales (Millions) )" dataDxfId="3">
      <calculatedColumnFormula>_xlfn.FORECAST.ETS(A2,$B$2:$B$48,$A$2:$A$48,1,1)</calculatedColumnFormula>
    </tableColumn>
    <tableColumn id="4" xr3:uid="{8F6EE98B-9A7B-4DB5-8022-631C8113EB59}" name="Lower Confidence Bound( Sales (Millions) )" dataDxfId="2">
      <calculatedColumnFormula>C2-_xlfn.FORECAST.ETS.CONFINT(A2,$B$2:$B$48,$A$2:$A$48,0.95,1,1)</calculatedColumnFormula>
    </tableColumn>
    <tableColumn id="5" xr3:uid="{D140FF2F-5A6B-4D68-AD35-E6B63B87A454}" name="Upper Confidence Bound( Sales (Millions) )" dataDxfId="1">
      <calculatedColumnFormula>C2+_xlfn.FORECAST.ETS.CONFINT(A2,$B$2:$B$48,$A$2:$A$48,0.95,1,1)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822445-57D4-4B80-8B9D-668B8C1A0157}" name="Table2" displayName="Table2" ref="G1:H8" totalsRowShown="0">
  <autoFilter ref="G1:H8" xr:uid="{AE822445-57D4-4B80-8B9D-668B8C1A0157}"/>
  <tableColumns count="2">
    <tableColumn id="1" xr3:uid="{D645B513-996F-4E5F-9FE6-5AD709497C30}" name="Statistic"/>
    <tableColumn id="2" xr3:uid="{F89D18D3-41FF-4A6D-AC30-90633567967B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C54-F88E-4DDC-888E-C02A80A64821}">
  <dimension ref="A1:G57"/>
  <sheetViews>
    <sheetView workbookViewId="0">
      <selection activeCell="C24" sqref="C24"/>
    </sheetView>
  </sheetViews>
  <sheetFormatPr defaultRowHeight="13.8" x14ac:dyDescent="0.25"/>
  <cols>
    <col min="1" max="1" width="11.3984375" customWidth="1"/>
    <col min="2" max="2" width="15.3984375" style="2" bestFit="1" customWidth="1"/>
    <col min="3" max="3" width="14.69921875" bestFit="1" customWidth="1"/>
    <col min="4" max="4" width="14.296875" bestFit="1" customWidth="1"/>
    <col min="5" max="5" width="16" bestFit="1" customWidth="1"/>
    <col min="6" max="7" width="15.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>
        <v>40208</v>
      </c>
      <c r="B2" s="2">
        <v>15800</v>
      </c>
    </row>
    <row r="3" spans="1:2" x14ac:dyDescent="0.25">
      <c r="A3" s="1">
        <v>40298</v>
      </c>
      <c r="B3" s="2">
        <v>20000</v>
      </c>
    </row>
    <row r="4" spans="1:2" x14ac:dyDescent="0.25">
      <c r="A4" s="1">
        <v>40389</v>
      </c>
      <c r="B4" s="2">
        <v>17000</v>
      </c>
    </row>
    <row r="5" spans="1:2" x14ac:dyDescent="0.25">
      <c r="A5" s="1">
        <v>40481</v>
      </c>
      <c r="B5" s="2">
        <v>18000</v>
      </c>
    </row>
    <row r="6" spans="1:2" x14ac:dyDescent="0.25">
      <c r="A6" s="1">
        <v>40573</v>
      </c>
      <c r="B6" s="2">
        <v>18500</v>
      </c>
    </row>
    <row r="7" spans="1:2" x14ac:dyDescent="0.25">
      <c r="A7" s="1">
        <v>40663</v>
      </c>
      <c r="B7" s="2">
        <v>23200</v>
      </c>
    </row>
    <row r="8" spans="1:2" x14ac:dyDescent="0.25">
      <c r="A8" s="1">
        <v>40754</v>
      </c>
      <c r="B8" s="2">
        <v>19000</v>
      </c>
    </row>
    <row r="9" spans="1:2" x14ac:dyDescent="0.25">
      <c r="A9" s="1">
        <v>40846</v>
      </c>
      <c r="B9" s="2">
        <v>21225</v>
      </c>
    </row>
    <row r="10" spans="1:2" x14ac:dyDescent="0.25">
      <c r="A10" s="1">
        <v>40938</v>
      </c>
      <c r="B10" s="2">
        <v>20000</v>
      </c>
    </row>
    <row r="11" spans="1:2" x14ac:dyDescent="0.25">
      <c r="A11" s="1">
        <v>41029</v>
      </c>
      <c r="B11" s="2">
        <v>17450</v>
      </c>
    </row>
    <row r="12" spans="1:2" x14ac:dyDescent="0.25">
      <c r="A12" s="1">
        <v>41120</v>
      </c>
      <c r="B12" s="2">
        <v>24250</v>
      </c>
    </row>
    <row r="13" spans="1:2" x14ac:dyDescent="0.25">
      <c r="A13" s="1">
        <v>41212</v>
      </c>
      <c r="B13" s="2">
        <v>19000</v>
      </c>
    </row>
    <row r="14" spans="1:2" x14ac:dyDescent="0.25">
      <c r="A14" s="1">
        <v>41304</v>
      </c>
      <c r="B14" s="2">
        <v>21453</v>
      </c>
    </row>
    <row r="15" spans="1:2" x14ac:dyDescent="0.25">
      <c r="A15" s="1">
        <v>41394</v>
      </c>
      <c r="B15" s="2">
        <v>22500</v>
      </c>
    </row>
    <row r="16" spans="1:2" x14ac:dyDescent="0.25">
      <c r="A16" s="1">
        <v>41485</v>
      </c>
      <c r="B16" s="2">
        <v>18500</v>
      </c>
    </row>
    <row r="17" spans="1:2" x14ac:dyDescent="0.25">
      <c r="A17" s="1">
        <v>41577</v>
      </c>
      <c r="B17" s="2">
        <v>19200</v>
      </c>
    </row>
    <row r="18" spans="1:2" x14ac:dyDescent="0.25">
      <c r="A18" s="1">
        <v>41669</v>
      </c>
      <c r="B18" s="2">
        <v>15800</v>
      </c>
    </row>
    <row r="19" spans="1:2" x14ac:dyDescent="0.25">
      <c r="A19" s="1">
        <v>41759</v>
      </c>
      <c r="B19" s="2">
        <v>20000</v>
      </c>
    </row>
    <row r="20" spans="1:2" x14ac:dyDescent="0.25">
      <c r="A20" s="1">
        <v>41850</v>
      </c>
      <c r="B20" s="2">
        <v>17000</v>
      </c>
    </row>
    <row r="21" spans="1:2" x14ac:dyDescent="0.25">
      <c r="A21" s="1">
        <v>41942</v>
      </c>
      <c r="B21" s="2">
        <v>18000</v>
      </c>
    </row>
    <row r="22" spans="1:2" x14ac:dyDescent="0.25">
      <c r="A22" s="1">
        <v>42034</v>
      </c>
      <c r="B22" s="2">
        <v>18500</v>
      </c>
    </row>
    <row r="23" spans="1:2" x14ac:dyDescent="0.25">
      <c r="A23" s="1">
        <v>42124</v>
      </c>
      <c r="B23" s="2">
        <v>23200</v>
      </c>
    </row>
    <row r="24" spans="1:2" x14ac:dyDescent="0.25">
      <c r="A24" s="1">
        <v>42215</v>
      </c>
      <c r="B24" s="2">
        <v>19000</v>
      </c>
    </row>
    <row r="25" spans="1:2" x14ac:dyDescent="0.25">
      <c r="A25" s="1">
        <v>42307</v>
      </c>
      <c r="B25" s="2">
        <v>21225</v>
      </c>
    </row>
    <row r="26" spans="1:2" x14ac:dyDescent="0.25">
      <c r="A26" s="1">
        <v>42399</v>
      </c>
      <c r="B26" s="2">
        <v>20000</v>
      </c>
    </row>
    <row r="27" spans="1:2" x14ac:dyDescent="0.25">
      <c r="A27" s="1">
        <v>42490</v>
      </c>
      <c r="B27" s="2">
        <v>17450</v>
      </c>
    </row>
    <row r="28" spans="1:2" x14ac:dyDescent="0.25">
      <c r="A28" s="1">
        <v>42581</v>
      </c>
      <c r="B28" s="2">
        <v>24250</v>
      </c>
    </row>
    <row r="29" spans="1:2" x14ac:dyDescent="0.25">
      <c r="A29" s="1">
        <v>42673</v>
      </c>
      <c r="B29" s="2">
        <v>19000</v>
      </c>
    </row>
    <row r="30" spans="1:2" x14ac:dyDescent="0.25">
      <c r="A30" s="1">
        <v>42765</v>
      </c>
      <c r="B30" s="2">
        <v>21453</v>
      </c>
    </row>
    <row r="31" spans="1:2" x14ac:dyDescent="0.25">
      <c r="A31" s="1">
        <v>42855</v>
      </c>
      <c r="B31" s="2">
        <v>22500</v>
      </c>
    </row>
    <row r="32" spans="1:2" x14ac:dyDescent="0.25">
      <c r="A32" s="1">
        <v>42946</v>
      </c>
      <c r="B32" s="2">
        <v>18500</v>
      </c>
    </row>
    <row r="33" spans="1:2" x14ac:dyDescent="0.25">
      <c r="A33" s="1">
        <v>43038</v>
      </c>
      <c r="B33" s="2">
        <v>19200</v>
      </c>
    </row>
    <row r="34" spans="1:2" x14ac:dyDescent="0.25">
      <c r="A34" s="1">
        <v>43130</v>
      </c>
      <c r="B34" s="2">
        <v>15800</v>
      </c>
    </row>
    <row r="35" spans="1:2" x14ac:dyDescent="0.25">
      <c r="A35" s="1">
        <v>43220</v>
      </c>
      <c r="B35" s="2">
        <v>20000</v>
      </c>
    </row>
    <row r="36" spans="1:2" x14ac:dyDescent="0.25">
      <c r="A36" s="1">
        <v>43311</v>
      </c>
      <c r="B36" s="2">
        <v>17000</v>
      </c>
    </row>
    <row r="37" spans="1:2" x14ac:dyDescent="0.25">
      <c r="A37" s="1">
        <v>43403</v>
      </c>
      <c r="B37" s="2">
        <v>18000</v>
      </c>
    </row>
    <row r="38" spans="1:2" x14ac:dyDescent="0.25">
      <c r="A38" s="1">
        <v>43495</v>
      </c>
      <c r="B38" s="2">
        <v>18500</v>
      </c>
    </row>
    <row r="39" spans="1:2" x14ac:dyDescent="0.25">
      <c r="A39" s="1">
        <v>43585</v>
      </c>
      <c r="B39" s="2">
        <v>23200</v>
      </c>
    </row>
    <row r="40" spans="1:2" x14ac:dyDescent="0.25">
      <c r="A40" s="1">
        <v>43676</v>
      </c>
      <c r="B40" s="2">
        <v>19000</v>
      </c>
    </row>
    <row r="41" spans="1:2" x14ac:dyDescent="0.25">
      <c r="A41" s="1">
        <v>43768</v>
      </c>
      <c r="B41" s="2">
        <v>21225</v>
      </c>
    </row>
    <row r="42" spans="1:2" x14ac:dyDescent="0.25">
      <c r="A42" s="1">
        <v>43860</v>
      </c>
      <c r="B42" s="2">
        <v>20000</v>
      </c>
    </row>
    <row r="43" spans="1:2" x14ac:dyDescent="0.25">
      <c r="A43" s="1">
        <v>43951</v>
      </c>
      <c r="B43" s="2">
        <v>17450</v>
      </c>
    </row>
    <row r="44" spans="1:2" x14ac:dyDescent="0.25">
      <c r="A44" s="1">
        <v>44042</v>
      </c>
      <c r="B44" s="2">
        <v>24250</v>
      </c>
    </row>
    <row r="45" spans="1:2" x14ac:dyDescent="0.25">
      <c r="A45" s="1">
        <v>44134</v>
      </c>
      <c r="B45" s="2">
        <v>19000</v>
      </c>
    </row>
    <row r="46" spans="1:2" x14ac:dyDescent="0.25">
      <c r="A46" s="1">
        <v>44226</v>
      </c>
      <c r="B46" s="2">
        <v>21453</v>
      </c>
    </row>
    <row r="47" spans="1:2" x14ac:dyDescent="0.25">
      <c r="A47" s="1">
        <v>44316</v>
      </c>
      <c r="B47" s="2">
        <v>22500</v>
      </c>
    </row>
    <row r="48" spans="1:2" x14ac:dyDescent="0.25">
      <c r="A48" s="1">
        <v>44407</v>
      </c>
      <c r="B48" s="2">
        <v>18500</v>
      </c>
    </row>
    <row r="49" spans="1:7" x14ac:dyDescent="0.25">
      <c r="A49" s="1">
        <v>44499</v>
      </c>
      <c r="B49" s="2">
        <v>20000</v>
      </c>
    </row>
    <row r="50" spans="1:7" x14ac:dyDescent="0.25">
      <c r="A50" s="1">
        <v>44591</v>
      </c>
      <c r="C50" s="2"/>
      <c r="D50" s="2"/>
      <c r="E50" s="2"/>
      <c r="F50" s="3"/>
      <c r="G50" s="3"/>
    </row>
    <row r="51" spans="1:7" x14ac:dyDescent="0.25">
      <c r="A51" s="1">
        <v>44681</v>
      </c>
      <c r="C51" s="2"/>
      <c r="D51" s="2"/>
      <c r="E51" s="2"/>
      <c r="F51" s="3"/>
      <c r="G51" s="3"/>
    </row>
    <row r="52" spans="1:7" x14ac:dyDescent="0.25">
      <c r="A52" s="1">
        <v>44772</v>
      </c>
      <c r="C52" s="2"/>
      <c r="D52" s="2"/>
      <c r="E52" s="2"/>
      <c r="F52" s="3"/>
      <c r="G52" s="3"/>
    </row>
    <row r="53" spans="1:7" x14ac:dyDescent="0.25">
      <c r="A53" s="1">
        <v>44864</v>
      </c>
      <c r="C53" s="2"/>
      <c r="D53" s="2"/>
      <c r="E53" s="2"/>
      <c r="F53" s="3"/>
      <c r="G53" s="3"/>
    </row>
    <row r="54" spans="1:7" x14ac:dyDescent="0.25">
      <c r="A54" s="1">
        <v>44956</v>
      </c>
      <c r="C54" s="2"/>
      <c r="D54" s="2"/>
      <c r="E54" s="2"/>
      <c r="F54" s="3"/>
      <c r="G54" s="3"/>
    </row>
    <row r="55" spans="1:7" x14ac:dyDescent="0.25">
      <c r="A55" s="1">
        <v>45046</v>
      </c>
      <c r="C55" s="2"/>
      <c r="D55" s="2"/>
      <c r="E55" s="2"/>
      <c r="F55" s="3"/>
      <c r="G55" s="3"/>
    </row>
    <row r="56" spans="1:7" x14ac:dyDescent="0.25">
      <c r="A56" s="1">
        <v>45137</v>
      </c>
      <c r="C56" s="2"/>
      <c r="D56" s="2"/>
      <c r="E56" s="2"/>
      <c r="F56" s="3"/>
      <c r="G56" s="3"/>
    </row>
    <row r="57" spans="1:7" x14ac:dyDescent="0.25">
      <c r="A57" s="1">
        <v>45229</v>
      </c>
      <c r="C57" s="2"/>
      <c r="D57" s="2"/>
      <c r="E57" s="2"/>
      <c r="F57" s="3"/>
      <c r="G5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E4E5-3F51-4C68-A061-E27F171DE1DE}">
  <dimension ref="A1:H61"/>
  <sheetViews>
    <sheetView tabSelected="1" zoomScale="70" zoomScaleNormal="70" workbookViewId="0">
      <selection activeCell="D32" sqref="D32"/>
    </sheetView>
  </sheetViews>
  <sheetFormatPr defaultRowHeight="13.8" x14ac:dyDescent="0.25"/>
  <cols>
    <col min="1" max="1" width="9.8984375" bestFit="1" customWidth="1"/>
    <col min="2" max="2" width="16.796875" customWidth="1"/>
    <col min="3" max="3" width="25.59765625" customWidth="1"/>
    <col min="4" max="4" width="40.19921875" customWidth="1"/>
    <col min="5" max="5" width="40" customWidth="1"/>
    <col min="7" max="7" width="11" bestFit="1" customWidth="1"/>
    <col min="8" max="8" width="9.09765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G1" t="s">
        <v>6</v>
      </c>
      <c r="H1" t="s">
        <v>7</v>
      </c>
    </row>
    <row r="2" spans="1:8" x14ac:dyDescent="0.25">
      <c r="A2" s="1">
        <v>40208</v>
      </c>
      <c r="B2" s="3">
        <v>15800</v>
      </c>
      <c r="G2" t="s">
        <v>8</v>
      </c>
      <c r="H2" s="6">
        <f>_xlfn.FORECAST.ETS.STAT($B$2:$B$48,$A$2:$A$48,1,1,1)</f>
        <v>0.126</v>
      </c>
    </row>
    <row r="3" spans="1:8" x14ac:dyDescent="0.25">
      <c r="A3" s="1">
        <v>40298</v>
      </c>
      <c r="B3" s="3">
        <v>20000</v>
      </c>
      <c r="G3" t="s">
        <v>9</v>
      </c>
      <c r="H3" s="6">
        <f>_xlfn.FORECAST.ETS.STAT($B$2:$B$48,$A$2:$A$48,2,1,1)</f>
        <v>1E-3</v>
      </c>
    </row>
    <row r="4" spans="1:8" x14ac:dyDescent="0.25">
      <c r="A4" s="1">
        <v>40389</v>
      </c>
      <c r="B4" s="3">
        <v>17000</v>
      </c>
      <c r="G4" t="s">
        <v>10</v>
      </c>
      <c r="H4" s="6">
        <f>_xlfn.FORECAST.ETS.STAT($B$2:$B$48,$A$2:$A$48,3,1,1)</f>
        <v>2.2204460492503131E-16</v>
      </c>
    </row>
    <row r="5" spans="1:8" x14ac:dyDescent="0.25">
      <c r="A5" s="1">
        <v>40481</v>
      </c>
      <c r="B5" s="3">
        <v>18000</v>
      </c>
      <c r="G5" t="s">
        <v>11</v>
      </c>
      <c r="H5" s="6">
        <f>_xlfn.FORECAST.ETS.STAT($B$2:$B$48,$A$2:$A$48,4,1,1)</f>
        <v>0.70305205038521179</v>
      </c>
    </row>
    <row r="6" spans="1:8" x14ac:dyDescent="0.25">
      <c r="A6" s="1">
        <v>40573</v>
      </c>
      <c r="B6" s="3">
        <v>18500</v>
      </c>
      <c r="G6" t="s">
        <v>12</v>
      </c>
      <c r="H6" s="6">
        <f>_xlfn.FORECAST.ETS.STAT($B$2:$B$48,$A$2:$A$48,5,1,1)</f>
        <v>9.7760081067111232E-2</v>
      </c>
    </row>
    <row r="7" spans="1:8" x14ac:dyDescent="0.25">
      <c r="A7" s="1">
        <v>40663</v>
      </c>
      <c r="B7" s="3">
        <v>23200</v>
      </c>
      <c r="G7" t="s">
        <v>13</v>
      </c>
      <c r="H7" s="6">
        <f>_xlfn.FORECAST.ETS.STAT($B$2:$B$48,$A$2:$A$48,6,1,1)</f>
        <v>2015.4158777709404</v>
      </c>
    </row>
    <row r="8" spans="1:8" x14ac:dyDescent="0.25">
      <c r="A8" s="1">
        <v>40754</v>
      </c>
      <c r="B8" s="3">
        <v>19000</v>
      </c>
      <c r="G8" t="s">
        <v>14</v>
      </c>
      <c r="H8" s="6">
        <f>_xlfn.FORECAST.ETS.STAT($B$2:$B$48,$A$2:$A$48,7,1,1)</f>
        <v>2391.3038571332595</v>
      </c>
    </row>
    <row r="9" spans="1:8" x14ac:dyDescent="0.25">
      <c r="A9" s="1">
        <v>40846</v>
      </c>
      <c r="B9" s="3">
        <v>21225</v>
      </c>
    </row>
    <row r="10" spans="1:8" x14ac:dyDescent="0.25">
      <c r="A10" s="1">
        <v>40938</v>
      </c>
      <c r="B10" s="3">
        <v>20000</v>
      </c>
    </row>
    <row r="11" spans="1:8" x14ac:dyDescent="0.25">
      <c r="A11" s="1">
        <v>41029</v>
      </c>
      <c r="B11" s="3">
        <v>17450</v>
      </c>
    </row>
    <row r="12" spans="1:8" x14ac:dyDescent="0.25">
      <c r="A12" s="1">
        <v>41120</v>
      </c>
      <c r="B12" s="3">
        <v>24250</v>
      </c>
    </row>
    <row r="13" spans="1:8" x14ac:dyDescent="0.25">
      <c r="A13" s="1">
        <v>41212</v>
      </c>
      <c r="B13" s="3">
        <v>19000</v>
      </c>
    </row>
    <row r="14" spans="1:8" x14ac:dyDescent="0.25">
      <c r="A14" s="1">
        <v>41304</v>
      </c>
      <c r="B14" s="3">
        <v>21453</v>
      </c>
    </row>
    <row r="15" spans="1:8" x14ac:dyDescent="0.25">
      <c r="A15" s="1">
        <v>41394</v>
      </c>
      <c r="B15" s="3">
        <v>22500</v>
      </c>
    </row>
    <row r="16" spans="1:8" x14ac:dyDescent="0.25">
      <c r="A16" s="1">
        <v>41485</v>
      </c>
      <c r="B16" s="3">
        <v>18500</v>
      </c>
    </row>
    <row r="17" spans="1:2" x14ac:dyDescent="0.25">
      <c r="A17" s="1">
        <v>41577</v>
      </c>
      <c r="B17" s="3">
        <v>19200</v>
      </c>
    </row>
    <row r="18" spans="1:2" x14ac:dyDescent="0.25">
      <c r="A18" s="1">
        <v>41669</v>
      </c>
      <c r="B18" s="3">
        <v>15800</v>
      </c>
    </row>
    <row r="19" spans="1:2" x14ac:dyDescent="0.25">
      <c r="A19" s="1">
        <v>41759</v>
      </c>
      <c r="B19" s="3">
        <v>20000</v>
      </c>
    </row>
    <row r="20" spans="1:2" x14ac:dyDescent="0.25">
      <c r="A20" s="1">
        <v>41850</v>
      </c>
      <c r="B20" s="3">
        <v>17000</v>
      </c>
    </row>
    <row r="21" spans="1:2" x14ac:dyDescent="0.25">
      <c r="A21" s="1">
        <v>41942</v>
      </c>
      <c r="B21" s="3">
        <v>18000</v>
      </c>
    </row>
    <row r="22" spans="1:2" x14ac:dyDescent="0.25">
      <c r="A22" s="1">
        <v>42034</v>
      </c>
      <c r="B22" s="3">
        <v>18500</v>
      </c>
    </row>
    <row r="23" spans="1:2" x14ac:dyDescent="0.25">
      <c r="A23" s="1">
        <v>42124</v>
      </c>
      <c r="B23" s="3">
        <v>23200</v>
      </c>
    </row>
    <row r="24" spans="1:2" x14ac:dyDescent="0.25">
      <c r="A24" s="1">
        <v>42215</v>
      </c>
      <c r="B24" s="3">
        <v>19000</v>
      </c>
    </row>
    <row r="25" spans="1:2" x14ac:dyDescent="0.25">
      <c r="A25" s="1">
        <v>42307</v>
      </c>
      <c r="B25" s="3">
        <v>21225</v>
      </c>
    </row>
    <row r="26" spans="1:2" x14ac:dyDescent="0.25">
      <c r="A26" s="1">
        <v>42399</v>
      </c>
      <c r="B26" s="3">
        <v>20000</v>
      </c>
    </row>
    <row r="27" spans="1:2" x14ac:dyDescent="0.25">
      <c r="A27" s="1">
        <v>42490</v>
      </c>
      <c r="B27" s="3">
        <v>17450</v>
      </c>
    </row>
    <row r="28" spans="1:2" x14ac:dyDescent="0.25">
      <c r="A28" s="1">
        <v>42581</v>
      </c>
      <c r="B28" s="3">
        <v>24250</v>
      </c>
    </row>
    <row r="29" spans="1:2" x14ac:dyDescent="0.25">
      <c r="A29" s="1">
        <v>42673</v>
      </c>
      <c r="B29" s="3">
        <v>19000</v>
      </c>
    </row>
    <row r="30" spans="1:2" x14ac:dyDescent="0.25">
      <c r="A30" s="1">
        <v>42765</v>
      </c>
      <c r="B30" s="3">
        <v>21453</v>
      </c>
    </row>
    <row r="31" spans="1:2" x14ac:dyDescent="0.25">
      <c r="A31" s="1">
        <v>42855</v>
      </c>
      <c r="B31" s="3">
        <v>22500</v>
      </c>
    </row>
    <row r="32" spans="1:2" x14ac:dyDescent="0.25">
      <c r="A32" s="1">
        <v>42946</v>
      </c>
      <c r="B32" s="3">
        <v>18500</v>
      </c>
    </row>
    <row r="33" spans="1:5" x14ac:dyDescent="0.25">
      <c r="A33" s="1">
        <v>43038</v>
      </c>
      <c r="B33" s="3">
        <v>19200</v>
      </c>
    </row>
    <row r="34" spans="1:5" x14ac:dyDescent="0.25">
      <c r="A34" s="1">
        <v>43130</v>
      </c>
      <c r="B34" s="3">
        <v>15800</v>
      </c>
    </row>
    <row r="35" spans="1:5" x14ac:dyDescent="0.25">
      <c r="A35" s="1">
        <v>43220</v>
      </c>
      <c r="B35" s="3">
        <v>20000</v>
      </c>
    </row>
    <row r="36" spans="1:5" x14ac:dyDescent="0.25">
      <c r="A36" s="1">
        <v>43311</v>
      </c>
      <c r="B36" s="3">
        <v>17000</v>
      </c>
    </row>
    <row r="37" spans="1:5" x14ac:dyDescent="0.25">
      <c r="A37" s="1">
        <v>43403</v>
      </c>
      <c r="B37" s="3">
        <v>18000</v>
      </c>
    </row>
    <row r="38" spans="1:5" x14ac:dyDescent="0.25">
      <c r="A38" s="1">
        <v>43495</v>
      </c>
      <c r="B38" s="3">
        <v>18500</v>
      </c>
    </row>
    <row r="39" spans="1:5" x14ac:dyDescent="0.25">
      <c r="A39" s="1">
        <v>43585</v>
      </c>
      <c r="B39" s="3">
        <v>23200</v>
      </c>
    </row>
    <row r="40" spans="1:5" x14ac:dyDescent="0.25">
      <c r="A40" s="1">
        <v>43676</v>
      </c>
      <c r="B40" s="3">
        <v>19000</v>
      </c>
    </row>
    <row r="41" spans="1:5" x14ac:dyDescent="0.25">
      <c r="A41" s="1">
        <v>43768</v>
      </c>
      <c r="B41" s="3">
        <v>21225</v>
      </c>
    </row>
    <row r="42" spans="1:5" x14ac:dyDescent="0.25">
      <c r="A42" s="1">
        <v>43860</v>
      </c>
      <c r="B42" s="3">
        <v>20000</v>
      </c>
    </row>
    <row r="43" spans="1:5" x14ac:dyDescent="0.25">
      <c r="A43" s="1">
        <v>43951</v>
      </c>
      <c r="B43" s="3">
        <v>17450</v>
      </c>
    </row>
    <row r="44" spans="1:5" x14ac:dyDescent="0.25">
      <c r="A44" s="1">
        <v>44042</v>
      </c>
      <c r="B44" s="3">
        <v>24250</v>
      </c>
    </row>
    <row r="45" spans="1:5" x14ac:dyDescent="0.25">
      <c r="A45" s="1">
        <v>44134</v>
      </c>
      <c r="B45" s="3">
        <v>19000</v>
      </c>
    </row>
    <row r="46" spans="1:5" x14ac:dyDescent="0.25">
      <c r="A46" s="1">
        <v>44226</v>
      </c>
      <c r="B46" s="3">
        <v>21453</v>
      </c>
    </row>
    <row r="47" spans="1:5" x14ac:dyDescent="0.25">
      <c r="A47" s="1">
        <v>44316</v>
      </c>
      <c r="B47" s="3">
        <v>22500</v>
      </c>
    </row>
    <row r="48" spans="1:5" x14ac:dyDescent="0.25">
      <c r="A48" s="1">
        <v>44407</v>
      </c>
      <c r="B48" s="3">
        <v>18500</v>
      </c>
      <c r="C48" s="3">
        <v>18500</v>
      </c>
      <c r="D48" s="3">
        <v>18500</v>
      </c>
      <c r="E48" s="3">
        <v>18500</v>
      </c>
    </row>
    <row r="49" spans="1:5" x14ac:dyDescent="0.25">
      <c r="A49" s="1">
        <v>44499</v>
      </c>
      <c r="B49" s="3">
        <v>20000</v>
      </c>
      <c r="C49" s="3">
        <f>_xlfn.FORECAST.ETS(A49,$B$2:$B$48,$A$2:$A$48,1,1)</f>
        <v>20514.034892781077</v>
      </c>
      <c r="D49" s="3">
        <f>C49-_xlfn.FORECAST.ETS.CONFINT(A49,$B$2:$B$48,$A$2:$A$48,0.95,1,1)</f>
        <v>15539.790072086395</v>
      </c>
      <c r="E49" s="3">
        <f>C49+_xlfn.FORECAST.ETS.CONFINT(A49,$B$2:$B$48,$A$2:$A$48,0.95,1,1)</f>
        <v>25488.27971347576</v>
      </c>
    </row>
    <row r="50" spans="1:5" x14ac:dyDescent="0.25">
      <c r="A50" s="1">
        <v>44591</v>
      </c>
      <c r="C50" s="3">
        <f>_xlfn.FORECAST.ETS(A50,$B$2:$B$48,$A$2:$A$48,1,1)</f>
        <v>20558.474362477897</v>
      </c>
      <c r="D50" s="3">
        <f>C50-_xlfn.FORECAST.ETS.CONFINT(A50,$B$2:$B$48,$A$2:$A$48,0.95,1,1)</f>
        <v>15544.275205865211</v>
      </c>
      <c r="E50" s="3">
        <f>C50+_xlfn.FORECAST.ETS.CONFINT(A50,$B$2:$B$48,$A$2:$A$48,0.95,1,1)</f>
        <v>25572.673519090582</v>
      </c>
    </row>
    <row r="51" spans="1:5" x14ac:dyDescent="0.25">
      <c r="A51" s="1">
        <v>44681</v>
      </c>
      <c r="C51" s="3">
        <f>_xlfn.FORECAST.ETS(A51,$B$2:$B$48,$A$2:$A$48,1,1)</f>
        <v>20602.91383217473</v>
      </c>
      <c r="D51" s="3">
        <f>C51-_xlfn.FORECAST.ETS.CONFINT(A51,$B$2:$B$48,$A$2:$A$48,0.95,1,1)</f>
        <v>15548.452009034248</v>
      </c>
      <c r="E51" s="3">
        <f>C51+_xlfn.FORECAST.ETS.CONFINT(A51,$B$2:$B$48,$A$2:$A$48,0.95,1,1)</f>
        <v>25657.375655315212</v>
      </c>
    </row>
    <row r="52" spans="1:5" x14ac:dyDescent="0.25">
      <c r="A52" s="1">
        <v>44772</v>
      </c>
      <c r="C52" s="3">
        <f>_xlfn.FORECAST.ETS(A52,$B$2:$B$48,$A$2:$A$48,1,1)</f>
        <v>20647.35330187155</v>
      </c>
      <c r="D52" s="3">
        <f>C52-_xlfn.FORECAST.ETS.CONFINT(A52,$B$2:$B$48,$A$2:$A$48,0.95,1,1)</f>
        <v>15552.322934870914</v>
      </c>
      <c r="E52" s="3">
        <f>C52+_xlfn.FORECAST.ETS.CONFINT(A52,$B$2:$B$48,$A$2:$A$48,0.95,1,1)</f>
        <v>25742.383668872186</v>
      </c>
    </row>
    <row r="53" spans="1:5" x14ac:dyDescent="0.25">
      <c r="A53" s="1">
        <v>44864</v>
      </c>
      <c r="C53" s="3">
        <f>_xlfn.FORECAST.ETS(A53,$B$2:$B$48,$A$2:$A$48,1,1)</f>
        <v>20691.792771568384</v>
      </c>
      <c r="D53" s="3">
        <f>C53-_xlfn.FORECAST.ETS.CONFINT(A53,$B$2:$B$48,$A$2:$A$48,0.95,1,1)</f>
        <v>15555.890414083329</v>
      </c>
      <c r="E53" s="3">
        <f>C53+_xlfn.FORECAST.ETS.CONFINT(A53,$B$2:$B$48,$A$2:$A$48,0.95,1,1)</f>
        <v>25827.695129053438</v>
      </c>
    </row>
    <row r="54" spans="1:5" x14ac:dyDescent="0.25">
      <c r="A54" s="1">
        <v>44956</v>
      </c>
      <c r="C54" s="3">
        <f>_xlfn.FORECAST.ETS(A54,$B$2:$B$48,$A$2:$A$48,1,1)</f>
        <v>20736.232241265203</v>
      </c>
      <c r="D54" s="3">
        <f>C54-_xlfn.FORECAST.ETS.CONFINT(A54,$B$2:$B$48,$A$2:$A$48,0.95,1,1)</f>
        <v>15559.156854264023</v>
      </c>
      <c r="E54" s="3">
        <f>C54+_xlfn.FORECAST.ETS.CONFINT(A54,$B$2:$B$48,$A$2:$A$48,0.95,1,1)</f>
        <v>25913.307628266382</v>
      </c>
    </row>
    <row r="55" spans="1:5" x14ac:dyDescent="0.25">
      <c r="A55" s="1">
        <v>45046</v>
      </c>
      <c r="C55" s="3">
        <f>_xlfn.FORECAST.ETS(A55,$B$2:$B$48,$A$2:$A$48,1,1)</f>
        <v>20780.671710962033</v>
      </c>
      <c r="D55" s="3">
        <f>C55-_xlfn.FORECAST.ETS.CONFINT(A55,$B$2:$B$48,$A$2:$A$48,0.95,1,1)</f>
        <v>15562.124639400801</v>
      </c>
      <c r="E55" s="3">
        <f>C55+_xlfn.FORECAST.ETS.CONFINT(A55,$B$2:$B$48,$A$2:$A$48,0.95,1,1)</f>
        <v>25999.218782523265</v>
      </c>
    </row>
    <row r="56" spans="1:5" x14ac:dyDescent="0.25">
      <c r="A56" s="1">
        <v>45137</v>
      </c>
      <c r="C56" s="3">
        <f>_xlfn.FORECAST.ETS(A56,$B$2:$B$48,$A$2:$A$48,1,1)</f>
        <v>20825.111180658852</v>
      </c>
      <c r="D56" s="3">
        <f>C56-_xlfn.FORECAST.ETS.CONFINT(A56,$B$2:$B$48,$A$2:$A$48,0.95,1,1)</f>
        <v>15564.796129441456</v>
      </c>
      <c r="E56" s="3">
        <f>C56+_xlfn.FORECAST.ETS.CONFINT(A56,$B$2:$B$48,$A$2:$A$48,0.95,1,1)</f>
        <v>26085.426231876248</v>
      </c>
    </row>
    <row r="57" spans="1:5" x14ac:dyDescent="0.25">
      <c r="A57" s="1">
        <v>45229</v>
      </c>
      <c r="C57" s="3">
        <f>_xlfn.FORECAST.ETS(A57,$B$2:$B$48,$A$2:$A$48,1,1)</f>
        <v>20869.550650355686</v>
      </c>
      <c r="D57" s="3">
        <f>C57-_xlfn.FORECAST.ETS.CONFINT(A57,$B$2:$B$48,$A$2:$A$48,0.95,1,1)</f>
        <v>15567.173659909946</v>
      </c>
      <c r="E57" s="3">
        <f>C57+_xlfn.FORECAST.ETS.CONFINT(A57,$B$2:$B$48,$A$2:$A$48,0.95,1,1)</f>
        <v>26171.927640801427</v>
      </c>
    </row>
    <row r="58" spans="1:5" x14ac:dyDescent="0.25">
      <c r="A58" s="1">
        <v>45321</v>
      </c>
      <c r="C58" s="3">
        <f>_xlfn.FORECAST.ETS(A58,$B$2:$B$48,$A$2:$A$48,1,1)</f>
        <v>20913.990120052506</v>
      </c>
      <c r="D58" s="3">
        <f>C58-_xlfn.FORECAST.ETS.CONFINT(A58,$B$2:$B$48,$A$2:$A$48,0.95,1,1)</f>
        <v>15569.259541570947</v>
      </c>
      <c r="E58" s="3">
        <f>C58+_xlfn.FORECAST.ETS.CONFINT(A58,$B$2:$B$48,$A$2:$A$48,0.95,1,1)</f>
        <v>26258.720698534064</v>
      </c>
    </row>
    <row r="59" spans="1:5" x14ac:dyDescent="0.25">
      <c r="A59" s="1">
        <v>45412</v>
      </c>
      <c r="C59" s="3">
        <f>_xlfn.FORECAST.ETS(A59,$B$2:$B$48,$A$2:$A$48,1,1)</f>
        <v>20958.429589749339</v>
      </c>
      <c r="D59" s="3">
        <f>C59-_xlfn.FORECAST.ETS.CONFINT(A59,$B$2:$B$48,$A$2:$A$48,0.95,1,1)</f>
        <v>15571.056060140545</v>
      </c>
      <c r="E59" s="3">
        <f>C59+_xlfn.FORECAST.ETS.CONFINT(A59,$B$2:$B$48,$A$2:$A$48,0.95,1,1)</f>
        <v>26345.803119358134</v>
      </c>
    </row>
    <row r="60" spans="1:5" x14ac:dyDescent="0.25">
      <c r="A60" s="1">
        <v>45503</v>
      </c>
      <c r="C60" s="3">
        <f>_xlfn.FORECAST.ETS(A60,$B$2:$B$48,$A$2:$A$48,1,1)</f>
        <v>21002.869059446159</v>
      </c>
      <c r="D60" s="3">
        <f>C60-_xlfn.FORECAST.ETS.CONFINT(A60,$B$2:$B$48,$A$2:$A$48,0.95,1,1)</f>
        <v>15572.565476040107</v>
      </c>
      <c r="E60" s="3">
        <f>C60+_xlfn.FORECAST.ETS.CONFINT(A60,$B$2:$B$48,$A$2:$A$48,0.95,1,1)</f>
        <v>26433.172642852209</v>
      </c>
    </row>
    <row r="61" spans="1:5" x14ac:dyDescent="0.25">
      <c r="A61" s="1">
        <v>45595</v>
      </c>
      <c r="C61" s="3">
        <f>_xlfn.FORECAST.ETS(A61,$B$2:$B$48,$A$2:$A$48,1,1)</f>
        <v>21047.308529142992</v>
      </c>
      <c r="D61" s="3">
        <f>C61-_xlfn.FORECAST.ETS.CONFINT(A61,$B$2:$B$48,$A$2:$A$48,0.95,1,1)</f>
        <v>15573.790024191341</v>
      </c>
      <c r="E61" s="3">
        <f>C61+_xlfn.FORECAST.ETS.CONFINT(A61,$B$2:$B$48,$A$2:$A$48,0.95,1,1)</f>
        <v>26520.827034094644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F651F96-977D-4EEE-9B3A-723F10D9DFC8}"/>
</file>

<file path=customXml/itemProps2.xml><?xml version="1.0" encoding="utf-8"?>
<ds:datastoreItem xmlns:ds="http://schemas.openxmlformats.org/officeDocument/2006/customXml" ds:itemID="{CD8B0D7E-5AF8-4428-B23A-5149E64AF939}"/>
</file>

<file path=customXml/itemProps3.xml><?xml version="1.0" encoding="utf-8"?>
<ds:datastoreItem xmlns:ds="http://schemas.openxmlformats.org/officeDocument/2006/customXml" ds:itemID="{E0245392-D922-48FA-AE45-A9267CDA16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Sheets</vt:lpstr>
      <vt:lpstr>Sales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2022-02-28T12:22:10Z</dcterms:created>
  <dcterms:modified xsi:type="dcterms:W3CDTF">2022-02-28T19:46:30Z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