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3. Making a perfect Bar Chart\3.4. Excel Demo Simple bar chart with data labels\"/>
    </mc:Choice>
  </mc:AlternateContent>
  <xr:revisionPtr revIDLastSave="161" documentId="8_{D27E0088-55F3-4B4B-9D17-9D0BC01803EC}" xr6:coauthVersionLast="34" xr6:coauthVersionMax="34" xr10:uidLastSave="{F9B74E8D-7185-4631-87C0-BFC5B2705DA6}"/>
  <bookViews>
    <workbookView xWindow="0" yWindow="0" windowWidth="28800" windowHeight="13620" activeTab="1" xr2:uid="{CE95B945-CE84-4400-8769-9A726DD0DC15}"/>
  </bookViews>
  <sheets>
    <sheet name="General Motors" sheetId="1" r:id="rId1"/>
    <sheet name="Fossil Fuel Denmark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E8" i="2"/>
  <c r="E10" i="2"/>
  <c r="F10" i="2" s="1"/>
  <c r="E4" i="2"/>
  <c r="F4" i="2" s="1"/>
  <c r="E14" i="2"/>
  <c r="F14" i="2" s="1"/>
  <c r="E5" i="2"/>
  <c r="F5" i="2" s="1"/>
  <c r="E9" i="2"/>
  <c r="F9" i="2" s="1"/>
  <c r="E11" i="2"/>
  <c r="F11" i="2" s="1"/>
  <c r="E6" i="2"/>
  <c r="F6" i="2" s="1"/>
  <c r="E13" i="2"/>
  <c r="F13" i="2" s="1"/>
  <c r="E7" i="2"/>
  <c r="F7" i="2" s="1"/>
  <c r="E12" i="2"/>
  <c r="F12" i="2" s="1"/>
  <c r="E15" i="2"/>
  <c r="F15" i="2" s="1"/>
  <c r="E16" i="2" l="1"/>
  <c r="F16" i="2" s="1"/>
  <c r="F8" i="2"/>
</calcChain>
</file>

<file path=xl/sharedStrings.xml><?xml version="1.0" encoding="utf-8"?>
<sst xmlns="http://schemas.openxmlformats.org/spreadsheetml/2006/main" count="27" uniqueCount="25">
  <si>
    <t xml:space="preserve"> </t>
  </si>
  <si>
    <t>Share</t>
  </si>
  <si>
    <t>North America</t>
  </si>
  <si>
    <t>Asia/Pacific 
Middle East
Africa</t>
  </si>
  <si>
    <t>South America</t>
  </si>
  <si>
    <t>Europe</t>
  </si>
  <si>
    <t>Whole industry</t>
  </si>
  <si>
    <t>Cars sold by General Motors</t>
  </si>
  <si>
    <t>Whole world</t>
  </si>
  <si>
    <t>Non-fossil fuel</t>
  </si>
  <si>
    <t>Fossil fuel</t>
  </si>
  <si>
    <t>Total</t>
  </si>
  <si>
    <t>Agriculture, forestry, fishing</t>
  </si>
  <si>
    <t>Mining</t>
  </si>
  <si>
    <t>Industry</t>
  </si>
  <si>
    <t>Utilities</t>
  </si>
  <si>
    <t>Construction</t>
  </si>
  <si>
    <t>Transport</t>
  </si>
  <si>
    <t>Information and communication</t>
  </si>
  <si>
    <t>Finance and insurance</t>
  </si>
  <si>
    <t>Real estate</t>
  </si>
  <si>
    <t>Consulting</t>
  </si>
  <si>
    <t>Public service, education, healthcare</t>
  </si>
  <si>
    <t>Cultural, other services</t>
  </si>
  <si>
    <t>Non-fosil fule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</si>
</sst>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Alignment="1" applyProtection="1">
      <alignment wrapText="1"/>
    </xf>
    <xf numFmtId="10" fontId="0" fillId="0" borderId="0" xfId="0" applyNumberFormat="1" applyFill="1" applyAlignment="1" applyProtection="1">
      <alignment wrapText="1"/>
    </xf>
    <xf numFmtId="3" fontId="0" fillId="0" borderId="0" xfId="0" applyNumberFormat="1" applyFill="1" applyAlignment="1" applyProtection="1">
      <alignment wrapText="1"/>
    </xf>
    <xf numFmtId="37" fontId="0" fillId="0" borderId="0" xfId="1" applyNumberFormat="1" applyFont="1"/>
    <xf numFmtId="0" fontId="0" fillId="0" borderId="0" xfId="0" applyAlignment="1">
      <alignment wrapText="1"/>
    </xf>
    <xf numFmtId="37" fontId="0" fillId="0" borderId="0" xfId="0" applyNumberFormat="1"/>
    <xf numFmtId="164" fontId="0" fillId="0" borderId="0" xfId="2" applyNumberFormat="1" applyFont="1"/>
    <xf numFmtId="164" fontId="0" fillId="0" borderId="0" xfId="0" applyNumberFormat="1" applyFont="1"/>
    <xf numFmtId="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Market</a:t>
            </a:r>
            <a:r>
              <a:rPr lang="en-US" sz="2000" baseline="0"/>
              <a:t> share of General motors by region</a:t>
            </a:r>
            <a:br>
              <a:rPr lang="en-US" sz="2000" baseline="0"/>
            </a:br>
            <a:r>
              <a:rPr lang="en-US" sz="2000" i="1" baseline="0"/>
              <a:t>Annual report, 2017</a:t>
            </a:r>
            <a:endParaRPr lang="en-US" sz="2000" i="1"/>
          </a:p>
        </c:rich>
      </c:tx>
      <c:layout>
        <c:manualLayout>
          <c:xMode val="edge"/>
          <c:yMode val="edge"/>
          <c:x val="5.4908955413334647E-2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C-4A2E-B467-E3B8A485DC44}"/>
              </c:ext>
            </c:extLst>
          </c:dPt>
          <c:dLbls>
            <c:spPr>
              <a:solidFill>
                <a:schemeClr val="bg1">
                  <a:alpha val="2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Motors'!$B$4:$C$8</c:f>
              <c:multiLvlStrCache>
                <c:ptCount val="5"/>
                <c:lvl>
                  <c:pt idx="0">
                    <c:v>3,576</c:v>
                  </c:pt>
                  <c:pt idx="1">
                    <c:v>4,670</c:v>
                  </c:pt>
                  <c:pt idx="2">
                    <c:v>669</c:v>
                  </c:pt>
                  <c:pt idx="3">
                    <c:v>685</c:v>
                  </c:pt>
                  <c:pt idx="4">
                    <c:v>9,600</c:v>
                  </c:pt>
                </c:lvl>
                <c:lvl>
                  <c:pt idx="0">
                    <c:v>North America</c:v>
                  </c:pt>
                  <c:pt idx="1">
                    <c:v>Asia/Pacific 
Middle East
Africa</c:v>
                  </c:pt>
                  <c:pt idx="2">
                    <c:v>South America</c:v>
                  </c:pt>
                  <c:pt idx="3">
                    <c:v>Europe</c:v>
                  </c:pt>
                  <c:pt idx="4">
                    <c:v>Whole world</c:v>
                  </c:pt>
                </c:lvl>
              </c:multiLvlStrCache>
            </c:multiLvlStrRef>
          </c:cat>
          <c:val>
            <c:numRef>
              <c:f>'General Motors'!$D$4:$D$8</c:f>
              <c:numCache>
                <c:formatCode>0.00%</c:formatCode>
                <c:ptCount val="5"/>
                <c:pt idx="0">
                  <c:v>0.16600000000000001</c:v>
                </c:pt>
                <c:pt idx="1">
                  <c:v>9.5000000000000001E-2</c:v>
                </c:pt>
                <c:pt idx="2">
                  <c:v>0.161</c:v>
                </c:pt>
                <c:pt idx="3">
                  <c:v>3.5999999999999997E-2</c:v>
                </c:pt>
                <c:pt idx="4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A2E-B467-E3B8A485D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524085912"/>
        <c:axId val="524084928"/>
      </c:barChart>
      <c:catAx>
        <c:axId val="524085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4928"/>
        <c:crosses val="autoZero"/>
        <c:auto val="1"/>
        <c:lblAlgn val="ctr"/>
        <c:lblOffset val="100"/>
        <c:noMultiLvlLbl val="0"/>
      </c:catAx>
      <c:valAx>
        <c:axId val="5240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Consumption</a:t>
            </a:r>
            <a:r>
              <a:rPr lang="en-US" sz="1600" baseline="0"/>
              <a:t> of fuel by type and industry in Denmark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84058195796994"/>
          <c:y val="9.4436256284495868E-2"/>
          <c:w val="0.62256320541180976"/>
          <c:h val="0.832605984135019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'Fossil Fuel Denmark'!$C$3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Denmark'!$C$4:$C$15</c:f>
              <c:numCache>
                <c:formatCode>#,##0_);\(#,##0\)</c:formatCode>
                <c:ptCount val="12"/>
                <c:pt idx="0">
                  <c:v>8215441</c:v>
                </c:pt>
                <c:pt idx="1">
                  <c:v>43996319</c:v>
                </c:pt>
                <c:pt idx="2">
                  <c:v>2056960</c:v>
                </c:pt>
                <c:pt idx="3">
                  <c:v>29739657</c:v>
                </c:pt>
                <c:pt idx="4">
                  <c:v>1494192</c:v>
                </c:pt>
                <c:pt idx="5">
                  <c:v>4932695</c:v>
                </c:pt>
                <c:pt idx="6">
                  <c:v>57318426</c:v>
                </c:pt>
                <c:pt idx="7">
                  <c:v>2229885</c:v>
                </c:pt>
                <c:pt idx="8">
                  <c:v>5997558</c:v>
                </c:pt>
                <c:pt idx="9">
                  <c:v>8417409</c:v>
                </c:pt>
                <c:pt idx="10">
                  <c:v>2652133</c:v>
                </c:pt>
                <c:pt idx="11">
                  <c:v>14521632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639-A950-EE894EFE02CE}"/>
            </c:ext>
          </c:extLst>
        </c:ser>
        <c:ser>
          <c:idx val="1"/>
          <c:order val="1"/>
          <c:tx>
            <c:strRef>
              <c:f>'Fossil Fuel Denmark'!$D$3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Denmark'!$D$4:$D$15</c:f>
              <c:numCache>
                <c:formatCode>#,##0_);\(#,##0\)</c:formatCode>
                <c:ptCount val="12"/>
                <c:pt idx="0">
                  <c:v>2668099</c:v>
                </c:pt>
                <c:pt idx="1">
                  <c:v>589765545</c:v>
                </c:pt>
                <c:pt idx="2">
                  <c:v>1497099</c:v>
                </c:pt>
                <c:pt idx="3">
                  <c:v>9459494</c:v>
                </c:pt>
                <c:pt idx="4">
                  <c:v>27863070</c:v>
                </c:pt>
                <c:pt idx="5">
                  <c:v>1082726</c:v>
                </c:pt>
                <c:pt idx="6">
                  <c:v>61437259</c:v>
                </c:pt>
                <c:pt idx="7">
                  <c:v>759406</c:v>
                </c:pt>
                <c:pt idx="8">
                  <c:v>1740076</c:v>
                </c:pt>
                <c:pt idx="9">
                  <c:v>5164336</c:v>
                </c:pt>
                <c:pt idx="10">
                  <c:v>18761144</c:v>
                </c:pt>
                <c:pt idx="11">
                  <c:v>25853422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4639-A950-EE894EFE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65095272"/>
        <c:axId val="765096256"/>
      </c:barChart>
      <c:catAx>
        <c:axId val="76509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6256"/>
        <c:crosses val="autoZero"/>
        <c:auto val="1"/>
        <c:lblAlgn val="ctr"/>
        <c:lblOffset val="100"/>
        <c:noMultiLvlLbl val="0"/>
      </c:catAx>
      <c:valAx>
        <c:axId val="765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5272"/>
        <c:crosses val="autoZero"/>
        <c:crossBetween val="between"/>
        <c:majorUnit val="200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45286910430799"/>
          <c:y val="0.14012232898673596"/>
          <c:w val="0.18674970567972668"/>
          <c:h val="0.12418941558796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Consumption of fuel by type and industry in Denmark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'Fossil Fuel Denmark'!$C$3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Denmark'!$C$4:$C$15</c:f>
              <c:numCache>
                <c:formatCode>#,##0_);\(#,##0\)</c:formatCode>
                <c:ptCount val="12"/>
                <c:pt idx="0">
                  <c:v>8215441</c:v>
                </c:pt>
                <c:pt idx="1">
                  <c:v>43996319</c:v>
                </c:pt>
                <c:pt idx="2">
                  <c:v>2056960</c:v>
                </c:pt>
                <c:pt idx="3">
                  <c:v>29739657</c:v>
                </c:pt>
                <c:pt idx="4">
                  <c:v>1494192</c:v>
                </c:pt>
                <c:pt idx="5">
                  <c:v>4932695</c:v>
                </c:pt>
                <c:pt idx="6">
                  <c:v>57318426</c:v>
                </c:pt>
                <c:pt idx="7">
                  <c:v>2229885</c:v>
                </c:pt>
                <c:pt idx="8">
                  <c:v>5997558</c:v>
                </c:pt>
                <c:pt idx="9">
                  <c:v>8417409</c:v>
                </c:pt>
                <c:pt idx="10">
                  <c:v>2652133</c:v>
                </c:pt>
                <c:pt idx="11">
                  <c:v>14521632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5-47C2-AC71-DC3C517357D6}"/>
            </c:ext>
          </c:extLst>
        </c:ser>
        <c:ser>
          <c:idx val="1"/>
          <c:order val="1"/>
          <c:tx>
            <c:strRef>
              <c:f>'Fossil Fuel Denmark'!$D$3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'Fossil Fuel Denmark'!$B$4:$B$15</c:f>
              <c:strCache>
                <c:ptCount val="12"/>
                <c:pt idx="0">
                  <c:v>Utilities</c:v>
                </c:pt>
                <c:pt idx="1">
                  <c:v>Transport</c:v>
                </c:pt>
                <c:pt idx="2">
                  <c:v>Real estate</c:v>
                </c:pt>
                <c:pt idx="3">
                  <c:v>Public service, education, healthcare</c:v>
                </c:pt>
                <c:pt idx="4">
                  <c:v>Mining</c:v>
                </c:pt>
                <c:pt idx="5">
                  <c:v>Information and communication</c:v>
                </c:pt>
                <c:pt idx="6">
                  <c:v>Industry</c:v>
                </c:pt>
                <c:pt idx="7">
                  <c:v>Finance and insurance</c:v>
                </c:pt>
                <c:pt idx="8">
                  <c:v>Cultural, other services</c:v>
                </c:pt>
                <c:pt idx="9">
                  <c:v>Consulting</c:v>
                </c:pt>
                <c:pt idx="10">
                  <c:v>Construction</c:v>
                </c:pt>
                <c:pt idx="11">
                  <c:v>Agriculture, forestry, fishing</c:v>
                </c:pt>
              </c:strCache>
            </c:strRef>
          </c:cat>
          <c:val>
            <c:numRef>
              <c:f>'Fossil Fuel Denmark'!$D$4:$D$15</c:f>
              <c:numCache>
                <c:formatCode>#,##0_);\(#,##0\)</c:formatCode>
                <c:ptCount val="12"/>
                <c:pt idx="0">
                  <c:v>2668099</c:v>
                </c:pt>
                <c:pt idx="1">
                  <c:v>589765545</c:v>
                </c:pt>
                <c:pt idx="2">
                  <c:v>1497099</c:v>
                </c:pt>
                <c:pt idx="3">
                  <c:v>9459494</c:v>
                </c:pt>
                <c:pt idx="4">
                  <c:v>27863070</c:v>
                </c:pt>
                <c:pt idx="5">
                  <c:v>1082726</c:v>
                </c:pt>
                <c:pt idx="6">
                  <c:v>61437259</c:v>
                </c:pt>
                <c:pt idx="7">
                  <c:v>759406</c:v>
                </c:pt>
                <c:pt idx="8">
                  <c:v>1740076</c:v>
                </c:pt>
                <c:pt idx="9">
                  <c:v>5164336</c:v>
                </c:pt>
                <c:pt idx="10">
                  <c:v>18761144</c:v>
                </c:pt>
                <c:pt idx="11">
                  <c:v>25853422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5-47C2-AC71-DC3C5173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32400136"/>
        <c:axId val="732400464"/>
      </c:barChart>
      <c:catAx>
        <c:axId val="73240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0464"/>
        <c:crosses val="autoZero"/>
        <c:auto val="1"/>
        <c:lblAlgn val="ctr"/>
        <c:lblOffset val="100"/>
        <c:noMultiLvlLbl val="0"/>
      </c:catAx>
      <c:valAx>
        <c:axId val="7324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19050</xdr:rowOff>
    </xdr:from>
    <xdr:to>
      <xdr:col>17</xdr:col>
      <xdr:colOff>257175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52947-80C7-4468-8557-4DB067491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590548</xdr:colOff>
      <xdr:row>2</xdr:row>
      <xdr:rowOff>47624</xdr:rowOff>
    </xdr:from>
    <xdr:to>
      <xdr:col>21</xdr:col>
      <xdr:colOff>38099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6A01B-0A73-4E54-93C7-E002C42A3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133349</xdr:colOff>
      <xdr:row>2</xdr:row>
      <xdr:rowOff>38100</xdr:rowOff>
    </xdr:from>
    <xdr:to>
      <xdr:col>32</xdr:col>
      <xdr:colOff>142874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1CBBE-9632-421A-B10C-4814EA29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0.48227</cdr:x>
      <cdr:y>0.15876</cdr:y>
    </cdr:from>
    <cdr:to>
      <cdr:x>0.48227</cdr:x>
      <cdr:y>0.93431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C0B7B8-1E0F-48F0-84B2-7E34CD4B6EF5}"/>
            </a:ext>
          </a:extLst>
        </cdr:cNvPr>
        <cdr:cNvCxnSpPr/>
      </cdr:nvCxnSpPr>
      <cdr:spPr>
        <a:xfrm xmlns:a="http://schemas.openxmlformats.org/drawingml/2006/main" flipV="1">
          <a:off x="3238501" y="828675"/>
          <a:ext cx="0" cy="40481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0.4947</cdr:x>
      <cdr:y>0.22903</cdr:y>
    </cdr:from>
    <cdr:to>
      <cdr:x>0.72733</cdr:x>
      <cdr:y>0.3354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2FF07DD-28A9-4318-A306-D214C51CBAEB}"/>
            </a:ext>
          </a:extLst>
        </cdr:cNvPr>
        <cdr:cNvSpPr txBox="1"/>
      </cdr:nvSpPr>
      <cdr:spPr>
        <a:xfrm xmlns:a="http://schemas.openxmlformats.org/drawingml/2006/main">
          <a:off x="3529304" y="1053660"/>
          <a:ext cx="1659635" cy="4893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2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Whole</a:t>
          </a:r>
          <a:r>
            <a:rPr lang="en-US" sz="1100" baseline="0"/>
            <a:t> Denmark: 19.6% </a:t>
          </a:r>
          <a:br>
            <a:rPr lang="en-US" sz="1100" baseline="0"/>
          </a:br>
          <a:r>
            <a:rPr lang="en-US" sz="1100" baseline="0"/>
            <a:t>non-fossil fuel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B3868-C2AA-435C-842B-EFCB97CD901F}" name="Table1" displayName="Table1" ref="B3:F16" totalsRowCount="1">
  <autoFilter ref="B3:F15" xr:uid="{8E130488-E5E6-4D17-B02F-A95A65E58877}"/>
  <sortState ref="B4:F15">
    <sortCondition descending="1" ref="B3:B15"/>
  </sortState>
  <tableColumns count="5">
    <tableColumn id="1" xr3:uid="{ACCD9193-9720-41B2-8FAE-A5455608C11C}" name="Industry" totalsRowLabel="Total" dataDxfId="9" totalsRowDxfId="8"/>
    <tableColumn id="2" xr3:uid="{4B138422-1C8E-4C58-98FD-34B82B034869}" name="Non-fossil fuel" totalsRowFunction="custom" dataDxfId="7" totalsRowDxfId="6" dataCellStyle="Comma" totalsRowCellStyle="Comma">
      <totalsRowFormula>SUM(Table1[Non-fossil fuel])</totalsRowFormula>
    </tableColumn>
    <tableColumn id="3" xr3:uid="{4649717B-133A-4DDF-A1BE-59DE66404C0B}" name="Fossil fuel" totalsRowFunction="custom" dataDxfId="5" totalsRowDxfId="4" dataCellStyle="Comma" totalsRowCellStyle="Comma">
      <totalsRowFormula>SUM(Table1[Fossil fuel])</totalsRowFormula>
    </tableColumn>
    <tableColumn id="4" xr3:uid="{52BA8AF5-8CFB-47BB-AFC8-8F8C1765FB03}" name="Total" totalsRowFunction="custom" dataDxfId="3" totalsRowDxfId="2" totalsRowCellStyle="Comma">
      <totalsRowFormula>SUM(Table1[Total])</totalsRowFormula>
    </tableColumn>
    <tableColumn id="5" xr3:uid="{D546C12D-6A9A-4202-A130-67EA813FA85A}" name="Non-fosil fule share" totalsRowFunction="custom" dataDxfId="1" totalsRowDxfId="0" dataCellStyle="Percent">
      <calculatedColumnFormula>C4/E4</calculatedColumnFormula>
      <totalsRowFormula>Table1[[#Totals],[Non-fossil fuel]]/Table1[[#Totals],[Total]]</totalsRow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683F-D38A-4A60-953D-9A7F99853B31}">
  <dimension ref="B3:E8"/>
  <sheetViews>
    <sheetView workbookViewId="0">
      <selection activeCell="E32" sqref="E32"/>
    </sheetView>
  </sheetViews>
  <sheetFormatPr defaultRowHeight="14.25" x14ac:dyDescent="0.45"/>
  <cols>
    <col min="2" max="2" width="21.86328125" customWidth="1"/>
    <col min="3" max="3" width="16" customWidth="1"/>
  </cols>
  <sheetData>
    <row r="3" spans="2:5" ht="28.5" x14ac:dyDescent="0.45">
      <c r="B3" s="1" t="s">
        <v>0</v>
      </c>
      <c r="C3" s="1" t="s">
        <v>7</v>
      </c>
      <c r="D3" s="1" t="s">
        <v>1</v>
      </c>
      <c r="E3" s="1" t="s">
        <v>6</v>
      </c>
    </row>
    <row r="4" spans="2:5" x14ac:dyDescent="0.45">
      <c r="B4" s="1" t="s">
        <v>2</v>
      </c>
      <c r="C4" s="3">
        <v>3576</v>
      </c>
      <c r="D4" s="2">
        <v>0.16600000000000001</v>
      </c>
      <c r="E4" s="3">
        <v>21548</v>
      </c>
    </row>
    <row r="5" spans="2:5" ht="42.75" x14ac:dyDescent="0.45">
      <c r="B5" s="1" t="s">
        <v>3</v>
      </c>
      <c r="C5" s="3">
        <v>4670</v>
      </c>
      <c r="D5" s="2">
        <v>9.5000000000000001E-2</v>
      </c>
      <c r="E5" s="3">
        <v>49317</v>
      </c>
    </row>
    <row r="6" spans="2:5" x14ac:dyDescent="0.45">
      <c r="B6" s="1" t="s">
        <v>4</v>
      </c>
      <c r="C6" s="3">
        <v>669</v>
      </c>
      <c r="D6" s="2">
        <v>0.161</v>
      </c>
      <c r="E6" s="3">
        <v>4166</v>
      </c>
    </row>
    <row r="7" spans="2:5" x14ac:dyDescent="0.45">
      <c r="B7" s="1" t="s">
        <v>5</v>
      </c>
      <c r="C7" s="3">
        <v>685</v>
      </c>
      <c r="D7" s="2">
        <v>3.5999999999999997E-2</v>
      </c>
      <c r="E7" s="3">
        <v>19149</v>
      </c>
    </row>
    <row r="8" spans="2:5" x14ac:dyDescent="0.45">
      <c r="B8" s="1" t="s">
        <v>8</v>
      </c>
      <c r="C8" s="3">
        <v>9600</v>
      </c>
      <c r="D8" s="2">
        <v>0.10199999999999999</v>
      </c>
      <c r="E8" s="3">
        <v>94180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6158-1E55-44BB-AA94-40135DFA5D60}">
  <dimension ref="B3:F16"/>
  <sheetViews>
    <sheetView tabSelected="1" topLeftCell="J1" workbookViewId="0">
      <selection activeCell="AB23" sqref="AB23"/>
    </sheetView>
  </sheetViews>
  <sheetFormatPr defaultRowHeight="14.25" x14ac:dyDescent="0.45"/>
  <cols>
    <col min="2" max="2" width="15.59765625" customWidth="1"/>
    <col min="3" max="3" width="16.265625" customWidth="1"/>
    <col min="4" max="4" width="15.265625" bestFit="1" customWidth="1"/>
    <col min="5" max="5" width="15.1328125" customWidth="1"/>
    <col min="6" max="6" width="20.73046875" customWidth="1"/>
  </cols>
  <sheetData>
    <row r="3" spans="2:6" x14ac:dyDescent="0.45">
      <c r="B3" t="s">
        <v>14</v>
      </c>
      <c r="C3" t="s">
        <v>9</v>
      </c>
      <c r="D3" t="s">
        <v>10</v>
      </c>
      <c r="E3" t="s">
        <v>11</v>
      </c>
      <c r="F3" t="s">
        <v>24</v>
      </c>
    </row>
    <row r="4" spans="2:6" x14ac:dyDescent="0.45">
      <c r="B4" s="5" t="s">
        <v>15</v>
      </c>
      <c r="C4" s="4">
        <v>8215441</v>
      </c>
      <c r="D4" s="4">
        <v>2668099</v>
      </c>
      <c r="E4" s="6">
        <f t="shared" ref="E4:E15" si="0">C4+D4</f>
        <v>10883540</v>
      </c>
      <c r="F4" s="7">
        <f t="shared" ref="F4:F15" si="1">C4/E4</f>
        <v>0.75485007635383339</v>
      </c>
    </row>
    <row r="5" spans="2:6" x14ac:dyDescent="0.45">
      <c r="B5" s="5" t="s">
        <v>17</v>
      </c>
      <c r="C5" s="4">
        <v>43996319</v>
      </c>
      <c r="D5" s="4">
        <v>589765545</v>
      </c>
      <c r="E5" s="6">
        <f t="shared" si="0"/>
        <v>633761864</v>
      </c>
      <c r="F5" s="7">
        <f t="shared" si="1"/>
        <v>6.9420900024366253E-2</v>
      </c>
    </row>
    <row r="6" spans="2:6" x14ac:dyDescent="0.45">
      <c r="B6" s="5" t="s">
        <v>20</v>
      </c>
      <c r="C6" s="4">
        <v>2056960</v>
      </c>
      <c r="D6" s="4">
        <v>1497099</v>
      </c>
      <c r="E6" s="6">
        <f t="shared" si="0"/>
        <v>3554059</v>
      </c>
      <c r="F6" s="7">
        <f t="shared" si="1"/>
        <v>0.57876360521870907</v>
      </c>
    </row>
    <row r="7" spans="2:6" ht="42.75" x14ac:dyDescent="0.45">
      <c r="B7" s="5" t="s">
        <v>22</v>
      </c>
      <c r="C7" s="4">
        <v>29739657</v>
      </c>
      <c r="D7" s="4">
        <v>9459494</v>
      </c>
      <c r="E7" s="6">
        <f t="shared" si="0"/>
        <v>39199151</v>
      </c>
      <c r="F7" s="7">
        <f t="shared" si="1"/>
        <v>0.75868115102799039</v>
      </c>
    </row>
    <row r="8" spans="2:6" x14ac:dyDescent="0.45">
      <c r="B8" s="5" t="s">
        <v>13</v>
      </c>
      <c r="C8" s="4">
        <v>1494192</v>
      </c>
      <c r="D8" s="4">
        <v>27863070</v>
      </c>
      <c r="E8" s="6">
        <f t="shared" si="0"/>
        <v>29357262</v>
      </c>
      <c r="F8" s="7">
        <f t="shared" si="1"/>
        <v>5.0896844535433854E-2</v>
      </c>
    </row>
    <row r="9" spans="2:6" ht="28.5" x14ac:dyDescent="0.45">
      <c r="B9" s="5" t="s">
        <v>18</v>
      </c>
      <c r="C9" s="4">
        <v>4932695</v>
      </c>
      <c r="D9" s="4">
        <v>1082726</v>
      </c>
      <c r="E9" s="6">
        <f t="shared" si="0"/>
        <v>6015421</v>
      </c>
      <c r="F9" s="7">
        <f t="shared" si="1"/>
        <v>0.82000827539751586</v>
      </c>
    </row>
    <row r="10" spans="2:6" x14ac:dyDescent="0.45">
      <c r="B10" s="5" t="s">
        <v>14</v>
      </c>
      <c r="C10" s="4">
        <v>57318426</v>
      </c>
      <c r="D10" s="4">
        <v>61437259</v>
      </c>
      <c r="E10" s="6">
        <f t="shared" si="0"/>
        <v>118755685</v>
      </c>
      <c r="F10" s="7">
        <f t="shared" si="1"/>
        <v>0.4826583754706143</v>
      </c>
    </row>
    <row r="11" spans="2:6" ht="28.5" x14ac:dyDescent="0.45">
      <c r="B11" s="5" t="s">
        <v>19</v>
      </c>
      <c r="C11" s="4">
        <v>2229885</v>
      </c>
      <c r="D11" s="4">
        <v>759406</v>
      </c>
      <c r="E11" s="6">
        <f t="shared" si="0"/>
        <v>2989291</v>
      </c>
      <c r="F11" s="7">
        <f t="shared" si="1"/>
        <v>0.74595782076753314</v>
      </c>
    </row>
    <row r="12" spans="2:6" ht="28.5" x14ac:dyDescent="0.45">
      <c r="B12" s="5" t="s">
        <v>23</v>
      </c>
      <c r="C12" s="4">
        <v>5997558</v>
      </c>
      <c r="D12" s="4">
        <v>1740076</v>
      </c>
      <c r="E12" s="6">
        <f t="shared" si="0"/>
        <v>7737634</v>
      </c>
      <c r="F12" s="7">
        <f t="shared" si="1"/>
        <v>0.77511523548412864</v>
      </c>
    </row>
    <row r="13" spans="2:6" x14ac:dyDescent="0.45">
      <c r="B13" s="5" t="s">
        <v>21</v>
      </c>
      <c r="C13" s="4">
        <v>8417409</v>
      </c>
      <c r="D13" s="4">
        <v>5164336</v>
      </c>
      <c r="E13" s="6">
        <f t="shared" si="0"/>
        <v>13581745</v>
      </c>
      <c r="F13" s="7">
        <f t="shared" si="1"/>
        <v>0.61975902212859979</v>
      </c>
    </row>
    <row r="14" spans="2:6" x14ac:dyDescent="0.45">
      <c r="B14" s="5" t="s">
        <v>16</v>
      </c>
      <c r="C14" s="4">
        <v>2652133</v>
      </c>
      <c r="D14" s="4">
        <v>18761144</v>
      </c>
      <c r="E14" s="6">
        <f t="shared" si="0"/>
        <v>21413277</v>
      </c>
      <c r="F14" s="7">
        <f t="shared" si="1"/>
        <v>0.12385460665361962</v>
      </c>
    </row>
    <row r="15" spans="2:6" ht="28.5" x14ac:dyDescent="0.45">
      <c r="B15" s="5" t="s">
        <v>12</v>
      </c>
      <c r="C15" s="4">
        <v>14521632</v>
      </c>
      <c r="D15" s="4">
        <v>25853422</v>
      </c>
      <c r="E15" s="6">
        <f t="shared" si="0"/>
        <v>40375054</v>
      </c>
      <c r="F15" s="7">
        <f t="shared" si="1"/>
        <v>0.35966842298217111</v>
      </c>
    </row>
    <row r="16" spans="2:6" x14ac:dyDescent="0.45">
      <c r="B16" s="5" t="s">
        <v>11</v>
      </c>
      <c r="C16" s="9">
        <f>SUM(Table1[Non-fossil fuel])</f>
        <v>181572307</v>
      </c>
      <c r="D16" s="9">
        <f>SUM(Table1[Fossil fuel])</f>
        <v>746051676</v>
      </c>
      <c r="E16" s="9">
        <f>SUM(Table1[Total])</f>
        <v>927623983</v>
      </c>
      <c r="F16" s="8">
        <f>Table1[[#Totals],[Non-fossil fuel]]/Table1[[#Totals],[Total]]</f>
        <v>0.19573912525717868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Motors</vt:lpstr>
      <vt:lpstr>Fossil Fuel Denmark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2018-07-04T19:14:01Z</dcterms:created>
  <dcterms:modified xsi:type="dcterms:W3CDTF">2018-07-09T13:24:40Z</dcterms:modified>
</cp:coreProperties>
</file>