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autoCompressPictures="0" defaultThemeVersion="166925"/>
  <mc:AlternateContent xmlns:mc="http://schemas.openxmlformats.org/markup-compatibility/2006">
    <mc:Choice Requires="x15">
      <x15ac:absPath xmlns:x15ac="http://schemas.microsoft.com/office/spreadsheetml/2010/11/ac" url="https://d.docs.live.net/38fedbb726841d9a/Books/Power BI Cookbook 3rd Edition/PBIX Files/Chapter 13/"/>
    </mc:Choice>
  </mc:AlternateContent>
  <xr:revisionPtr revIDLastSave="0" documentId="8_{B860DD19-70FA-4482-B350-9E6EE2EAE015}" xr6:coauthVersionLast="47" xr6:coauthVersionMax="47" xr10:uidLastSave="{00000000-0000-0000-0000-000000000000}"/>
  <bookViews>
    <workbookView xWindow="-110" yWindow="-110" windowWidth="25180" windowHeight="16140" activeTab="1" xr2:uid="{00000000-000D-0000-FFFF-FFFF00000000}"/>
  </bookViews>
  <sheets>
    <sheet name="SalesAndFinanceSemanticModel" sheetId="1" r:id="rId1"/>
    <sheet name="Sheet2" sheetId="3" r:id="rId2"/>
    <sheet name="Sheet1" sheetId="2" r:id="rId3"/>
  </sheets>
  <definedNames>
    <definedName name="_xlchart.v5.0" hidden="1">Sheet2!$A$3</definedName>
    <definedName name="_xlchart.v5.1" hidden="1">Sheet2!$A$4:$A$25</definedName>
    <definedName name="_xlchart.v5.10" hidden="1">Sheet2!$A$3</definedName>
    <definedName name="_xlchart.v5.11" hidden="1">Sheet2!$A$4:$A$25</definedName>
    <definedName name="_xlchart.v5.12" hidden="1">Sheet2!$B$2</definedName>
    <definedName name="_xlchart.v5.13" hidden="1">Sheet2!$B$3</definedName>
    <definedName name="_xlchart.v5.14" hidden="1">Sheet2!$B$4:$B$25</definedName>
    <definedName name="_xlchart.v5.15" hidden="1">Sheet2!$A$3</definedName>
    <definedName name="_xlchart.v5.16" hidden="1">Sheet2!$A$4:$A$25</definedName>
    <definedName name="_xlchart.v5.17" hidden="1">Sheet2!$B$2</definedName>
    <definedName name="_xlchart.v5.18" hidden="1">Sheet2!$B$3</definedName>
    <definedName name="_xlchart.v5.19" hidden="1">Sheet2!$B$4:$B$25</definedName>
    <definedName name="_xlchart.v5.2" hidden="1">Sheet2!$B$2</definedName>
    <definedName name="_xlchart.v5.20" hidden="1">Sheet2!$A$3</definedName>
    <definedName name="_xlchart.v5.21" hidden="1">Sheet2!$A$4:$A$25</definedName>
    <definedName name="_xlchart.v5.22" hidden="1">Sheet2!$B$2</definedName>
    <definedName name="_xlchart.v5.23" hidden="1">Sheet2!$B$3</definedName>
    <definedName name="_xlchart.v5.24" hidden="1">Sheet2!$B$4:$B$25</definedName>
    <definedName name="_xlchart.v5.25" hidden="1">Sheet2!$A$3</definedName>
    <definedName name="_xlchart.v5.26" hidden="1">Sheet2!$A$4:$A$25</definedName>
    <definedName name="_xlchart.v5.27" hidden="1">Sheet2!$B$2</definedName>
    <definedName name="_xlchart.v5.28" hidden="1">Sheet2!$B$3</definedName>
    <definedName name="_xlchart.v5.29" hidden="1">Sheet2!$B$4:$B$25</definedName>
    <definedName name="_xlchart.v5.3" hidden="1">Sheet2!$B$3</definedName>
    <definedName name="_xlchart.v5.4" hidden="1">Sheet2!$B$4:$B$25</definedName>
    <definedName name="_xlchart.v5.5" hidden="1">Sheet2!$A$3</definedName>
    <definedName name="_xlchart.v5.6" hidden="1">Sheet2!$A$4:$A$25</definedName>
    <definedName name="_xlchart.v5.7" hidden="1">Sheet2!$B$2</definedName>
    <definedName name="_xlchart.v5.8" hidden="1">Sheet2!$B$3</definedName>
    <definedName name="_xlchart.v5.9" hidden="1">Sheet2!$B$4:$B$25</definedName>
    <definedName name="ExternalData_1" localSheetId="1" hidden="1">Sheet2!$A$3:$B$25</definedName>
    <definedName name="Slicer_Product_Category_Hierarchy">#N/A</definedName>
    <definedName name="Slicer_Sales_Territory_Country">#N/A</definedName>
  </definedNames>
  <calcPr calcId="191029" refMode="R1C1" iterateCount="1" calcOnSave="0" concurrentCalc="0"/>
  <pivotCaches>
    <pivotCache cacheId="59" r:id="rId4"/>
    <pivotCache cacheId="94" r:id="rId5"/>
  </pivotCaches>
  <extLst>
    <ext xmlns:x14="http://schemas.microsoft.com/office/spreadsheetml/2009/9/main" uri="{876F7934-8845-4945-9796-88D515C7AA90}">
      <x14:pivotCaches>
        <pivotCache cacheId="55"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1" l="1"/>
  <c r="O8" i="1"/>
  <c r="N8" i="1"/>
  <c r="M8" i="1"/>
  <c r="L8" i="1"/>
  <c r="K8" i="1"/>
  <c r="J8" i="1"/>
  <c r="I8" i="1"/>
  <c r="H8" i="1"/>
  <c r="G8" i="1"/>
  <c r="F8" i="1"/>
  <c r="E8" i="1"/>
  <c r="D8" i="1"/>
  <c r="C8" i="1"/>
  <c r="B8" i="1"/>
  <c r="P7" i="1"/>
  <c r="O7" i="1"/>
  <c r="N7" i="1"/>
  <c r="M7" i="1"/>
  <c r="L7" i="1"/>
  <c r="K7" i="1"/>
  <c r="J7" i="1"/>
  <c r="I7" i="1"/>
  <c r="H7" i="1"/>
  <c r="G7" i="1"/>
  <c r="F7" i="1"/>
  <c r="E7" i="1"/>
  <c r="D7" i="1"/>
  <c r="C7" i="1"/>
  <c r="B7" i="1"/>
  <c r="P6" i="1"/>
  <c r="O6" i="1"/>
  <c r="N6" i="1"/>
  <c r="M6" i="1"/>
  <c r="L6" i="1"/>
  <c r="K6" i="1"/>
  <c r="J6" i="1"/>
  <c r="I6" i="1"/>
  <c r="H6" i="1"/>
  <c r="G6" i="1"/>
  <c r="F6" i="1"/>
  <c r="E6" i="1"/>
  <c r="D6" i="1"/>
  <c r="C6" i="1"/>
  <c r="B6" i="1"/>
  <c r="P5" i="1"/>
  <c r="O5" i="1"/>
  <c r="N5" i="1"/>
  <c r="M5" i="1"/>
  <c r="L5" i="1"/>
  <c r="K5" i="1"/>
  <c r="J5" i="1"/>
  <c r="I5" i="1"/>
  <c r="H5" i="1"/>
  <c r="G5" i="1"/>
  <c r="F5" i="1"/>
  <c r="E5" i="1"/>
  <c r="D5" i="1"/>
  <c r="C5" i="1"/>
  <c r="B5" i="1"/>
  <c r="P4" i="1"/>
  <c r="O4" i="1"/>
  <c r="N4" i="1"/>
  <c r="M4" i="1"/>
  <c r="L4" i="1"/>
  <c r="K4" i="1"/>
  <c r="J4" i="1"/>
  <c r="I4" i="1"/>
  <c r="H4" i="1"/>
  <c r="G4" i="1"/>
  <c r="F4" i="1"/>
  <c r="E4" i="1"/>
  <c r="D4" i="1"/>
  <c r="C4" i="1"/>
  <c r="B4" i="1"/>
  <c r="P3" i="1"/>
  <c r="O3" i="1"/>
  <c r="N3" i="1"/>
  <c r="M3" i="1"/>
  <c r="L3" i="1"/>
  <c r="K3" i="1"/>
  <c r="J3" i="1"/>
  <c r="I3" i="1"/>
  <c r="H3" i="1"/>
  <c r="G3" i="1"/>
  <c r="F3" i="1"/>
  <c r="E3" i="1"/>
  <c r="D3" i="1"/>
  <c r="C3" i="1"/>
  <c r="B3" i="1"/>
  <c r="A8" i="1"/>
  <c r="A7" i="1"/>
  <c r="A6" i="1"/>
  <c r="A5" i="1"/>
  <c r="A4" i="1"/>
  <c r="A3" i="1"/>
  <c r="P2" i="1"/>
  <c r="O2" i="1"/>
  <c r="N2" i="1"/>
  <c r="M2" i="1"/>
  <c r="L2" i="1"/>
  <c r="K2" i="1"/>
  <c r="J2" i="1"/>
  <c r="I2" i="1"/>
  <c r="H2" i="1"/>
  <c r="G2" i="1"/>
  <c r="F2" i="1"/>
  <c r="E2" i="1"/>
  <c r="D2" i="1"/>
  <c r="C2"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AE5892-8271-448B-AFCD-1772A8E5C863}" keepAlive="1" name="Connection" type="5" refreshedVersion="8" background="1" saveData="1">
    <dbPr connection="Provider=MSOLAP.8;Integrated Security=ClaimsToken;Persist Security Info=True;Initial Catalog=sobe_wowvirtualserver-b3f1605b-983b-4755-a709-52b6ca95b1ea;Data Source=pbiazure://api.powerbi.com;MDX Compatibility=1;Safety Options=2;MDX Missing Member Mode=Error;Identity Provider=https://login.microsoftonline.com/common, https://analysis.windows.net/powerbi/api, 929d0ec0-7a41-4b1e-bc7c-b754a28bddcc;Update Isolation Level=2" command="EVALUATE SUMMARIZECOLUMNS(Customers[State/Province], CALCULATETABLE('Internet Sales', 'Sales Territories'[Sales Territory Country] = &quot;United States&quot;), &quot;YTD Sales&quot;, [Internet Net Sales]) ORDER BY [YTD Sales] DESC" commandType="4"/>
  </connection>
  <connection id="2" xr16:uid="{00000000-0015-0000-FFFF-FFFF00000000}" keepAlive="1" name="pbiazure://api.powerbi.com b3f1605b-983b-4755-a709-52b6ca95b1ea Model" type="5" refreshedVersion="8" background="1">
    <dbPr connection="Provider=MSOLAP.8;Integrated Security=ClaimsToken;Persist Security Info=True;Initial Catalog=sobe_wowvirtualserver-b3f1605b-983b-4755-a709-52b6ca95b1ea;Data Source=pbiazure://api.powerbi.com;MDX Compatibility=1;Safety Options=2;MDX Missing Member Mode=Error;Identity Provider=https://login.microsoftonline.com/common, https://analysis.windows.net/powerbi/api, 929d0ec0-7a41-4b1e-bc7c-b754a28bddcc;Update Isolation Level=2" command="Model" commandType="1"/>
    <olapPr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6">
    <s v="pbiazure://api.powerbi.com b3f1605b-983b-4755-a709-52b6ca95b1ea Model"/>
    <s v="[Measures].[Total Margin]"/>
    <s v="[Dates].[Calendar Yr-Qtr].[All]"/>
    <s v="[Dates].[Calendar Yr-Qtr].&amp;[2014-Q1]"/>
    <s v="[Dates].[Calendar Yr-Qtr].&amp;[2013-Q4]"/>
    <s v="[Dates].[Calendar Yr-Qtr].&amp;[2013-Q3]"/>
    <s v="[Dates].[Calendar Yr-Qtr].&amp;[2013-Q2]"/>
    <s v="[Dates].[Calendar Yr-Qtr].&amp;[2013-Q1]"/>
    <s v="[Dates].[Calendar Yr-Qtr].&amp;[2012-Q4]"/>
    <s v="[Dates].[Calendar Yr-Qtr].&amp;[2012-Q3]"/>
    <s v="[Dates].[Calendar Yr-Qtr].&amp;[2012-Q2]"/>
    <s v="[Dates].[Calendar Yr-Qtr].&amp;[2012-Q1]"/>
    <s v="[Dates].[Calendar Yr-Qtr].&amp;[2011-Q4]"/>
    <s v="[Dates].[Calendar Yr-Qtr].&amp;[2011-Q3]"/>
    <s v="[Dates].[Calendar Yr-Qtr].&amp;[2011-Q2]"/>
    <s v="[Dates].[Calendar Yr-Qtr].&amp;[2011-Q1]"/>
    <s v="[Dates].[Calendar Yr-Qtr].&amp;[2010-Q4]"/>
    <s v="[Measures].[Internet Margin %]"/>
    <s v="[Measures].[Internet Net Sales]"/>
    <s v="[Measures].[Reseller Margin %]"/>
    <s v="[Measures].[Reseller Net Sales]"/>
    <s v="[Measures].[Total Net Sales]"/>
    <s v="\$#,0;(\$#,0);\$#,0"/>
    <s v="0.0%;-0.0%;0.0%"/>
    <s v="{[Products].[Product Category Hierarchy].[All]}"/>
    <s v="{[Sales Territories].[Sales Territory Country].[All]}"/>
  </metadataStrings>
  <mdxMetadata count="111">
    <mdx n="0" f="m">
      <t c="1">
        <n x="1"/>
      </t>
    </mdx>
    <mdx n="0" f="m">
      <t c="1">
        <n x="2"/>
      </t>
    </mdx>
    <mdx n="0" f="m">
      <t c="1">
        <n x="3"/>
      </t>
    </mdx>
    <mdx n="0" f="m">
      <t c="1">
        <n x="4"/>
      </t>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v">
      <t c="4" si="22">
        <n x="1"/>
        <n x="2"/>
        <n x="24" s="1"/>
        <n x="25" s="1"/>
      </t>
    </mdx>
    <mdx n="0" f="v">
      <t c="4" si="22">
        <n x="1"/>
        <n x="3"/>
        <n x="24" s="1"/>
        <n x="25" s="1"/>
      </t>
    </mdx>
    <mdx n="0" f="v">
      <t c="4" si="22">
        <n x="1"/>
        <n x="4"/>
        <n x="24" s="1"/>
        <n x="25" s="1"/>
      </t>
    </mdx>
    <mdx n="0" f="v">
      <t c="4" si="22">
        <n x="1"/>
        <n x="5"/>
        <n x="24" s="1"/>
        <n x="25" s="1"/>
      </t>
    </mdx>
    <mdx n="0" f="v">
      <t c="4" si="22">
        <n x="1"/>
        <n x="6"/>
        <n x="24" s="1"/>
        <n x="25" s="1"/>
      </t>
    </mdx>
    <mdx n="0" f="v">
      <t c="4" si="22">
        <n x="1"/>
        <n x="7"/>
        <n x="24" s="1"/>
        <n x="25" s="1"/>
      </t>
    </mdx>
    <mdx n="0" f="v">
      <t c="4" si="22">
        <n x="1"/>
        <n x="8"/>
        <n x="24" s="1"/>
        <n x="25" s="1"/>
      </t>
    </mdx>
    <mdx n="0" f="v">
      <t c="4" si="22">
        <n x="1"/>
        <n x="9"/>
        <n x="24" s="1"/>
        <n x="25" s="1"/>
      </t>
    </mdx>
    <mdx n="0" f="v">
      <t c="4" si="22">
        <n x="1"/>
        <n x="10"/>
        <n x="24" s="1"/>
        <n x="25" s="1"/>
      </t>
    </mdx>
    <mdx n="0" f="v">
      <t c="4" si="22">
        <n x="1"/>
        <n x="11"/>
        <n x="24" s="1"/>
        <n x="25" s="1"/>
      </t>
    </mdx>
    <mdx n="0" f="v">
      <t c="4" si="22">
        <n x="1"/>
        <n x="12"/>
        <n x="24" s="1"/>
        <n x="25" s="1"/>
      </t>
    </mdx>
    <mdx n="0" f="v">
      <t c="4" si="22">
        <n x="1"/>
        <n x="13"/>
        <n x="24" s="1"/>
        <n x="25" s="1"/>
      </t>
    </mdx>
    <mdx n="0" f="v">
      <t c="4" si="22">
        <n x="1"/>
        <n x="14"/>
        <n x="24" s="1"/>
        <n x="25" s="1"/>
      </t>
    </mdx>
    <mdx n="0" f="v">
      <t c="4" si="22">
        <n x="1"/>
        <n x="15"/>
        <n x="24" s="1"/>
        <n x="25" s="1"/>
      </t>
    </mdx>
    <mdx n="0" f="v">
      <t c="4" si="22">
        <n x="1"/>
        <n x="16"/>
        <n x="24" s="1"/>
        <n x="25" s="1"/>
      </t>
    </mdx>
    <mdx n="0" f="v">
      <t c="4" si="23">
        <n x="17"/>
        <n x="2"/>
        <n x="24" s="1"/>
        <n x="25" s="1"/>
      </t>
    </mdx>
    <mdx n="0" f="v">
      <t c="4" si="23">
        <n x="17"/>
        <n x="3"/>
        <n x="24" s="1"/>
        <n x="25" s="1"/>
      </t>
    </mdx>
    <mdx n="0" f="v">
      <t c="4" si="23">
        <n x="17"/>
        <n x="4"/>
        <n x="24" s="1"/>
        <n x="25" s="1"/>
      </t>
    </mdx>
    <mdx n="0" f="v">
      <t c="4" si="23">
        <n x="17"/>
        <n x="5"/>
        <n x="24" s="1"/>
        <n x="25" s="1"/>
      </t>
    </mdx>
    <mdx n="0" f="v">
      <t c="4" si="23">
        <n x="17"/>
        <n x="6"/>
        <n x="24" s="1"/>
        <n x="25" s="1"/>
      </t>
    </mdx>
    <mdx n="0" f="v">
      <t c="4" si="23">
        <n x="17"/>
        <n x="7"/>
        <n x="24" s="1"/>
        <n x="25" s="1"/>
      </t>
    </mdx>
    <mdx n="0" f="v">
      <t c="4" si="23">
        <n x="17"/>
        <n x="8"/>
        <n x="24" s="1"/>
        <n x="25" s="1"/>
      </t>
    </mdx>
    <mdx n="0" f="v">
      <t c="4" si="23">
        <n x="17"/>
        <n x="9"/>
        <n x="24" s="1"/>
        <n x="25" s="1"/>
      </t>
    </mdx>
    <mdx n="0" f="v">
      <t c="4" si="23">
        <n x="17"/>
        <n x="10"/>
        <n x="24" s="1"/>
        <n x="25" s="1"/>
      </t>
    </mdx>
    <mdx n="0" f="v">
      <t c="4" si="23">
        <n x="17"/>
        <n x="11"/>
        <n x="24" s="1"/>
        <n x="25" s="1"/>
      </t>
    </mdx>
    <mdx n="0" f="v">
      <t c="4" si="23">
        <n x="17"/>
        <n x="12"/>
        <n x="24" s="1"/>
        <n x="25" s="1"/>
      </t>
    </mdx>
    <mdx n="0" f="v">
      <t c="4" si="23">
        <n x="17"/>
        <n x="13"/>
        <n x="24" s="1"/>
        <n x="25" s="1"/>
      </t>
    </mdx>
    <mdx n="0" f="v">
      <t c="4" si="23">
        <n x="17"/>
        <n x="14"/>
        <n x="24" s="1"/>
        <n x="25" s="1"/>
      </t>
    </mdx>
    <mdx n="0" f="v">
      <t c="4" si="23">
        <n x="17"/>
        <n x="15"/>
        <n x="24" s="1"/>
        <n x="25" s="1"/>
      </t>
    </mdx>
    <mdx n="0" f="v">
      <t c="4" si="23">
        <n x="17"/>
        <n x="16"/>
        <n x="24" s="1"/>
        <n x="25" s="1"/>
      </t>
    </mdx>
    <mdx n="0" f="v">
      <t c="4" si="22">
        <n x="18"/>
        <n x="2"/>
        <n x="24" s="1"/>
        <n x="25" s="1"/>
      </t>
    </mdx>
    <mdx n="0" f="v">
      <t c="4" si="22">
        <n x="18"/>
        <n x="3"/>
        <n x="24" s="1"/>
        <n x="25" s="1"/>
      </t>
    </mdx>
    <mdx n="0" f="v">
      <t c="4" si="22">
        <n x="18"/>
        <n x="4"/>
        <n x="24" s="1"/>
        <n x="25" s="1"/>
      </t>
    </mdx>
    <mdx n="0" f="v">
      <t c="4" si="22">
        <n x="18"/>
        <n x="5"/>
        <n x="24" s="1"/>
        <n x="25" s="1"/>
      </t>
    </mdx>
    <mdx n="0" f="v">
      <t c="4" si="22">
        <n x="18"/>
        <n x="6"/>
        <n x="24" s="1"/>
        <n x="25" s="1"/>
      </t>
    </mdx>
    <mdx n="0" f="v">
      <t c="4" si="22">
        <n x="18"/>
        <n x="7"/>
        <n x="24" s="1"/>
        <n x="25" s="1"/>
      </t>
    </mdx>
    <mdx n="0" f="v">
      <t c="4" si="22">
        <n x="18"/>
        <n x="8"/>
        <n x="24" s="1"/>
        <n x="25" s="1"/>
      </t>
    </mdx>
    <mdx n="0" f="v">
      <t c="4" si="22">
        <n x="18"/>
        <n x="9"/>
        <n x="24" s="1"/>
        <n x="25" s="1"/>
      </t>
    </mdx>
    <mdx n="0" f="v">
      <t c="4" si="22">
        <n x="18"/>
        <n x="10"/>
        <n x="24" s="1"/>
        <n x="25" s="1"/>
      </t>
    </mdx>
    <mdx n="0" f="v">
      <t c="4" si="22">
        <n x="18"/>
        <n x="11"/>
        <n x="24" s="1"/>
        <n x="25" s="1"/>
      </t>
    </mdx>
    <mdx n="0" f="v">
      <t c="4" si="22">
        <n x="18"/>
        <n x="12"/>
        <n x="24" s="1"/>
        <n x="25" s="1"/>
      </t>
    </mdx>
    <mdx n="0" f="v">
      <t c="4" si="22">
        <n x="18"/>
        <n x="13"/>
        <n x="24" s="1"/>
        <n x="25" s="1"/>
      </t>
    </mdx>
    <mdx n="0" f="v">
      <t c="4" si="22">
        <n x="18"/>
        <n x="14"/>
        <n x="24" s="1"/>
        <n x="25" s="1"/>
      </t>
    </mdx>
    <mdx n="0" f="v">
      <t c="4" si="22">
        <n x="18"/>
        <n x="15"/>
        <n x="24" s="1"/>
        <n x="25" s="1"/>
      </t>
    </mdx>
    <mdx n="0" f="v">
      <t c="4" si="22">
        <n x="18"/>
        <n x="16"/>
        <n x="24" s="1"/>
        <n x="25" s="1"/>
      </t>
    </mdx>
    <mdx n="0" f="v">
      <t c="4" si="23">
        <n x="19"/>
        <n x="2"/>
        <n x="24" s="1"/>
        <n x="25" s="1"/>
      </t>
    </mdx>
    <mdx n="0" f="v">
      <t c="4" si="23">
        <n x="19"/>
        <n x="3"/>
        <n x="24" s="1"/>
        <n x="25" s="1"/>
      </t>
    </mdx>
    <mdx n="0" f="v">
      <t c="4" si="23">
        <n x="19"/>
        <n x="4"/>
        <n x="24" s="1"/>
        <n x="25" s="1"/>
      </t>
    </mdx>
    <mdx n="0" f="v">
      <t c="4" si="23">
        <n x="19"/>
        <n x="5"/>
        <n x="24" s="1"/>
        <n x="25" s="1"/>
      </t>
    </mdx>
    <mdx n="0" f="v">
      <t c="4" si="23">
        <n x="19"/>
        <n x="6"/>
        <n x="24" s="1"/>
        <n x="25" s="1"/>
      </t>
    </mdx>
    <mdx n="0" f="v">
      <t c="4" si="23">
        <n x="19"/>
        <n x="7"/>
        <n x="24" s="1"/>
        <n x="25" s="1"/>
      </t>
    </mdx>
    <mdx n="0" f="v">
      <t c="4" si="23">
        <n x="19"/>
        <n x="8"/>
        <n x="24" s="1"/>
        <n x="25" s="1"/>
      </t>
    </mdx>
    <mdx n="0" f="v">
      <t c="4" si="23">
        <n x="19"/>
        <n x="9"/>
        <n x="24" s="1"/>
        <n x="25" s="1"/>
      </t>
    </mdx>
    <mdx n="0" f="v">
      <t c="4" si="23">
        <n x="19"/>
        <n x="10"/>
        <n x="24" s="1"/>
        <n x="25" s="1"/>
      </t>
    </mdx>
    <mdx n="0" f="v">
      <t c="4" si="23">
        <n x="19"/>
        <n x="11"/>
        <n x="24" s="1"/>
        <n x="25" s="1"/>
      </t>
    </mdx>
    <mdx n="0" f="v">
      <t c="4" si="23">
        <n x="19"/>
        <n x="12"/>
        <n x="24" s="1"/>
        <n x="25" s="1"/>
      </t>
    </mdx>
    <mdx n="0" f="v">
      <t c="4" si="23">
        <n x="19"/>
        <n x="13"/>
        <n x="24" s="1"/>
        <n x="25" s="1"/>
      </t>
    </mdx>
    <mdx n="0" f="v">
      <t c="4" si="23">
        <n x="19"/>
        <n x="14"/>
        <n x="24" s="1"/>
        <n x="25" s="1"/>
      </t>
    </mdx>
    <mdx n="0" f="v">
      <t c="4" si="23">
        <n x="19"/>
        <n x="15"/>
        <n x="24" s="1"/>
        <n x="25" s="1"/>
      </t>
    </mdx>
    <mdx n="0" f="v">
      <t c="4" si="23">
        <n x="19"/>
        <n x="16"/>
        <n x="24" s="1"/>
        <n x="25" s="1"/>
      </t>
    </mdx>
    <mdx n="0" f="v">
      <t c="4" si="22">
        <n x="20"/>
        <n x="2"/>
        <n x="24" s="1"/>
        <n x="25" s="1"/>
      </t>
    </mdx>
    <mdx n="0" f="v">
      <t c="4" si="22">
        <n x="20"/>
        <n x="3"/>
        <n x="24" s="1"/>
        <n x="25" s="1"/>
      </t>
    </mdx>
    <mdx n="0" f="v">
      <t c="4" si="22">
        <n x="20"/>
        <n x="4"/>
        <n x="24" s="1"/>
        <n x="25" s="1"/>
      </t>
    </mdx>
    <mdx n="0" f="v">
      <t c="4" si="22">
        <n x="20"/>
        <n x="5"/>
        <n x="24" s="1"/>
        <n x="25" s="1"/>
      </t>
    </mdx>
    <mdx n="0" f="v">
      <t c="4" si="22">
        <n x="20"/>
        <n x="6"/>
        <n x="24" s="1"/>
        <n x="25" s="1"/>
      </t>
    </mdx>
    <mdx n="0" f="v">
      <t c="4" si="22">
        <n x="20"/>
        <n x="7"/>
        <n x="24" s="1"/>
        <n x="25" s="1"/>
      </t>
    </mdx>
    <mdx n="0" f="v">
      <t c="4" si="22">
        <n x="20"/>
        <n x="8"/>
        <n x="24" s="1"/>
        <n x="25" s="1"/>
      </t>
    </mdx>
    <mdx n="0" f="v">
      <t c="4" si="22">
        <n x="20"/>
        <n x="9"/>
        <n x="24" s="1"/>
        <n x="25" s="1"/>
      </t>
    </mdx>
    <mdx n="0" f="v">
      <t c="4" si="22">
        <n x="20"/>
        <n x="10"/>
        <n x="24" s="1"/>
        <n x="25" s="1"/>
      </t>
    </mdx>
    <mdx n="0" f="v">
      <t c="4" si="22">
        <n x="20"/>
        <n x="11"/>
        <n x="24" s="1"/>
        <n x="25" s="1"/>
      </t>
    </mdx>
    <mdx n="0" f="v">
      <t c="4" si="22">
        <n x="20"/>
        <n x="12"/>
        <n x="24" s="1"/>
        <n x="25" s="1"/>
      </t>
    </mdx>
    <mdx n="0" f="v">
      <t c="4" si="22">
        <n x="20"/>
        <n x="13"/>
        <n x="24" s="1"/>
        <n x="25" s="1"/>
      </t>
    </mdx>
    <mdx n="0" f="v">
      <t c="4" si="22">
        <n x="20"/>
        <n x="14"/>
        <n x="24" s="1"/>
        <n x="25" s="1"/>
      </t>
    </mdx>
    <mdx n="0" f="v">
      <t c="4" si="22">
        <n x="20"/>
        <n x="15"/>
        <n x="24" s="1"/>
        <n x="25" s="1"/>
      </t>
    </mdx>
    <mdx n="0" f="v">
      <t c="4" si="22">
        <n x="20"/>
        <n x="16"/>
        <n x="24" s="1"/>
        <n x="25" s="1"/>
      </t>
    </mdx>
    <mdx n="0" f="v">
      <t c="4" si="22">
        <n x="21"/>
        <n x="2"/>
        <n x="24" s="1"/>
        <n x="25" s="1"/>
      </t>
    </mdx>
    <mdx n="0" f="v">
      <t c="4" si="22">
        <n x="21"/>
        <n x="3"/>
        <n x="24" s="1"/>
        <n x="25" s="1"/>
      </t>
    </mdx>
    <mdx n="0" f="v">
      <t c="4" si="22">
        <n x="21"/>
        <n x="4"/>
        <n x="24" s="1"/>
        <n x="25" s="1"/>
      </t>
    </mdx>
    <mdx n="0" f="v">
      <t c="4" si="22">
        <n x="21"/>
        <n x="5"/>
        <n x="24" s="1"/>
        <n x="25" s="1"/>
      </t>
    </mdx>
    <mdx n="0" f="v">
      <t c="4" si="22">
        <n x="21"/>
        <n x="6"/>
        <n x="24" s="1"/>
        <n x="25" s="1"/>
      </t>
    </mdx>
    <mdx n="0" f="v">
      <t c="4" si="22">
        <n x="21"/>
        <n x="7"/>
        <n x="24" s="1"/>
        <n x="25" s="1"/>
      </t>
    </mdx>
    <mdx n="0" f="v">
      <t c="4" si="22">
        <n x="21"/>
        <n x="8"/>
        <n x="24" s="1"/>
        <n x="25" s="1"/>
      </t>
    </mdx>
    <mdx n="0" f="v">
      <t c="4" si="22">
        <n x="21"/>
        <n x="9"/>
        <n x="24" s="1"/>
        <n x="25" s="1"/>
      </t>
    </mdx>
    <mdx n="0" f="v">
      <t c="4" si="22">
        <n x="21"/>
        <n x="10"/>
        <n x="24" s="1"/>
        <n x="25" s="1"/>
      </t>
    </mdx>
    <mdx n="0" f="v">
      <t c="4" si="22">
        <n x="21"/>
        <n x="11"/>
        <n x="24" s="1"/>
        <n x="25" s="1"/>
      </t>
    </mdx>
    <mdx n="0" f="v">
      <t c="4" si="22">
        <n x="21"/>
        <n x="12"/>
        <n x="24" s="1"/>
        <n x="25" s="1"/>
      </t>
    </mdx>
    <mdx n="0" f="v">
      <t c="4" si="22">
        <n x="21"/>
        <n x="13"/>
        <n x="24" s="1"/>
        <n x="25" s="1"/>
      </t>
    </mdx>
    <mdx n="0" f="v">
      <t c="4" si="22">
        <n x="21"/>
        <n x="14"/>
        <n x="24" s="1"/>
        <n x="25" s="1"/>
      </t>
    </mdx>
    <mdx n="0" f="v">
      <t c="4" si="22">
        <n x="21"/>
        <n x="15"/>
        <n x="24" s="1"/>
        <n x="25" s="1"/>
      </t>
    </mdx>
    <mdx n="0" f="v">
      <t c="4" si="22">
        <n x="21"/>
        <n x="16"/>
        <n x="24" s="1"/>
        <n x="25" s="1"/>
      </t>
    </mdx>
  </mdxMetadata>
  <valueMetadata count="11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valueMetadata>
</metadata>
</file>

<file path=xl/sharedStrings.xml><?xml version="1.0" encoding="utf-8"?>
<sst xmlns="http://schemas.openxmlformats.org/spreadsheetml/2006/main" count="33" uniqueCount="33">
  <si>
    <t>Column Labels</t>
  </si>
  <si>
    <t>Grand Total</t>
  </si>
  <si>
    <t>Values</t>
  </si>
  <si>
    <t>Row Labels</t>
  </si>
  <si>
    <t>Internet Net Sales</t>
  </si>
  <si>
    <t>Accessories</t>
  </si>
  <si>
    <t>Bikes</t>
  </si>
  <si>
    <t>Clothing</t>
  </si>
  <si>
    <t>Data returned for Internet Net Sales, Clothing (First 1000 rows).</t>
  </si>
  <si>
    <t>Customers[State/Province]</t>
  </si>
  <si>
    <t>[YTD Sales]</t>
  </si>
  <si>
    <t>California</t>
  </si>
  <si>
    <t>Washington</t>
  </si>
  <si>
    <t>Oregon</t>
  </si>
  <si>
    <t>Florida</t>
  </si>
  <si>
    <t>Wyoming</t>
  </si>
  <si>
    <t>Utah</t>
  </si>
  <si>
    <t>New York</t>
  </si>
  <si>
    <t>Illinois</t>
  </si>
  <si>
    <t>South Carolina</t>
  </si>
  <si>
    <t>Arizona</t>
  </si>
  <si>
    <t>Massachusetts</t>
  </si>
  <si>
    <t>Texas</t>
  </si>
  <si>
    <t>Georgia</t>
  </si>
  <si>
    <t>Ohio</t>
  </si>
  <si>
    <t>Kentucky</t>
  </si>
  <si>
    <t>Montana</t>
  </si>
  <si>
    <t>Minnesota</t>
  </si>
  <si>
    <t>Mississippi</t>
  </si>
  <si>
    <t>Missouri</t>
  </si>
  <si>
    <t>Virginia</t>
  </si>
  <si>
    <t>Alabama</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</si>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</sst>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
    <numFmt numFmtId="168" formatCode="#,##0.0,\ &quot;K&quot;"/>
  </numFmts>
  <fonts count="18" x14ac:knownFonts="1">
    <font>
      <sz val="11"/>
      <color theme="1"/>
      <name val="Calibri"/>
      <scheme val="minor"/>
    </font>
    <font>
      <sz val="11"/>
      <color theme="1"/>
      <name val="Calibri"/>
      <scheme val="minor"/>
    </font>
    <font>
      <sz val="18"/>
      <color theme="3"/>
      <name val="Calibri Light"/>
      <scheme val="major"/>
    </font>
    <font>
      <b/>
      <sz val="15"/>
      <color theme="3"/>
      <name val="Calibri"/>
      <scheme val="minor"/>
    </font>
    <font>
      <b/>
      <sz val="13"/>
      <color theme="3"/>
      <name val="Calibri"/>
      <scheme val="minor"/>
    </font>
    <font>
      <b/>
      <sz val="11"/>
      <color theme="3"/>
      <name val="Calibri"/>
      <scheme val="minor"/>
    </font>
    <font>
      <sz val="11"/>
      <color rgb="FF006100"/>
      <name val="Calibri"/>
      <scheme val="minor"/>
    </font>
    <font>
      <sz val="11"/>
      <color rgb="FF9C0006"/>
      <name val="Calibri"/>
      <scheme val="minor"/>
    </font>
    <font>
      <sz val="11"/>
      <color rgb="FF9C5700"/>
      <name val="Calibri"/>
      <scheme val="minor"/>
    </font>
    <font>
      <sz val="11"/>
      <color rgb="FF3F3F76"/>
      <name val="Calibri"/>
      <scheme val="minor"/>
    </font>
    <font>
      <b/>
      <sz val="11"/>
      <color rgb="FF3F3F3F"/>
      <name val="Calibri"/>
      <scheme val="minor"/>
    </font>
    <font>
      <b/>
      <sz val="11"/>
      <color rgb="FFFA7D00"/>
      <name val="Calibri"/>
      <scheme val="minor"/>
    </font>
    <font>
      <sz val="11"/>
      <color rgb="FFFA7D00"/>
      <name val="Calibri"/>
      <scheme val="minor"/>
    </font>
    <font>
      <b/>
      <sz val="11"/>
      <color theme="0"/>
      <name val="Calibri"/>
      <scheme val="minor"/>
    </font>
    <font>
      <sz val="11"/>
      <color rgb="FFFF0000"/>
      <name val="Calibri"/>
      <scheme val="minor"/>
    </font>
    <font>
      <i/>
      <sz val="11"/>
      <color rgb="FF7F7F7F"/>
      <name val="Calibri"/>
      <scheme val="minor"/>
    </font>
    <font>
      <b/>
      <sz val="11"/>
      <color theme="1"/>
      <name val="Calibri"/>
      <scheme val="minor"/>
    </font>
    <font>
      <sz val="11"/>
      <color theme="0"/>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0" fontId="16" fillId="0" borderId="0" xfId="0" applyFont="1"/>
    <xf numFmtId="168"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8" formatCode="#,##0.0,\ &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pbiazure://api.powerbi.com b3f1605b-983b-4755-a709-52b6ca95b1ea Model">
      <tp t="e">
        <v>#N/A</v>
        <stp>1</stp>
        <tr r="B3" s="1"/>
        <tr r="B3" s="1"/>
        <tr r="B3" s="1"/>
        <tr r="C3" s="1"/>
        <tr r="C3" s="1"/>
        <tr r="C3" s="1"/>
        <tr r="D3" s="1"/>
        <tr r="D3" s="1"/>
        <tr r="D3" s="1"/>
        <tr r="E3" s="1"/>
        <tr r="E3" s="1"/>
        <tr r="E3" s="1"/>
        <tr r="F3" s="1"/>
        <tr r="F3" s="1"/>
        <tr r="F3" s="1"/>
        <tr r="G3" s="1"/>
        <tr r="G3" s="1"/>
        <tr r="G3" s="1"/>
        <tr r="H3" s="1"/>
        <tr r="H3" s="1"/>
        <tr r="H3" s="1"/>
        <tr r="I3" s="1"/>
        <tr r="I3" s="1"/>
        <tr r="I3" s="1"/>
        <tr r="J3" s="1"/>
        <tr r="J3" s="1"/>
        <tr r="J3" s="1"/>
        <tr r="K3" s="1"/>
        <tr r="K3" s="1"/>
        <tr r="K3" s="1"/>
        <tr r="L3" s="1"/>
        <tr r="L3" s="1"/>
        <tr r="L3" s="1"/>
        <tr r="M3" s="1"/>
        <tr r="M3" s="1"/>
        <tr r="M3" s="1"/>
        <tr r="N3" s="1"/>
        <tr r="N3" s="1"/>
        <tr r="N3" s="1"/>
        <tr r="O3" s="1"/>
        <tr r="O3" s="1"/>
        <tr r="O3" s="1"/>
        <tr r="P3" s="1"/>
        <tr r="P3" s="1"/>
        <tr r="P3" s="1"/>
        <tr r="B4" s="1"/>
        <tr r="B4" s="1"/>
        <tr r="B4" s="1"/>
        <tr r="C4" s="1"/>
        <tr r="C4" s="1"/>
        <tr r="C4" s="1"/>
        <tr r="D4" s="1"/>
        <tr r="D4" s="1"/>
        <tr r="D4" s="1"/>
        <tr r="E4" s="1"/>
        <tr r="E4" s="1"/>
        <tr r="E4" s="1"/>
        <tr r="F4" s="1"/>
        <tr r="F4" s="1"/>
        <tr r="F4" s="1"/>
        <tr r="G4" s="1"/>
        <tr r="G4" s="1"/>
        <tr r="G4" s="1"/>
        <tr r="H4" s="1"/>
        <tr r="H4" s="1"/>
        <tr r="H4" s="1"/>
        <tr r="I4" s="1"/>
        <tr r="I4" s="1"/>
        <tr r="I4" s="1"/>
        <tr r="J4" s="1"/>
        <tr r="J4" s="1"/>
        <tr r="J4" s="1"/>
        <tr r="K4" s="1"/>
        <tr r="K4" s="1"/>
        <tr r="K4" s="1"/>
        <tr r="L4" s="1"/>
        <tr r="L4" s="1"/>
        <tr r="L4" s="1"/>
        <tr r="M4" s="1"/>
        <tr r="M4" s="1"/>
        <tr r="M4" s="1"/>
        <tr r="N4" s="1"/>
        <tr r="N4" s="1"/>
        <tr r="N4" s="1"/>
        <tr r="O4" s="1"/>
        <tr r="O4" s="1"/>
        <tr r="O4" s="1"/>
        <tr r="P4" s="1"/>
        <tr r="P4" s="1"/>
        <tr r="P4" s="1"/>
        <tr r="B5" s="1"/>
        <tr r="B5" s="1"/>
        <tr r="B5" s="1"/>
        <tr r="C5" s="1"/>
        <tr r="C5" s="1"/>
        <tr r="C5" s="1"/>
        <tr r="D5" s="1"/>
        <tr r="D5" s="1"/>
        <tr r="D5" s="1"/>
        <tr r="E5" s="1"/>
        <tr r="E5" s="1"/>
        <tr r="E5" s="1"/>
        <tr r="F5" s="1"/>
        <tr r="F5" s="1"/>
        <tr r="F5" s="1"/>
        <tr r="G5" s="1"/>
        <tr r="G5" s="1"/>
        <tr r="G5" s="1"/>
        <tr r="H5" s="1"/>
        <tr r="H5" s="1"/>
        <tr r="H5" s="1"/>
        <tr r="I5" s="1"/>
        <tr r="I5" s="1"/>
        <tr r="I5" s="1"/>
        <tr r="J5" s="1"/>
        <tr r="J5" s="1"/>
        <tr r="J5" s="1"/>
        <tr r="K5" s="1"/>
        <tr r="K5" s="1"/>
        <tr r="K5" s="1"/>
        <tr r="L5" s="1"/>
        <tr r="L5" s="1"/>
        <tr r="L5" s="1"/>
        <tr r="M5" s="1"/>
        <tr r="M5" s="1"/>
        <tr r="M5" s="1"/>
        <tr r="N5" s="1"/>
        <tr r="N5" s="1"/>
        <tr r="N5" s="1"/>
        <tr r="O5" s="1"/>
        <tr r="O5" s="1"/>
        <tr r="O5" s="1"/>
        <tr r="P5" s="1"/>
        <tr r="P5" s="1"/>
        <tr r="P5" s="1"/>
        <tr r="B6" s="1"/>
        <tr r="B6" s="1"/>
        <tr r="B6" s="1"/>
        <tr r="C6" s="1"/>
        <tr r="C6" s="1"/>
        <tr r="C6" s="1"/>
        <tr r="D6" s="1"/>
        <tr r="D6" s="1"/>
        <tr r="D6" s="1"/>
        <tr r="E6" s="1"/>
        <tr r="E6" s="1"/>
        <tr r="E6" s="1"/>
        <tr r="F6" s="1"/>
        <tr r="F6" s="1"/>
        <tr r="F6" s="1"/>
        <tr r="G6" s="1"/>
        <tr r="G6" s="1"/>
        <tr r="G6" s="1"/>
        <tr r="H6" s="1"/>
        <tr r="H6" s="1"/>
        <tr r="H6" s="1"/>
        <tr r="I6" s="1"/>
        <tr r="I6" s="1"/>
        <tr r="I6" s="1"/>
        <tr r="J6" s="1"/>
        <tr r="J6" s="1"/>
        <tr r="J6" s="1"/>
        <tr r="K6" s="1"/>
        <tr r="K6" s="1"/>
        <tr r="K6" s="1"/>
        <tr r="L6" s="1"/>
        <tr r="L6" s="1"/>
        <tr r="L6" s="1"/>
        <tr r="M6" s="1"/>
        <tr r="M6" s="1"/>
        <tr r="M6" s="1"/>
        <tr r="N6" s="1"/>
        <tr r="N6" s="1"/>
        <tr r="N6" s="1"/>
        <tr r="O6" s="1"/>
        <tr r="O6" s="1"/>
        <tr r="O6" s="1"/>
        <tr r="P6" s="1"/>
        <tr r="P6" s="1"/>
        <tr r="P6" s="1"/>
        <tr r="B7" s="1"/>
        <tr r="B7" s="1"/>
        <tr r="B7" s="1"/>
        <tr r="C7" s="1"/>
        <tr r="C7" s="1"/>
        <tr r="C7" s="1"/>
        <tr r="D7" s="1"/>
        <tr r="D7" s="1"/>
        <tr r="D7" s="1"/>
        <tr r="E7" s="1"/>
        <tr r="E7" s="1"/>
        <tr r="E7" s="1"/>
        <tr r="F7" s="1"/>
        <tr r="F7" s="1"/>
        <tr r="F7" s="1"/>
        <tr r="G7" s="1"/>
        <tr r="G7" s="1"/>
        <tr r="G7" s="1"/>
        <tr r="H7" s="1"/>
        <tr r="H7" s="1"/>
        <tr r="H7" s="1"/>
        <tr r="I7" s="1"/>
        <tr r="I7" s="1"/>
        <tr r="I7" s="1"/>
        <tr r="J7" s="1"/>
        <tr r="J7" s="1"/>
        <tr r="J7" s="1"/>
        <tr r="K7" s="1"/>
        <tr r="K7" s="1"/>
        <tr r="K7" s="1"/>
        <tr r="L7" s="1"/>
        <tr r="L7" s="1"/>
        <tr r="L7" s="1"/>
        <tr r="M7" s="1"/>
        <tr r="M7" s="1"/>
        <tr r="M7" s="1"/>
        <tr r="N7" s="1"/>
        <tr r="N7" s="1"/>
        <tr r="N7" s="1"/>
        <tr r="O7" s="1"/>
        <tr r="O7" s="1"/>
        <tr r="O7" s="1"/>
        <tr r="P7" s="1"/>
        <tr r="P7" s="1"/>
        <tr r="P7" s="1"/>
        <tr r="B8" s="1"/>
        <tr r="B8" s="1"/>
        <tr r="B8" s="1"/>
        <tr r="C8" s="1"/>
        <tr r="C8" s="1"/>
        <tr r="C8" s="1"/>
        <tr r="D8" s="1"/>
        <tr r="D8" s="1"/>
        <tr r="D8" s="1"/>
        <tr r="E8" s="1"/>
        <tr r="E8" s="1"/>
        <tr r="E8" s="1"/>
        <tr r="F8" s="1"/>
        <tr r="F8" s="1"/>
        <tr r="F8" s="1"/>
        <tr r="G8" s="1"/>
        <tr r="G8" s="1"/>
        <tr r="G8" s="1"/>
        <tr r="H8" s="1"/>
        <tr r="H8" s="1"/>
        <tr r="H8" s="1"/>
        <tr r="I8" s="1"/>
        <tr r="I8" s="1"/>
        <tr r="I8" s="1"/>
        <tr r="J8" s="1"/>
        <tr r="J8" s="1"/>
        <tr r="J8" s="1"/>
        <tr r="K8" s="1"/>
        <tr r="K8" s="1"/>
        <tr r="K8" s="1"/>
        <tr r="L8" s="1"/>
        <tr r="L8" s="1"/>
        <tr r="L8" s="1"/>
        <tr r="M8" s="1"/>
        <tr r="M8" s="1"/>
        <tr r="M8" s="1"/>
        <tr r="N8" s="1"/>
        <tr r="N8" s="1"/>
        <tr r="N8" s="1"/>
        <tr r="O8" s="1"/>
        <tr r="O8" s="1"/>
        <tr r="O8" s="1"/>
        <tr r="P8" s="1"/>
        <tr r="P8" s="1"/>
        <tr r="P8" s="1"/>
        <tr r="B2" s="1"/>
        <tr r="C2" s="1"/>
        <tr r="D2" s="1"/>
        <tr r="E2" s="1"/>
        <tr r="F2" s="1"/>
        <tr r="G2" s="1"/>
        <tr r="H2" s="1"/>
        <tr r="I2" s="1"/>
        <tr r="J2" s="1"/>
        <tr r="K2" s="1"/>
        <tr r="L2" s="1"/>
        <tr r="M2" s="1"/>
        <tr r="N2" s="1"/>
        <tr r="O2" s="1"/>
        <tr r="P2" s="1"/>
        <tr r="A3" s="1"/>
        <tr r="A4" s="1"/>
        <tr r="A5" s="1"/>
        <tr r="A6" s="1"/>
        <tr r="A7" s="1"/>
        <tr r="A8" s="1"/>
      </tp>
    </main>
  </volType>
</volTypes>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eetMetadata" Target="metadata.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volatileDependencies" Target="volatileDependencies.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_xlchart.v5.26</cx:f>
        <cx:nf>_xlchart.v5.25</cx:nf>
      </cx:strDim>
      <cx:numDim type="colorVal">
        <cx:f>_xlchart.v5.29</cx:f>
        <cx:nf>_xlchart.v5.28</cx:nf>
      </cx:numDim>
    </cx:data>
  </cx:chartData>
  <cx:chart>
    <cx:title pos="t" align="ctr" overlay="0">
      <cx:tx>
        <cx:txData>
          <cx:v>USA Sales Year-To-Date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USA Sales Year-To-Date</a:t>
          </a:r>
        </a:p>
      </cx:txPr>
    </cx:title>
    <cx:plotArea>
      <cx:plotAreaRegion>
        <cx:series layoutId="regionMap" uniqueId="{30F4E6F2-9D0B-43FA-805F-1CCFE9213CA2}">
          <cx:tx>
            <cx:txData>
              <cx:f>_xlchart.v5.28</cx:f>
              <cx:v>[YTD Sales]</cx:v>
            </cx:txData>
          </cx:tx>
          <cx:dataLabels>
            <cx:visibility seriesName="0" categoryName="0" value="1"/>
            <cx:separator>, </cx:separator>
          </cx:dataLabels>
          <cx:dataId val="0"/>
          <cx:layoutPr>
            <cx:regionLabelLayout val="none"/>
            <cx:geography cultureLanguage="en-US" cultureRegion="US" attribution="Powered by Bing">
              <cx:geoCache provider="{E9337A44-BEBE-4D9F-B70C-5C5E7DAFC167}">
                <cx:binary>1HzZbty4tuivBHm+couTJG7sPsCWVJNr8FBxO/GL4DiORE2k5uHrzxLLcdnV3kkuOhcXMQKGa2Kx
uERyTap/P/T/ekgf78t3fZbm1b8e+j/fR3Wt/vXHH9VD9JjdV2eZeChlJb/WZw8y+0N+/SoeHv/4
Ut53Ig//wCaifzxE92X92L//n3/DaOGj3MiH+1rI/Kp5LIfrx6pJ6+o7tDdJ7+6/ZCL3RVWX4qFG
f76fp7IUX+7fv3vMa1EPHwb1+Of7V0zv3/1xOtTfPvZdCjOrmy8gi50zxhlDmPD371KZh094w8Fn
1LEJxQ4x9R/59qG7+wwEf2Imeh73X76Uj1UF30T//0Lw1bQBv3n/7kE2eT2tVggL9+f7m1zUj1/e
7ev7+rF6/05U0jsweHKa+81ef9k/Xq/3//z7BAFf/wTzQiWna/Uj0t804t2n4qssc/ELlULsM8yo
ZXHED2uPXusGIX5mIRvbiCKu/17r5ufm9LZ6XsqeaMj7z2+poYvyMZT5txX651uGkjNOHMuxiHVY
/JOdg7B5xpiDEAG1HfbpYcv8eCJvq+Sb3Ik6Lq5/S3VsRZ4/VrL+hfuFWmeEckQJd97cL5yeIQ7n
GMH4tUZ+ai5vK+WF6IletrvfUi+391UEl1n9S7eKfUZhHzDbsQ9bxT45yPRWsahjUqQ1d7Jjfm5O
byvopeyJhm5/z4NsK6pKNqX49gz/86OMOGfEstnz8puwP14aARyMANsmFmHOQX/Wt88+nGg/M6O3
tXOUPNHN9uL33D2DBEst/LY8/1w1FJ/BklvYQuyw9M5r1SDThlsGUcpM88Dw7bMPqrn98YTe1syz
4Ilibj/9loq5qe+jbyvzz7VC+BnBxIZr5kkrpwcaQmeW7WCMrZOt8qN5vK2Mg9SJJm4+/Jaa2D12
7z7JMvl12pj2COGYEoIP9z74KC+PL5udWUBhFqJvHl8/M6O39XKUPNHN7vfcJas0FbkU4GT9KseS
mmcIU0QZezqeTs4vh58hCjY0c552EljRL43ln5nR27o5Sp7oZvV7eph72dTRO+++lKCjX2g1E/Bj
TMIpRgfbyzzZPY555nBqgiPz5GSenGg/P6+39XQqf6KtvfdbnnL/KcUof6ma6Bnm4Lk43w6xt64c
izJuMestG/onJvS2fp4FTxTzn7vfUjE7Wf6/2UbsjBFObEaeDroT/dhw0DmMIhs9OacnPujPz+tt
NZ3Kn2hr93tuo+19Vd0/RE31WNe/8lbCZxA3Iza1n6Ka4HC+shjAfDOZSYgDWnx5Hf30fN5W0on4
iY62v6c/+uGxv/+FuiHojFrEoXDhvB3FAdsbLD1u2/jZI3qpoh9O523VPImdqOTDx9/ykFs8yjL8
paFofAbhGew43xb95HRzyBmlFDaU+XS6kdf75icm9LZangVPFLP4PffKRSTkt5X5524oGNcUMQZB
T/tNxweSN7bJwbbGT6bbiXH9o9m8rZKD1Ik+Lpa/xUZ5+G5m6aXT84rz/zKbBuEBuDyYDS7n63uF
8zMTOQSinMe4wcuz6yTT9d/n87ZmTsRffYXfI422hq/cPCTDr9sjkERj2CaYWqeeJzvDjm2blD7l
b+i3Dz1Ezn5mKm+r4Sh5sknWv2dUYCvz+v5X+jLUPgPbiiEO94X+g9vipfmFTEhsUshGW+REKT8x
lbd18ix4opLt7xlEm+Lm0z+lxLen9p9fJwSuC2w69nMoBq6Ll2qBWA04l9ik+CnOdhIJ+MlJ/RcF
vfxGp0ra/xaXy6tZQ5XGXwKMsF9dEQC7gptTQOatjWM7ZxYYxg6lTxpi356Ow5n2MzN6Wz1HyVff
Er7k72mI/Se9/3yf3X9bnl+zeSyLYst8KtY4OdMc68yhcOph88ltgc318ur/iQm9rZlnwRPF/Of/
U5jzvxfZPBcg+ff1/UxXLr2os/k+VX93KKc6EX1awoP6Xtk731Z39QWqmyhcI8/1UNMQr5b+xGw6
aOVZ7vG+qv98b1jWGVjZhNuccowcG3ZW9zhRIJBwRjm1OWRQMcfcAsXmU5Dpz/c2OiMMYgwWgbAd
BolqiuGCiAMJCwz3H0dQvMOhgue5XOxSpgOUqTwvxhP8Lm+ySynyuvrzPUHwbdSBb5olWDYwuskt
RLBtQU0KBktHPdxfQyIS2NH/SVFc5qhL2GNB5JblJrnpixT7Khr5ArUWvulogf1sLPlCU03HQAcq
LnNyoKZp8kR9S1YPpZnfkkX8XoQy8sNWFWvdOGlaKPcI834o1vbUnODicFTfGI1qY+V1vwzpWG6O
Tar4S1DQzFjLZMkLTm5DlWYbKNAJPWMCiyE3Z10X2QtsFfQW2/WXJK+7i7AfXRRFM2mX8TwZu+GO
qcLLa8Rv27CfMx7XdeCa9kj9NBiD9TAUwVr3LMWDdR6EVuke4SRA5LxtYzcZzHBG7WBw65LEoe90
I1r3KbKLOWQ90FrDkdVcGDIwP6tExMshpvkmHiO5SacmCnrbS01FvROCBnVjiVJuEpUYlau7asnD
LtloWtr3xiyM+ngWhkM778no7OKqbOehCpxdNPXGvu/dkjPpK7SQFan+4mZhXNapTBaJEUm3V63c
tVMTGAk0djG4TOWdW9dd2CiXZlbmqyLkC1LXOxTW4y5UBt0jSCTNcBuE87Iv2T4KVbcNVXVTZFng
m5HJ2uskiavzPvJsi1XXjZnW1/A92mUuhDjgNGHaKy4XcbjSoDXi8Pp7QnqglLVLUkq56noiC5eJ
Zlh3TvKy0TiF7f4FQeNaqm6edO6Q3RC3S4q69KIkItoHgcEWFbWQV1Ir2vfVgNy2q3o/xl29KJKa
rBHCzbmyu3bpoELsWB9bs9wZ5TXuHeIxI4luk9TO3a7n7VrlhelL3Kde3FXxX7qXPveqzhAH3LEH
zgxexmlkzVBaCg/ZOVvwKGgiT8Nd3rJFmPFw2aKh8dsxKlyj6qK93Sf5cizbYhn2pnOtqrZ0WyOL
v0R9N6uLKLurgwH5ETXEltU42IQkoX5QD8FcNpS5mQpC5ELAlLnw0Mu5SrHcRUMkd6Zdyt0wNYXd
MbfnpZprQukMEYJ9AxQjqpnrFOrBbvptEaR3OM66yFO8MM4nMM/bNvKkPRrnpJF3sD3hCz2DZU7L
q2pcITJm65HVpHBpQtE6ztMk9OtE1jPSjeUBeaDHFfpsqSxa2hkTMxkZlte0RuwsmPFg1Fm/TeyA
7LKee05sp+NfbdqlrlmI0MldJ6xTFzE1uCFLhks+sv7Q5NQHCfESE/aOK4tyXAQUWPu093qKh0Vq
h+JKBhK7eCizB9GFyz5u+ltWlTs7LxbJdI7oBk69YM2mc0SDmT5MjjAo8CIYc+HaJYo3dYuybVRS
24frZvwYBubGqrD1JRLjno5M3GYO72YmC+KNHMtsKzh/Ym3zcRPTTN6+uArfuF2gTuvkduEm5NY5
syifSlHB/H99u9goE01kRc5jYol0JXgSpy7mQp0bypLndYIB1t1T+JT1Bfy37qlsNYyJZ9Q9nVEy
mjdNEV4XbOgvMiHiG9l5QVZlXiCHYJZOatYNskYKZ1iWbPK0PuAzLCPiaqozSfRGGcw031HsWeKI
Z3gMiaslfvwZRV5ui7zL94NTJm7Vyu5K4LLcBFYU+8yq1X2YtOdhT8K/Mm6IFXWCbB6Wjrpv17UI
k/sqk9UcasidpZUm1V+Gka2yOHG7sd734ZhfGlbNrrOo2YaD3XwcGIuWI5iiM2TXzce8LTI3K6vo
ImNVuCxDG3moRJnLyyG6a4Nq8DLT7Ddt7gz7LCku7QlfOX00M7MxWBWC5bdjY3oa3/DYng91jBdB
lkR3qL7oht7+GAy5sWybks40Omzpqo6VuAm5U69rOiZ+0IXijuDY/8HT50Ba7JVtA+4MmcI3xCFg
4cCj+PrpG2PiVJZpiS8xSkgiPLi6YjMZ76g5Wl43YLAZVECum9GBq1wOd2bKLc8I62ozVgO5jkLj
doANO0edjP0hDZJNScxkk6nyqadxhpNdJvkYLk/wmrdvrL5yNd+RHFvFZUlKWPE3htM4s4oXKmqu
bEblrG+abmPWGdskpRPPMjmGH2srvrCnzc0CdllY1LzVrDiiT6ztiF+wSju1v0iDXMYqQ7dWMMgZ
Uijyy6gOaeQa1BhVfuk03Qq25LyLaRy6U89MaRK6YRM99V5TT/mMXsz7RILEaz7pVOgclw31nJyb
G2MYXzZcoVVMrHJ1gj/yJoEyNxq0mNzUfRYsRTIMjXtkOcpqHJP5Be7SfqlFNVHjT8Uybl4bCe78
XibzYEyHD3B5xh5yUPnRGmrhitrpPoeq3o5JGIVunNSuEEYj3Ewot2a8vEYiKz2D5Tco7uMLHJn4
5hkaeUhuhChucJvFF2iCJpqGMNxUR86fkhunT3ge5fh5IXyChp5px8+baEfoeWYsT+1VokTjxkhE
W0eF1OsZln5m03Crcbp3bBJNCFPqWah/4nuLOeqDAAL+zy7VG/fIFPp+uZHBd4I8BbUxZuABO8Q+
2ciqGaQNT6/zxQhTxAyXoQLPtEsh0SJtsPFBA0my7JgyPihhyb0Y7tvMXgdVHG4tqwR74hlUgQn2
RNwFByoXdnnFw8E34aRiY4E3hKbhslIm3rCpRyac7mnckSpVYCyOfLrXie4a5aPYdDYH65Xifl4X
ZXWRjOFTowmy4T24E99wmmWE49nTBMXSnrnlJAdJnKdhNLdm5MnA3e+vsQ1ZuNM1JlBNxclU6jY5
lq8Pyz4SBo5KYnwRsbmvx9K5cuw43lZJ0Hr61ASz66HJiXMF5qXYFs94B/DVM74dRefJAg+TmfbQ
24K/4Nd4EtoPaXAvSn7N63RsXDhA0SZ4PhkOvQlnjlUxi4VFXR5VJjBOB4cm60bvaN3TjGCBUBei
wjCiRh4Gd1CQe8UYmb4hwfEo0kS5ecvzdTE5Hpkk5iIyifA1aOZOelWj+ADJiYMEoXJFn8m1YHdj
nXpOMLB1WtTVRYc75dUiyR4KUFEcWP1dBq7I7MhhsS8BO69ax1rZhCRujSx48I6wIj+wuKy/a9EG
5xDSrZxC6g58+tdaDFkrDLOPyBeW16FXCYE2zXNjVQJWUcN1TcE6VOGM1KI6P6KKHLZXKloyGwWj
O0MkdJdUqRuTqNrSoaE7PDUaL2KazviAqHdC0NSep+DZYjGrG27UKzkKO92Zso19gbOPRS/QiklW
XVR9U12QqTfhJbWG5YE3iWlyQZtk3dIW34xY8kvbFuuyU+SGJINzOdEK03lBqyaI0u6DlOkwk9go
VlWn4rXuxd3w1Eufe0fqsRd2drxOcFUuvr/D+IkxzCGGB7lWajEKaVeIhkNQ52WoBTzMwgkilO+p
acBaWIpFbi7pXzbYb1chHdqr3klvojQZPooqN+Z5pay5BicuEZH8alBhscQRv8dB28wsluUbu0Bi
G+VV4MNLevVH3JRbbRigklznsSlvmaGaWaw6YB0kXVf2ZWTI8hIMnnlHIraX0mL7oobJtHESrDWu
wmGyqBVtfE3VAqWAaIdRs30cp9SH1w2pTxgBuzhO49UInubeCvJxlcH57xLSJaVXBW7eR/U+TEzY
SK95KbqsLLxyOnMpJj8Rgk5yp3tocglxw/j5RNT4sQ0zv+zCyKMVNjeIisey49mHemqi4UqVLN5r
TCas1m3L3jjPuMo/4AaVcwONcqapWrrr0oO05ENyEcRha+ypwuYM0zrxSJDC4zg1bW1PTyeq55pQ
YDP6gYVKIbz34syFsnsHwT8Gr4LB9gdj9eTMDVqChxpmsGehU7mkNPtdhyLkiTAGt7D4C/EK3+Om
QD412n4TsqAHZ5mbXmuUkWvFybYNm2KtuIJAmMkTCJHFzrduqbH1xCBqGXsDL2JfM2khTdDgf8Ud
BgvNJFhUFbzpORuIky7tKVBlTiEq3aN9Ah53LgZcuI1ZmEvqxKsj+W88BwQtmx9sL2r+bTEhOg6W
ruVwbGEoZny9vZKoNFGamcG1DYGXT6mdcXDT0+YSC4OfK5mhWZvy/JM02YyEQ/agOcoyqlzZ0W4V
MqTGmaTKcau0Vcuqc2kOoYAyd7qXjez6bdukcgsMmgZFexDvQhBKKcDj8soEoS3kWLIrxBPhxlPE
UBPMzHgiZKEQbgDXxJ1Bm9yLlcJbGfD0ypLJ6geHzusLYXrECIViAhthqOQwKTlZlT6NaZjXqXVt
yiLZEisQPu1QMuO5DRZGNVkYoRXHfq+uhDWmfp9H/VY3Qpb9NpwaDSKj6DzHqS1fEwJ7YDPeW7Vf
lbGxRiyrvCIiw0fJmO11KgshbqGGj3G4sBtl3x65KivofNssGq8LeHmlgjhwQ2GESw02E65z8sCN
BvI3nOZT3QAsE18z8WncUDnlOqTGJx1PdO1wpHs4htk+wGHs1cwqVpoiirFcBWUnPE19wc1pVblc
Ub6JGjw9AsMdPE5qHuNqXOasUx8nvCl7C86IAjZD1uSOdecQJ/Mz5rhtxfu9NkNVy91+gswpQj7R
ukEN+7Q+N4pWzKIwN1OvQ8GqK2O1a+A96+torIO1k9kf07yprzVKWhT5KRnEXIOagFK+CkwEqanv
mddgRZ9uHQ6mH4fqEpszeB3ImegvkgADN43OHkhxHUVIuHWT30IgWHzOO6t3g94yL1OzFJuMmp0v
kRN9VjbEk00VfFIxzueJYbcrYlviw2tJXrbmZdQNG54Zwu9rZPxldXHpSuU0Ww06YpxFqhn3bWSX
+yHM5wKL8FZJQ27LUYCvNYHIzuqlY1s2WA4AZiWhfuGwfqlBlodPQ2pwDIeZiOp05hB4ypMqMK9F
gKuZGK161ssCXbdTE4t2Xg9leaE5IDszrlJajm4ZSTPzWNYObl4ytNLM4LnLi4CwuZbXEirsq1nT
Zc3hIzRuyLs5Qj5O7E9gmTVXFubhRdLi1u1D2/xEGjx6UH+dbYxxtD+gsFgFkUKfFFH1HM7UYKHZ
4lhBWJ3j2652svOgVcTXeIvW98dhSTi2rhbXw6pGhqskVZuqoeMWfoVgmA1FG32Al+TBJqYVuy/t
ajVUURW6vWF7iZTiS0763M3GIrhJIFrgB0afXuRV2C0b2eKVHonVzcuROjMLr7nqNzoC1ga9h4OC
bKxC0R3Eb+khlsbKephVjDTeMSqmBTRfD1IQKCaHMRyxaIq8unDCkXg5bbK7JG3PBySDxzqu16wf
+ac4xZYX20N0KSH+ubTrEi170cpL+EkCAjNwsjsHjNgqyG8Mu0suIAptXw1Z72UQxqg9JtsPqsPh
LipD+UFmY+X3lWoXGrSKtFlVLYT3NIgkJZdVZc7jhsirII6RL83UvsaFTC/Mwl4gCGlda1QvgtoP
cDDOyYTDtKiuB3VgD7o032GVr9KRyV1p1hcRSa1VMyVKojYsiT/h6t4evbA111kJxpIzcPTJyNGV
KFkZurJakaAsvrY4uScxRKictAo8OSJ6WSBSLWhaGecqHdMNR6Kbgycvr98aJ01WfaYgpuyIdlZA
xmWdC3WtSJtfCpzklxGc3Je5IVs3qtIcthTgdMM6dOC1RjilHFH4tdMPHx0p/XGQw02cRGjrFBZy
Q9MYPoJ1S/22k3CRTgYsS5VfD2l/3pWQ3jLdru2SbRXLwqsgUHfFISi8II4S6ySTwybBgzGrHWXv
LQw5E0tGzufRiGZpFtKvYcPXbY27Oy0eRYpf0TASi5iqcf79k5Cc3pZgNUCi3YSLwYJ3VuBMeX0Q
JlZU1Lg32l03IOUaXdCEi5TycFsifMmjBi2R5KJzNa6tilVUtx/G2irmBeHGyrIVuorbKf/VFdkD
JLnOrS6ht0cOKLkMPWUGYmnjTO7Y1DQVCr0UtXxW1E6+a8IezOGpl1bX7Vh5YVVlBzuCDDTyGjok
uyaq8aUmmJCruPz+MqBTu3RaBmaC3TD9WZZ1ch/Yfa/AnjCb3ZiVDOw6m2eHmLiJpTWTjVIeOYS5
nzd9GhKf9qQ4PQy0hEpT5endH6nMb4TsYu/7U6bo5AqDdyOQ44Dmph8bocg6yTSQLkAob0W8Oxj0
Y2CXXj1AYLlEXtry4c42s2RR8MBcfEPrO75E5lvoENVPaJM04o523pG7imvbZ6LIXTAltQOa2Vzc
YDaTqUxnQ1QZbte11M8TFF0bYfHUGyZc16joOg8R9Yepd+TLpcx/ENNxpscVPFsoAtDJfbD7MJRe
wy9JTLVXmJ36F7UlzHhI8gCqJnMfIduSbjMWkCUzIVVmISdba7BgAXJZGY++HCEv42ryCWPsRLbt
Hdg1Uz+NoTmP7HpIDeohHcUuUkyyuYjrYScoUditg7TZqbXGjB0ZdolG2yoO5mFn9m4KQR/sHulw
NzeubafJYkRi2B3IT6MgyOS6ZZnByoczVTpNDVnLptwgOGgyX3d1UxlpsM7CmQbMjpabF8xHtmGi
RFBBtTbSGdTPwXAadegGDTjAtU2CeVBN5n+eD3MFcXPXhmN9q3G6YZDdA7Np4nE6e6PMoVxZUR09
4Y6MEa+fRtA4rsDl/f6uQNq8f/UEwGsojgXRBgdqi+BNvZOdHNlRkMaDWX5J6nys6MxWfF5Gg7FN
neJSGX270tABZaMALKC8GfyQONxLD/DErelxIobzzi5XQ+4YW5JFrF0MXL4YRhM0r7AwxAhkV7uB
KmMvlqPxieH8WqoShS7UZAy1Df+H5LLHeXHXBQqOwDo392Y09rNcGsG2UGa8wiIvVo4VkW0CcfoZ
AvtxT7IcvNkqCu+mEaPENqcRaRAm1w6JygU1FDkcwFAJtyj6DuIpbRbMRrAOzlFqBZeaIy2tbpfG
cezWOkI2RcR62pgbW4fJumJQLiNhCvb3N8qRUeIm9UnY5l7ekeqK99JNiz7a04JHe9w12BfcqeYa
98xR90Xioz64LqaUNRujfI4DcMiqCdQ4AU7pvOCQbrJ1kjt8hnNIDl9pRo0zOPhsI4qrK004jpXp
XHmOqYsqoz6nRXR6q+iLR7GcrVERzo63jcbre0cTJ8kj6nhblZPk87BHvJbEoj8Mqy+2E/HXw1Zc
/iBNAL/W8rfzjoOLqzPO8ICSUz8m5GPMuKqNz0mVzGrIlhPXKJ3CR7LpfR2VPEYvnZb3O+dOI0Su
gFVHMYeMFH4yjk/8GqclRzH2u/YBHqRp1Ckuehjr9fiHDxWx/dWGIy/ps+oqm5rWvo5MWlwecg1T
wgGSvkdM6GTJpYo3tMFeD6fQVVKnbM+NNvQrKukiDDjb56MVr60C7mNN7VHP9pMADeAx0Cio8QGB
bnTTqsoX2hk1eNL4cEPIpQbDrGh8nCK51M5pFHyj6lqvI1XXemmqOTGfyKLEzG9k1mWrUfVfgwFn
l5EZgTE5NUbYfhlVglYa0sTGSdtVjMuvGapycCbx6PccE/gmmcybeUxCv53i6HFbJd6AB3ZRDGaz
tiumZqwKwrvKNrwyiMjHcQz8MCzkIuibyIezJdq3BYn2KOlnPKyNC43qRS8hrK8iv2MxHHFNh2cc
nNN5ZIjWY2DDXRSUOxf21FMsDF3wVNLVkdAnnG4LY/Q02xGvB2nqvH1BgOqU0SU6pCsCOq7bsoB8
egJZoFjJS9OwHurB7j8OrcznNmLDwpriIkEjL6zG6a6TKPrBPrBfm2/UhjoMeDXBhCp4GwoFyakt
1HSBU5rF2H/uD8Z33hs5eIE920Jm4EqyLFCeXdOvpI34eozNdg+FQtUysbPO06BuWvXBysfiWgNY
wHMDP/QSzDUIUWy2DWN2paEmyNt9K4KvSVo0a9wa4C88G4YDmPay64y1dgEP1RGpw6N51KaJd+Q7
GJS8CWYFZ76Rnuuwf8Yhw5ao1PS1oSVfg3zgmV/bag6FlmxLUrnXAR3dqCS7DNtS7TQUgApmKQQp
Zof6s7i0jvwSDcRrISVyTuOe+LqXWb3zoRjKTTdVBmg82N30nNeB8wFclVM86Uy4DWNRQmTHDIMf
BDcRm+owX17kCFk2vNtoWpBGIBQqaoD+IkTjFLiqh8qSn6uhc/w8CMpVnTW7uB+SwdUBumOoTiZ5
tbLKagfZrYqda+YJzLogHlxOrlPwabdcimypOI/Oa6PLtnY8WjMbIp57sKO4WwqR3dtZv04aBUGD
MnVcu03wF3sYYjc32Q5DFcoWysZyqKlwBqhkhAupGE3Hca10yC9zO3G5PS6aLMBuBF6seMTwW31+
PkSZN06G1rGxIlFtnKk54tocItqoD114qxDNONzu9bVsrVUelMsM9+SWxJH0B0XZiqUGua0tZxNg
rq6bdOiuYwinwRGY/KXsC9sekw1MJdnonm6csRwqN27rtaxStNS4krdQk4hDc3FIIkKp44dUVcHi
mHbUmcojGEw5S52FfObVKM1hGWoWsLZeVSoc1sdmbNWwztJsmWU1XhISqsI9Ug+wHUGJpBWMKxZ3
9GK0Or/Js2JLJkijarh11mbdbzUEZ8wTvpWmmA+x2XlHnGaBqsE71AzVooOqovJzTMx81tW9tSK5
BQk/NYSfMpITD6plhrUcsvwWlfEBL4NAroYojmdQCxJ9IrKC6gcL8Qua5dYVovWNNeEZpIvnCe+D
RW7YOZQtDtHYuUHRo2Hd9p21z4kUN7Wc61IHWiEN6IoFGjnRRNFAOrGF7Qu2UMyLmEez79vG4NX/
bUvB2Wjj6cd2wFOyppe8Xm6pnnS54vlIPmeQPltN76dudGM4YzwvhrR2jzga1UPrYii9OvDkaWpu
YOexZynNewJqfmYOuQuRjHZuF/U+MsbhPG45lOJMzcBMj1KwRI4oS1SmOxQ4XxZY0gNbRKxkbpmV
42kcZNeQzwpezE3u9J7qq2yF+oJ/KCzDnFlEQQ3xBKqRlsukdiKwOgGMhxwqUKWqXQ02DkMXrUm3
GkqiUX4I2UFQY7L/pezLliTFlW2/SGZiEIhXYp4zI+d8kVVVdyEQ8yCGrz8LRXZH7eq2ve99wfBB
gswgkMt9+QpPb5EC8x+iIP6R0Cw/ZB5gTp07iNCALsc5/vxNR2ed+k+/u44wYKVv6M7fxnUOHw+s
t1U4keijU5l6bbQmK8uWWFLGSJy8ieplyhT9oFO0o1bn/fGfrsrH6uPOrqzSehkPQ7/htfSB9dPy
zOdDRQEgolQuZJzKs8eqjIbGauSeD2fE+u6O1HZKQ6MLNJPnmqh24cgxX/0yriK2v0k5kOeVlOnF
mdrPyQ/oa+IhTHMzQAWMWJe9u/GVzFdGbOw0Xjm8F5ubcyrkwk51fTBiRKp3n8nu4kW19SpVs+AO
+7MTHeCrczVjZFV8Kj3r3axiRgU06AHbm/jiF4F/jJR7dccCyFoTj1vZREPkcob1PVC/R+XGalcA
ovwWrhNBi91gxXwfTAJvH2SBk30Vuzs5UKSibA6Q99gcnPkQZWWDUg/OpkIVeNsFy7vKnBk342FE
c6Ct3xyEsJoNcN6okkUd39gCVRUkpuN3ryjGMJ7G6aT6SLwG40X6On6ngonDJPJ8YUQ7yNyl79Fs
Z8SizQ86t8Q1qZMP0XjflDX6y8gTwz6QRfbSyvRQz2Udo49nve3Sf9X7QHHtY+JMoQHgDl6gVkY0
KFyDvzWGO1D3ruumdltOdEca6pwElcUaix8FzBri/RD8LQrKspBVbrwx1ghb3/HmXVd2cprinSgr
55QESbWKBjdfOZPDTwN2YWHU99UH9o3TIpaeOGggml7KTuDLHlcfriLuJrHTdt1MtPyobPcUY2V/
4q4MbsOn2e234VlHlkaPUMldsTg5xhUnvwDunaJMwiTznb0B3CMSsC7NZOFzAEx/zH3k2ydEibyL
1MXvXuJB+DxEDgqbA8Bbl0NM6pVOAJk0OqRhk4vtvwRd8R9uOXtXPXY+oSwJ0r3jdQKcpFhYQU6W
ynbiNaoL8okGlZiN1Yy2F9oDL+B/q4tZbK6//xp0gTqPoynHoyCg9EBy/Fs62M9IXulcl5+lcPUi
Q/x1oDrO69CJLRxv555g7KD9ki5s6bkLZkw3B2O6HWpWbpI+TkPAbauNzvL0BmArZ5Hj2VyZLZco
vHJTkCZdmQ2Zh/rTzZrorHgM8FU1iHmDoDdnXdO91H4X7+76O/i+/8to/A0K/+4W0P4lmZprYefh
lKv4RSXDytfZ9G6j8LmTcUaQ4ajH96CfhjAAquisgv7mRiZfn7KB2AsT8CC6oGvBUDu8Y7LukdBv
+K6782/h1G/ifWasU6iXz8HWfVJ70MfWSfglGNqzAbxkcf9oEdW/uTWrVm6StseAqOBIolGuCEmy
98apz3EDYGBnIElgMo2uAmtpaJVtdXEZYt/epnus2uO707Bs24w1cIazaNxQz+uPpaXzsBAj0A6A
hT3cn2VgCl50OdD97WF2vHLYOhn2uMbFHNr5wZde8dL1Bd3f9XdfM+ftS0NYcZsvKcZ40UyyXmCT
qq7APlmoYLFgVQYsuZqDncWfU+aOgIJAJXqLPwj1bgQzRvrC3jlt0KA9Aw7/Ns+QK/o/Qiw296n9
9gUC2woIC9DWApDLP3YtalBNJmRRfrbSzvbIQsuTKZ0MzZgtFDYfS9awvFka5b+ZjaEt2UfTuOXB
bDTb4NJ5kb4aQdV1s0QJUG6MSIbOOlExXG+bXKXon1XhR0ddc7YdLRYvxDCwfpkEXbR0qrJY9vXo
bauke4ux9VkVsUTLyDQFFwaUhI9sufPGczfZG503pwuSkVhHKqqNkabR7ebuLnTT9LrEG7AoGjfM
ReA+cjmtzE1lNjIPFLWlldkti6KTj4BOL7wi6p+MR+2mAH7mabEzYuV7fN/PiR4jWk7qhpWKe5Si
pvxYusOyRbQEANk4nqeqRVbdkrRfRR1pF5J3ubc0pobQz6Dk7nYMIhQao0huizHXy2gYrKv0G72c
kNy5RmrUy2E+S2ZdIbh9IiZs95UVYI2MAd5O5QOTNpBR88GgRowem74HI00xXQE5HRy4p/yHiegP
8+poimha65JkGwvwrUPXJt5O5uKxTYfmZJqkWjtXOxnUAtBNvNLNgWTiUSm/ORnp7mGarMyov+cw
HnE0jKGDb3x4fy+al51tNfLUij9+UxvR17Y8IVVlhPsr07wfjU10f9xfluasck8aOBPvPC9WJU/U
EYAKuce+Ee0XCetP1CrQnsHTAfk+CcgDZclrJ10dZm1VfKuy9iFIXfHTa7/rfPSAu7fKVYGetT+a
1vrMPaCTIuVFixz57n1pY0NtE8c/jXbinxK/9U8xa4pdbqlHrnJnWspZZww5f/IkYkBNybwBH4B5
ybUdbe6puSFP10WgT3gKHnkk3R9/n6RRctMkf53MptbyL0RqdfBoyk9ENt0U9jVSix0jNbYiUAYW
egaXVSvKdd778WOcMLYv6RCHsmsBcWlcFi0JVcHaBAd4+9SPyXhJCUcdbmLH+/vPx39jjXgvW9xe
fbq5tpKTlW+hsa+PVfoM/3dLuN33LvayUFvI9TM3aPY+LZ1VVaOE4GdNaDyKzooBT6zVKes6/+wJ
t1yoyrd3hKM6Z/OAHUrsXA/1fDDi/VBXdNM7qdzdVZ2n+o0zgrPv1aqbboPyzgrJN3m2gX99GADs
e+Ak8bClmvyN9l0iwoInei0rjy6M2Z0d40Em2HlEgM5WyYbHaRA62gk2SVpPeyvL82OqWmsNvCIe
HvAlLRom/LfKZz+GieV/lspBFRaNYyEALltS1cN3RYDetzsAP0ckxUOui/qpIDIMwCz7mDa8eiqS
Ll7RTqm1MTpx618ECdbGaFSRlZOwRUJyZ0RC0/7AIoYNfq/aEnma9CVNnPQ0VWW+LBk6QNdVQ7NV
nKH4J1OUEoF3RcXQnBqlOajZfDujNivCMkep8e5jRLxuvQ13gdRUQtp+OLh1vJdx8j4UQ3ARVRZc
9HxWAb+3oKocgd6B2Kti2Io6IiF2LwCyiBivlRmYYNsonAz+W6ltcYiGslnkSPFUwIBMr1NOKR5c
O7maQ0ReOlGJB4Kk87Vl+XCwxvrzbndql6/6crCXRmfT5hsvhgSBgt+PwyYdY9QFo/JbyzJvCQLm
4hj31D9b1tgv8KQAWvhPjzKi1rov3XcH27NrhPyng03Gi5ESFv0izTZEGgA5z56FRVZ3abaNnqf+
zJDEPaRFlzx06NK6fd+qFEn/AZnQW7huWl3zRh+EixYxUWbncYZgMd4s6nrSz4I0+kotgFTSgry6
ORuOlZNaYT97JWXvb5JKlitjTRPZLGVTop+1ROuBmdou0vTBartfNge618WmFsnXHSSRk23aSCVh
o7hzHCb72mX+lOKTidOV9lDps3reXM0B5bLzUBZs1YrmwgyMv25QD5Zxi+T9HPzdlOnIio22UUkT
UYIlzCPYm82oFYNpCSbSXxK5u+NYjPruavAuxppm1jC7Up8EG8CsmLuNC2qvkCMHENDz0j8btDPN
SCQ/4zEqBG37wtIATeJWNx2BkAAAloRDt0CQSJa31oY03gfepF9o5Nd7HfFf9ABHJKdiKr5nUeZc
sfgsaOoEzybTUnCxAKykvBopEf67pYW45WVsJEEXuquKvTHqqA2WKDunGyPGjtdukti3l2Y2b6zH
vW8TP2RcNGttFQlSmgFKhaJmR+qislL7lhf2opXf8d171JaKXlwHC1hpZ86axkV1GucKF3bTm6Ym
8R9+6mQhXsHdk5gisunkOG7Rk6Gv6cS70LgkCtkW9B18pj3BJ6Il2qXsTP+PHLj7L8GkT30APYBo
9Zhj/bYbc9BJGFlBmX7GsQo9XXUPlkOaq2pttS8bBfwt6h1XowNA0cJLP+02RjSGyfF/HzUQazsW
QUueGGDj+bTgQ5Cp0O3uJyitZ48OjewVslGoCPtO2xzMQWSsWheMfpsIaQ555A9laPt2c6DzwbgY
0c1bjDOn98G/jDHzDGP98T92r78BotEu5WMdAt8EOm/BU/WP/1dT00b2mdN/2DrP1llkJaEzxxPW
fDBnpUyxrMe0vdaxn+yMLp6Dir5iMKAO0Gx84iShUXYq5qcM1JhHpX1sgYoIm1HPuvx2pu3UvumG
v8/+//16u163LJo2pk7J0IIaSheJNbMtNmLkJupgCpNGVO6Q/CIa6935PrYtNA9/c76LUVPjQikR
CzpY/hFot+LCR7XN5uK+OSBf7yyywHE2SMDKp3QK8gvg/QtAvqvvtRpJiK7Y9nFMtL0tFTaRkrsK
+wLHCZNBe38oETb4tP/wVEfCLB2SfWnhleyVTRnyIc3foxGvfCIHa2PEfPCfSeHnj7mNYhx6lc6g
ks3e47RotpJ0aG43YjJNodeL8dQnenx18j+TbMrfgUPMD47L5ycbU6O3PV4WnDZ7Yx1dsghkXqNF
EZ0H5g7MZDSLo7W5g5voBs8F1/iZqiCvro1m5yySbMVYEu86NOQt68FnKGmU4iFO5q5MVcXf8eX4
iHnhPDk0cXZebMl1w5L6k/vfSevL778NFJ319j+ef8d1/vONAd5wsLShKQDEOaCX5PjBnf/M8FNa
5YUfywY9gijddUNmL7I+Jnvas+g9zgJ0O6OQzf0ajUYu4lajj5LOXyO1Y61JnMv3gBZpCFyBdwZ0
ZHzJ6nRh3PKC5YdIBsNNxIugWzZJT3cej4E4H9pyP9H+e5F1yc+sPAN4DVRnDsCL3wn+kWVNubBR
jL+6Aim6jFbVsU21v7eaqt+0tTs9AKYcLQGHtN/meXQr4p/T9DWPTRBReiGJyhKsGhIgTF0k+iyc
6cQjVWDTZkFXcbc7+3bUnSbyUvdddzZeRm3EsaumravpN6M3KmM0h1FXSCUCOr+4XcEom3nKxhp0
2OV5tDG6Xy7G/XaDXHFz+EWX4e1zbGm1ZH3lf92UuRTLO7qx0zq73ehNZ3wIq4ulZqlG088/77ru
NTLGADxtgFaudhFtHpx08PN14lrxoucpqk8KcecxKW19qJQlyrDqiD4YueBFtGgjKwZCfFylSBQX
6A9U46IPOFCZXps9+Z30T5MrLp4rIc2qLgVErmkp28UBy57oELkH4mY/7x49oz+rPPEBj3SxPM0j
bS/zd61fW6GZI5gnSpEz6ryOnYyHm1ZqWyGoRBAFo9GBWWOF9i/5cLtSFozrbBwnZFjhEcRAjScT
mr/rTdyo4Wq0dsPzlRVY/uo2QyGqRwdYrvukvjXhmx+75cbM6k6lOMdptOcMFZFF67fJIijFuEWh
3QxqI+EehzZ7M+5GNUz4P7Zcz5lf3InAe21PLCx6RjSHKgKtTurZRzMq4hHZ1iU+E3NXRufY+T73
KT8b/9iN6w3AhxJRNKYcB/E5lxePHC3vl7qai4Au6hnzwZkGZKYtJ1i1HpM52BgQjcd+9mhcmsl3
sFLNmXDbLlZ24rabQK9H1qTfwN2RrofJBXsCscvXdBIA8frpN7cWzdJrC/vg9Hq4Eq2/W5VQ36K8
BxYNBD9nHgXqAoQ3NnezIfeGn7ryyWMsCgWKgDZdmgtolh2AJnofCz2e/ZR0Ox9rx8pcJBXPRRk4
H0M7pJu07INNA/DZO1BwC6DyxNpOm2SNPJh7Je2hT6qpWnRoqFvg7ZLsLEDbnsiIfxm691DHGWJa
gb0CSVcryh+N1fJivfTQPbMxoiSBe2yK9PM2VY1nuAKE7MyDjj7ZFM0kwkYznBGrvKaXJGbbm287
yDSs0CoHeKPzw8zmlz7ZBG7PFliErSebDO41QwVxvq2bBlX+RVZJdbtVTtp8j8w8DZ3ZxUnRo9AF
2N86iMYG9DR+3fPcV5iISW7MfXQFddFxnX/dc+/xS9sBP2+M8+MAvhgGvoJ5ypRV02Xy/a2RzFXM
fbt239/u67/dsxk0NOQf9xypmqKbv5CXNh/WPVFs09XBrlRoX16RrvT2hAC+E5rTMQWZxaJrQZIV
+2wLkBYsnBQFHprUWtxk0qJ4kTAOgN0UYfg8R0/bfC1i/qYcWX5NRvOmlUdjvmmxfaUhqqAiJ2qJ
HJI9OuopaSqkBupqQN9Akj4BGJk+Vdkbx/P0aBw6MJavKC/qlRFLquwrBhtHMyRLR77sZZ+vja4B
pBL56wU4CMZdodPF1zDM28hWLb2uyjaxrdMnGrH2Mlre5u6RVWOHP7MrtmYuFLwC5PKQcFpUZYla
LW7YDK2jwQ/RjdzsjC4faH8c3eRjqqZux50qXVqUJxu3Hdieqjw7RUMNtPuwFDnyEaqoXyaaZ2Eq
y/FPOa3T3G9+jun0A10o9isven+Z1CI/g4CE74BtRXOG3UaPg5DjnPzKPhEaH/J5ENIg6BZo7W8J
c4BFbafsaq48jAXbJwlQECAA25TcqzfKnvxDm8g/nd6uVpIRutUeZyeEMtHaLSNrRXLBlqOqggUV
nL+QZlW5boOe6d76xiN6LrKyRZMNOp/4gH9yMlRrGdvFH6SLflRUe+/eQNXC7Ufx1EQRQbZZ0Qt3
pq9rR7ld7n+7btxF/FGwKVj4UvavXYzEhm2J367XV7Ev0TdSroOxtNYeNm7rukWyW6QiRc+7BdD6
qK1vpLNCoe3mI2hyfy3rcdhS9AO9Bq63r7J51jqwFuCk6k7OoK1LHisW3kbOuDVZjU8isMq97yp0
lMwDsnwDthH+6doyXVtt3+xmCNrzFHgPxg7cIvoirao/S6QHzz5Bou82MIge0dHiP+Nr1+4GKtW6
smvxKer1baDD9cruJux9KbrEelm/324km1hIULC4KIDqTzZ6oBfFfCdxT/ZF3OWvE5fj1uZIK2Zt
130gfRQaB+LUHEwAVjYTKlXXgIPoxFyqYU0bNogaHqKo746epunSGAhr1gHemm8d9qUbXtbjRqqB
vBUuPvn5mmVVVMtJ8vQYRVPy6BENSrH5H42QH4kihH1Xj/DuINCRfZuyTjJ84Rr50U5etBmmst56
PR9fp8LemZEqcxgi1SwD6IEEl1wldjhhSXpBw/dLNfZ5GPMq2xaRam/986aJnrVtjp4wL9veG+ut
yH8iA7d382pak4Rdy/nAU8R2lZMgtzQvrjFQDteS/5Agq7ktqGUWTxuUep2FGWS8dCqfRoSTJyN5
QxfsBz4nxYrC3iDMtfZ+qkM/LeVL6hLyqKLyYAkdvQ1+gX+OyrxbP19dW8Omoyi3GKuXRemSoP0d
SRu09+ne/ZmWnJ6NNM9o9zx6yecZ9YQO59mJVbjuV3MKkBxq5XLNj6hE8WPHNKJTXQ32tve7iz0b
asFJtfzFTIZyi5e+B/xqAlyPpTKgx5j91+kokbttp+GPyPrs3SjZik6jK7AIHAXogWxBAtE4mwoo
TBBNRenG1uCCa1iRXaeaSkDj6eXLOScAVwxdtrzJNnruQruq2h3QGpisyZ8ijyaPaRyk154xNM3K
4M/OS2GzO56t7LbBY2YuhHL4j65sLaQDAfKJuxiYxcJL3tKIeKuMBMiKzWLVC4anQJVHIw6OvY3B
GHF1CzFDiFFwGHP1Fknkx52S6jmQVm+ccb6pqfiyJumgwIYixp2xaup/cwtZX8xQEq0mhw6vNWga
HwAceTHXyXK32pubyub5Y/w47b/elLFm6OAzN0WIGhAsqAqVignlXQ7WD5PrM2Lex2MosJO55f+M
jsuZCYQb4hDjGRGBzorZyb9xf/w90c3JzBnPTizL5nJFtBqnYdFlQfIUsWx6AQxshWR3dzUS7QuE
aDF7NBK3nB04xNRNAkzu6ERF/2BsAoXIdCz4xUjADT4BLlrcJOE4b93gW2djy6PsuyVZfPanaXqh
AnjjJnXBeDhfntM6DfHdEEdjtTK0s+bB2KLbH1bAhIcwtlJ+MNYc6zwS3y56nY3VYwLfqdTfA29B
XzxUCMDYdWq9Wu3QXl48T56fgKmRWksjRiltT7wW7z5wfniKKxVGIzpkjZG2uFThNME+b0jxPChd
rPMEba7G2gsnO4IVC1xzZmy79BVPn40rqhcqRJIagft8Udn1euWAYQgMFpgoaJC7BC42rfvmnDqu
XKYqs5Ygr2rOrCrQ79fNp4nkOgSAVqxvykqCWiSsGushycAZZkf5CIbNeQ5aRWGGFAg4fXYoukyb
XIn8yQr67FzF8kyJRYpFnU7YsFmOvzNWhh/IPogReVyRVcWT0SGB/clQnD0aVRz0Yms2QijwYoLR
araNXTR4+2L2wQIXh5BTh6YuiGaEDSZDpenVaCyJWG9kKWik5gvIUfUPnR5v7sajH3w8diVTWyNy
tA6ekkJfJ3/4zIVuj0bdIqUT4gHVeyNGTeXuBVaY0Ijm0Nf2s9Om6clcKZjSZovCYLu4e1C2HPps
iQclfejdga4c2ukV3jTVOm8Lf2kGapQWrv2ft7+2QUVuOQLxtDazgDrNvqg02dgAvd3+WpaD3MCm
k/11+zxysQdib+gviFApmrw1eMkWptZlql4KWDgAMPj+rjJnagBLnA1iBSPdVL0maL0fho2suq+a
WqNiB8ilUS+GCAXicvBXqRt1NyjRvXIoGn6lcS6+QBdZg0aHYci//Jyg69ed73erQJbxsleRdQIn
RHtiSmZLNaTyh9iZVs27nbr6v9rNeCzNGTZ/abFGp7i/rNBmjeK2O4UG3HoXDQHYXTQA12J2bj0K
55kC7G41Y5uOF8saaJsdH8rg0jjWT0Or4HEp16SuvY2hVUDUdhrrNLi2iEKNl0j8l7G3gArL+mAN
KOP47tnWi+7i9hG8xNVj6qSvcu7NLZOIr/0SnWAdlk7QGoQjMoeh9GkBwBgqKdXcHZySOjtKbFuU
ilEGurvEc8ewGmS1HKQeVmNfAAfrB/mDIHayY6jrnW66ambO8IYWAI2glt2uHGqQrAAhs9Ee5fin
Jc6LnFy64bnmyxZsKC/GqnwQb5bcDlOg/9ZDhDxdSfpChJZd0JNUwcpCh/mDMx/GLB4fgCj8Ptq1
2hvJ6Hlnfw01OnOgHhmAGI99lJeUBqkTWKBGQB6emeqameW0Wfez6BLL33lJFC+MtXATVCFrF61v
MBpVCXhp4FDr0UiilDoMRlBEJU3062yo+MVR7T2a8gNRp87OAVGaaxY9CJV3gWjpLzULLyL5AuxZ
SAj9XccI1KmtOxul8ux8H+iNAw2NaA73gU7OUHfHoH6+UiymryuZAUmWi22B3+lJzznihLxHAYu4
kb8lJLfBU9x7/zhDhI/WCvE60RbZI2TSkKVw6dUDL1ZfaXY0UjcQdpCW881I5uC71rhIaO5snKwH
44Lm0VUjnzoPNtOIuCXztzteouNnyhbzjK1k7IhGEXn1JIiG0vyICvKrbf6kZLS9pSs9vqLzv88c
kro+pI5DTkZCV0R2HHrr1Ug1GHaPdcGnTYru82McSet2AFL964zFQbdpVfVhPFKr+tIbcUzTBXPL
5ASerTY0rM8TQPZhkBL/3FdpcKGzIZvJXQpXuCF+2sg/y6JH0XqwvkYkSfBzKu2tFizd6Znmw7Em
99FVGzHZzTWbqT58vNrBNIc0inEwun6o0GHmll+DGvCWPfrBOvdPHhsWnrLjI2tz92wOfTCAjmtK
orWuR9z0bJBcgbl0nC2utlaDg5Sa8TNW0jfPOhf4tJkaTnnggcjW44feA/luYIHTNjQGI89WIqIf
nEX6UUq0XOVBbz/dzyIyymU560gEq6uCX613v6FgRxTavssZsork7BD2+PjP4C6wrxU6+o2+BkUb
0mZNuQWIpPqQ2CZlQ+m96g4BD+p02HLP+vvwvNQRCMF89dDaqNtM6M17w0aCI0TCWT3rzJnRGavx
63Utf7eCGvdrbFGLehH00t6QyYlOwGYCtCbrYT8Cg2BUd705K7w2OnXcbTYBU9Ozm4oTKavhj/lE
AT5tTmT1pfFrh4eBYZ0S+CS6pJN7UlsPqcAeIjafnDltgqkCyGjskSDBZ+rNB2NwJhuYo79GcPyl
Zy/LQLEGgvcaPCnA5NjF0G56XlnP+CjJpk+jfGnEtGHtkSFtExqxGRS2aYgUojq2u4VD7HXfJwn4
dzA0AEtYWOGbdyCtYz2bieukQmJ1FqWHiYMcuXaBDO+zPYGQjaFdr5T2cDZdjqb5kQICpN2QgA5C
tK7zRpNkOjQqK4HlTd034uXI1gJlu21BJPJWl83HyJz0IUL+8/lfBhFrpMu8sL1T3i0JQJ0KsRIa
AsFchm/MMjYn/bTEiuVtPcdj64zY+WbMRIb8ODAVRnQaFzurefE1YtsG1WLKZPU4jqkLrFtAFgb0
SWlXoPTOMnDojfoNvE65647vxkuWKJ7VZTC8B3xEBn32cjQxXmbwv3k5BFReueVJZEOUfnPRWD3P
ULbd12WN+Ntl4dWkfbGuSG8tR9sGjuPvQ+JsCuRUABH7S51ZWMdD9LwB5MHKozGgTSI/N13RHWmp
Qfub4buMdeYlBi/UNhsrtlYuZe8aUMp05v1JfCCoQHrKj4nv25dBu354IwTCSFEn6gX8h18jLZSv
zUjjgJbxr5GVnTm3kYYxqEpREi3abSyS6tsMU2FC/gSUD9mXUnsvrAmaVaH7+FRXRB1qMthrwLGL
J2RaUNvyNagnwetoRqli/OjkFL+1SMYvwcwkz9IV5d5iyN8JH8iwpEFTRZSl1fcYvXLI3cc/lQAy
gJTN+xQH1TJh4DwuOtAW8br4QNCfgfHRRS4KjYyLqB35JwJO8NJ18U+LWUeV1PZHnllzJwmLgXkR
9pZz5W0Lx0KRKEYukNn98OF6xQkUZcmbRcRHhwWhwy+zn0VlFc/aj8WiHFW6tYKieKYoVW2xWkyL
0pXlcz/29NICbIfvXfFsPNjAt9E0pg9G5dVBs0g4lzvjP0Xgca8yK10aK5L4INcf/EdzKaPicliC
qL17NFIrnSBUMY32Zu44rsnaKxK2NKIX4acfdFR+Gt+hyOpzFjMacrQ8AFsVZ89IXZ11mhefTgy4
mYsm3n3NOfjppnzdNFbxOQqwaeMpxkNR5vS9pN+NO7HA7zNwBPZG5NbaL9r+o3C6aoufMABAZZ50
1OmydZPsLa8ze1fYslqZSTVh+wJfRrShtsEqcdwdeJjUVRWuv4hdECQ2vtZqUWiBpbDCWo1s8rVs
wdQjR71CVr5XC/TRdFuue4IC6Sz/Pw6+TTVf7V8nsCLdhklb7JDwQEq07ReJrYOXxMqbU2eVLDT6
HJDAZRn1zs2tzodf3Fqe/urmIVjagfy2Po2xg3gjRBHxj1i1Qdj4Vnfs2sl9AwIfmYEmfqU0kBfP
q2Q4zS9RxAd6EyQ5GA5m0asYCxUSBUcjCudFR177KoFqOw9ZBJrxeTLtsdBH87cqEx162dj9aJp6
Se0cyQmE/4cEv0Dy+X+UndeS20gWpp8IEfDmFqAni+VLJd0gpJYa3iU8nn4/JLuHWsXsROwNAmkA
WqQ55ze4NqarMr76UtsOFhFZp5xDD5aVICa3M5JaAdCpCfBnWfrNGvqrLq9fMtfvx0T8rEvAf5PT
je+TIZJtHXrl1ann/qgkCSiisO0ei1npN3UWhx8kiH4V6RD/HakHSzd4H42mv7u5O30667On1JXx
lKaNtkddsz918RI/tENpbRPsM97UdaAgjTn9UOx2pzTExMzIGw6ZoYaHWYEX37W6sdq5uIe6IQgh
i7PBCIiyRHorKnpoHHSvzW7FMeIpLUol36hVar7n6kS23ChL5leKnZVOFO3q1tkhXX1o7LS5tdoi
6g7YYfCdrp3jymGdl8fdrbW2yZ5gD9HfrjXCqTiEJuApeefC6rJD76rgvNf37Hl1cog0Zb615isH
Oho09da65Gm4J8UOAmx9IYFx7T5pDOPWCj/c2lt6Zd2KcaIae7Wz7VuRuU3bL33r3q4tp3HZ61bo
3Vq1QZ9wi2hMP5/bY+vW3QEI1rvWTbiCNEPRPsgDP+8/Z6mBJvkyXf7sIbvFMXLaJPLyvSy2dasG
ZWzlm2oKvcfC1AEUL12A9GL4COMCsFZMcnPXRPFyq5T95CGq0h9OgjqbLMkrbCUk9FuMu3S9/t41
zYlFgV5k+7K+zP3Q6eqbXubjSV4u69slUc5ujGAvPH4ATusFYVp6m0aEeHisN9YKBh8APtW1sKL2
fH+xsOqSc6NUTxkb8t9eZsyYVEHtp1vZ9/5ijp4dgWLWl3t9HynFyQ6VD/nK93snpe4GBMa02z2c
19DRamLaWX87KInZX2IvxtelRiXh3+o8j63Ol2W9Vu+nFqm0iokXAQ2l2KgALC63U9m1q3PFj7vW
u7X8j9t1eQJlLyK1sL7kvN7Hjnp2RbJszoobRKWHZkvqsjbLFnhEmndsIv7lsmhbmcO+Ka4eIJBE
HwKyo6zXcEI5NkJlGTvOy6fWdkjYtUgGohRovhdEA2R9VnjTcYnh699ujlsSORK0uYiBsKCFYX+R
h7pLvYtYD7LYdaD21BDZHlk3Ng1JanL8sM2xryAy9S/WPsvbTe8Zy5lJ2CQ2tjbYoTNsCXwxr0gA
vsTeyxYNarvsfcfk32/lhdo/l8kLbteKyDoh7THlP8Dt7udZVy5AGnLXLNDm4TCbSfkwrgd5JusS
EkYbtAQRGfi/G2Km5N8uSxW0CNS6Ov1RL28iLyVNHu4Ey+XbK/63F5PXasIDJ6qukTlCvzkAs526
kvelLtJdOekmp5QjzXq0I3UrpBTTvc9oRGqgesq411sn9S2IOK+KLqKjUxf5foyj/CMJs2cpy7q0
Ycrfovu9h4eg4//uESpNt5mXDpcJTy8uXt8RvOqi8qKrDjYgqXm8Vzl5aoPw/U+X+xVCz/oDlkAP
SMwWF1l/6+zMqrMZikYNrL7vnuaaGRrwJbFGYice6T7hHCpkoPxmtrqnW2VdwrbXoXDKumptaAXk
X/bY6kbe5tagOeBS4S5v7zpakzKrQZ6HfXCvuwlwyfKfKl1/Knv91i77ty0eHX/c7s8byfL/1vSS
4l9S4ounjoldXuKWzRQMO6ShAPGQcZl85A4Qhpi1gsxO1ajnBn1X1YgpypY+bPV+E3UC8jy/8k5W
2sI2CIvMRrrJROLXxti+NOBSfQTEnaPrZYRLRpE96+6nbJM1iLmlSDd4ZXCvs63E9JMSRWots8RL
DFbgpXqR3eUByDXLdowsb68h68xYTYPMiduDXrnjQStUMDBFAeshGfOHltjHIe7nL01YaSP/XZej
bJF9YJl3QasNxkZbe8sGBwrKrhqMmaR0rp8qKxvat7BIi63VqDAG3OgV36Hpq1ag+yisoiMP3Yjd
lEMvnMt2Ps1NZu9ZOEZPWDQIhMxM7SNj6+yPcPx+GinyLZ41Rn6OYYczGR6YJVPzszzp35SQJN5g
iPw6Omp+VPMsPSrrugv932prTPP0VrcIMiY2IEzNzY63O+FaQHAl7H4OPY9fXpTXcCk2ldHVZ8PS
yeM6c16THfq3LM/koU3a6mC2xtVsoujB/s+B0Fr0AIdCuRSJq+9Vt/0qG+/1f/RdpiZesW3/9R73
S+PMHU5doW/lve/18uxet9Rucknc13vNveu9Tr6ZbHnQFRdi3fpmZS8of8m+sUuH5IPVPrixV/mK
Exm7yS3aLUJ5aGAWz56DGLpSde5bXepPtYOauEoi9a3ttcVfnC4/D2PhvS1h326Iuzh8B7Sa7Wjv
DJb/UJEoevPsHeHL5YG8UzoI7cGL4++y0YJF9hLyuLDmvojMqo/FHEG3yeQxTApYNdkAlkGW5WnB
n+gEonXVTp289yJ0vvFQjjiNUUIO/bUo1fHxVopNAlvu9HQr2c6hWCr1WZa8jAiJnZsvpeF8QcNx
2RZjtzzKA/RgTMtCQwWiQF3ZmP80CBCVmOy47rZTrd72c9miIVUeoT14uN+hyVKgZ1G8L7EauNzr
+7H2tqUB+tIbmxLJ4MLcdmjiPHWAbp7MysEDz3RQZx5qoCXrwSAq8lAUJKpCdiOsSqnrjWhviAUr
sbUk+6aJqfvCTrKD3afDU99v7FSZLmoyj5uCyNaPdMPe2f4h+q7fqFmBBYhSO9d5IK0mGxqLkclo
1a/DaKGDvnS/vAIe29x21akIB6wDfztNLSC4pHXbJUgjHZ8rza63bFDC4yoZ0cGleLItUb+hgFSR
MSuR8inN+q1ggbMXLZLasrVAoPtBjMUHwei8C3q4d26ftJizkVQdk3jxLWdErSjyij2CvUPhl32p
nlpE/G6HrBx/L/5QFrsISk2JzkSF0HZdz8Klin8ryoY/6vK1X+2WaeXLS7Sl2zK2WAcBHGiKYzIe
c4FWXKyK8xAl6bNmCdRkm7b50Q72mzepxlvWTyb6Uma4y+sh/ILPFmGBWvxolqIHrDV3V/RFjIeJ
bGcAt618nJJYbfdwVudtCcrryR7H8Ki1WAuZrR4+6euBXVNzHVcx6JRw/xYMLIv0drzKRtmNKfoX
4ev0JO8hD3iXAAKPdqSpwKXF5vIhlmYXmcb8zajrcduTSD9OTp/ukwFEeLjKf6RGmlyrJo4CxMhs
IhEU7w3xWizMDuiTMQO9+M8VCvoiDwrATacpEfIoW+fTiMKRXY9wznDu6i9j/8Neq/EYQR14DQ6S
JWh8EMzRQUMv/uJ2o3Kpkei5IMBvbscIvRLZIOtkq6WxzYVhRx/gsE3goVyiQI179DoQ4q5jJj/U
OX9pmwZjHKBdh3bB0ipvSuUTr49AdkBtJtv0TWZe5JVhCVQn6pkgFLV8KTSV/O5NCNbrLHiduGk9
pralPxKRHHdRoRS/1clWkcZNsIYzdrM3D+hwszMa5snlj8m18mCJXL961ZssGBUDhF8A+jtOlfPT
EXOfbVl351sTFezN/apmvT4y6sFv59DZywb5VkKwDz4Z6MSXclCIqIDWbOOPue6yx6FGdJKEPgFn
scx7p2mdrezmhqQIcK9j3l1b/7+vwm6lee/71lcMfXjCe3R4go0wPCHBc/TIJF3u9X1SkiheFpft
IN1kQ5aryE1CTZUXyXo+73yYu3ENcTnGI8IZRNhH1/6iWupnkVfm36m3R5LM+aVEbQw0xK0/nFax
N4MHvs6I4u7Ylu5wAJllPFp1+8/VfKOfoIf/NqL+F7eLHlCyS0ffXU+dpogfYku4QRLmGUak1N0b
umF6xElRXVUDAQO37oOU/ZGaPnBc9pEKK0iWZP1aJXt5Sxzub4lfvawA/K0iHfWsh89K8QJIOH6V
B+gzyibFDmYni8BFiQiEzbxvUjiKsNkvrdbNj9ZSDG89WfcAWeLlKBsTTGF3S4yyjmxVnXw6F6Wx
Ji24VBR9/DKD45KNsgqmBVBbc36UJSskxhC2l5DtTYnF7Vic8lXqeQBQusEJjljEWryrEqDWx1cm
y9Pap23g2y+hiQ6w4074C2jzq+uiHKkrurtjybu8KiqyXa43vc9rSVapuv5RIif+IPu3/GX3iPQw
66w9XGBEz0NsEsDnZh5kCqFvQIrpQTzpydVGKmcsJkafOn+eVZvVo5k8kJdSN7yh8Rm1cZ2Frc+4
+TyJoQZcqSOoWMzIJSrDJ4jqzwjTsqfsZDPYPDsoCuXzTLY1L5w9+oDotuBVvDOrHJBArQDSt5Ug
Jj15IB17VByRPHshgzuGeOM3l0C32akzEk2mgU+MOV3lmWIBN2pqXdvpNj9rirhcIAz4wzlpfeJP
zNKEYomcMSWPalgFYxuaG7fSieJmK5L84EzPs7euiDxE4CJe3y+B6p4MXSzBu57glIAFzYnnH3ao
yP5aBcpeatWIjshofvWG6HucRt4+TDQP/zeF2BbbYWbJhH/R8m4lc763V8CD207HVNR8Vs/euMkV
eLvlz0UdP0Hx8nYx1iHQiyFya2+9oX3D39L1VRBhG7MPiXZCshTYkQbqDPAHt9tgGHl6iBKU8Wbp
2hRjy1598jwV61DyhL6+YCAHuqbbAnp2EG9HtmtDpgPT4Z55Wc3T8wRs0Y+r7qEnHI+LXvIzs0oN
wKDRbaNKa3Zomxb+aAIwRTMq0OsEoFPyVbP75XvX9PvQSo7tYj0atVDPHs5nPpPTsPUSUfqIJ/8d
9t9FWSQBe99f6aTxXbRfSwxHU6/8MhSASfS63xmwjnXQav4o6srXlS9RmQUWzHifPfaDqGLzO1Qy
u852Bt9M6QnyMk77S2WZsLHMD9gAzQnIMbsTkai+CR1tpyrKGOhLmQOwsr7pib4A+GZN6SUVxlnD
/BVtq21dMsHOxdAemzq7JjbI6iUib2dl7U5MFVTOcPiujGX51od/N15GIFG07wrRUdYJy7VGaySA
uIaG3ZQzeSzORtX0K3hMPsnSpAe0fGcgkuOvPI3EVZuNcTPkb/0waO+GcxpAUAZKGL9p8EI2FdJa
SJTaa8TTPFaivJrLdKpQNH1ZsuI6oj+91aDIbJeMH4NE77DHjVOckujoNd3W0WvzGFbCgPkyPqNH
IFh8ds0+sePaH4b+CejHxhTzCArZPGmVq/gqeosg7fpXZ6lIWM7VskH8Q5zidDyKHmyuirkdYsVB
qvTqYRzhmFVmCfAVXFdYeWT7E+c9qqC9p13vnorB6hnO7avrLM2LY27jvrH3XQ8/uUxUhGSmIMa+
5LAs8BhMdFnQTii1E9tyNxghJoIPRrUaxprZdDMoDvWU4sF2YhWR6NtmbvAMy+xJoNPKaQPvLfd/
a1t0lYqysoc9aM1jVRPoAh1JV3kXTTbfbhCVAus03S+mZdxD9ihxDDAF/tGonExIVp9iL9F3Vq8+
qnrdnACSLzxhiSsec/bHmxZJu32vz7+YxGxoMov33GJpHSisDHxmv+hk6xiUlFEQ1s7WjXP350s5
9V9Tlw3c7DSJX+o/kAh8xSTZ18npHSP03rdOOvxVt/w8sbc81aadnNQaWzky8Ki0oN8/eI8ix1G0
c3egX+O3Mlmabd4DRBb9r8LB9wegroNmWF1vFyVxHwcRHovFVV7D0Y/DOTlrRv9eWogepnX9tStz
xC7Clh+v0MA8hMODascDKXwS1VpbvbbJ8C0SZrfLrcTeZzYJlXrsd+EgyoD3m52LYtp7CV9IUeN7
pBfW8NBUfFlaHr8VI3l9vWHrEsb7LC12CwHlgx23l6KosMfKqvcR9ao4DYvT4pJcyyOvJqOZ7boq
vIgaZxYMxLeqNjzVofaZ6A6hmlacVfYbQb8MwxbmonVSdMQnYi0zj3mMUYzomr9jrap8E+k8VfyN
01WKyEM6BU2bb7wweu5KQzukxUlEvbURjV857auaxx+NqSaolE5sfd3imjg2LuHGiKB1BDZVeMUR
Sny+ydzssxMegiSZOwdOe6nxZXbt2fZjr9R9p6jdXUW659oDWRRR211LOM3nBUufcGINBe9G9T0F
hSxi+ikSpdanUUUwsgg5PcaqdxhzfIPc9lQp8y/PQavB8r5aY/GSWcZ4RFcBEH5MupjJeQpmCzhf
hXdlQBga19GSv7+zMtLzojmnY8cY7E7mzg5t3e+VadwgtPCBKcIEdhXp8tn1Nmk95P6YQU6Nx/Qs
D0NspWeyo+e8EPYJCFQBjHd4dTMIFkSWUOFU/L4Tf6eG9WGN819C78iBJeYFMPa5hoWIWCvykjYK
2HiJfGmRGkbhNX9zk966ooMUYtCXi0MdtcVTMYPDQ1HkOYb4bfZFvi1Y1G10iFkYy6UYRWsjWNoC
p2ytLbaNvkrUVG52EIUbXdKYLFs7Gsl58QrrGLJSQ8sj007paMDQTMrlXKXZeCindMZJ0zb2WhzP
D0NSRCxmobUCj2l2wzjqQKpbbVunqAgVXZRsI/HQ9NB6zNgmmTr3Fv4zLInLxsCsBFUI1BdyL+gy
lby5CSTeimPrzTa8MRiXuHlv28Og2ElQlqn73pG0D4Rj9R8iTRQfVcX4izEPlp+CqP+yNOyctGao
PpWGnKiXddOxtkxrA+W19TuGy8/JgumTwGv5hFbcAU4G+wBOFT3NHm1qJrDe76BqfU5236OZEKuf
VWL1aDHgixVZBfjmahk/iaezYcua4VPzQrSBQEl9ehZ2Ytbiis+oYoiYwrz5hEI2+dpgiqdIMU7J
zApJtQaPgIQTbmQxjRf9WiqwiKbkc+myVegGE8xojrpdY05MsqZ5Smz2xGFkDteuS8Zry2c9T67Y
AThjr8wEtKm9Aqpl7lgPrLWJKHlPyiKUty7jKxvNYLB5l9h0ZUGfTaNfKxgr9ZGxRkFxxAIaBew3
avmHTKYW2EDGd6qqtDt8lL+7Q06KGX8dfDIQZ1aXeTfgyYMgeW0HDSFSpHyM/LGxRsef48zYZoSA
fQNjAb3KvGc0c8bdUl+HrJkPfZuG14XPgtrOBczie56E8ROBVAS42ESw3FDURy3qBY/98mSbMxN2
JRBHUREVH+J1UR2yk1WHtA8gM3Q7w7WCqMdLwFSN7NEe++roLZp70pLF2Iz18q3qq10nqmXftCMr
itr7ABy86cWYQnzh+Q8XEL9z48Z8FBtsiDtCGgGtjcp0mCWRH+YEWluBlxQuDMYuTaEMxSGyXtqY
P6FbctXXoTvKCVzZRS9Wkd+NUguLiTuG+EBAICj70Ap6r3B8tahIRDI9dDiNvoy1R1DdKnZtb9T+
WBHUqLzI3WRVZPstmeVtm9T2Blvx4YS2of2Qxsg/1NkCbqElXKaZDKglS2hkQ9NLaTSAdI3LrHTW
drDwyYTb0eBs61i8s0e8B5uDhutMrLThueNRxWCt/st0lj6wyDIeBuyckiQlhDw72rbrwmpfRXEe
mOl7a2vNUzRPuk9E7RujNxnmMZ5PyFcO84C1ahspj0gP9NfJnhS/JF3/gGwFoqhJwgdXvVPSweer
CPNknXgi2g24oQf4UwnPxJetDveOpqHDgC2KX0N/V7XsCr1xx19iunYt2cYMVOIpCt0yKAr3IVdZ
BUZK7g+uiuZfG24Ne559rVNOnVe9x7HtXMpO+SUmfqjJ0owHs27KbTtnP1sD/I7AdWGT9U9VL9JL
PoyTr6Qz8kXe+Ngx7ztQzxFLtItToZrhdg5NaJwDTOk+DE/liP1N7Ci/zMkcz+j2G/upToKkn6yg
jfmf9DUyechuQQE1CIzOU3V052GEpFM1FxTprqpgS2UAFTGQiNKVFC0/2IXbuLDPYvKmE673wtfE
0O4h2W6TCQ1Qt4mXQ2HlLdDK+q1rq2cF4czA7Uk7Om37VYtzPTCEZvKE5Tx8HorT/QRLDpVdN2qu
9hoT7ZFK2o4rfgnq/IzYzBDUXhKf4CipZK+Wb21rgJVjWbDhocCeY2ZUXqYp3ti99zUPS9PvnIFY
B1ZnUy7OU2uj6dpN1wmQIb5fWGW40YeDTPJ28vQ6SBHEXKbIZjM88AUNQ7yzo1Ddxk7+URXTtGkI
mW1zAaI8T0ATVkqEWZFeX8oJT7k2ZIoqbFSxHGwVd0o6OEFXpKjjhcmeGFx+ypbyaKu6fWaNf5lT
qzuYSNkZmqbsax4kP5yfcgAcY5HGzy372cgi0YzhBHM+vJKuadmxqohDOjo7u9qIpn1R29omBWDj
x27gWOljFE8Wy5sW4VAQkhvLyZ4TLz5j1SK2ndchjWYW6m6AjndYHNWD8YtREGM4VJohK3ZIT22X
3q6wxEsdP1L45sJZ3baOK3zoyvkOSwhGkjCOtjilfdVWfcGmb8dXrSAshL4oVEo99lXPC4POwDyv
CdNpk+vilZ/KXWX+vhP+zLFEqDfRbGycHIxMRFAOtL4jtmMuMIXUwwKYzxR/JMRn4LkGCthAQO2d
CAaWFLvGQtG0QQkCdHjVvTQ5FC6DRKBHzl9MIOjzyZx9lZW02Wv5Ov78QGZhPMdp/qyEzRIMqhY+
xK3x1TbJwy9DfUr7LD6iEm/6pgKcqyKbUTtnh10m1NPzYKgbbSEc3jQarmJVCHUuBKeUtacOHVMU
w3J8UaPGD21L3avo1p2GxhK3g7WAgjCrYtigIfAcetmyg6M5BW4GIbVfFHbqU5ECBPCao5aO/Wka
4+Ekz+6HyDb7U5ECnYJTw0ztEG4H376fy9zd8+PWJyNX65NNvGvXLdV1nrLlhK3YguYKmzYPXlIg
7+Z2JAP6fNo3JBixZzwTvXB9Qv3XWPPEKWvKD+EWBFBKcxSHJcHliIn6m+7m8wmxkfk0Gn25HXCr
8StbKxARtkqfL8E8DgoeenW9n+alPDGLlGyCpnBr9dWHnYAK6Iao4v6EWloL/WazCpSkwoZmdsOT
PLB8ZR2aZFeLsPsuVFRxWnqMdfLR2guGw5NA1Q+tBZalfiOqtzTr/mq7sr99V/JMfk3JYmmsVMLF
9Qk8xvsQoTt2tOwz5Jm7Fid2HPzeG1GXE2+agz2F48mO3iE11Qx0W62vDHYXZGU9J0XaJiq1oFWb
7Nh1Cwn3ZaON2bOmeOm2nPhgJN8srFxRgmAF37ZhGDBIrW+gQVCuvWYKw0Wc0p7NIcpWaogUd94c
xrZZ1WxD10fWZuzgJSos1oDBTsZJvgPEPMgLO8s7abv6xMSwquqsp0jZ12x/Q8NPOkCUSIVA/36r
So+t1WgSr2ld7QTQQT/FcMyD2oHH1vxwl/wHcReXbzbEh3HQLZfdMeVyNYyMkxjRHH6rWp+qk1gP
sigPJmIe/M3/X81hbf/eG7v5djePMcHFcq/VY9AM9lc2Jz0CjTgrbm3FRGCkzA4DmnskdegQ1d1p
QcXQb6zZF54Anxk7DZA7DgOIv938Mw7Ri0LgUFO6C5ZeyTFXisS3H/saVfo+GZ7LsL5kjAOnsjDy
IK+L71gyRgTKW9dHmFE5LfpjW3i4iiyKu3UygaKfHZNOiNLlBfm/krF7KXbaGD07ZMXC4jVxhneB
3+1+WMMEqmUVpynCalUI/TxrywYKvzc6r73gGfYGF7xkUb15kgbpEEKMIFIO41Gp7IxHB/3UeMbU
0HKUllUTcUYP8YZmyE9odqsHrGRYVkHGOvPVHNGCUSx/IevsKxMgLdfQ/cyLzFcsdMu6zk5etfzk
x3aCGdDq0RxRq3L1tNskpMj0sfOuY7wYe4LKNayxIGULsbFEWz2qBaTGgW1UEOfoavd5VD1aKRln
zODOTV/uIdovaGgCQhuqBF/tCXdotSV1vGSfoP7FOSxRkg3R1ti0ytJcMoQzDA09v5phdudMwj3m
HdwNT2GnvFhL99eUxXtn6fYDYJlXx4mrPY9AeQiJo39UZYhiQqp871fRTNPVBhCjcX5VVPY9rTds
6zyJv0d18k4kKaicyfw6oBWKqbDzq4iJpzEv6KViP+Yhy5cyShtfqPOhMVv7B5F5l1gAY5Sjdv2B
YMkLqUE4Ln0D0YpoyaaK2uyoK+Q0ncJcDjgBL/uF1MEGlKaxWZSu3bJ83FT1mO7VZo13IADalkRa
u7i3rwD9EcaMhxdcHZ6NtEq+hkptwwQnmaC/ZrVareQVBDENe3lpR/Vr12qf5dg153CAMEm2nzxM
VUB5Tj10gMZyg2959hynWQG5NZsZpLbdXOTnpqhRyVyjdzNQ39EQzcEbhPKuzuk29gxCqjD2NmGf
b9Fhjd5BCv6IO3d5MIWuvBmqpfjzgFyv2xcgG60q2eVicr8K4tfCc8HWt+F8JvAZoYqMnNJABvlg
zESoSzZUrTcagZM52iM7AOMo6qTdt3DPXhOzg/VOJvyXwILb8tKfYuYPQ4jFePaqvEYxpTAPHpY/
z0YTEtpQ4vKvvP6FrEBCjjSp/UXY3itoY3z4EgfCcLOULKiz5ZEQw89Z747LHHevY9u5zz3CFkkJ
nnkemBbyRDAcyfx3zps9yZx3Ri4t9+/lW7PsKStlWR5k9/vV97r/egvZbC+hHOdDvVCOuFM4sD8S
ZpXbaTVqLKLXsjyT882QqHSS5d9O7+337rJOHv6ok/eRdbPWlRtDrSefvV2e+0CCaybV9VR1WMIQ
Tv231hhMFgRre64A2d3qa7ss3y69HeOZNKBiKbsoi5uTPNTrNDuaFeJjsmy2879lHOBZRQ7ppZr1
6MXSVB4HtzACQETRi6yrC5vRPTXHvayTBxVuupqM4eVWVdjZU8Qwdr+oGz3vaOrAfO4Xle0iyO+s
fuHrzeWB8QGlXW1Qj/c6dpzYatnGY2Xm2jZx62hv1RGa1kpjXdXaVK9h4SVMfVP3XbjaRwEQ+VVX
lem0hHGxtcvYfq7mhe1TNPsojFdfExAX+9SoswOJEVjLsBNHpOY03Rs2g8iJpYTlg10N7QXd573L
HHsW9sQSacnyI8yxfcaW/1wKp90j7vJeitxZvT3UrcK2i2Elsh/GbkpZ4asP2dSdEEMpzt7I2rNh
c3MARbWgrIdU5qwU6MdVy/fYwbqVL9p7JaD/UHZC/YreWrmJR7vcqouGEmvcs8XssTqtsilocQjd
m6Ii06MiyKTpEOVYem+yYVDfG2cEMNplK5uCSFJeWODhzcj4TOufRtu37JQBNPaR9bGMZr0p4M69
5AkiBfVU/SCWj4XQWiUivb96qPXLkjxAFI52LdTvjewv67pef/esQVxkaUiqhQzT9NB1swdOrYs3
VZGNL2UcltBgk3Gr4CzxIuuSisUu4KirLHl905yTpviFDM0/HZYJu3eikmBQ1nvIQ6H/nYxW/Cxv
49VLclRDkBH3DkNfr8t7kR9lXcNze+mU8Oq15PBnXCJg7z5pS6G+KCgq7hw3WsMTDNuyDn3i56Ik
gyqrrGpY0Bau/pLjuqxKxmUO1FrT97KYzm31gmrtP3cos52iA1SSmFcJcgUO+pTWqXNIW8ZXJFv+
Bd3eurSY3pha+OVe/2c/Qvx4KKiGvpP3u3cctOR1IhvHzgZvNRScqgckA82jMa36OQ0+obJOHoZK
rR669RClCkat+rzs/mi4d9ayxUGyVX26V8mzOQ+rh3udmxa/VE+w+hGJ57uiRYJWJ2UcT8k/Z/c6
W+kAEQjvJHsoZJhu3cqoyQ+KDhim00Ok82szXNVbuveIQNA2ZM2wk0UtRvycPQm8a8dq3+MwXEE+
a6xw7ZyMcXFIY2SEZXGM+/o4JeBMkGpi7xXb74aXg2+rTCLMa9EkqX7QW5D73djb71MpxgP2fc1G
tqIfnx06Uc+byIQrP3S2cwoFixI7IzqnKlqMSFpuvzlDyRbMiz9kySq07HXNE8hS4ob2G15rqCR1
xbOsqvqI1URRLxdZBDFlBtlkfW3QedjoEx5KVoIpkdInytbyPPdNY2l0UEsWdbJYIfWC/hqLHNnZ
YLh4gsFwlo0hiI63Lzp/6yEYZ4Pnqq6f1PWmWcdyt/O88iI7Ngi6BuHcezxYdu7LupGZZxujp7/z
2N97ST1AomGKm+TEJucmV3dCwp3r9qoboIsEhq0vBydvd/jj5GA/o2RfohbyFo3PdS2Knac02S4f
V93L0X4lSGCR/NX6bQUq613JBqJTufoFJxdm97ks3i1tmlnnM8p5jp2zFjec85JAd3bW4qDgxNF7
4Qeyu/k7EGH8SnpzL0tNPYo3xzgyOiZbe2n2DqgghIr/D2PntSQnsoXrJyICb27LV7U3as3ohtBI
I7z3PP35WMzeKPrsOXFuCDJJ6GpIksy1fqN70LcS7NxzP/zSjESy0oqUFDQa/aIhqbsPyQksUT5n
34N0OUap2Z0IYy2xMZfpPJqBnZGjvZoFF08/2AsL1Vb7+kU2enoxTOXJyOuvna5EKPNX0xM/GhmO
YiRenbJ2UQxokTHJ431gl1ANdTQEUc0qvrd5/+z7lfoeByhNgrjZ1abnv2XEtZKKubqqVNyfSQNd
tGxkL1zmGHZhPgR5kK5V2uhHN8XoX+Mm/VHarnFpDAOquIU+3MQU9y6rsj+Yezc/XDN87MdM+7tG
vyHxGovF0lMzzTs+uDk57LYFLmHhqqejPhUs+GukW3eBq1lfzLi5RgB5f2gZwnDKc+pZ1qtuF3e1
puanQiNOmytxfgTAUpL0jr4y6cOEBmHafdh64c6H2fVsIiBPIMCOftThdzWY7bPXaAs6P3dRmCdG
mOO4h2GtS9BWBRmLbwH2j0P+PnTxwi5Mw5sU8YB8IPWi3cO8t5/9biIP1Q0VXA1jfI5qc+GXxc0J
VHB8aSo0Qiwlvxh9ku/j1K4vBP3qo7nQylmZG69M/fnzMzlIEhQHQFDHWCHRT1IrxYiqjQje2DtT
fxmU9jWYGYEMhtpT4OsFSrg5qC88Fr7oTts8off/YrFa+9LPrvbSNvpJjiF96t112OnuRvtnx+D8
xQwd7w1Xq51t69aX3jKmtxlVfzk2IgRHrFndS0lFb/G16oncL+fhpjm/5np+lBI68OVr4yWn0C8t
3O0q5YX4/lmOdZ6lvjg4Ga6l0qxe2mG+mmqiImuhX5IqnR+zZdOqAw6drU64hlLZNf2pdxUbLSPd
fhx1zWHNO2U7IjpoBkglljP2Y2zxjZmm7C7TsatQB42j/tTORzPCAHUtyyHZkMA0m6J/lMJ6qaxq
EHFvCsKo2RBehh5ZbAbjAp8Bqw4hDKEcJsVi+QMkAWzOXmDPZC2AE1EcW53Ws6vOVzTD39eiHNHq
sr9FVvKYpf0fZhEX14yI12PfV/9sUMB0jmViV/tPBwbVGx90fsrWtjUczUBRWat2AMiRFlmuErUE
g0Y9RjAA48gnI3HHU9hDptRSNXjiTYIkYPfzdB8Br5I6aedOZfAkRbcyn2HcEWVYzt/q56pBvqi2
FXQZg5qpnK8dwskPYZyyyeM2B2AMxXJIS5LIS11kMnoiBBQA57Db98zKv5R+FT5KyfMmf4FW5ix2
OTi0sXJWBjtmIZ1376qd6w926XwFMdICeqEF1hGAPE1cYyiENTmmrE7meylqLVAOyHgpVjgcLac8
vvqDB3J4KSLjmT3NQ7T+YamyrWkf1WmAkw4NrGwgxDqgiSLFaMANyjaXQLT8Ldsqb3AxbCxpaJzq
jvVcQ8GVkvy+NtAvqZ3Vz/LbswXnNVqxgqMN7asFWDTp2J1IsQzVma6ZLwY3y2+zM2SQYoSglpJc
LfL757QkxEtimdSapeXqXqma+maTLCCQPFWM1SYS2KpNZiiwtfSLMzJGx0HgfAdAfFezF8IwecbI
af5F3OJjIhL6Z4mG9Z6kfPiWo+u2w1K12PWsVx5BcKSXsrD9W2vMIdZ0SnQhD5lfCkQ8n/Qs/kiR
Z/uJlS/+euH44bjlzzwr7F1hJuNNKyP7yY1B3xD7iX5eScQ3RPBZGGiBGz+mYx6DxAmCO1Kk53ic
3+05N3bIcQLfKFP7oZ27Yt5llUb35k3t0+xJNgo2BE9EQw0AVd8dFB73fQID3R0q8mlB1QO4AnoO
h05FY7ODxeK14x1g+flaN9VfZZMqmBpn07vVVXS78Vnza/3DnsMf+ezigZg89FPpn0I7/LvqsuQp
wkngqKWOcoKmr36UVqwxaW1PmqvbX0L7TEos/WrM83AylCg+ukp6FyjeD6br6g37jr/NqPirG0OT
9E7lXDQQo2TZ3GNcIjQ21nGKAhPkBy80km8DSSKsHFygSBXJSocXO6lG76CHpJcqgACvRXEmIh+T
8sPzos3jt7RFnZgsgfa1mgPvYnlkPgG+p8cqRB7TdAArDWDhm6b3761vLqzvxyHXXg3kziGiV9g0
5SjWF0TELOQuCbyMxHtV5ua1YzyN4ze9ZZL0UrS2e5myDvnDEYByvSfOqFw0hbwanKbqBHdeRx7E
N24/gHqojykRsAP6SvYht/OdgVrllc8jEpt28GeVufXbrPPRpkp/ckjcA+52QiKmbBRzDO9HL/4x
5Ur0MA5o585z+WuGBlO2uvct6IJmb+Gm8ELyVkNu3gpvgZUTlY9K9xDkqvEB8vMvLK7LXyYqmOSC
/o66DntwJyRYX5SIQwxtt1MRqcM3Nxhe1UKLnitQKlKSTWXhOgNxnuDY0kI2fqmDdBm9xTlkeEVG
RQP2F1/ARhxje2DCo5nq20Rq9ejp5LqlaCGk+JjF3oOUetCFb4MBGXu0+3upMmAfnJ3Irg6Nm2hv
Xm+0oDwBEC0lqcKED8G3Nk1ucsLy9bkafJmZu0SXQvMXtc+ye5t8IK1mVL5Iqci04Ji6fn6S4sjK
hnx1i9cYTT1d694iJQUh4PTTWqdPnnbtvdwGyUsT2TApOfFqZM9yQuAq0zGpsEOTg8yqcVnRyT4s
V1OWzTgQ+FMgDVylBaHu4eYXqEBtl8QF6ob4arL+Zrzpin3kTW9TTLhjsjT9rfEdtOXq8JZmIV+6
oo1/2a2NrjRzp1cntF/T4WfpzcY7Mc39ZFjjK98J470cyx9hgtCEHCNEq+4Rp/QuIEbNd1trwXP1
3nCUtrmhB7cKR829HB1UMj1qE1ln33zme18Chqmn7OaFzCCgokWvskEcpThWiV8ck//W6VOU7YLK
Q7zb1qPXKRhBefke2t/mOQ0j480tOuMtmRUGfTAtVynGitddtRl4iDTRBtt44wM2OVm0ts8b0sgj
Kq0Xezm9CuoTcHcfQXS4bZXSOa+ySeKG0a4ZxqsTxM5rizb64xgr0MwxVgMFGcCOzmbiPMsZRATD
F7TkWNP4bb4H9dscuUHjEWDzP9eru19FpvhHmP0Ao/RJeYVLp58UrenWotS1Zn2oNb5nUlKDpjjP
FQC7taj7nDVnZx/gxpNU4YVFOq+L1T2+9sGb1E2zf9NyXgwp1a3SX1qrLmjBH5VNb09PJeCQh7UK
FuR1YP6/M5w8enZcXvMW7Sx70s0duV0yxcYQvMrGU8OzWhjzo5RGH/ucqHbPhZ5GyX5ulihwXTk7
OVpEfOVTSyd01iTxaaszvORvT1X56PVl86JFcMv+drqTNTbqq2zoRyh49GSrtzrfHL7UOEbco+ij
vvaBH9/Xmv3H1iBhnYLyRtOctzr3QNh/XC/a9AOCFcgI7a3Rnu4x0npuMV555BuY4Wie3XpIEDcp
2dhLYd20HPDS8FVrzfb6W52cZjXFX3XrBwetrDJAPrnzIhu3JkroQAiAoU5dqSqAdMnF1MMhgaP6
Vsd++eYnJeE1L47OUpdFObHKGIh5mBflfqp8vJijzL9KY9NwvwUFKsWGCfynVO32mDLM4rwX1W/1
XL62BAof0HvFiStB5NYMFyMR6KB4PQx3Tmf23AAOhsCnDiRSQUppdv2mTnX81MTuVQ5KFSY4GsH7
xrtq01A+TuZ4Z9chtivzYHxpzKG8eWPdgQqaguyhDspjXh4VdSgPTePUBw3jFIBHOACZi9dLvxi3
xL2f3GemerTs6mtj+AV8+P7eL/sHqw9QbA/JScFL+Mvv4pMVIniQWKx0CmYAXqlVlzHCbtnNQbDV
V7UPYE4oIZhutdcPLXOQfcPsI/e+NbGe7WZQwnucXiGS+nzNJdsHPgZ2vQkGXVWGG4iJL1rtROeA
DwIBbhVIOiDlvtfv1BmtOSyoDJILsJNc5ZyO+gfrLgYb0AuH0lAfsy69Toqj3FddCT22H9xr1kOA
M4wvcTPELP9c1smgPbM+dN/mzNJuExlt4h0twUSj2GX51MKZ2qmj0aFJQ7QeOlFz8Mo+2bUz30gW
ww9q/6KFjfe8iPBNkBjsqTLhPQbGvdngd6oMyAUX0Qearu9khA5Rq5Wnwm7duz7DBYxAALvbZhpQ
gLeN6g7Rsq8gLMarr7b9qXRCfwdSw3/s859cJrwht2Ls0H0e9g7GTKepULT7jLlqZo3qi5Fy5aHK
Zmza1DdsWPRjpszHItHh5OFT02hDfas7vz6qpjscGgfzy9St54Pa6l+DEf8AEFPdMcCxt1Ln8sUC
/vFS6eYXJY6qS4Za4z0yieBK+KYc08Zp78uiIEqiD/C3Zn8fVFN/D5Dg0tUIMrZ1ss/r8uxlo3fN
janCnxtAlN2bIRa5cCPqvrtY1YIIDDrtaA64mAMQ/guppu+MctnFJEu+5271e+Bw3R51NiJ49Bu7
UYDrJW17p7FFJwG4FloSrNg7g6+9YcO2Uf+qEn2CV2fWdwNAg6uyBDyM5kVm1NoyrWaKQjfqyIPg
TVmhxYpkRDS06hc9+97bymOawvNFHGWfxi+gl3/NrlHdyL+pfAmTGs019TYVlfZqwvAw6fake+16
SMDfONXeyMPovsur4BaMzDAyjfd3Cos99M4Sub1h6b0lVnlMPdCkcKIvE/4ARyMhhmpXdX0O7ekv
d7GPH13cxQkFtiGh0BXs0EBwq3vbuQZ9iCNEAJlGQ5dTK+olUvIVIkC+H+LoZ5OVN8LI5oVveZ+A
WEHeqj5xQ3/VKRYxI2F4sg+YcrSV9UxgRN/FoMsOfty84bcGx8xtDF5io7iGNeNgrJh4/vXNvuyI
CdT5M5qm6n0fRdp9u2wcc7JI1UPtyHehHvhHswOpF2o6KxTF6Rh7reYYJIm7B5R1iorgp0LmASWG
CEUhQhk/emsoP1pkzfloX7rcx/fEhdOkB+RA1BF6qsf0+CFoAPLML6xI2j15z6o0H+sxzXYqMcg0
VkP+vGMtEOrDBLn4afQIsNd6N5EVDl4RVuHz2VYglHyUokuUpe5HkJdYSYPNIhgLYFyFw2O2BK/n
NDjZ3qI+W/U/A9fPECgzgDe6egqIwcwBHvrncHbQ24cwv+s0qEzt3wOkwQjY77HxgPPVtkPU2dnh
86XuEZoujmrRgVDuFAxYNFVBPhK9mCDwSSyU7ttUTa9jaDf3hBqz/dxNiKJl7RPs5Vcizc3OQk/+
6k24+EW6b10XK1jF772bkvjuzVpwOrjVfm9c776MGGbNRmEYS6vqMqOw1GrhtwEg6rnqum94Hxhw
gu3gqJTJ9DDgVXTvEDwuFgJxkOpvqePegX+YmGWPPndw+Dayaie6EQBfinGOMzrMqgpIFFlcEaho
A5OsW2ldKrcqdlaC9RzQ9QJQnGcBuuFjcILMfHNyklJ6geYW0rFvpdW5RHkK7ZDE8bmcWvPc15X3
R+q9w2Xq1Nb/Mdv1Ac4731JvgcgoPyKj3+dWFtz0MRj3eqU2B1bq3qUHeHa2wIGCOyElpfgs3joI
9w6WgJ2vmgdmgA8eBr/P6YBGkUMJMZnk2JrBe54p9t22qYbCWYs2M/+rXUMRq2fr0fKZO3qDBY7R
zQB6Vp538gPf24ce6msaQ9+eJfNOVwNeRd807uY6Jm3K7ONnmuvHHDfdmzoj34RQ1Av2pX9bi0MU
VJ17LNClM7I640O8bBbxHDMfsRM26/Zl6NvpsY2XkZuSVwbtSx0x1a3q9FwGjhruU4fHCCbsqrSs
P7o+ZeZhRR9JqqNzaBbPljHapzGPWH8vG999mL0OHlqrxceme0mdJrmFLA9uqe9EB6OAAAAbO7qz
bPNFDwzYG95Ij8LCfQBxRXwvPg5K/TLrPsE1YjD0fwTOtOwiGDB7yUhDFQaWaFqL1xUIzP9ulI58
Eebll8LDLsMIkdTyS5AaY+a1hFnwa3CQPV8SAcqMxbZ/UyoMt+BIdMfEg2Md9KCxpmCYWHH6nEto
5B5B6SsdtbhrzOlZDecRaodvH0ZUafbTUkSmYNr3Jg/LTF2AZk6YwivpkJ6cNdBFnlncgci4DBOM
FOBKj53ZvSgt/k84PCcHvatwABTMXLgQ+C3wZ0dnmHI4BbP7OKaaxlSwy548UnO3uKk+ZuBGX/Da
AG1YfA8xd/+i5njBeO1Pt/Dp3BIlcJZQQT3rrHRSOpTjudqDbCY+YQCsPOXgS2s0wAMmlbJVAHv6
IAWmOjdvcpli1t6jOsivWVwyZI+dc6itGHgIKQVAcMW8L1BMi5wCd2LF3mOGZz4MGpTeGqCA0gGs
Shr+HpIj/kNMgPWSzOFHiBQc4qOnKfDLg+NgNLkg5w4AtA+JxtNF/zdVUN+qf7Guae/aITvXY81n
ElRg4iT+WcVblrAjVMH66oR/FnlpfEVCHkXO8VVPAuuSDsrrTBBgobeq58pcjAfib2pnXGJvDMnW
H7x49jCbtx5jUmn7VEe+tFVzhP8MEOP2nWvq072Wxu+jyio1rAJkFEMow4tJU+Wja5M0/D2gQB+r
AkSQ1d3JJuENlqu0V+GIdPrVDY72BmzXRRpbmVgImIzT2oKrz9O+ORSp7T3DAnCe1Ol9BsH3bABG
sPMAv9s4+VoyMUC+MgJaWZJMleKc6hlzvjIDoKko56RzQ+ZPRgr8xTrkQWfssRfvL7AjivfOrJvL
CFtkL0Udb2vwxrW1CxulwVy34v9pO/ugl8HPyVamcxGn8x3CH8/9DNjbxFT7KUDK5SlotJrMMFKY
Tu+kR6u2q3MJDdwIYGcoCRJzGT9vYWq4A1LBTkiSsQh2zjxmR1bRTwZxDkbxQ5Y9dSFgMTyt3jEt
a6/ZgpkpF1xdCMLiajpP0YIbrY1JvQKMCBckqWwmPfpQFMM/xv+tknppni2vXX0rA+6r10Kn22VF
ylaAno0Oclqrq+DgnybVYGIYvscNSAH/bWyC9BRA57VbA27RML4hVI66IZ53q66GYIQEN5SZLBjc
2EHJe9HekAOdn0KSHP+a3Ca4gcuy5iOTVX6J7MobbVVwyS6ym8xEkGBh8e8NdQHa1211FIRK5Twt
kELmsgCHeuDWQYPXg79LFG2JI1AbgMU6klX501HyQ4LH68v00+wHUMzLjWuWK8rehk+0tUSdjwJV
lMpxzqbsIi2x1OTOIIuIN7sca5eLyB5u7tPOdrL0IL8yQWuaBCzCZ4ur3zlo1LMojDjeHpL7cAXD
+aNbnt9oRs4lR41acsCySeT+y27MEpmUFsZ3Usyy6hyWio7/zPKbcnCfAQ4bF/mT8jO84CmMqgFx
kr46emX5U85LxwCO+fIY1ycslYKXwvU+ZnUJaXSrG0u9OyO1gicToI8V+yu9AdotGepxSsejqtff
BQ8smwEYdVfDryOeiuRIVg02ZkSVkzLGu81Rkt4rzitUg289zMWj14Q8URsJ0VObNG/y7O3EfRqI
+5zm2mBYt3ARvxKOWzJlxS11WP61OAsDmvzPQwM7rAOhboKDPC55GrKHPSdpXdmVXmCFuk9eudt5
RZ/f8HX0QJ/J7rKBiEDfUM6VxioKfcFkBogAzDllRTMff9uVsx0cKUAiu0Z+W3fntAcNZUcX+Xtj
0xCjbg5xm3ydR/0md269S1BLd4WVTge513JXkrZg/d9qiK8sGAB5JnKG7End2h2kLBsjxTGk6UIg
mog+Dt2rPPi1a8qt2XqDHKmJfO4qMOwHuRXyI/W+5v60QaHviaAzy7Wqv9rFNgS5y/X+mrnTzwCv
jFPGbIBe96ZVeQvTNjzlM0TnVp9e9WXokM92FtvOeQ5mkMC47u1U6Jwo4TboCVlJXvxff/i33yC7
2F5BdtdDfW25Pj3UZHKQJoZ+kCFAvu8dcuMXG0DW+JrC5V1v7gqn+O2t+Q1U8fkOGqTxigjW5Nxg
351r8zF2w29Kl6nH7Q4zCN50x4XSvQ0uav+cYWJ5kt/S+9VTas/qCY3Gft43WXjfDroCzGMZh5bX
Ws6UvX+t87pyRjggTA7SE/o4PTGFYemydAR9RNrJhGO9dZ+lgV3NNDD1/YAE20V68NhZw2XKLZYl
1TF3BoyP3AVc+a9/1y7Sqx+CFfZyA7jCAkjZ+t4cP7j6AmA0Crte5G0Y3pZhWXqSFLe6gujPMiJZ
+uwcfacawKykz06gMEZKe9lsb+tvXXTdleNz5Q0XrzH30hPWU7AVOCsfbUOCQMZCFuzNGYXu6/aG
b31Z6qQYLL1Q7ftTA0jvHDrRSY6Z0tmlxXb+5y4oZXlqsreeI+V199NxKX6qW7ttWeH1vg492MqR
4E/NawBXbpcCjylSQG69DcJ5+XDoHkTTQGehOuknfCjI0zMvkCc+2DrGoM5TPrcvDnMD1of3OhGL
WS12LdSJHFDKUHd31oJVncfyJR/c7mSaM1OJRlcPalAQu+kRmNmR4D0J72DKF7tIcx7qQxCVT05W
/fbg5a9KP1hfp60slVs32fqKNCmGtL302A9KZ5RNvQzXsqcn0JfMGM6T3H25SAGecQKzQrfrfWj1
e3lLYLVTK7u/1Q6u8UduIaIk65YJ1+AjpLo/beFShNywLlbSK3FwqCHxgm8YE/1L1AN3R8bkKPdY
NvLY42V6glAua+Qp/Suf9JsXG9lJnce7xCwRKPO6iwwyGqN2C2e3RD33EBbB+gUw2p+Q8rOrXFCe
vOwx0rcLG8aOhp/z4D1jL+eumGU/sd98PM9OufSIbTBQNdW5ct72+/R21A79BPF+u4tl5jCSJstn
JnMz6+Bb0IWEVAIv4A9wyQYzcQ/5UWlCbg3KiYEuyqhZx1XHTCZb4HWr8+Q61wlgDvncM/RINIoj
e5/hGLbOrtZVVKQFBTk3XVsHYbjUj7WRGCe5vvwu347Ga6s/zUbenlTTeJGnuj1a2cu77kdsTNFu
LAqU/qGQ/7NA2wYORb79Ul4ndixPSxxpWD6A8T9qmZ3Dzm/z4QFBdvMCNK26CWtniLrqRl/4VYZZ
tj5feRLbGLM9GD7Qf6fQM83Jqw8WBGlkMbD8jtWCl8BlBD+gEHgsuWXyZKRbByqxRwt4sF/gG/Lf
wVwabCP69iTXDr2M99tN2I7KnjT5f1+KudoIe+lB3ieZKciPkeI6F9/KsrdWzhG2H0xoEWaQia7S
2RcVj0VpIn92nXLJLg6bvGrrLnntf2D164dSfudvs4z13DJ398AC7kkIYo/Bh17mryRHCF3LazIX
yMHsg8n8htYK8eSwTy5FE4bqUZqvu/7yBY0Ag+Advs7jpKfKjG7bbHXTnJFy0FCK1ICJLZMw+Xe2
zYqSlPJvc9n115fzCBPnYSzQdevZb4Cnn2yyVPMevd6CJNRfrvwQs77prq5e5WbLpE72tnu/1ZEI
QvM6gACyNZa/vhW3c2Vve4zbge16n86N8i8dQh2MYYyZMnAi4Qa2SMry5nHHE5bxy/H1x8+lVuwi
ZVB/m0bKI1x73vw9gGh/le4a6aoDaHp5BmHXIbkhPeV/78rZ61AFKKe5uGV6+EwFCWCKbEu4T5wQ
IXjI0e3AtgaUA7LZ2klx8H8MWp1f11+/9OSV7LG9M+t8Zu3MUuvpeUf+5L/vneytrWT3c1lOWq/6
W6vPf+DzWYpGYqO137UZqVkZV7bZg5z7v+q2JnJ0nWfL7raR57EVZU/O+9er/rackdbS8NOf+l91
n6766S8Fy4CP0VzdhTD6llccD2dyFdW8rlXlhZcNoRTImdCIWLwvYbZts9XNGZ6g0O9oU7UGu2sj
GW7l4lvT347Irm8GIIRIwa89Wl6W7Y3/9FJtL9D2oknddpqc8a91n077X5dfX9c5X8j9RQzabzy4
OLQxrV3mwvLh2jbrSnYr/xar+F/NP9Wt64nlsutfkOt8arP+hSHx7jVl+KV2XriXoUHWoLK3faNl
DNmKsrdNyLbGn+o+FaWd3yMY0P/QaiQRksKGyMfLSe6d6a104XVXaqU8E8pmWZ1V2Un3irdteAdM
BW18KyvzQiOXsoz8zIUCIkpWZrlr6MgPrHbey/BA9B9J1gZl4H/oauugYavEEGR0KcoZEibibwd5
krLZhlspSldwZNG/tdm6wVb3qQttlxmDJiVk4cL0GtTZPHSOns57Wf8mAAwIFyXje9AO0Wl94+Wm
bJt1WN3Kcrv+tSgHtldXigGBlH+Gbyl/uoLUzVkCdkJLeI22wX6dWK/H5flsZzZ4lbB4y64WgRFj
iZD8tnLcmsm5spGJwVaUvU/tZBDd6n77x+XIp1MGr1KOs/EAKvC5hkqBa4C0IFJuaCA5lg9XiSNe
+yZDl58lWXaRO1MmfZ5dZtXZNZljXeQJb090ffd/C2b+NlXYmsqePPyo6InorY3WIFfuIHpixBEy
KTpa2cPslaRjUHPRpkd5Rdc4pfSAcdbj5g95kf+JatVqcMQ6m9RJQ3Iwz7NrgkQwLHFIa7KpG7KV
u63sW4GC/llo7cpFd9iZLQzIGJC3yIela8HZ1P074WxbJAAiFe0auavyXOoMKpNeFe9lDM9E+OT6
8oDnFtGddo1nfrr9clN/e0Tr0nW967Jmkd31NY9ITs6eOR3lLsuf3TbyA7ai3NhPdeuqTo58JnNu
LeXw9i/pYajvbaz1dtgYYhUX5P5HV8Tj2UAI8KjDmKUI9QwB0uKKzyRHLZ3cmeEg07Mc9TxgnnqS
4N1UB2+Rlp215RpqUmcPZVC3O2k1d9l4UebSPKh9BkhvGIpdE/Gqy8bLXHNvewA8NTBF92nintQo
tPIjkkEYLrOyPxKVBDU8OddGD5onOFnkmhGNhXieObgXxep96o/vC6L9NYCU8gr/pj6gGjeiykFR
6jIEj7KE9EQ9ogIR21X6GnsOyoJm9zDFaCE4wBZOOrn9s2f583NaNT/gO156Uys/xtzEVSv1v+Ul
U/IaH/ibH6ggxbPmvfdm67tHtJ7Mrh+QcNBa1HGGYRc0df21nsH0siQvv+hqau9R1AFeFSHbpRaL
LYBJKHnOrQr9JlVFyigmydSU4LgxYqwex+UIoSTMBAYcBcJEOzeFXT7OU1I9yp5ssqJw0D3Lc4SF
CcJbRRwcygr5IX8a/jRJnp1bdZHyy9TKwI4EJY7DEgDeuT4rt7iIUb1WIXwaPkaiKgqGhzYrwAR5
7cB6uCncG0gN0msewfYW1a+pn6LnYdlAdImefTX5hqymcpWqMsOkG91FVLkKhM8Mi2yNEzw3qGE/
q2RCn1NF0/bTOAasIDgQ2x7QqtTmXuZYiuIhu5uGoXvUks57mpdNnQHbs+lbsKtpsR0I9Szda6WD
K9pAdsacMJsbRx1dGP/vKYnmx7UEmgPlX4c+t51fRZb3hMpMtK/CdofuqXF0NMs8TFOTo/EGmL4w
NPNmO0CdgbVqB93Wk3aHFTwyGDiAl15Y3ldQ7e6bZbMV6Z/npCCGOiBtZMNNK/VbPpupsddMQ7vJ
ppiC/1QWfaXsJw+WuxemBJsRNXjvfQCjrj32fyZD/odBKh1cOHR/3i0TPjPIRNAKRYVKTD//Tbrz
a5gn+p9Tk4BWQBDnPRgzYNfoYD3NGrlka0qsu8rN+5vex+0lTePikUegQflv1ddmVOhcWWo+qEb/
XqMa9OBGydNgVw3UV6V+jXsSRw5ij0cpygFSoV+QX8+P9bjrMe7YTUvzWEsx5YvBci3nkcGmylGg
3TJmHH472cq/Oels3sml6sbUHh0vvEAOw6kzQxbtxAenOmy/oA2SX2E4J+t1a2Nun5quPeYqsjZ7
H4vlPsjeMCqcCdoXDWtl27yDaNG8wj3vHwkdX6WE0W77imkdZKhsRKxpaSF1jlF+Pilx31UXPS5c
AwFqQ/shYrHsKjDo7tFP6+/rgbBymaJ2IgcclCyuyGAmoNm4FbqptGfENrW9FOX2ZKm6fKocMGHL
/bHHEaBLtUz04rM9/lr/nTTJ/bNd1HDOlvuH4DSIvGzy8Kenz4yDiXKK7MqmCmYY7ltZetvYIiH5
W6UcliMd5I7D8ARwBgRegM41sfrv6IcyKOn1H3UdhJfeHgI03sPqW1me5Hg8hPUp1VFtqmbFIWCt
uLiFEw+8NkEU3HfLZkjQPXEN//zbgb5PsZP5CHw7PkJhiO/KMcPDcNnIntSZrLILSAEoqsVa1OA3
+C8N5ZS19XZ2N2IO+P9zSuoO4CtU7fz5Mm1XIHL7Mj6WKtHA/adfJ63lj0xFqTf3abvwKEg7mlYL
AxZFyodo2eQITDxIcfJ9FAsjf4C8rsYE15fDpYpy+W5rJHs46N3x4evII3Ny7BJVCcvKwxNjUpSb
82EBxUdZSo5+OlWK8odbVEcvDkLg66ny1347I9PNY1cC0Ph8YPlVUxlDdnyZC/uPFHtSkEuzm961
U5XeuWME4ERDebPLyDOqZCuOSRFqb2oZDveuXv+Vh5r6NtiF+qaH9WPHAPtIbhqmC6KDfP16A/0v
p271OxtoyYebcSmSOeVDiprBR1QpX+EjB09y0CyDB7+I7Wc5BlL4mEKoe82XlmP9kQya+a75UfFF
S67ShG9O9qY2DfTLx7BOp/s+0NKHcdkg7qcPOzOp2bWbeceYDRpvKUobiKYkcnz3bzUZcC91iV3C
XEo/Mq9GR1sz2r0Ujb4ZLgauqYfStFDE39lW179ieoV0kTXqxwhC5UfTY4ugwtc7L/zKD6Bg5cHO
fPMyYpn5XNrjOxCa7k+r/D67jfvVUtz2lpUR0km23v3ZzAApVMfKnxHRQUs37H8Fjt3+CWRLP8wx
LuJ2479rgM/QsG0H8J7sxWF7nLGGhS/8nypokf8c/FSnWw6o2Gy+LwevPuLXVqIw5xTvmWLZtybt
JjS3++JdhzH9ivX7Tg4qwNjeQWB8hcmrPkiV7TfkF9yhPEtxRE3iqnlTspdiHbvm80yWTkpyxW5Q
H1S03nQY0XfBNINLKKzQuKvRioEWXfuosNn5A0H3uDuAxUPWE2nZY+UPzk2O9K3vHU1tsOh3uJ3M
PiMPgjHRR69W/R6OT3STohOpNjCFqL+Too0RET6Qun8vxVmZvrt88x+lNPXZM+N1/mzE4Hv8MbiE
0aC8pFmrPkQ+NOLQx65qyKtngD5HZCf6l9JrvyRxq94BVhhedL3lVYlRla8S914aSD26iKdSqbNH
qZKNicpRZENgqDsdw9UC99jMDl6keQwd7Tk3X5qmOLmdW/0fxs6ruVUu7ba/iCryglsJJSvY2s6+
obztbXJmkX79N8Bvt3d39ak6N5QICsYCrfU8c45JYGG9AWNeHu1RFMdIYpabYcHlUVFZNLJywMyq
oxe7pGjpdtTchpogCny0HiCEpa+qVbkbuJnlflnFo4OkXi+eSnMASWl0aAnmw7Ru9Fcw/VDV5APp
ymqLULxKX1FRZzvs+GKr0/t4tS3jmDuKdW+GmTiXiYXAYj6sHdU/I2rJAz9t2plhnUYaEY+ceTFp
qb+mgteg3/3Xtp9DlkeW0v6pOl3b/a/n6y0CGGnHt/UwNZdBqZBLFw7oO1RdJr9Ef3LVfzSH3n5q
xAAfKNeLUxYaNmTjKkUR10/PXeVcl0MHIz3VkeG+1E2uek4dW+e0dAlgqWtoKXBhH7EjfSjArzZx
sXaQDZ3UkovKGeJ3qSEQswynuXVNGdwotkh2URqq91BV6tXy8mJ6UUu3+ZD0jZARmTEcxtHYU7Mt
oe6W1tW1YY5zuQvAllq+SrK6gIwLo+pUck892WXodb4e39TAyf/Z8X3Msrv82YqPBPEzGH9PnQI1
9pb9IbrH0/JqsXDYaFfYCSthHr5Xl926qyXDlks7+j4y0PSrZSbWTrV7vNs/L2EJ82gjL78RoaVs
Uq3QiaXqxd5C73sg66Y5aYYptnaSjXcjOS5e16rNI1ejivTHEW+Mna+weZSvxn1w+oQh6VBY2+u9
3RbmB55EYJEm93m+fVy0WSIwqQTTpq6q+hLrbb03jaq/iZzWIt3XL4klkAI+FmJVbnw4M/USLJbf
+a9xMDwmkan8UVBafr9Rlmug4grrc0z791BRxItmNxm0Y226D23Y4AxRglss1M4um6HiquKnxy6N
rR3lgPTWwQqExrmxqJ9xI7P9KXzlBvyG+VD51ANykFEnMcJmEJ4Ejvkng4ysy+4hIJqjaX91Es0y
nOLmwW2ZE8qu0m7RbUjkOSQs4bsSHsU139/rukEG1SBmpIGaZsdJk9lxeSRETQsQBMJZJmBdyK/5
pYnefchT90UbY+Vsdq7LOQDfW4dpfbOsSgPyXC5iedDjDjCVxrjsIEukbkXjuI8BhvRV1YfquatK
/zGqp1fdCvTLsjbNCnChW7fLoa4mjpFm+XfLWtgFuzYt019mofuP/kQvsbCa+9IQ4tHfDX4mXmN+
KnftoLY70fbBW6Hv6r6230oUWUTmVPW+D/rihZi7dWdFzi/mkSdCHopL7SvA8wPMG7ILtdX3tnlH
VNBxJll3drIMO2BHIxcR4DUjMv4scYcWMLVQBPLx54DGqA2vsqW17YkUvMh5wRdj9Bqykb1lddlB
w7a4NBNpW0RWHxE78c6BrFA3EDi6onZXXIx5YYPiPTqKcc5FNf2iCvAiy2h8G6NZ6NHi54ADBXIv
1V/iqR/fhjqy1sO8PZq3/+fxDsiln+N9x+d1kKetm8AB+Pav1//Z/v96/f88fnlfvepxbrvmxsyt
eN0zYb+W/VhfdWHqO3veBi6jvi47cia/39uWQwBFNtdy3vZfz+WXE5yV4u5ind/EZWHNbku3atQt
34zsn20q8dFubm5/Dlt2DrHrruoav0FQ3ipZa2GYxPM1aHUfbATXutfBsfGyQStul8Vg8v8quid9
pTXVRg8T9RRUGPG4SS0rENrVUzsvllXbUDDdf69nldcxXYP1+K+9y/af1eUZyzbYdsc8QtD2s+n7
lX7WU2560+Dclpyu9474D4hk7muCn4kvVZkfXB8vqT6IX6Pdue8GADqqhW5/azkOgaMJvJUiVSO6
r7iJMR4fmlLZGro7PUNk6HeSV12Ap0/Ysg7Le4QZcr6uaq0zSdjuxZcaja75tQmvuNU5a4/oRixS
BwxjqzftcKPXIczufyfsfIfrWGGBOZfJ17JjWXSwujcOIiuc6J04mKlZAtdp/WsmEuUKIFp6+t4l
RiyZJpguBuwYIOTCXDEEwRcTD/VOqbJux+QPLL7xVZntG4iR/jmKSYJPZNvdRk2n7dW4zQ7+kJqX
MNDJxFDK6SkN0y9Eh9kXTw6Jg79RTBM6FtG/V/JkdsYgg0tVNM21mBeGyvAwLMAlzgcY+mxFapBs
WG150VJ88SCT1U3vFvKyHL8cRsDThtDIkQA04DTJnMmOZJ4s2S65BsA6NuRSpndAhwiIsAhGM6Q6
bMlBqy9WIJNdhbXmnGSYKozBnE7CQVmMO94+iqyPDgUo46NrRtaBskdx445Tf5NVw3BQ1Kg8ZkZB
sI/fRaek8UE89cI5JeVI1mtNkSSSib+N21YlgUGtt45bDBhdgS4DgOru6E+UmzQW8upDe4IbjHaQ
Ow5qoKrr7idJ1A/hzsNDZIFHluaqkyFFqaBQHxt60OtwUI2nwXFgecM9fSZ7pltV0TicfXKoQFDn
qVeNYQQJC34cv00YPvx0+p00zsYnj+yF7nUD1yaavfZTdI+W9Cuy1em3khi/KfxiL7cCCuWBo2+z
lh9nvzd33fwKTkx+BzqwkoiHgQmVPQLpRGLyu0CXqEvz3UVrwBQw64+wUYe7OhH6TOOfgK7VZ9ca
JShkrgBmRuU+azRAMsD7hksMrYVB+bDPTSV68BVXXISGm3YJgg/NDsud5ff7Lu3HF9Nm7qRpwYNT
cKVoY16ADVCHlwgB4CYo+26/PEuPk0Nt9NpNLrTeo5ZY3OAIipmqzspgyyWQw29X35vMESDicsjy
6K+N9rxn2fjfe34OH7KFT8gb/LzOsq2qHHxoNPDWGYmBF6tsiXJsFfkkCbC8GXw1A1/BKcngbVO3
7HF6zKsQ7dzN2BbkXM6rujliWjKt4rCs+mmtrXAnxitCHjDJ2YJJwbzQ85C8p9Icy+PgJhUJFjxa
Fj/HLI+WbSSNc3SjI1Hqc9RY/x/PmwBGlRjU/+O1l9W/3lqQI3BgJLT6a9vPU5b3H6JyusnSl2YM
wwfuuf6qiIV10H28FV1u3Kuu8HdGHyrrKeffLNwivrOrYr+sLU8yDfe+lZl7tixlD7pouriywVLY
5u1zN4hqZfQieG8D5QFDkftpato2d7gdwAFfB1quRxwAlFdm8RfFjFvoIPHvKqpjfnaa9mWOu18n
lizP1LmPKhD3M0aB6pxrVbgFZzqtElOtzj87lr0MsP45ziSSp2jFWpVPSGRIbp5fYXnKcuDPamcP
YiX6mp7lv9/kv15aGRL8Qrr/lKJRBZg5v8nPCyyraa/uaX7FN57TK+Ikh4AAIqJDSXxRuhALiS7u
TEiOd6k93321AoWBGTrf23D6EqmUOntBqeAsVIJLYhXU//fqvI2k7v4czYtlGxJMbUMuGl2Qee/P
juW4ZVtVq9nW7EkFWFZb28g3EVgYT8Yj5f2q/h1hXHALtX7VghH7W1eOT6Jk0l6PjX+fT3nnIRXr
rrqMoWGKIbt1DKAqMRC382h1/b5AVQvBMUKzT2zVwUpdmCDzXbwXanTJU7XaZsx171RYu1QMqF6n
Vq1QWC+yRz5duKbm7TwnNgQUazLNNzJFX/wmtT9Ky79RKWQGkHDwNSV1wlD6sShbG3wfRQYaGvJr
GN2Tn+fFh9HE74pJlZq7JQJ6VEOW1ZGGZYJasEB6ZlPWP/p138A0ZwKx7B1EWB7DDCvgsjcnwvPk
d1OzWvbGaZiReQlTbtk7tnZ6qRXzLZlfiY5HfpvW1f2yLzYdak6AlhiTR7dlqyqXmCQhHgfWFN0u
j5aFmgWvk65Wh59NyyPSUEMvJsfn+1k/e1WRiV1MI2q1bBNNCG7SafCdAgdd/xz38z5qn50bs7Bv
/Enn2CkmlQon0v2QuCUtIp/miZZqR9eR2lHFR4VnPdJ26QQqZtmxLAYHatBamY+pFWWstj/P0Xzl
o5xKyHb/fpm/DrFEjIdsefGfV+uI6Vh3Yiy979dddvtpzFv8deRkK8qaOCzTM2wXI9j88kpfYxHE
wfrXE5cd32+5fMAwU/2ta5pP39uM5RP8vPnoJnwFfSHVQxO23v/8m36O/ud1tc8sgNvw/Rnms7A8
+uvDzh/u+zMte77fVJbZbQzYFav4zmod9VjMhy0H+GZNmWd5uOxZFuNy+peHpiNBN/S/XTpCZ0X2
W0YbxKkNzblJompdE2ARRFjNgiZ/t4pmhKGHprFTD3boTzvhyj/IckcvBayoRh+dnhAdadrkUbjw
wdxeHsK0/awz390yZjo6IEyjSo88zR5nlK37YStEZMdypdTcyAHNmuDwHZcaY0O6lVMnT8wz95jw
Hs2mc1cdlx1cj/Gh9ivExfJRCwZeDJsfROzk0qnNScT4LytUTxR0NinVrcLU38OiPyl0PceCSMQR
BEM5N/wKhaZDgt93j4+YaaqbHCNFu9ZtotypMVPekjyju8o/moxFiJebN/VDh00qTc7f2zRCXFZT
0WeHn2cFVPK8rAa5RG6qcrfswIP23k44rqq2w8o53TfVfZOa/V3PQKgVNSz0nCl5PyEZAV4W80GC
R6UkZIWEHGIPKikgO7TDasBqarroDa300mkDCWDzYkz9a93j48+Kowh6C9U/i4Jq8RqP2bDVC1hj
y7YcAsNuImWNgum/tsmJgQRIU31XkaJXOJZ/m80LcBRuKaq71gbXlLZwcQbGMHfTvIhSo9w7oxhX
yyp3EOMuhkaBYaj53vSzvbHN58hqjZtlk6NUOlyyYSIutCk2y7ZlYei+TpsIZuNyyF87IOYZY/P9
xstmSy/o745FfljeeNnmh/3KdlvDa8eajvX8IZedUaLmR8sGQDhvsiirX4RQvD4I42tRbgoMwXet
pkVXeuZfQ1T5h14zzoDI09NAWNXdsnAmWP9graztz7Z07HJC3CDzJ6oSK1gafYPMa3mTWIl1R7Hf
+n6ujOzNVPikH4Vts85zh0mbn5IxNFmls/teJyGp2tZFaq7R+bI/LC39OA+e48a5nVxGB91U0Suq
pHnnuolya0XHYF4xovifxWDVr5Kq5c1opvO0EL8P6X8IM36OGxIoR+nErXd5IaEWNtkV0R2Bd/JS
FqP3/Y2ayihAa9yuoCI3t0WdBVeTItlVj4v70g+G43LYsmBIpq+IBSr3y+pyrAZl3bMqlOPLs5Zt
OCpSLAnJmTncsHbVwL1Lc8O9g8s93RiGfAv8GkrIvF0XWUeSVLzyYwfn/3IYBMwDnfvwvBzByO9O
jTTjGE18/4oxavdK4Np3mEXFHQli1UYLHbIMhkncLTu0FrinWtKcWVaXHQBTzEuVMmAkeUOBHBu2
tJINY91F3H+Tzjr9HBtSOyXMrBG7VK/irTOimABnGV5L3BAe8SzJxhCQ0dairfyt4RqQw+G3XEE9
R1ezbfCGGgn1g4F6qGOkhArNWSbLgrHLRFoWaZ76NDDaKAPi8BTCQvyZ1OcDHv7n0bwKX+85b8ny
I1vDRX83R6v4hEPfLI+Ia87oX9+0s0tIzhLG5dGy6Beh5LxgUotwctkIulbuXJ2O9xADfCnGh/Bb
eDXrvFWG3fWLqk+UWVpmsbPx4WfBGBmrw7KeLa6Hzsyezdl4JGcnTT1/BLKJcB7Zi//IqgC7QYOk
KAB392ZZ6FU7TAQc1TN/498P9dT9iBIdBkaTg31cdnfdhEN0eRiDnQH5n8S0OQDn07SDsvd9xpyR
CJIEzkjs2LQQl7P4vRvYy3GuyuxgnxB3gMMM+4K5UUZDwWIn/4zS/PShRaRFtRuI//Is7T4g1/Gm
kN2L4LQeI+LAtq1mvoWj6W6GWVWb8DKFe+SOk22Wv/fnbC+Plv8APaxwYwacK4WUtKMqda9OAnPf
EtR2YxtFebCZJCRVXK8UVe56035M+asta8Chj6lD5T/MV0CrGZM7AOknxfLiGhPzbErLZ8W1mP9Z
y6MMaMOmAgvC726n3TSQLYLKptFllJD4knQ4/XVisChz3my3AaEotLWiZD71fgpuVWh9mFmobAzr
VPT1cNOEdv+9MMxouPH1+cxl41um6dUNlt/qxs0roOPLw9xxO22zPFyiV5dHyyIRfoXayYWGMWvn
izmOpTQqDDoMOv7nF6t0RX6IMkAAs0d0/jOXxfIH/6zKzIAso5Gb6c8epmnWKC6no1g8p8vDdqLg
lWdi9H7+M8v39Gd1eeRqPfFWGHi5eRdwAlkYs+zvZ2FJM9xJ0zoms/Z++R4si2he7WlxbKeoOS2b
St8i3CFwGI0ssQbdkmhgKx3/364ofqVaU5M+auR4wGbX2PdDIfX+kAD5wiTPOZ35EJVJjMGyWFbj
CAqxFilfNUPK/kgwZLuaGtGRiqLEw1E4hWcQ09UWw7gKMqJ1Q/KpPdWpmMXoqr+j9vPppsODVs5g
XcYj5MYWBM5hpR9pnW/0rMM3mpyzogpXMMpolE5leLLRwpwDX67ptzerfswumcZPRO5WludCWT2q
VbvmllHSQqeyWFbyAG5gntpO6hX3vb6fehKEbIdMWvHc1m2+NWnCoGKXHVksTbCNWoIoSQJXuoz+
CDJBjx9cbhrxralr9nrURmXjKy2xMJ2+hf0Pnm56NMz0kJcl9TsiiaLGfK36iszCMd2CX4o2Fka/
opWnMKjVFT+OOJPDovAaDBmhPAF+RU8S09JVVFqvQUxRBS/VGihbtO2rOSO6NVDhUqKgOb2eSr0n
39hpvBJEReNQa+yGr0ZwYpzOJSqF50+dewrGJF5HBGz5eazCNSWiNNIoV3cq4FuD/POR0Myq+4p9
HNkqSqr1MFnOzod1o5TtvtVDTgIcusi0OdNmiFe86U10Mf2T68ylS4IgGY81n4Kf7vneommwY4R9
yJOdoYwYgRX0/rJXdowopjX9xzcGz+HGGfHvl4qdwCZCpuNMjD1NvDkOeDTkm/zhQe6O+8S5DiCQ
9nQ81RNiWtIzHBIY1Jx/dIlLF8+8DAAGO4GjkrUlTZhTuJ5C5av1yZaph/P8DdJjuz2n4fTHYuc6
b/ihrJhkK8K/FLr8qDLoSDqX6FrrO8Kaxp5+YyhIzFFj06MgeiqShgRcG58YDm4vpZxgmJjCp0RN
13Y7I0VgLa8GvX32+b3woLyuyGUmHzSjhePwXnblRjAhpm6NKmeE6GWdZaVss6DxryPE9alyfpcp
qXqBGryPnbJtHSaCvdZ58wCws43wiFZua7nhpwKHdVUMZBNrw/TiVhQsKEBqyh9BRCJcIyM6GBqV
PDdWrxAXnLUxpp4fdg+j5mwJwkU+EiLFUkyVbiszJCX5SCpNbqdqkN4YpuVWcZ5CJc9XVpz5mzrN
qc90+dayleI0hbxg31IZjDTtNhjiFjTleJDqOzP/cO2OotvI+r5JiGqtyeuinr+x3fJVazvwLACS
HIPQ47Z7QpFrADuKwzUpntmK0aC2nuCvrlwCU1ftOGSrWIR7y1TUVQeyy47NJ0BilYlIEsxXyvio
Ur08Jn3FgRiqanKvGYHFvvE5cLt3P6hqoE7FZzy9THoCfC0NPxDnZl6jPxKh+Nihl6TrAi21P7og
U+feRjtIx6PWNoxSUDJDBGz7+hflGxAm9mvcW5dioGmfuidT57BM68+Gyuife3q86Ugdbsvm5E+S
ANl83BHPa5Mum4f78TfJ2dSrH5JcvmmSQHm1He/MmJG/nGZcb0EhkGh0Gn0md+gcyKREMwzYMOA7
sa4LCRAsfu84Sau6JBRYMZRDOTDICk2tWrc7zr3qpYKCP5ECR6Pc1pnlX8k2bDe0duL1UIlHe8g8
I5fcCBQwtGn6QsZ96mkuDe+mbqNV02TP6EUxObbMoYckIi8J9aZdEyQ858SijB42jZI+AfO/gk5z
Vs1zZ0Ogq6IE331/cCL9s1CSzyzSP5rKICywhsyvMoeiwr3LezlunYxmQaShZXdSdEThGLxoVEGH
DNhfPxb3alxdqrlQlY9zI/aP0QiiF3o+cIhUtunMFdy7ejMo9mx3Lm+7MF5FhU21ZBbqVsFwKDR+
FDI0QjbwPlgv3DXtYB1rhzqLbgVCjFWZFpcsKb4yQxyqyn5vIiZeg3kXOmnmmWq6R6hCPchvyWvp
fXz1Tn/TkmYWgKr2KhToG2nEEHn6LvFshTR6XWnHlWLlg+cbyocD2Sj0O4TokbExCZXSW2HvxqF+
IOaNNnRm7qgC7KyJSmaYP+aDujVJ9d46oY1+GM1KZPE1U4oXVy3im24dhM7MEPvVGSG08fRpnNrU
gz8DLnz6KAb7WS/Ga2ev9cyutnYwnCfQnIkNea4hf1Kz7XMBxtopGjiDhU5HzWwOie8j07Z3faR4
TkTW/esYlW9ukD7YpTwNNppGtX8K23TfoMFJBr4TcdtsQbKBpulOIeBABG2A0erU8pKSGbhSe0bN
9QlV3kr3VVP0FHFHmHHwoYEGkF0RWG9jO7yRTZ2tRKo8Ng4gmzbSX5ss+ejB6RnV8Iq/7A+yXXSx
xm7qooM0s4cRG/k6VYtfpQReHsFh6hIU1ZyPe5MQsV1BGwDNn0HtqJl2NCCBqTWHQMormUZkCDrU
x/tW/GnMBjQFv7BkbBP1npsgfwEorxSzJ/JSzcE2pSe9za8JaJ6VNvXWxnTd3WC7h9esAdAHbehQ
DFYLbz9BLD8ijwjJ0SSN/UgoRnHBN4yET4BN17kiS5/KDlXh1vpQs/aUqP2L5EMx9XuOEGFA+kyf
3Fo5cue7R1xWrqQUnPrgopFMX1j6ro37/VD422bf9Pm24bRwk2DmT+9wWNHbixj/96CARXmJqFLt
W/LU1IZgscE9JQWsT2kk9FPybR9x9faO/ydNiVBO0KflQ/1sy/aku+2ddNI1eQ7Xsg3erIx5IxYy
ohv69FXgqYdPWnRrWjOkPJhEf058N+gIgI3PGTbUWs+IZtg4horAWO5M5hkHl9lykV2IHq0ZB0Qq
tSouF/lstxSVp9QZVnB4btN4aFaVgAiomgiOjCx4KOz0T9kO9Spr096rXEliJKbDOlQPner+EgaD
yDGEnJ0H3dFoGGWX0n+TLdfdJPWtDcxbNN3ZoHoHOSXxQNzZSko3tPJBiaKdArn7DIMQoVNACc2g
dlh3BidZcBqJPJm4oWuZJ3XhYvh3nFUX95mX3TcZjKguUdStbsBsaOroFwHwrQ/bnh84RpJX91Md
pDxpgMiYjVl7x28fFHMEu+nKN7OFND4qEboX+VY37jboQIo2ERnFbuJ6KSWCmgZHijDey1WFi4dB
WGXG6yqgIiBVNaNineyzqXMOhEw+iwh4D7/gsis/tZax8dhzeRbwdeLoZCoFCXM9DMWYr0sV/dK4
/Xi4k1A1kd8zRdUpiIovQkbDlalJ2krGo984BJXkvzXIdc5U45LQSATzI4d8zvwsg+poM1gM2vzS
uTQNyRcBdXXGQPTEWPvJoWmxtoI5K0IfPkaLGUDidMPFcfmpsUcvceScMMivuU2AVNzAUa2eE73i
6ujXdj2pt1aXDQzG02RlOozB7BTdRhB9ddSz26NVzIQsa4D3NvSPVtFvNN0aGFgRmhEJ2A62vFP6
oTxESnJnBAzIyaTNdSvfGVSmqmrqGdCG3Q6TttHYmUdB6NEOg9/wrWCnJmj2Qq3iCuBLo3xR9HuP
iuTg28ZAMnBLt/KSlWDMQNybqxS17X6ygtprIGK6fbyOJ+tcSxdtqvxjKTdELZ8igllzitAAH9He
JeUGK+Nd3JnmVs2rVyALNzKfID4XM6L5rTIJrh5cDbN+ET6WpmAkhAbKoUiwqtSAcWcRgZlEgp47
O0RLFtGQol/HNuYee8QVYr3HEgRk149kttv61jTGB121T1XMFRhyhhOTUAm6kn8s4Xde2kIczjah
Zu8ie3ibhhuUM48pitQVuSDVJtM4T0SJX3BiIBuZmK/beJXacS7BW88KZL5Z27aGHvKiN0dF29oE
Hq1cS7k3C3PbAbidb1LFCg4qVqgRAfVupsuR/pFwY1OMI+jA1y40fuu2Mm59vQOWjIUUoiHT0zQF
b8eI0HL59hcK3gEGJsQmhvhXGOO3UQgjKTG+DLvNV/ZAud+CmsR9kxKiBV5QV6+Ro+pQ5YSXkHK6
Uly+JcLS3ym4/CFDuTx2CV1rncb9SFRRomu/APZlHlIZDJSG5qlJYc1P2ETUiD1dp7HvJDvTgkur
DcNeaJ3DOCAu16DmGugp7UusVeCo26MS8W0ranPVpOVjnObYkewbwJjeVDB+7luXVF+KFCs7DXc9
ieNQO6eLjYS9ND9Hzf0osyn2ELKVfE3lVeT9q2j6D0ii+2kc17auvRVDZEFL7kH0Yr7wh9qCT9Ln
a/ogamned4m4ysbBlhFn586RNFAqlUa2+xpbLYn2mfHgt7+kqYLqhiFKghiJO6rwvSHMz6llnkzN
5tINWvKc6GPUqrgtmXV0Rd57YaTeETjyqHekYroy3wbh+Cv0rQ4toLjSUCHAJfZhNk8vjvvLsRVE
IvrM4svaYd22MQNsBpjg6wIv1gtvhGJLzPmqqyX9hnCnlPk5Tx/B5rk0O/0938l1XYbGZog1ZmKd
xqF6lG8U3TbWzk0TAOyk6Id2gWxwV6I5ycWmr9QXJU1ptUh95w8w9wafMLwUDFol5Dro2o+wQnpv
GQfGF02eMsDoxcpiVMnsq79VkwMjaQvqcEpKVeSutaKzeRvyEFJXWftoc/PK0NaOE3+OInwJ6VOO
o8zWSgcbMHb18SDG58KM0o2v71KThnSODxUParCxyYEpTPmS5MFcoWbm78f811y7XvODQK+k1qi0
klen7GJMpKOdPA4Dv94Wqd7bsmfI0dktbcKG9nBISLQrXBjKn6VPRkYSlpc2CLcGQSJbdxyOZaL/
ThUMu2EM+X3mDVXtB4qkRxrixVZBo7KquOI3riKYG7pcSn3fXPJx60IBHkfK7ei5Ks9PAuhsBbbA
CidCSlcrbvD+pT61kCj6LPz0pAoFqHlckizkW7SeomYfAthYIVoSq7rQP3sD7FT6qNkiJ3FLexOa
shfTQP3ERc1jlJ9FAeoUXvcnvJl3RtT9ttLDywRyGLJvkqxJg4VCMN3WIRGudwO/plyKGA7zdyQx
SL+7L/ItL75LxHLEPUoj6DzrxJOrDcexBkYCZ44seaO+7WrzPeefBRLlGiWuvlPmyOWwHE+ppUJ9
j3K5jSLmaSpj/7Lsn7hGkYEgqp9vh/amDsYdz6MLLgPAt+GBWKHHRNMVjwSs3RNGUn/VVz7qoU93
eK4c45na9oPIJKNNhKnWhOKM6GqsE8c0cZmmcovyDQa8XJuIbKn1VjXymlfV1t8qDS1VhmaCgu2v
gpO3ynvjqqQJJUPTeOnoW2pB33mk/8w8FTc4hZb5EEz2XksZoJsBoXzcnRgBQNpjDuvosFsraSA0
hiRMwerODYNr+Ycbr0/np8dZOYTdNTWZqdk1fpq4JxbFVF/CmqCGUS/Ig+ofAJCmWzRcd7HoTrQV
MPop6cVMg9ZjEnjqZ3LraNxr70HuvAvZPDUqX8zEeiL74l63c88MyCkkAhgKOEGy401Tc7Vg60Ih
vm8M9UW21m9FdNSVUbo1Btl1sUoxJub3X0yRgWOiO1TyklRwwLkBIIOb4c3aqz9PXh0lOE2QCkFq
nxLdnijcNR9lNWwroTylRBKvRGj0675g4K1aqBl8vi2MYmReuFjFTXVlmelN4be/cxMLRSgnoJTI
n2p5L1LzaGR2s9YVyZgqR36vAqgeYkXxzDmfV7raBis4UfRx8RFm4R5wxU0dhVs1sT5Dp6ZOVdMF
JEmVKMVop4/lJbEJFK2r9FB2RKZKtdygCn9PtAa5qE5CtxVt4oTGc9yif/NzwMHWho9wlOGtiHJE
wv0pVzT4TrYWrjA9+r3xy2+xUPj+15QrDzpRQoNdhA9K8gYzMbcmfa0EKmqsXr+MsMc8o9U+hGwP
uhvdFz2ddRyAn60/n+wwfRu17jnJ8VWTtgD9quBvjvrLmPTnIkae5wfvDCHeCVYNV6LotlY5vsly
9uWp/JArmYsicCpgj+uo7Ribz5XKYUcXL/SMkdKsGukEwOtUE8I31yKRImnyU5YSp1RYvzKnN+mg
K69T0J/UCoS0m591buGmcHZtUTjrrAdyl7ebqI9eorQ211+VVX5YRvrbL0u0lnpxzaA1tiLj5mLX
pC1ZLXi845T3G5/8eFROeLW18ojP6F5XOsTpOH9xWezHHixhSDZoHKsU9WTe8W1Ecz6ZhqfSU4XB
FeAFyfu1um6nISYpMUq2UyCOOCjfbbN6S6fptoPzRVvNPnOFPNsJtDZFem5eoMF0gp1ex2vRSwTH
CmlR8XTBvHQDtXbaVZaxscAb8PujkUeZrh2dq6ub1G5PpgMUfWTggyOBrPNHlYb7axAUbwT1lJXB
iI5vcX420idpJh4Bqnd12L6EHS3w+Ss4jURMISxRt4HNFwX/xGVK/R0V8RdftBcqt7c+oHxmCfjQ
0krbkEJ0TP+PrjNZbhxZ2/OtnDhrI4x5cPj3gjNFUiQ1sVQbhFRSYR4yMePq/QDqbvXp394giEQC
pEQwkfm9k5k91qH+mvW2yUIvZFqLnsr1cHkyax6MefQ4UwUClaIMxeNyx2rskVDtH2Ud/2L1+4QK
tN5jm0+m8uiv0L38sMqjLP1XpgfwMUKmKD6F+qMCkCM1wlaawUrWbqbvYBlR1osHgymDCMiHVI6F
Uyr3rDVvfUZtd2ycDXnZ+aqw7I41fe9tshErmtFMk10uT3mhABBwgbWbKL9Y9y4GtBBm5Lu7flTQ
TWZYVhKSFfRucNdGHYtGnBPA9pVlGVvEFg/Wdqgy7U5JQbAESgSQCIeFmhuqyDO07TB4Yo88LlrI
gQymXjOyB2WoMI13kmo77361YUMf87usUn/lIOHAiL/UeVbVhI07WUGWwZT+1P9wzQgzbgIsbKcf
lsIb9oWDJB2R00+bOrJmwj91jEbZ8fdsRo2JamP6VPowsWdp8zKmstq2zNBlxzOslRQgo/qRfOG3
pk4nZRdPn1Hp9qbWelvH/+2Q2bkcUu0NHhnPmgq6W6yaATnH6avSYKhaGEzt7U779HOXHw0z7Mz3
343YbJaUiNwVtgGmZ2DirOb8TTbDkivuom6asoXKIXTg8PnOr9DTf7UV9O2BQdhv/D1OzBikU7Gq
Pf3mJZh+W5tyUE5iertoQmAMG/pUh/O9577gn4ftYU6yxJgv2yE+jqr9kJXnMjbbRZx2j3kA+py6
7l6WJiVN55zoqMkd90P2Fib+gbgMVnqNJ+jAUzLKhr08mGrQLStp8IvwSIFHVXZHPka+EoHowfDr
FZPrjp+1sc9bk0Adi9XbzghCE7MJmB2qjSOB5pR4oiaGg0NjINexVZ5l3P7osylosY/brW9kv7to
rE41ThsB5W3VYqVsBB4P2MEAHzCMtReqP6LBOXnBb70ywGQleWguC84ycnOGx/gx6158I8JdyGWN
FgZGsEBivehrvBz6ol+6Xsza2bG6BZjqNo5U7ZZ4jNZ4x7K6pcTSZ+RDadHBbKi+2K15zxr7yVaz
W5W56VqRZgTRIviBxwgSdlffomZSlxA9GAYn0qFD7BCVQ4pUzXIqe65bHbG6znesT2jrqBAMaSXJ
liBTztIPBljYRnXttxElf9ZRqvRbwBUsVJC4g7h3dc8aTiF3yc1Td5nYtoaiqX3SUgwBVQPLl7Yo
oVVRsLLKjyQWeL/k3S4dqDNrqeXtdXNfZ3WzGAKAqWqk+OQ4yVtDkY+nTaEsckgPVVqE+yBupwm0
/mohcVlQrQywO+nlRc0ygBXdei8m6Mn/KaiwLLVEYe5aHytqltBk5V2ANLBhMnL1be7KvKDY2ajo
Ttr7Fn3dEo5KufZyC5f0AdjDnhJrGkHFLxqbDryMGwZnhGQrQ1wqmN4tepk0V0Fm+qoi3mgy5D9Q
lz8FllimDXWbHkcNraOsyVyq3MetwPGDJ0IoTH8pmkg91Z26yZhTLgYH5XQ0klhuqmevNI2tqTZi
g0PkfhSxs7CTfB3qBLaMAQ+HIDCrQ0e9PXEhuMdJ/2LnkEzV+hnUjO8/H6H+UJH1oyq+SwvK6qxb
8amNbaJX2g1eDLhIiDw61g74qZAU7UujVxDF4geZetl6rA0exl31A4uedW5N888CadzY7q2EkTSN
ipfcHo2doxewmc1iuDOrCROS0GmI34DD5ySSeW1KnjjajbUZclsonYkAu6IQyA+NZZZtvWSpzJaO
lvtLLFdyuJyoXst4SWRbjgHU9JM8pz1vkQz8hI1UWkvTNKc8BXG0zPhW2/xvfa22d3GUQGDiZ4/M
50Xa/MXC4i3RE1GJCWyGNSAZ221vlmdBLE6yI1af/SEoriolFO6ofOHzrazDpMLuu5Is93hvrRw2
BI20oM7MshywnrXtlsUyDtqdycKdeOGMiNXGzLeAxQYeMRuvPRUh4S1oZd9U26wfMt1ft/FwMzpU
l63TPlc+Wk9oQHKbE0TDEF2f+2ikk/LbJCWIsk7wXhp2s3Lc5i4AQ6Vw6OkYowQDZXO7/MC/mX/R
EF9atVEIn3ZRwLQusRs5wgRRwqfVqdDphI00JGzm3MmWj90aPyRU/+XJHGqGmz7X9xiVFCPTCot7
ziy1jz6w3lT9d9uPH1jPEG6BUbglLmNlqzjj+NSh/TfMtzjb1O2NmqKgADLEvaZCZELdQ+na+w6M
2SbFJw7bdRUqr5403XWjSQLXoqQ4gfw563R0ScczwXSAvZaqxkyHdQ7iXmasrGu3GPuYSzwxkhWP
7X1s+MOd7atgGyx9zBxKjhMU/UbBCx4e8mOtpOpGuhc8LpgYqsNL22u7sVKpCvfyuW5BROyuXupB
Xi37ztOYKKYjnz44hVX9mtpAZMZvvY0uLqt9FsE8Fdu2h2rEcqDpAaBDT2HOvpPoxs8BeSRKQZg1
4U6rrlI+ZNG+GgG5Xql/Shq4lWbz0bkU9MuYEjzsyqeaogB5bx6+v7lN8cN4bn2WhzHuDWsEOm/K
pF4LneHQO0QXZHF8VcwS93xr4JYby2JRQEVZaS1rPmfyxK/K/FM1uve6VZmx2N1OY+zZTqbbXZG+
w90gvRL3U/BeVsa6Ix/4i2LuqjCm/GKl2xALXMiGq0SJd5lKoLP0jYuovPiuqLi3DbEK+CcvhtKD
HggIrgnPWod1192X7tqAPbtye5O0jeZtGIozT9iYWbCxMEvkc7LI4YGUmyGeBLs16w5C2yDIj+VH
jMiKpUL8qKuevwwFpdewsCJeUThJg6I55zbKXOUXtfbupxLsQF9VrJ3M+7YCZhv7/JfjTN4sJksj
WUGsa/lWNHXcBt5YnaNpY1F9y2DS3s1NdiqIMqLyUCY2f201RdD4/S6D/ggnV2csJVjdVTxc/GU7
rErBOOyX2lPcRDH3gXqrsJdYabruLANj59q2tTJH7xZEoYnKjZp2UWXdWvosZLIOHUS8kH0h9qKv
nlqnHLd6bETrVqb3PZQxsGPQOUOmYsuPh2Bjt0nwEe7BakHimMIxxqLSx6aC6vDakFVz35buQ5rz
D83HdJGVmryvvbokw3vj8tB3SzxZauANXMfO0h8o8lNmrMP+vWs0XMQdYPm40V4MG2ZhWf0sBU4u
KLqYCmVrTzrnDERsVY5mtWTSuvaRDrZArHjmTEEb3Wcsh5VvtzXxhXeJbPoNxt8wF/17bwxOgc1a
hWXZJtHLcNkpCfUYrbvTyB9gktN/MuRiHuW4F82QV9EklGHs4CUdwD9NnksBDtJSGX735AfHvqHd
R5bRruo8CzZKSjKC0NzfjgVHM6tf+rr1FyY2yEtnUJdONTA+G+OH2bs7aRCTHf92bG7QMUt/iR5t
rerUzP0UQozyITh0RvksE8gUNTeXXj2h4zh4EoZP4IdrP5K4eDT6wvHMX5PihIk47iSVpxtLX3eO
OszrFPxl3Qb23oPyc4dQ8VmbYsaDUgFtL/gHOOZHlSK2REdUUHzd9L6LqU2ckpcMTq07ZBThBXJn
F8O5NUAPLNN/DS8wUBhVln43rhsd6n4rT0OTpFtoGfuh9c/EhSB9oRaRaD1UHYdrBsNwy3LrU479
yTSbM7NUbIvDQ+LTg7tTgRBUbRKz4e6eZmfgKGc7Dk2ms1VG5cTYCaveaz056Fn/qAyjdmrgAunw
gDdFtMskU9zaMz71xGgWuV3dlKIeqXMlPAz4v+koMwWkJ+mGhxosjZrbm27W9VEjLDYO3WGj1LW3
qsZi6Zkhd0t0TXFmWAaM9YXcYqu0hzPJozxRdfT95c/UJk7M7w0Sp5XPwGreEjN5r2U4cvfr207w
vZgR4YXkrW/ssfoZGBQh43iS08cgaAYZT3rhBksTizIqDCC2Fv/mVrYbiE+MsHdxHT/z/T8477KU
3iqgXkCZlqJ/5akLpWNZZQWffdU/VLrzWab1zR2qR1AIf6nHCj75DsFZHo5Swmc5YGoTewccVSE1
2DahZBN54C6abBQs+VVQZ8c3DhilvWt+5y5FDk9sQrPyGnk+K7V0RezOvu1tzB/uBmPYOvyC8qDY
Zgzcvq38MJroN+ZmOZVn0W8LFVob8vdQfuZOdSNnimp0XpyFudF8npyM6bgre7vMbHE/zt/1xIWb
3q8bN4JSp5oluQzoTsspfkYZINj52oejfwJouutw9E49lLRVrmGNAPU6EiqcXi+8661RW8RReCoL
hdRKIzvaqNWSXGTberDUNbQ5i9lFt2xye6t1fYDbWCmIYBEPOhfGYY2ff2LeSRalAYpO0h1DhNee
qBnht0MZf4aFmEyn6r2RK/zdpHKaNlUcprcswqYMtKF70cbQO1DZWPYV2eOuFWnr3smfwlJejIYg
CGyq+RjRqsvgurpUy9F7Wyc7YSkkgMuX0aASXGUkRzz1rtC/Mf3rSxCrHhCjJ9wJ5tRW1Eq57spz
ParaIc/aTZcrwUokTMrKalfkGvNWasJRHvHt9fnaDcdTlDEA+aHI12pZ3wUuwe2BSuwCjCPNU6q1
lyrIldsfaS/Xsq2YAtTBRdGY9Hd58REA6ImYMEovUKKVMuhvdi3OplrvMi8d1rXGfDetE5t6kIFY
KMWRxe8udWC8l+YhMBg1yQl0gMN+e3AcCtNC5t56n2SkvFH8MoX7AoKy7YmBQ9NyMFiUhgHTiD7Q
zwhWzmGnnqOuge2h7csgzTYa5QE7sy+97k1UHqajpSBIcYDrWkr9VvXREwxLpqP4UFl1i1Ajt+/z
0Xj0jfjBZEzZuE6zTeS49UrtzudJjlh02RQAZERTruOYaiSJnXEkF7rojRU0SvbcgMlOCS+myqia
o+WOinA7tNrGqWtmJRQbPTILFqWSHs1efvhx+5FUYBXxuNDEQyqahh8Nkj+/+KGH9kfUW59NW+DX
r68MNS23mN+Dlw0YKwhW7Xb4TkkWwL7MJcUz5WwU41NoOS+x0+9U3diLkKmqUutH7HeQe5hwdBoe
iFblNovjb81U1kIteWBgDdF65sYSPGHV7l3m2AYm76ZhksOW7CnqXm2HSlxaF7fR91ZyGM1tWGvP
HjmsQnivYTMx4qPwqHQQKSDakQKR9UcrI/e00ClwZ+6ziotb4xdnDI9amFfto2ipxdQBYtjCsU8I
xwi088uHDCHDwhuHY954q2i0SFGiC4jJ0cAnBZjV3ViufDCs7E1WZJUpqoPXPoQ0tX3yTMrLhoes
wHIfu1pjwmatGHJBoPFIgIZrPicEdCI3wV7MMuRbrjYrBZaqIDW0j/SzrTlkhuIbGFNzb0p/Nz3y
wAVuY55YCzPM0aYj9fGFdRVGdW/J3l2CNbLsJrRuoQjjkjZ2tc7h9HQuzMe+PugNaHAAnCKVXzg5
EPVIbXXRSRwk4aXqDl9tB16ephrrUmdPCZ6xMdJKnmvjttGal0ylBIYr0qRI3yoIuyvPZlLCRLFD
rTLBgPhJRdhOqMFAcYDZr1/9FK62aaR5bBwHP5SSZMiEMRtDC6egoNnUp64065NWRM2JAsQIrNcp
O+gj3aJSyn6fVWb5EJtK8sCyeno9NxQV+kd8inhs2j5ekH4YaEtpqdX2j8N0VPp2TayhOM9N0AHA
ISzz9fsicRfEjONuv7bGqnygDiMeoIs9lirmHXOTQbzrvfDU3VeHqVdKgOmGTxuuvi9EIR2Vfqcr
+7kfZOv+2gvi66erzhu0JbsQQSWwNZ9sbqvsql7CsLOwcfmzLY3cpYapz3nugXfXANslpqBtJd3Z
7Ns/Nqztrq6Zd3f/aDeZG2Cl0wFo/dlfEzYuFuYRnFS//25OiVa7D2AYzRed29NiIHoqtC6sRTal
LvxLTKbnk/AhThVlV9/Nu7ZXJFMG3LiO+rh58mSQHnRBLTEPuoYnR+1eyUBYpshv6mXu9KdOZfCd
Tx2kVy0DyHr7eTdOvXiLsMFcfV048LsjWYUUzaa3lSmuc4n21XV+K9crb6Au5ml+py4isnH03YCC
BN27RmQ7ltPKct6NUJ6eOk9/zoTC51DVsyG06nG+jsaZlDKkOM4XsnJIfSL3/M18tI6t5QCnF1VN
WlznjZUKuUkkPy2sssJw2dgFXhddVi3nwzCaiytvGO0kGcyM4lOfLBpDWFeAWt/XSaqhZz2QbylS
6Ju6NqIzJfZwU3R9egGCn5gDZXnFos5ZFUHUPiRYaq4qXBUeBynspY/65om5l1wGnZ2+1FTf+N1Z
3S0c8bNzUsv5kfdWvkiVpvhpyvKTUFnkkjK/uW2c/erLHNlgbHzkI0T21C1+1z0zigxMBYSjWLZq
ycAxqhe/Z0azkEeqVVByM1xoTDuGfkA0MdOdlt5jsQ3BQj4BIg5GPYqPVDpXB4b/e9TFr24eyjeV
NQGzt8p71cFuF0mcDpuoDIhG8TRxJUweX83UYQiaApfntiApkVSOCpOfVojrfEALNIdBwi/X8+58
QEYUh+IgVZjucKmvfmXQr20oZqt5t54uUDi6u257F0e9v96DrOcC+jQ4mtWJIlyO0lE3iqHhQjz1
ma/vgQlue2G1Xx91PpBXfrPNKzCtuct8/V5R4fm3IXh/IeCzoUjfjW1CXCQQ6Jm0oGzXCCsmErQM
T/zMlHWt9PEjJgbRUmpW/TNLlXvdKrsAjPg6un74W2TWGwRv79bZuksEco1stnNSqiqeOCh5YRwc
vXM3LF5bfv+ZDi5utD86v/1hFVi5hNYa9QBf0JiM19wp7dfe1otlEHTjg6dFxcazM+x2sqq9g93v
bklt9s/EmlYrQyTqC4zCGMOk8CLU5CEfdf3eKDOMFgy7A5oAC2ySUNxz4wAUBUVyn7B02hp4LZyS
xEy3jcAlJc0BuLKkG06JZdRbI4dVkJuA/42pZSetGfQtzjbBSfN0e8sPxTkmCUKAggGXX9ldDulk
WyLt3xlWHF6ZjTCl0xz7V5De4Sthf9SswxdVHQwPc9fIGhWqMn927dvqH10NZM4PKhnf27a2GH2b
5BH2VHwk+2zb+Xib4rZMOWNuo+C5bUXZheuOuNBVKVVQP7+7ZnpFsnLsj2s9GrvrvCFe1lka2Els
5l1t6qe1KHEDo7S2JUMbwd0xtWxcfYK9Hon+67wwpqjs6r68AwT/GEnzw6iKSj9c/0tdetjeoFNi
NejuClJU4Fh2iIHRJVwNXIVXkHb69dzWFa5/ZXYPRx/HTTAh+s1tTmesugF7pnmvC/3sHouy3bw3
Xwh9mreLSc+Dzsw15o1lWj7BzfyGvtvgc0qgXFvfN3/1A/9Y6Vjbneem0nNzLN3krpBEqPdpWq9U
vYNdQQGl3iixyXdHHGS4Ro2IHlMZE2pZenV2eCxABJgaqU0my6/9SkgM+KjjfvWcdzHOp9Q0bb4v
MR8orKA+20DqeE672MB01VnzB3U3F+5zJeVDcGP+fxoDy1Z3ikaJfz5x7jhv5gPoUIGDp5PHsYQ+
nnj2PpgWoCKUxn1L/eccZAJaC66BP6kaVoA8VnHRS4wqrBE9TtEAOBpO/pnrhXeNAoQ3nqCePrdn
jveI3Yf66E3TXSGQxShhQ/+8OBQlrlDWQNq0P+RiPbc3ISuirilvoDgO5kQ98aox0GVmETmrhZ1y
qBzupsX8sh5ILs37FitzSznMTTJOODrvf72cW7+Ptx7CtTRTfv+jfd79R5ulu9o+E8m6c6mhkns1
HEJ9+GOjqtU1avhbRxO+eBY61g8tRnyglkn5E9DuwzJL+01x8pda0+q9aRvm1tXicO1lBq4feMC/
mIUGfIbCI9ddxtNAw5dJptGNxEtCjRkwYWUo68oYDi4uW/4QGytY4Yx/eX8/CJF9DiWmnk2l/wis
SoVBWris2DvlrrvtdK3FVlQFul+onRHs/CxnaV0j7XL17K30tFfyyZUHDLOLQ65jMxg5I4SEvtmI
rExvrQqINiiptlGQcP20/SUXyNbNrZVBeacJmW5UBGL7ogmyF3cY9hQj8zetMwpUT75/yMI2fvDN
4Pf8dqPu8g2Kvjg7Rdbe+wEoQz+dMH0OGJRgWjHcwNwOzC12ku8xlqSneWPkfXMSZgO91nKxOFBY
pQsIkidDj8x+MfdByzm9hKaNBs48/LH71yXm7llZ3rIsLXbfl04NaMGm0tbrRiAN6Ptxj2+Ldz/v
5QkCNKfF9n7ejSUsFuip+86t7h0AwXpfUQGBHaZGy0Io8ja04KpxbopXZwS3jvq0eivS7AbNo/tF
RPOpYT76WbU2kqw8IMG+GBeFi0xgobCQn8rRXoC+JethyLiBOcntM3TiNTrlyVyucAQOc7pWLiKi
pbfz7veBJFUycpDhWbaUu8/Ri9ISI25gSH107VB4m6qE4tv1drUPjeZu3ps3cxdr6jfvikldZHYB
9bLauUa9quxzF11XhkqdVXqLiYKO+GoVTYfnPlLx1WWaUhOVlkUfHqu/WNIrd1+n6Fq6lHpgnb86
8z3dayRLWNJyrgiGuMhf7/F1fudnkjuL96igFBz6su42yxoe9kOQZPmDPy05IlXC1fmrza2aepVQ
AoO6gyUcyhX9IlXXPQo9lke0LDfWxNaTiqwKvzH7UlYOlrIxfHKHG/E4H7RwtV/BAyl3aglPsG6N
cps78F3T2gieI79w1mWLOYIe9+iokHcSntMidesz+2lMYdl4RaB8bsDX/M+8ZUpqyNp6yrjWGoJs
cuwtI1yVcYqACKbAI9XMdc+1LoZlWI+j9CmcOjorTER2rM0xdTfMOl7MRx0DpHOoHf8IPI/BaBSl
92Vly3sHxhoQuozehZPdyTy2XqRROmgqAuxAxiy6lQoFhKmD859ngqVWFNXd8B2+yNeZNiPWshwq
/QK2RMXdEelTl6JQwsAzusa+j2+UVhdAJKmz7QZbP8Q8I6DDZA2IdlwcGd/q7ZCpzr3J/2ftJIlx
LVLi7yJVcZ76ybIIP96FEKa7rRp/HBbZlMHQOIN2AupMKVziujU15TD4T+W0+epXS7Mg20L544z5
SD0MJCR3pk8EIeJ2MO41jMTmwTaa8LG08ayIMHpbz7vzhg6mYzcPzOwnFRDGQ98d5jY6aCblQCog
3d73GpNk2jY42HkqT13YZeskS+sXPYp/zV+1ZvyOrC78iLlXKaYPBF1M57hYFR3M6ZzUoaYgY7N6
GY0JPuj8TzP/Oif3Um2hu9kf5wgbXkqS5gckVd5BqwfvAOQJvtXpABIizoNNwrNBkobNoXw+9M+X
TIKNldJEm7QXWUNIgYmOj1TdRcVfj8szOepDgAnDwlJdtvnU8L2p04gAYFivTyNC2nXTk7heRb1x
LHI9WUdWrNwQyZ877sIPK2ovZtUZN3QLObB49d+6+llznqeuZthfSi/6o+s/rmqOKhnrhUgoI77p
MjeeVV+WT0H7t52ofdNaW/86onl/O/LPc0qv7LaV9CGhjKIlWbxSe56xKP4BRFVzPb9MNAwBomlT
ejEOk+5ZxbfrIJNpvTa/zPGgVchU/c/WeR9neHk3GpSsvUG5y63ggGTE3KZAxXeg8srd3I7wneLp
3KhlvYsv8tQb0M/LF3OvxtYaazd3qObW+eW8Ea4FVuY08aLEOeOP/vORQQt+Np4MDwPj/CXgp7FL
ewpzWibyi59r+WV+xSz0pQZMvftu7/1A27kGwP186n/2hW36R98a794FHgcNtsNucJo3Fkaf3EeZ
uXZEhndJ3aD9nl9+96kG4I5/9pkP26qFWUtLsEwEzTB4UjB/P+R5rVKfnl7qCoyv+dW8qQKeXdCT
wsV3W6u7gzh97yf2mGziDB+z+WQkjjg1/eM6lCsBaarKZrhywcj+dg0mTs4yH3oVfk2JVgu7vtaL
LhgZ5JdADfOLSAcHjbhvrLxBz/5+YFe3GPh9t5aG4axAWo3VfOK8wVo5v1Q7OfWcG6oOfpjNlGOL
TiMjaeY2AjeeCEMQi3kXKVOxrQycluZd3UQyqqDVPM67kR2teEDqT6Wn65ckM5/m5i7Cu7U2yZCL
h3y4VRpQL0sIZz8fVSz1TJLmeCUo23ys8vHr0l5qNocubkr8lDgJxGNY4yvEenT6WFqKm2BhKcZ9
R67STfdJJvnvn9acPi3TsHADktTfvj/tfMmET5tVGDQLVPrb2Qk943GxqYsAXvRklv7ljj75qX/v
iipEieZBoZmPzgfGPmVkn/dTNX9NtTTfzXtDJg4MlUh8Um3txcx1kQVG0QVvt35VUc9e95UzQGUK
s6WPUcF9wVSI6CTfAn6Q2GfNvb9OdIwQ7rRwp1yP6GIpVXSBbxawtOiuCfkXRwzkD43SuzdV5+0H
r0d15HkX0SbP1dSce+hsZAKcXjeJe+trI15SiI+O89HajsnEGJKXQIM9XZtE7PSd4t4korFNLuN+
M5+l6x3lyCaO7z0l9V7G+Di/pau06hGnVxDA6a38OAbIlbmynXeHZHgdyZ3Fw6oqn6rAX89v6dVg
Y9pI8nXTpvqLiWosidxTnRogHqqKuJggqxNJ2c6pExbYS6zZPrxQ83EYUhO7ob8O9wochu9TxnEc
GESx2Ld4tBoWqpOwfQzCpn0kaInSYQo51A/YxfKGAJluePvuoTX+cxcb6WnuT+pJtTVahJbzrpwu
OKG407XmczqZWUs8RbytZ1jbuhnkuc/R2zMBgGovFX6tKiaZjWEHH+G1CdvigwynDJ5gMGUNmKht
x9pF6N/Fz5ZdvXuGkn8kvg79xRY/DN0S6xpnwiPVSPtUjpogA8lzfsaKWM1dhQvOp3eq+zCmZMMN
asSTxJLdw1h67WJ+PxuRYtra4s0voSoqomcypiTWoUJUuS4i271BHDjNXetYf21dFQ2ibmt8KCo6
899Q+J1YOqyj/vwbEtZQX39DkTGnmv8GiWroOcrFO/TdduOLxNykajLuIAdkKx1jj+d5t5VJvtJD
VX826+qPo6MXGH/bVRNd7ACNsg1qZ3ASQ4lfVHLSV+qgynvI8N1eaEm1wzYZH1ElSlcOvnk/hqG9
QYE2f7vVoUqV8bMWDBOYkMcIyjl79Hx5X1HPLBoMFzojf+syEW7xy8qwv0u78khljsio6dU/dhtM
nokZNusl6wB6C9ENqCOIgfbrzL5PNWPt90p0BDZylyl11/XcLlwdLhBC5/xoWMW6qDsiI4KGMwwv
IvjF692vC3R7wzFJ1dKmeD3HUY+mCRd02hNxAIunkMPXwVaG2lrKFkeC6cDcZT7qtXpxAEDART8G
oMIJbJPKwDqZ1DdP9rSZd8O0sw8j4ZLz3tw+99Ay8CNAHwdn6jxG+j6d2xVkHIVWtglJvVnOBuwo
XZ9LjP4fowDCZKXBs5iN0J2xerY9N3kETg+/2svUWTaaXv3EbQO1efuB2zjPMOgv16A0/V2AddDW
DdP8MekAOWpFbT+MTl1iAN28qbg2rbBx1O6xTiUBrUmjTS+U6kWq2nMgkw5LHYKyhty7WTEZKrHm
JMemFB0ZIMaAa/8QXFhjIMbOgyuy8u5o6LV9taaNqcNbtIrrEEf25CjWnKBgHtD/wbWUZiL3+si0
4rt/U1XRRq1Zss1t82ltCAt/iJpsO+/OB9RIfmJbb919d3NgUjlVkZ0Rb9rXVPjV2W2V5XcHnGWY
msXDr+/LVIYjtvWIqG8+aT7QNFG/StLQR3LBheY2rc57wq6jbD/vtoVvb/KohA2hko3jBdbNZUl3
6DxIAPNuNQzhGqcadTfvOknxXAN3XRBT+Y8o1DdV3Vi3cggQsHkPWh+bJ6ALLPgD9Tc0LHUby5Il
zdw2b6Ior45orpAt01cdC2Pjj7Lc123+ChcY6bnn6ytNdeOHbsiti6m/N9QWEM4QV7HHxgzJ63Sw
kEXyoJqRulJBh9Zz29cBv3w1Bl07zHtYKVoXL3+fu88tkaWpeyatf79OnBYqrIhaWUunbRGS1tVr
gIbq6xosLqBri/EV8Yu7lB7IdAz0r00DUITf6+P3nu9/7c1jVY/Lxfex9j/2/jpvHuT+6jmfB+bU
PeodWPU0AP7V8+v9pmOT4c7/4zyvD2A/Bt0+6IbkhLIxOVmJ/9BkQ7vDjiU5fbfPr77aRA9g1sFs
oPt3cy4Z6RfzfjW2v9IAYj75DCc/s4rT/GreVGLAU0VPGwLE/jzga2rU/23fdKJdoQbZXdyRQ/l1
me8rtJUyrLV48u6brj9v5msxKWgX//7X//w///tX/7+Cz+JSpENQ5P9CrXgp8NOq/uvftvbvf5Vf
zfuP//q3A7vRsz3T1Q1VRURqaTbHf709RHlAb+1/5God+nFfer/UWLfsn73fo1eYll7tSopafbbg
dT8PCNB4PS/WqIt5/Vm3E5TiUC9e/WnKHE7T6GyaUCMze/Io/d0l81w719v2/xJ2XsttK1u7fSJU
IYdbMecgUsE3KMuWkIFGDk9/BiBvy8trn/1fGIUOoCWKBLrnnN/4eMBQXjtNmQ52ktuztKDeN3+Q
gtZhoYJJQLz0wkg/FoOhfR6SQTnq3Fq35IZ5r6El6Ueq8sVKUrz64WveNEDODQPNLACZLAKCoka6
zlO7PRhp0h2mM+332TgDckrKMo66U5+tycFVlU0V1NlFBJTSunr/R8tJ5Y3hO/3yf7/zhvP3O2/p
mmnqtmNotqVqtv3Pdz4weur4vMD6WWDjejDVJDu2tRwfcbcYz1Fvl+Q3xp58YfQ4k1G20YEOGQ+/
usPCARuYl+5BIrk5T3TZAHjTlRcnsAoQCvR1rmlQTio3Pqq+/7RFXfzI46LGfcZ/yinXPwVkw59k
9SmOqvquIZq6RtRyT712XYUHxUViODVjhaRKp0nA88drDLQHCy8uC8T7tfFErUU8G6w03k2jaRb9
8fqd+OP1JU3etHWB0NJVcD113QpYR9kciD7/7zfa0f71RpuKzOfc0m0FyZeu//ONru3UZsHqpe9E
RFp4Mbx/0zvsJQ5vqgHKAmEftLzpPf4abjOwqGWabj/n+WWNUhiO6NbXh2JPWAc9bMQHLjH7GtPM
sbOxx/rh6dR19fHUUn/NEob53uSsu3JPOBuYVdqisavhe1U99CXx8AGDmKWcqPWmTnT7ZrjKeRpP
2OUQMVcFSk7XPBbgjWdlYw/f3TK6dcSYb9wD/nrBmPKDq+xoFBrOuhhu6WB058ay/H3disPUAhLY
n3/1N2d8niHwNSJ1HxoN8iNlLtrc1b+mcGmlp5+XqpJezAfWJ+sspMrDBx0Cwj7orrKb3/pOUTB4
a4gl2dX4u3jSi2Ut+tqQX2Xo/2uKhczPptkHxxQN66NmYxIUZEaCYSpX/7dXHS8vNFgI//ujoZry
Pz4buqVZpsnXzFQNVVZ1W/vr9kdOGbYaueInPE+T4UlXbH1Z+iFlIV48r5va3Umm5u78Jr/4CGRW
U2vqr5Lagn45jk7tkHQ1ZdNCW7etzmICCtlDSh0MUhTK44g4D+VGa4zumuemOCOfmYG96a9TFwne
ZtlI8Gen5jSgq86jWdTqfuqyrLbZl3h7Ta3p0LmKQGMfykvyvc4iVF1vyfrRWmUEWZEECO05s0do
mkxkweDu+dwhjZbspL8HDV6seWixdW2Qla90HE+oibVsckHsE4Ufs0+ctpFBla10vdh5NbAMI/GS
VTgmkYmX/zpQmUlJbYwE4GsA6TZpzPEKa7ximpwK803RXJM1lCAo1Xh1vpNHO4bq91kxjUxt3Ids
G36CRSkHzrnTRKmTj7DVzpM1TNSn/mE6+zpMfbByBjbD+6k7cykr/5paYXy1QxCOSIDCDbgStvQE
kfSbTmj+NLXq6oRbin1HX5NcZMs/YTYgYYzldzuZlRVlV7X0pPR1sEKOsihbxWyuOWv460D98KXk
D4Lvj/GIzbHxmPu4fiJ3yXdTXyKcVVYl/crFWHsnuVKN5qNvdk6s2uLhqz2dfc2xx9lT04vMo+9E
CxVkMX7iEpEsn7rnre+K+9fzdzrT/ZoizQxPks+nsOeUf8wzMuLmCAaHFRgf/aTwLISuU6kLbWxO
B7kic5Pq4pKRtNj2hRFYD1WDx0VB3fxf08IcppkMcKa5yoOr76Ky8E/TAXZUdLT789QYkMi5c1v3
n7JaHTbp0Cb6wzRiBbY/V0gyYwrNpQ4fpp3NMwe1RHgltEPGjJKBqSWwatt7UXCfWtMhiZ18ibQs
H9UV4XU66IJyvlog/44a/5AW/c/SbbQ7oDd7ak1P+VAa/mj5/2mV4LbveFz/Mda4GFayEErmnjCH
LaIXeTudVW03fJ5NfdHQwh5oY3bLdZxvLcMGOZgprrwwrRrN2Oc5yrZolcB9QT7fqBs7J4cKwwGg
GCyoVS717rFukwG3C8e7or8P5nrqV/fUYEHotkX42jXBe2hL4Q8jVfg4dyivEOhAYw160HxIPq3I
S6i0iSGF5pL9ZvrlBwQq+yV1MrCUQknuGff/uYvkZvG/b6iUC/3zhmprGtgcdbypcjNleLzh/rGe
jEzXT9u8tO7Ql+WHacXYipo0L+qF7bSY7CQAF4SZ4u20zpxGk6D8NSorkKym0a9rp1FQThvk+uLy
367/usBXK4/oQqH2uzSHEZlWiD8TS/cOoUIN+nRm1tgugWNtsFbPO4Uke+hQkKcG5UwK6vYuSMvN
IHO3dz0EX1b3c0lST7oeiOfBDoYtHqMymkGaLmjshe1ReT81Tc9i2Z9X+WGolOzZMLIZNa7UCxmk
/bzKN9eaXWJW3ajmHS3zVeuL5EdfYcRnV0H5CDXSWJceYjWvCq076oprIJnV2jN8fY3keSuXWfpq
SAAcWb8rB12DX4to2lg4mdk8EYZ9skrV/Pl7ajI6RE5TkRkqn1NtoCNZK6S5UanWQSfjPMyBCqKf
z+od9frjnR/870FVw+SgVa39pibD1eRL+Ybo9t3yO/OVYqn6wUnc4dllfTITptncAQygr3PU+jEO
UUzmddFdZAmZJgRN/ZSmBLNaq/CP5HrkVVfr1d5sdWutSp2zdWyykZqU4T3StjJmiTjm9CZ8WifI
glXdCeuIzl4i3tAPZyhl3iLLcJ1KwyymotKubiWh6RnFDO0TNy4NAUWnvAQWwKxStBKlK8MLv0nx
gwXAgSS99W60uLzUmb/1WKat85ZfpyF5d+qzPr+kIn9DUafg8KLLSNeVfEuGfQyXtwSr6E+6yoJR
m7TLjjKAV98z1khR/Vtbn3CBi9iS9+Ga8M5wwUoFMVrZRD/0HHkq4PL3PqcIsTZrQXI59pYq4fcd
snpyL56RLLB/8fANNp9aZ6jfpShc1jUKYTML1XWP7xuEmqi+JpmrLbVabnZW2EfcED1B3bEv4M8h
640R470Z+bBUBIELsGAwyyigJoYuWZ+HqYn0jBrVwvAxHGRAsRSC0tOpnIScTpM+T53xcqof010U
/PEy02Q7qCCmylm8USWcnbuWNa47Ujtq6MoIRuzkhosKAmxJT981/7Ud/OFHyoOZVW0qX9R8SNcU
UNlrXfLUswQEZaQw5W+lVxAa5ZrUtj9qVc7uItGjZc1Hb2dooj1ISmrNkXl288wtZB6LYUJ9Q/c4
VblNWj1tXKVM/UU9PH51ffWXg/I4tT4L5OKg/HyN/2/f9CLT/9A18Uuikdw2A9uYW7Lm3eomL49V
gmpUCv3b1GUa1baMlP6E1YJ/s50imRuADlfTYGjYyVYPIR5MTZSi+WNmrnRLDstZSUk3WoajFg/U
f1VSBV4D8wTQPi9U+ADOVECANHbXv7A/Ccl3OeUpx5LgUa29P6bVfUPtnfOsRVa/FgTkcU1hu6Lm
NnsYo/91mJpJ1PP3Y2M8701TO7tKBo4u2MqGizZt6kKZ+02TnepXHz7NyPkgEiG75gJWGWL3v58n
qvrPXbJu64ZNcILQg8GXUyEc9c/nSc62fcjCFBBv5Ws5IVCtF9t2sFdmbaiXfNyuD6A3Hbv61RrH
vlrj2DSzGh/r3T9m/vu6aSbZWe3++3/4fV0QScWqLdLhAaqdgM1V49xnOnu5bIxDZ5s9xof0TIc+
Fv1KIoT28NdAacbsAvoiGJ5sO5HnlEhT7Gm4B+Sw4ZUvOAClwl1PremglzAZuFEUM8XwCfk1lV2j
GrF7qpKhIJuWjbFR7ZysPnC3gRZegjR0TlPXdCZhcDivvQH41O8BxaDSBlkkFZhOuaCGTcXPggUr
eTbsvSMJoxUrNR59apN2rB8iCIrqWzG08S1Q7PcBkeu9UOBv9ei/toobGUfk8/5cjb1yI7LWATbt
bSytMq7QXMRjJNJVlJjZs5m24d6oscKZmpQrq9y14O0UXSqe+0ENZlipmpmoj1KckuwgZTcHp2Dy
NW+NDEwo5l2lfoxLCfUBkSukY0qbrfph+G6o6ND7iJIuzwjsey3U6+SxmjTmaNobFo9Ys5trkmI8
XP89I4aiC/BVoXymFcpywAFnR4wgOYRwYhZwHZMnnmU/p2IOVX2tq7o8U/hq6WvXgu6s6sJAVBIb
5zbOlG1YBBaAg9J4kRHA+p2R/FAkanmmGfz08rbuqSuyTAtWokAa5CcRS3Ah+peW+AtZA8vYqSII
XnptFkh2u3OnZYrr194eq8R9J3s5KGZq2CupHHnMEDyjvlU/PEU/trIVvRXA18D1O+6zjUZ3xqI0
uvVNoMxdfplzHDjVMnWk5mD4Sb/uKlnd9thQ79zOyNaZTTUhhbDxMiy84MJfrJ43Wk9hsJeY5ZI1
+HDQ8n6YZ2qmbTxZ6l+APs8s0Tn32nWLQ0c2Dzo5/boLSFfzO6aNN64uR3D7e5oc5Qj/xjsYCQhe
rYK3N02LIrDOkfPBoz161nkLFW0oXr24jRexaROKCDFYjpXInXlxrb7B8Yo92fwRyPDlByxGTqbn
qNuyKgJ+WDV/xtPxmJiR+SOJ4/dUaoublefi/1r6Gv+MM423KkfRdFUB/w7mRdH/ulVVXaRYwH37
u2wkDvVGT7ZWc+NNUcAZzWg4Gkf5axKE4sGUqvrUQFO7dKryPPVHQ4TmCn6iKEDtiS7aTBuRqRmU
xp/NadTMql0eiIsz2PHeVYJ26Rcdkh1imrOOaMerlgxUqQrUXo69EYaVf5Sm+I5M0X6WbIVUf6sk
G1TpH1VVyjtJLtO5qIFz+VZ6LXVHfSzGfp+YLtJ9rf/WAApFSNbKJF+mHT3VBpieAkuZTfv9afsP
Zr47BKh/NyY2tBX1ADIaTEMLV1bcsLI0qCU/YGRVrBqBQGlttXhEV26D/VVKUBdjznY/tV0va/de
Z9TLyoWd9dfANMUUJpdMEysUtYvE7kjEmGe4YuWlSPXiUgNlIG5lnqWwKS8+utV9BmJ0LmRVPthW
hchWHjdDsjxaQwbdzwrL6YCixQ/Lzq+ha0svCVUEsygslPNgjfVvgKe2X5dTHvjrct65z8tNw9M/
ChQtg9Z7J6hL7doKMG8FW0GtBWDwl6IIUCVSsbiScHB/8S3ztXax1Apy7EwdnLCm7t5J7XUc4Ug6
XZT27P50tXD34Nur5yBb65qbvDgUUu960y+gm9DspP5RGsRpyiWmhXu0QiO/ebB1dq2CGH7q91Lv
5CplftOAt6cO4lw0jku9qliCs5Lfl3375+GrDxF8u9CzQnuYpnwNTM3axsZF4A0xT9uS1KGaxBcH
sdGC5YbMg3Jkh2OViiky+BnsWZNtgtXKTuMLutbCuj74BQoM2WtQhIWAZ/sk7K5wY9yZsNPyDqXI
fSA8WL/IPjSVBC7Sd9Utr5UvMsQ55bKHVI4uj1yo4UFQ1XqXCJYH0RZw9w66VPWj9oJHrRnS8APE
I8vVMVnVldEWpUx0kcdWZgcACMzoMo0ltKYxbUw6/R7TxqT7v69zogLj+zZV8XGllhPmIDKmjCip
PlZ6jhmYbSZ8PFWnMlCo0pTbxqJyH/hE1o8YRG1YxnsfFie+mwWvxELQhOOheYydWNvKGoUASaha
j3ZBPnYUcL3DyubbTwJBgY02qKl0tRVqdeDvBNvOc+2jl7PezNW4f81ybxc4cXUo5UhbWUTyHgh8
eh/U3CejNTIGHq9ZVCnPVh2JeW7Xw0mzRL8eNFVsNJcCx0iKwQKEJJBjv1R2WqEEB/Ru8ULGX+IZ
T1JENfxMQ18jntH9731kKewMex/zgo47TU4Vrlc02sXyIxizQI/frPYbS2ZIJphlYccJmwVqRifa
nYWpUZv6HRobBgj1/TrTlb57qAwKqOXeMM9NW70WwuleGurQl1aqE2v0iv6lUvQ5FBvn1sctTB87
C2ZypQcvdYaNgsbHYz01naGgNttrr0B5K9Qh0SP27AHfKS1eJxVVHdMsgndEPiX/R2q09VEnR7WM
BFAqMa7YzCGOrgNYLiryApWEMH3TAX7cHFZte5payD6QzIHztTOETXHUGdvUs5yVLkruDDL6Lsq5
6hvFV+YDit32W+WJS8inw0O0vEA2lPkPwFN3vdZ4b9Wg4DvoBfpdHo6fCwN8ObhRP7kwP59FpQzr
OkkhUYxNxwHHJcEN3H2O8mu1qWce//c63fzXs8/UNALEODZbiiOr1l9xdAVUidmbuXSj9g3Qq4sh
WZ8PzUluk2hbtsXoxOVnNxc/OW5jifVT4M3nVXyJv+b2BtmPHrFVbjCdcje04n78IDLN/JqeyFgS
Ty8dS9BlPueOL21AZsR9sVJnUP6tGFU5QNU4jncVEd93Mtfbrs6ib1XZ6DNq2tMzJQrqOmPfsYY3
S+mePYZBgTZ+S/pw57Eony4C/BsRBTVlPKz8zxSzMJLghrzwYUpN+zi73iJcT6dk9DT2uwUW+++x
8brKKa3/I5Oh/XujhIxEM3hymRr/dPmvLBfhG1c3RWfdNFWCaV33kXiODbA9/hCt2hwENxVJg4Dh
ymlRS+WuGg+fIymetbOps41LEEFDb8+8xOjwOhkOKinMnUhSczedFb/P/luzbQ2AhEOFz0zFt2mj
16NNTtbYj2iuWXTaTb1TpNzaQyUA5mQq+j1IoLGOu6D3RABuzIyf00WJFHCRBZkYZsSvi3A/52vp
29rdigVL/fikwor5WbftwlZLviU51rfUN6TvATBDCwXdCzxpiuU12bhSl2cssigwDxUi6/UgInkT
yZF/MHojW+oD8hnH1598LNUWMXSpPSE6jNLGIIyUDO0tTbBekLHxfgd9FFY6H5CMqC6ZGZAgkHoX
uA/9uohAePB5EdvW/PdFvZK571YB1Lag9PLzInA6xX7cNn3+T64qtTfZNUmR2EG8anTAaQjb/eBp
qLzvimEr+1aLwu0gQofFLlHG0mUtW3adt55ikDk1DA9G3jufMcgEz5Rxv3kX+G+0ciRDOlFAiTcf
Zdz03yjH6ZYF8ZS1bYTW2J1rYXb29OgFhJx7JDlcbMpSfU6rzj1OXdNhajpJvCTwHu7/6tdLVZ3V
SVss0v4a1aiYppQoGZBiP519Haa+yGvEOkr33KHshn2b/JjC6cYAwjX2ylggbpkN3i52amJGRWnC
NNrXsrEvnEev6MqNmkTaczQ4S5J05qOMUfGl8NvHWO1IgqHMXStUtlJ/rGoLqe6CZSaKdN0Sf59P
31rF7tO10+MpOzWn0cREeKX0K0NUH8a4NcPznAytFJp00ZRC5ZAj2Ly62U+tt6R9iaPRYVrg+soy
sOT88LnmVW3sLIjOq82c4DTLGejbixZ4OZkS/z4tydhlemDJfH8vQj95NIbwz3440vsuNZLHcb6B
dfirru7jXrMPSSWn96jGqm/6iYJEbFj62/NWa+S1ORj8ARIfiVpVURAa+dldqiCMj3P7tBabhPjw
rI3U+rHvfLESthYup0ShGyUapco67iC8Zc9peBay0o/J+9vnun3IhTYfNHwuWBtb28StJbzEKraX
YZW/GFV09sZYZxOKrQle6LWNUJkiNAlOOXZ3G8Am5SrwHP0apzFYKSENPyscCaLyI3Vl4zXNrgSD
QfT9PkGw9lfPn0NUmaTIqf6Yk+aV9Qps9GlKOVBNPeaIqFmckgppScpIDWAsT6NNsanyrH+zoWf3
7NVd/pwz6uKqYwyedV9ThLyI4ZS/1klBDTI05CRDaeEolFvHLJI2/IUpE6SS5Z5UzW2agYUQG9Yg
vlcCOBclCAEY8Dq/1mPwbZphAVoTRtMfBPe0OXZS5akYD61stri9JcrcVnzEnZEZ0mmZGvRHK7wn
XXDU1Dg/Tw8fQP/s98knT5/bceyrhX7pj9bv66D2Nv/Hw8eRrX8//y3T0Mj8KCTqFMdS/xmm0wyJ
Uly562+Dg4umgoFykHTezHH0Zk5hvLlL+hJK0Xjm1S4bIF2Ng3lYutJDS3H8sk5dY4uJSj5XiE3s
ckhcZM/lW2RFECC5Va0QtoRL08Wd+0svGw5eecLABZSnoDxFHsqdyZ31iWKQp9SOIIuMLdkD85iG
twjB5FkxU3fLfRvyYWoZrz2VxFZiJBfhlNIxGppu1JsCvnYk0FRRd/GrpnxL/PqnARHstSCyhm1I
0z+HoJWwoIjPUe+1xwymK7oiOzsWjuWuQ6UtNwW7U+jOEtUOefPYqfKwjwM8vQacLPo8VWchfh9L
0yGrIHjW/XSgWGq8d+tICbF2cau3HojeNdET1LO6Ry2Q4hTfFb7tqSqsZ73XYTLrZroyc1FffFMc
YmqxXuMELM6YV5Kr1p/1beafrTC/tJIfbrouMHduahifBx6fnvgOwoN1pscjNMuC5qNVed6SoQly
58WnYnlRaXKxQwFbnUiJ8Sitg36BgBLf38jVTwV3J0p4cnuJEwnJB9vxAUrUkXW1XVAUSj18VzyE
R9noPehaQLdZXCwz2X4GbNm82XaQPeRtUS7CoQ5X6NOUGXeA9tkxkXsUut/88Ix+VXh56z/U2q1J
defDaKQLO+l1RXZ+3lsONjSROqsqBSRL4tsrJIfOLgPCtTZtCV/3DONJBFRDjH+DjCQCrgzouSbQ
zGXm1uzA0+qkCps4WtoHb3XUnm2Sre+knIjZWM4MrBsGN5DItlShb53G8I9MSOBRZ42PHcLQUO2G
7fJozTwd8hwAlBRp12bsiiSpAEKI8mxSsLWT8K0VL50tzvjLiluTFTelcOITBUzyPZOUp8xTrKMa
ivLQG8W5DfV0L4A4soV7D+U63cuBdwXn2288K8GwvAgyfS8Re3YWA95gr61J1BhTtGI5NaXePNmC
7aGpNu2xNvHj9jDte9WlcHTvqP2d6tQHpartDeUhyt5NHXnvO5zlvvYzEr63ovTxV/80GBHEJFwz
Tpnajl9+kyw4jY3b38mMpKc8Du+sTspjj+ByxvJJ2YJ+bZ5kmzu1KcfJiiDJT5677SWxG+3Qddba
iHUfloBZENDT/cs0iOdLe2k6y9qKIXojx8iMVjH6jRNEoCyndqDi1YaCMYb8Bq5UEFl+YhlTLzTL
4bE2Nk3NBOnhKPUm9QaxDBzRz9qqlDJScVq6+zyldpxtEisufAvHXhxvr7GtSjMf9X3rO9u07M95
HxonO6lW7D5x/dJ+YvPGCi+s3lrdaM5DhaEnEpViWQSvQ8H3MGSn09dh+dHqj8jJ23sZ+c4+dwfQ
m/Am512EK00dcksPpNpdy22QPAi+zmesgsQ5Hc8sXTkn3PR3U9c02MCJXLXou2dTk+Km5CgpxRtl
e7ts1LkWkdxsWuSiECVpWoE3EHmLvodSat6Cum+vCbC7eGyJDFvFwGsgG8idBDabQ2alv87iSMOR
0De/f3V9Tfua62giJ7XB//77Sgsbgj6IP4Ca2NsuL8ONXbvOjvhlsg50xTu0QVCu/EKLjqQSoeIK
LT8NdmGhlJfRLbXe2eHJvM6SLNml9lBtfb7+6zrI7L2W9bh69Bh+dHkFq4u6jytYQXA8eivfRHwB
30bVgT0koE7CcN3oRbEJPac6UW4Opc6Ji1fVTQ8yHtnvALE3tZKW38ICgxbT0hKgcGwMKaSS142o
oxl+4fFCIYq6UbC5X7eGND4ykHPY0B2/Uwy7UOXCfLdF8qiwhpiVBBXPLT7NLXD8D10rjj73wlev
4Sds/Sg7Y2VQr4u+Otp8lVaRarcrfBL7s2zZxBZMX32WjfJNNZPwIzUPMuQSWCe+eTbJPb9aPiS2
vFHK6wB5Y5mDCNvbwMrx8UBB4UnlGc5SjXspmYAc9DesxPhdhnoBCI01iQlQadnACNwNg2YckDMq
c99plRcdmAkxEJtEpaNwy16WMoKXwDcGQAhyviVMaV3Tsn1XqMF5A/6QsCMuzUtS1uFOC0BM2UnT
HxNn3L4YxluoCO/mIFld47lbr0yPJZIS9Je6T70fDmVyAEyT/tonSFHiGAhJkTb1M+EJEiTMCMaF
s51nyQXqBRq0rlzLlhdvrAFQhTKgPeZvGa16uTJPjo40JWhzDxErBaq9GsAyEy0i08Bxb4aul2cL
/WckQiQrUL3ykcvRVfEhGHJ1RQa5WkzFXVBEs7nZBvlmKv2qw7E4g0rM4zRa1mizLEO/yXKTUvCI
0bIAYW0UTTzT9Kbd1DUOo4OtpK9ObL2TdenOuRPq50zzfwbjPdfAGUY0Eqa/KnFYVJTmpgmaftU1
UXr11NYhXlmXP0wHyi2QiXd8it5zObDuuawPMG+iV7vHISQbXeiT8dArqDPVkA8qwEdVgmMCwmUo
LLHwR2/6aaLjmCAoQt15+OoTEtjIwuDGMr7KNC02OvNsf77254vFprLyqGpo2uEZWgdevJlIKTYm
AEjoi/Vzo8V7J3S+WZHmHAKN/bVfPg4ajp7qoO6H0tnpSeFuLcdG2S0ibTZgy0fpSdWtnbhUgebH
/UmMh2Cd9km6ZHMcrAU7hTm13+qzCYlQK7rug/zcgBibhQq77UKKcUuqnGzREvvmdhl7A94L3Kh1
ybh03EfWci+F8zg3lbsZetbajXDQ4CPP91WJX6iZieeDXbLgkvH1GVyqRxLNsJYhbm7zFgNt9Nw9
Xr55XTcPpOQeDfTy66nv66CU9n+mlLZKXA0gDdTXEhh2WT7bJdbAqaUHT02BdXOTGNo5cny2qNRC
UM6/CrVh2Hdak1LfE3vrVs1bbHxgxBUaW0AiVI8JeaaHHHTCZurD8MF8aAZAOBT/neEAW+/koubg
7CvXs6+exio5UOXvsiT1FClnw1aXWAgCAOPu3o+hiVxqWQhGL8ge49dW9lUKCCgShM9hEwD3t7Kl
Nrt60MxZ1NnFwsRMwPADEpJeghGD6PA1x6OW/ZosAeIdwCP6jnvtrfbqmd7BMUwPzlQoEWCJ6hXc
sexCPC27sJaGGKhU0nwwWTV5lVfcQdeGB+z2WOTFVXGPRGYfnUi/8fkBrNDPYEinZ7v2opNVE+zp
03MT2snnIWcXN88bEsD9OGsaCKmCP1bix9QwfV9eZFYbjRCD4Rx5Lj4BStWtal8bzp99smGu1Nim
9mKcMg2wW9BPhrSfekQLkEk28IGppJoyCcfK93Ud/zqLNREtsoa8KwqGckSfMefzlDsRn6tYbpYx
T8JDYWA6AcsVVpTiuIfpwMfA2dSVdQIuOByMwuQBkIQX4KY4G2TcFidohjJ0sKN5ZzbGSM2Y+io7
26oRgr8stFWsH0s8bGKTLHyHY6MM1znLkb7prnaW+96YacACLz4/9aq3+ngtsbXMVW8426BCCSGc
qGCdN4as85imctMRKkzWUMd1r4kOfvOz1zISrTWCFscmcCuCyNqWbslabDxDO1hizTiefh0q60iW
t182dVAtCJuSohCW/dBK8asb+dE3QyLID9SveuJ+r8yq0PUeqUUJFhAq3ZMp86EIou9srkjA1zBH
1drg0TI2pwOgO6pqDYfowMM0pHaWucV3Tmpj9ayV10AvvXAmm7FMOMk6hU4IolzG4Q+nRuxq0kGB
SSYG4gF6ZMSgLiXtMh1yX2FZ4Jv1Ei7/r76iqlGadGq+6eJC/5zXKpClO0JR0GucpYDOBsFD0beA
OIcHx+2zm+Kb5bUtMf/okuymY3PtRLJ0GRfqbl0qzxoVq3sCBO5n0xAJUO2+DZeJKkIQDU0nLUTm
A6KX45hcbPYD1nq2C1ME/nzXAnbMencx0JJhjhYPK8Nx7V1USE9+iACsxZZCr4vyBtG0uGVUIwlQ
gkfhScXN0XB0bbCi4w5L0yYPvFIaQjNu5R7h7LaHRlB+mobmT2UYwmcvCYtNIIPbzR0vwp+IdI/e
lsF6Go30DvaxrwuqVxh1JWNOxEUC+qTLV54flLHQ3VlNuo99lAImG82dJQ0UDDaGtja0Eh2tK5t3
gzznOqGACe/xzLwnhBLWVOLLc+L6jELeXYmMx7sUWQYhFr/Ax0KJF9O1qtN4K6GIevF5bU3RGU97
4nzjZFZ4JXYEVMZPo/jeB0sdFetnkzItHliAAZbT5LSNyW92GOVMk2UPe4wC1vDq89quw5OHhPZq
mqw1lQrk1HY/R2OzxFsBX1m89PiZ5QA72LwhJTT9CtEAyJsMa7QCCr42LKc5NV5vLUEnir0d7ag+
CW44VzeK3N4kxWpuSdE9+WiUD5meduu80anc17r2hD/PBhCHs7M0KTA/+yrlOyxBcfzsahAOHXWS
zS5AG7zB2DFTaO5vgTO0p+k10gKpL/vnYGWn3SzBQJIlXmDBawnjned1yjVRuh8pwanvQvjqA1Ue
xilxjXAddPa2qobkXBvRvZYj79l0UqReOp6EIVq75yKCuEusvV9OoxQPQI7MY2c7jWZ68ZiUWXP2
Alt7qr+XeeKtVR+hoWiBmEN4wC9VyuF6hyQ5gSEN/dYRUHWwzLH+cwr7sd/qgC7U2R8T/jjVEwWC
ek/4wDOubt96Tya/HglZyng7x3vS+LRd3DjbTi3JaPVTCGRvaoVDmh3x7PoxtYr/R9uZLbeNLFv7
iRCBebjlKImUZEm25fYNokfM84ynPx+SakFmd+/TO/7z31SgMrOqKIokUFkr1+KPPhtOhNbQCGnX
XFfdyR05o5NZ43amUBNkyi5GxfJx8tW3xlRuHWUIHlczD/zlXeoHXyRotcPOoO3DiZPiK0cRxCoU
4VQLrMESQj6CvY7tIqL353J+z4bRqjXtS5I4h2hop5/c2fZ3cwuoedJy9V7VSXeBnd65MXvkcKpD
6KzD4kGaKkW1T66gxXL5eufcw536zYZM4p/eIoO6qKegRIJXhwSni3folOCDN6VYiiPsoSErQe71
MmvTwEjdQJQVd9Dnk2CZ5hyy2+itoSI/v0uXRq5Wxxq3Oq7i/kXIOv0MID6BopaF13HSXWPWlf5F
yNVU69h/fJX/uNr6CtaQq+kbCFLfXv4/rrROs4ZcTbOG/Hfvxz9O859XkmHyfmj9VB26MHoW0/oy
1u4/LvGPIavj6i3/76da/4yrqf7ulV6F/N1qV7b/w1f6j1P951fqBmCGDN8otuW06L9Ey9dQmv/Q
/+DiKIpR6HK9jbr0kRMsLrNc+pcBH4b97QpilKk+jvrnV7SuusaonDvPCMj++Hr+b9ZnM8PWezBj
ns7XFS9zX78PH63/r3/3ZcW/vCctNRBWNaC49f7Xrq/qyrZ2r1/oPw4Rx4eXvk4hnnRZ9Momjn9h
+xch//1UYOo72FwgzTPjqXnoxtDZ1yDikfCgi4ZV8zCaeQNyhy4YLbgxK9ffKW5ToL0MlyMlUx5P
lItbAscpABMHeAUakra+04t2NHfiDtAcQ0T3HswvFXRi6mcvPVUeT4GlXuoItsIPZXKohFJTteWY
AeglyemTRcL1NIywnm1gqOc8HJmbt0trnBNU5harNLrzNnA1XUYvET46Ccq2btKfUWFTbuEQt7Z5
liVHzqTIR6lZ8Qwq88as8vbBcO38WSH7cra89pP4JKrimws9cj3utCVCwnS4QzYhyZY7CYHqkUek
nEdTZpWAtCzAcJkxYMFlEXH8y9VhOP3kWLpPEvVvVvam4Nzr/i9BbpCBW0r2Z5BY4MCWcn3pI2IX
UsbsvblXh/keYpsKIcVICAzjl2EyVhqJ895nsRBmPBQmxbtINgNArGNOAeRSGrKETkzpDK61uQQl
rotWezsdP4wBefpn+Acr1foIxY2GisJfE+bsNU37AXFyOBKXq7RJN30Pl+mVnQeiaMfzKZ+hqwFj
G577JDisc0iENCXb202HrNJxtclVmDr9DWWQv1/ZZZKycU91Odt34hSTkw6HTJ0WWqDBAjPJOaG1
NEYNf5pdexe7OMUuV2sDvM4+SXfuo5xaomUWl8MUv47fxsqwBmHVXWTUKBVl2XgAAgC5ZTzr3sZG
Yv0T40iSQIyo8KkFQk3azh4PsVe0n4ZAbT/VWuncOb37WUyrvZ3nz5AKuew1CJUmA458sM0A8dJl
pNgua8hMq1HWcZ1guqwjDrWcv8EJ1MDNSZmuXIVT+PRWr3tVumuDtS83F9/lWmp2pXo3bCfQDu3O
q1C15gz3Tm0NI4ULrsqaO6VCRb7a+Ipa/3DdInKlbiXcb+t+PLUaVAIQJMCPGhtvtdOJ0qEmqy5l
1GtjlM14sMjmi+lDyHXltfiD2KUc+0OoofiDDJdC7MqDOtrvou9k70pAxhRKN6lrn8IFFAE5vvo9
KxS0RypKHN4jQlvT0OIZUIq7vQL9JBng84MYnTksztS/WiRAdih5vmGDGgu6QDvg5GjJ7fFNeY44
RT2t2T9HK7IbO237jdjKGcZXthTpc8tp2CUOqMWANGzb7KymbJ6QIM8OUVvHu9CKIcIAKZgDB0G1
Z/C9+qkcphoOeWzaYuso6g63DTnaS1/cV/OMavwIR2lw29vNcO6pfT57w0LEI/3YD42TqyP7giLi
7uIg+QQeYHS6X0KjjTi41/utqgTlbp2hy+O3ua5sCHIZJ19/uDLbaqQcFR1tmvebx4f7yuVuQzXR
vCWHoH24w8iN5T/ckS43mcGP1G0A6Ak979bZ+gonphkU1dB1FOgZ1QnHKzTp+9UE3L7ZrH1x90Ny
GXFlly476P4I8v9bM3QupMgm+12U85BcNyPlfm1yv3nrmkG76YCJnMUp9svYnmqcbTDX834dRlbd
3/VlpW1NofZA+wdSWtDpO900oggQsAb1uNP8ZEzwVNy1uYNUepyzMY2a6jae0+o2MVJXfR4scgcq
pJ5biamXwERKFaaF+rXj1O2kjw9ickNkCHgYHRR/22hqtvWgytnMozPfcJvTHilm1R/lCqm8nT4j
BbPadYtvQaZbRzF5KqDajTaW1hEl94ESP8avDWk9/hJQ37tI8ZaTgcUdmWgCae+ria1ZlhwLJN+X
1dYXENbwTqG3fFntgz1PkWtEt4YKVv12TqPqSJ4aHvcuQyxaQZpAh80o7LLhFxdWvW1NUf8nROfe
YiPDma9iB+dbzTJpFT7YgcYRQNeoIbj2hnRSHtwYkNgPF3dlR2QkQTq82QoKq4qxSg8y4jJY5oHu
n6ReFcIFucxVF+AodzKjPYY3EnI9ZJmb0troJCPECwH5LtUdZ7ThqV745xvUP/jX2b/ZqDSWWlL9
HNoxvB5Wkz5WddLcjXqIZBN1Lp8lNh7761i1ny2OaYA+KDrEno7GLUlqBhq9VyiGSeguBQUqamUX
r1QbiNdxATqIV8YWHeeQb0QuPvNsTc7JUWJzdYqHTTLwFfiptSveCgqSizcrylNUmwCaGu0YA/GA
7geuf4hKqOBZrlbHagsXLwgO7YjMH8KjS5w0Q+u8Oajd+G3mhG8eBg5R1wGyxNVMssS0iAWLQ4LX
tdPlRYG+au4rYE2GYyJ+MgHHi+wx/ok6KK+d1J8C3gAOCyNzDwBf+6myNEBW5fQyFQP1eUqSchIe
QDqTqw6Hn6p/H6Sz+qxFfGCX4TJr3ub17Ui+99/N6qPrpI2K4jhIw2a31uAijO33VGaDz0ImS+nP
kR4Fr7DX3QYV2f7WjefPRVVsx1ZTvlI/Vzzo0HuizkoURYs8O9uos4jXg5aRP4UpxStTUpU3nMUb
meqHKXOkUmUlty1+40gBYXIfOWVTd7pnVUna284N7UNGwv6rMkcPch9eI1KAn7dl5FiHsLHgXDR7
BQYzmLOqozwnzwgInUx06q+elSmq5Al8VlXjZMVv3jebeKKm/uCZRm4/m8ujOgc+N+iQoGYE1wJK
bbDomM0d6mbK8PDe5VA0uJdmzp1biqPLe1vxwKqNbnHTaG70LI0HwKNMwOJJD24LHTmA9mT0ZoPi
9ZSNx6wben5kGTDz/X924OnetlGkHYuYGqHt1Kp3Zds59xIy6f7wYLvzcR2gwyt8wy8oVfUygFJm
1CqtKrrEXNadk8eyKMLLJIZWN4/hxMGnvAoHGP6NV/nWRmKlATWd7sA2DQdzmX5WXPibzCR4UdKd
Gqv9S9E1wws68Po2GqzwRmwjiNszqKjfoBgfXsRUFSZUQZl67yymAXQ6wkw2T5FLt2TThxjbN/FJ
uAnh+NbLKNlpVd+8mzL/J7hDhpOHJM5p8kdQ6HIpDT/vitKe1oDrKJQg3oZKjHT9og2qjfRVPrl7
3UKAXgauMVkRT6iQv48Wt1VPb5NdppB+mTmf1aEOjlchdqNyRw28L6FVm3de55l3bq9EYAdnlUtp
1r74JVLcTgqZ6CVS+vYaeXFJKAcSE+Lb8IxIkMwhV+uS9hwoxvZvV5NI9qjhJoTC7Yim3fjo2Eqy
Q5Qh2Uu390JsvTE+QtSF6hwcFIcrhz+kMNjG6e21vRjvwjLTkNiuUZGWSUb3RZ/K4SHQgxZwUuYc
PHaWT7aa1Ru/nodb6UqTdC4MkH18ll6FfspTZ427PAnDx2LpeWYQPFGYuQ6pYOG476Am9ydYYrde
18Iy4GU/a5R/R1s4Xma+Ijr0qzJ8WXg0w+HQRBk4paqGXKwdnmpHDV8oBABX6b9IY8R2C4LI8u/S
xeY2AFXnGdY48XJa3z3mgX5Xmd7bAL0HwoAkDF9yTJSiZXtn7suDxIO9zc994fyxxlMaCLzLbp4k
oOqraRv04XQj3bktO8BodrSVruKmxnNefs2S9G01eMAr0pe2c2ugjwnqpjBI2rgL36IegRwp4YXd
KU1a3IstQoVnZCv/Z9+8NSiUuxeDvwySKOlKY0R2DI6mCHZXjrULC7N5CC2kh+qvhuaW9yMqmU9U
FXPYBK/b1gL4uGuHZj5wCh+++GiwPqmRu4HDPPuLV8aanbeR2NRwgxcZT3H/9XiJCE3+X1crvK8v
znUOQMEHzuWbR8+KqA8I4fBKIB/2NzbFO/eu0u6pzAggErCGX+s2Du7iBWO9kejOjlAXDY3xkzSt
UZv3pd/s9bqdPuU2RR5Z7EP+uvyFydT/5DdWfb70XI7RGgWhlkTejnevvLrsb7wpKbEPY7tlLKo0
4UsO3f0NZ9VIunbIhdZJWd8BF4RbCgDs8xhu02g58F8shRp7d/aY/yGuS9Ci+JRWbrRfxwSIom+m
PnibRxxq+v9znnXt8X9/PV0/q1tUxap9lVpoOTT6sYfd87b1DZ630r43zlPFNDx6pcY5tY34bqQE
OF8cYhrEe4mR8IqinL3WetSSLEMkUuaWrjLOKhCBAMKnNqmmvRjFfVlRwkeKkPYUXyHj5UYo88rv
aDmB89mUpjHddHO7V000ErckNcy7CIE4oNv85rcBt7yz9D35fRc/uZzJ3ZdV2968Pdf4Y3RLlk95
4AsSPLpd6qIr0ELS+m5TF4cd1VTm1PrFnsO8Y14us2L+1utWeSvjZZQM0Pj47PikQIuyjBfH0Gfu
2dYnBVmCkXoOqK7BSlTn+Z35+qorDrFNs4UA8kxp7f8eKxOnUfCzY8OIVtsvJSTeW7kyAa1crvLF
VqaK9SJX/yLOdVx0xSEdDd10f8WNJV0dGK+SRwBm3zmzxF6HffCBRysFWpCimpBAcX6vOUH5Sq3x
xjQzMM6jaQBgjl+MxYwwSILMCylR6VoVpfdwJCkAmOfiVddIwpMFcu7FyxP9ZQ4kGc1PsRO+BBQr
vdIkfG2RjfU8knpIVanHonSeG9+ubz900Va77VF1BKfReBdvAFnZU2yb1lkYL9HyeLImozsJCaa/
0Fw2kRLt1SrSdxcWzDG2kzNaMZcBMkoa10gvQ6Un40crifcOUJpd6Vaos9bddCy0yHgqKbTadyV5
MtOykMRZbL4C93lZ2M0lRBwTE6Ai5OV3pT793gUIjpMaNp7UOr9T41C917rWRWvqdaJW7KldXFPX
KveaPd60huNFW35Cp7tE0f+4RJoUa4FON4utrLm+mDToAIQAiynBsJ/Enrbeosw6N8fLVOuLEbe8
wNhJLy9kna541bzEuc1jZIajZccoKnJupPQ3QP2p21p16cSoTTO4W9kvSjiYbyInHaWjZYO5TrE6
Vts697xMM/M9RfBm/EoK7ZWCSuVzW0woy3ZmedNmdYriCJxlAB9//TFgjNxPfh2QlhEqoEmlTsaA
yEvIANXQNnZ2lX3smktXgsUrwWtXvFdjCxt4egvGeivE3lkCHmj03W/gWzX/LtDaktoFCjrTuoQB
XOi+ye0a9xLdjIhZ1cZwKto/0sIy70Ionk5UkvKvqpQSgh1lKOBRXqyuwaESKSHxTkuIXElTNxRJ
XTzXfTtqjTu7/7VEdpu66CVOppM+SaSOUmj4lqfALjZB0meUQdMYsxYqN2NFwn7mPrLtLQiV/0hT
M0PHLy9JfUZZdmpARG1RkkHWYRnUuKm3j7ou4tkqdxTzvipVqtaHiQrAhYx46cIaNT16od+FWwc5
GfFaal8/za2a3lOA98qus/jWZYtQdxH5r10HHEnri+nVryJrAyV7/uo7qbspisD72oUNOioWNbud
QUUTxwbeneYsAtcLY4MZx/6lqwnVQwnvnHilu3ol+N+OTdMg2joDW/J2qf40OuAxRo2YVBR5zr29
sJ1wfAaKfeLM8DQE1V5sI5DLGfWWxb0MyfoCOYJlBpOCrr2n6fXerZXyBvoUd59QtvuTnsRfG0oM
ntS+0h9RXEg3Ykdm3txlyP3deguol/JnHs20b/5ctXe8Ac0OuFbyE9VtzaYJPP8BLOD8XCrtk9gD
PauQUTYtEmMsEjXtoTOBE7XwbL5G340wHn8b5sDfFPysPfVlO99EEP7eqGYWPLMdBENv5yimf9db
+E8kEnqz6cmOoYV5e7KGb5LKp3wKd1BYpNRApWSN6kUCU4yUGqT7aXLSe9B4zmNeoZGgBBZ3s/er
ICdVKrbo/Wr1Xq7isbjvcsixosB+Cnl6veWzaDxIQxG7+WDFvnq0U6NY5I4+OqSL5ulTWWburcSu
EaFB7sy2wJyir/cMuV/+otVpvPdVYP9FQ+FYrJTl1uqd9Nd2jLezOY3fA0QD93ONOMga0SxHJP8x
QniiUsRUsyicvpuBQsFHDtXmEXabjG+RooaP/rIDaULP2VmwKaPk24ZkYmVz4izbEPH7CN6DDrRO
HpyhHcJGOMTrpS5fGiTKJqWsKQpZ9jQfhi1zcwY8npr6vo2S7Fe9J+FrVF75PAFMRAFR0Q/jXCpf
yWBdIgyKfjbZBPGQHVMSlXM+rBlK8wyB+c8cPWsnmHXbZ3gUp4fAGW+MnJe9VYupOMB+PuwkVhpD
TX+Gwg55gWV41UUzNZVw9LMp/cTmctvPiLMBiDN37eSM39qGPFxhkB2Zm3b6goLeTkqgoUdlO9yF
5k6qnF3d0TaubUPwDuU8Mtu98hL507QPXKWwqZSBFlea0FbVO8VaGrDmGb8iXIKtNXVKCrpfMn4b
OSlYPBK+1LT/02UeTJC8UA5L3Ws1jU/R8nsN2ZfFGQ66yfzkNm3+++y3OdqMwQSBK80M7vY0I1iR
upNzIybDCHhvr0Ly2BhP6RSamxkWjt06do2TqyBpjvH7VFdhifuoeFqGPheUK3q8azNrh9hw/skq
UzaaZoKko47GTaNH7DTVlML5Tp1vLbP+ZSgz76D36rwVhvlkzJonsbVeP29X6vl/tKnLWCr8KE1d
Y2SutG6GbQcD+E4OHleC6Mux5YdzzLDL7YM/DF/k1PLivnBH//X6crxpGgZFwjJlV3T2oS+6L260
g/xyY+ljej9MfR/uE4VST6jrr7vJUmWM3kZ2ht39KL330Hb5HZMfs3e7zCg9sUvEe7zY0VVtHt/j
ZUkJ9b7bFQRM5cJaLU1R+va+6esZYbg/bXK18Gfe64UHja3EWC68hNTrv41r3YGiIIkckiq4H4fE
2aO49zFmnbGFeO3IadRvdl/Zd1VlPVzeD+nCekVZNG/A+hdxynYJE5MrEsfvQy9d8VzZyPj+7Ado
oGkILe2bll82YRcoG+M3APX9YwC0GAwrlPwLWXkTVBn6PfCESpQMcoIe9oXF+9dBbZPcvx2VaJGG
+ryZU+5WJtN9bQbFtElKe0RLg34wc87fTxwlik1ZbB8Dqbre82u1yG/gETc5YY2TRfJvYK8NiIfi
301O3m6VfDI+STO3vbNzBsTIVltNeR1HiGqwyXKkCDP0yncDzPmP0pCtBiNRk/PORx8GR63wHkM7
MR7q8bsEfDB3vXaAzjbbim2dg5wcuKfGcS5ziMPONe9eD3jUXJbq3tcDBZQe5tlEceFHB88cv3L0
2qOnzOsQZ+XxNSjNjg+fp9/AoAQlzEKrBqlh/WToBXXWjvnY5JCsVUuzBIhJAqSJnY8mCV0GAla2
LgN/nGud/se5pqL95kWxdufq4caxreZZmlgrzGOg+R3iazwsbtsCUiR99szbTk3b577PvE99Fi45
qjndDsFgHn2V6EufxBVn8bn2Fu1QjvOpYCtzHb2uJyPUZX6xTebofRqZX3pdqb1GWfgqurbjwONe
lRjhrXSldMebHVRTYXuUGp4s9hBT0k7SkaAQZnpqGc3PEYJ+l0Ifov1j0oOaqi2KwbadC1haa/jm
yAgZSwXy21LrVMtSDkncewlDiS988mvq/JY5VCqvzgPLZN5ysoWMM4pSISALcPqfwqxHdyWdTmKS
poTV6ejMiQ6ZI2EX9cSYONXqplOiONVdNZqxUx20ordvZCuRyC1OLqWBw9HftQhsbWSbIjbZlsjV
altHXNlkApNTv43qFt0+pAAUyBC0YB9IwygWdW5rNUWJYaETo9z1jTCsmOq9ZelQZPahnh0U6icP
9XJAOidldqDMIDlUy2nq6p0C/ddRA0HDkV60pU7J2V/B5KUr3pIjx4t3RcMLnJ5T2vAy9spxmWrx
JjOfZM/jZudRRVQW1lck2Lutr8Ho7/aa9dXv9O8+rEuP4uxafQNJnv65ytD2mPTwKOYwc/V7Y6AO
d9Qj++tYqM1tjg75TrxW0Cj7wIs5R1sW8J3qbYHLlKNztQCHiR8WiNzGPUBlCuqVMpf2bIXJli5p
F+lmFoC+SdO3adLfKVPunjt/inaNFSFLTCHHrMN/2lmKeRj0wobUoki+jEr9JAEAKB3ILgLjcR05
U2j0S6WxCfZ881s6Z9ahtQI+Vhas9aiewg8T8bHrF7DL2ogtH8nyxl5+XO1eVA+HCqAkea6I4psf
h0pXETDlMpY63eLD2Ok5jvgwWV1Ql5tu0aeQxi46ElVyWcdAsNqlWd1im+YAOemBRJA4rqe4zIMo
5XYkC70z9NpGUe3PZuj65q4vgS69mwLQSGdjhGhv9+clJYf93HyIKdpoPCat94to18CVrN/XykXn
5iJdYy96QmKvsqMEiUWuRFMIqSH9nmeb1RxoRgqnHYesP0z6Yb7V/sOkASJvfd5ErrPVqZxa9hSy
AbF81z6OY/L9skVZ7HJ1tf+gUPhbb8/gaZcI8GX6IYpHssVLd411ltmqMPp+2QGJ97Kf6athB8DJ
PcVGVpHSyeuXJqWAT1VmilGyyoFHuHI+TzaV6RDW/JG0pftF4/eTHJ7mn+e4rk+6ARAy6R3jhfd8
2IRKq/6mtI+osfu/L2OsSn8b42uKf0ZKtD7NSYFo1zBtp6xgV0xG+3vL7/Omh8TlsW566DzUgN1X
mM3fGwfuB/gip23awOXoDFOx40QlfgR6PN7a7qQcdeTunlzNq9j5UIdleNAtL8tP0fBp7Bv929Ug
ra0V2FbN4qmt4T1wJ925NQdvylCd4AGS+qDaOSRWbnxN6vEhndz018RIqKTk6e0Zfs2aGlMiQkU1
vtZD/yD5s7+LeJ/jHyMoYkPeiyrgndslX+ClQLh4gUF0e5XTra/W1NQUgIWfBVBRhKp9N8KxdYE5
ZKUB1BM1jIMxwl7Vwbd7LI28R83Q1O8ECRHn0WVSGd/uZNIJtKRMKhgKCjudy6SdhixYjGgJ0GIe
U1RnQKK3ys9oG7ADQbHq0qWGvnkS3lgNE7kTGFYWk9gXUx2r+VmmeJ9HTLEF73GsaLzN0PfbgB4p
vILkIzjPtp48NpbbbLswzH/tln1663nfJ9SvdykbrUuE1ar9JgSk44G0O9hNTAHVez4VOoDmsShT
DYejbCbJn65GCx7sTa8pbF1kNIc21UaH82G5IQf2rhhn0mtTlj2ijaxRZw3fW1fFI4CqvzpqW2Ev
sTgCMmqXEUnv8SleHEFcmmfdgIf4fiRVlRWN2ry85XcGw8kOIwfU57HUYADrJ/XnNnmNgxgOoj5U
t5E3IbEJvulMAfsakPfRvk4V8HxK7B6ntjtYauuc7Mm3nB3pkuSQQ6QIykiLLu5I0Z1TxN8D/VCS
HFJK725TnSJ2+cuAWe8N0P+v3QjTx2qHG2dvpkn4+jfx9mLXI68A2djARVZA75EmNd/SJScpfdUN
6g3HxtbNck/YeqU2bkw7axG7rIzXhpOXuiUJSXLgIay7ciMsm5ObQGmlwHcoXdM2//OgSjMB5+XT
PUmqAvrbpVHgqQReiH5GO/9pWxxxaNoowgzAnlSUtGA3LjW3OsfIUj6FS5OP1r4pC9jdl540AP7N
qOGhc7F4yMQ/dpwVSw8OR/g4QPbdq35wWk3xWGenoVd/EpM0ducVt66qt5eRTVSHt3lt/Y5ET3eC
+xMZo25M+pMVFN0WInSLM6ahJN++GMUjkXJ1CZe+GWS/56mqgpdJxjNbJm1fzf2wEaylNlB9w3M5
HulLjFxJA0savAXJeTVD3wuAs+y6twF1U1I/O6uPie4gZaS0nsNvsqLzznW1v5+qwN3FiTF9bvqQ
PKrlPekqWK5wLGEPtTXlJM55UFUKKovqKF7XtaqbzA/9rXhdbjX39uT8TGXx9NmCC/oFOYCirutu
W9TKYzXALSaRhUV1djWhKCjz6DVfncYapr149aZDlp16V9gweUXgOOJPsV7eybQSARISwj6lepZe
lENEyZazOsts5Kw6SOyrCRotuzhHJkLSltazDZtD/YtPMSsHHhE0UdGg3gx8kG8NaHTvqcrmp7kO
ys8V5BgbdaiiXwreNJ+ET4BcULNTg3i86YIcwMWSOmU7jTpqFFaw4tHN9CI0NqAZkntuSvC1lCbF
Norp7OI21rapn/0QGDqIAPhVdlDzKtqEiw6dshzB+YtIXUoOyOvH9kFM4rQbCGxUzxwQRSVCHHYH
kZOMF9s6iWZ1YHSz7kHsaqMMSNKgmUW9vnauuyq/KUP/yZ8VE+ovobQKMh0iKw2O1NmPf824l0Ou
snjCxuMSLZjkYNc5wKfFCHcz4XJ5CYW6Eqm7jmMpr/Z3nvcaFu30uKYAJsWkLMCPlBtJHIgjasxx
D4lyveMH1vgkjlRvOPMutFcIMtI7pyhyfvg8/WhmnfdQtugaZFaEoII/z1u1duLXdnCLjTNn/s+V
Wz0MAwn5zTh/L9nw8a4WLRUkffV7YmZfrSHJv3cK/1rql6cv7AcyRC/T5qnrCxICpoUwezjON1Pg
dHeV6g2niAOy65WL0fy4srWsrITlQzkV5FmK9DuH9h9X7rvka1xm6jbOzf5xjvIDJGawcc+mcjSL
SfnZGPice12iv0AH4u6h+PfO1Pz3d5yja0djiNVPCYRmW6epym9W070uoG3G/wG1ESedc/Kzoinq
a9A7yU7nS/8pSH3lSP12fBclcXM/tqinW95cfHZCH8Lo0NR+QUjj7WVovAzFD4JfOoMk4NXLmGbv
Ly8jMt3ih5dR82Bzb/CcvO1Gvs/VgHwFhxDZZ6hgiyej5Wdl6ZmeSgOWL0ei/kFMPG01O68xuqN0
ZXg4g1WSbmuMl+HUdTvNdhlKYQA15pAiO7MZ7XojtF78Qsue2GoBTGitF/QErJc+WJIwiCCdxFYH
wYL6XbiuIDl+AWGUPdn+23AkwThPjCyyCWannrvWfGua5SoB/m4rPejSpWdH/UxuJTVInC4eyHlQ
7UExWIWlcieCDaZGdoEjkPkMGyyaeuqvYm6QHryTKNGpkah8nqZzWalPPLf426gs4cOcBrM+9wuD
ijR62yOdiZLUbQT94+3qQBqBaPU9ehrrfdH6N23Bztkgf3Yrh3dpAvcVDBMuZKjgrMUL57V3Kyd9
mT53WyQINtTI+/sLcGAewnCDjLB7LCKtNnbU+RQP2mJEU8E9qg5F8NPSyJV4dVjcNu3irVqwM93Q
Frc5JGGPc2h81oWldulNtvpZKGzFt/RW3xKpvkf+OG78c5bSqA0KyYCF+YM17ZMWDiV5BLw8DYpx
jEp0QpaHRTkql+YSbbYGVb6csK+NN6EuPJU8/Q6hfRObigFIIZq+A+zalamXvE5RXVLqh124aZPI
g8miSi92d1oYxlx/+r7Y13hNN3/n8W3gN4zcy7gwtkvTJjrVIkMXkW7DtnqDJS5z2hmwg+wW8zQL
HwKNG1fbDlRaLMc8nucHu9HI9Ds53XGKT/M8Na9XUYMTL2eLdym7/yeFf1pn2BxcuJFj7tw85ICz
Wvb4RjM+VRP/UjnW6HX2bHK8hpat85SaqvECy85e4X6DZorVnZWU/Zoo1eipxuOcHlJEtOjYIPuS
A00Pm5N4W6TKJ2grnoMgNGUOMfdIi57DjDlkSoM8GHikJNtkYZGgYNWFL+VUVdDvAFSqjCh8KSDu
h6zF3c4j7LPbyujRNPR951CZ9ps3YVstQ8X0d+OXCHE6FNjtLTRpEIGtnbZc/pTmQmDuFGZ15k9p
LpzlqhXWZ/HOy8m4eDkdJ3g5N1+98m2SbujoH8f+XbB81/hVS87DKY+ccZvbnvJZCaa/XE2j/mYb
3q+u4pQ4UDZjU4/HJk+MUzi6kO4sH1pwEM9TOU4vVt8ap7KbUCVfPpw1dN8Gu5cPdvkw+3/GDzFc
oHNfDLa6L22HBBEkJqe5CfXTpLc2UsqxsRHb6vi7LrkEVKxl3Oo28tnetSGi1VcObZk/5Y67a10D
iS9FCx+lyYr0M/WrDojHP01yBa+bt4VTPt0XopcpxjJuoE2xXSjQfoyOQsDuqf3LajamIFpXyJzi
bQXHAru1sMZ5Wz0I072MWINtJXsJhuxWUWDZpHop3lTZGB9QUWYL5Lj6bTur1YO6HNUqYead1A6I
wXLSy522eW6QVUZmoUK3dYkQR9aYtxo1ZJdBlBd3uwZxs0mb/QfkSNuNknrlT23JcaSlZ+Ep8/vy
FT2yi72eUClCkMjcV0ld/VTyrKppRfFs5D5sRdkE0nix98twKqCCdXiF5OpLYHdfEbkodmjvJS+D
SrpFrsQ2LLZpscnV/02cUpBeyFWoy8cx1LaeMUO3v/yiWce5n9pvph5Op0kFsyzWJM207Tjwi1KG
BvoV+26GBNtDhEeBIO9QN7F2FKGL2TEeLK1Qn5NsTD5Fjf6bmCXKjVz1mJvm9G2JUj3naGTgYQrF
fOFZk2pmix8BzuOtF7EVYbgbKXJ8Miz0SWILKlgH1PVRImSAOZHuXARgX8S2DOht2FsveQBXDyJA
fMke1u7wFbh0fev3tb4Pl9SXg91qrY/2gm3R9yX+7+zDnKI+W/mbcAy7hyQf3EOi98W+yMPsCzSG
xg26lN429NvsyxDWFC07gbNRPLrx7JOUWHSOJFgz4PPps+FBnEkZz88JJGQBj04DOlu7LCj0z3o3
RE+D0w43fWK7Kmk4u70ruVmmm0EL/FvTOGpW0/S/iUMpoLs6ZfrY3l3Cke1DbwYRKtBTFSwsczk+
mFHRvbY7ezSHV1VpWgSnxhQ1E7pB2S0MkwoysEsXVdIScQVKWaSbjSiYBdbwwsm09+R29r2YeXdh
KAoAuZdJzZQuKmgZQjA34nW06Tsq9e0hSdnfrbdbsiPptInIkKAF8OE2LHfb9ebrj/ulqPdDgPhC
UWDBOSPzcrlXy0CdHHQEGdLZhN2dPaSGivpyypZ1Y/sczf6h7cLgUUyd6qJ3HNa/iU9M66DV9uOg
/2Hty5rr5JWufxFVzIJb9jx7iO04N1RG5lGABL/+W2oc4ydPzjn1Vn03KtRqie1kb5C6V6/Vyak5
Gb34Qf7/10kJJQDpLj33ECdl8uanEaAeNRdW821so5OWYrf5WIZd9anMwl+G2nU1rE0CD5vJC+gE
rbnr/rNLo4szIlb8snRFhoozI4+ata8dQltVFkvLm+7Qi6jOePhrz2JlGYjcbR4ACTFXThGb955p
jFvISrdnEMENR8EhluMzj98QX7bWGgATT1MDIY2xatpvXhMfuAG8bVABzg2SAgiFFtY3KO/En12T
masM6bZ5yUFTtI+sfFtSTAAs9cJ5WxIl5ecI392k4+KzVpkDqBlxNaIGL4DOgfhcctyTroSy/dWv
sibQxPogLF3Jroi3pA0WIqxycRkoLhoQJ2+o2/YthMKhyElKYaQZVhcmu7zbSVrMRQADL+MsxV7w
4pWQDQ5wYYd4/wSQ6pgvPg79Fx8dgJ/jMCXWNuqtfh1PLDwkvj9+ZpCz7kVVP3OjSi85GKIDCV2P
z+SWQOnxAI5g6GzaLKjNwd+nmRnuYhQrrlGYbG8SUeP/us6nfm1VOXQ/qD92dg9aEdveSIgKQRfU
nTaWznbAMv0InTE6EG89QFfdja7e7YuJ7JNjzP6WgomQyVFXEna8VaMD2clEg//T/sf6+I5/+Dz/
XJ8+p0+Ijve1helsfVS1bQ3NhVr4ezOAyHY0+1tfZuB9b4SH1EWZfmstFmYbYNsR/2l7kIyoCbOP
NaUQekkZVGFSPKX/vdRieV9unp6C0teVBRTClRqCXTnqW8TrlW94+ZZspJ3Qg/n0KnI9sAYTvNh4
lVp2ZByQGtVn3JjwcjtwuNdfGFjmn5LGensBp/Wb2wwjU25+V/UXsIa4T9lvt6mT/1rtn240vQoj
/L+5+PZbEw7GUGC6dbUDTXqrYfcJT+x7oD0F6ofxRa/0c96B2YI8uW11e9e1PHAlmjiUKP92SkB1
GLfguiWfUXPcoOVA05nIscw+6g5gX3Y+3EFfz+65CKczaCPuyJuWlT6eW9acHNK5PEoG1IodasU+
hw7ms14jJRGyMLpQF1R/u7bokkcNinSPxWitR1XjmuWWefFqXgXUnSbD2oOMWZ9HcxkDCCPLck+j
tGQMwY0LddWSYw5OPlqyBL1O3kfdxYlC0KJoPoIV8cqkuIlqeFsAJg45uDPFUvqonqCJl0Rb6hpZ
LE6mDs2ioYnLTxHyRo92PodSyKFtQPm8TOe80Vc+6zdGZ0GlMEr9e9mgVM2MxuJ7LQbQTrAOQON+
APvDvz2E151aiVf9Hx5ATiEsrlIef1mD4fy+lokFfXjsWQpzAyQOQiquZaOdFO3+kGpbItKfbfM4
SPVBst+0YIF1Ss3YOY2NrIQJVlOk05ozoy5SJnOXEDaEqYmFM5sWTM37JELrkNe7iXrk+j7RRDnC
OY5QSp2a1a3PsxPkB9kjoMHskZnmM8q42gtIYhkkyxtvg/i23NBgxzT/MiJk1alBMpVlfq1YboKV
FrOzxEk3KKlvtzTd07mBk2j7bZ6tJkFKYwd4f3JHJt0bsKkC8fOOPoEcvP4UQw84oFFaw0QOrtTN
4Z5MotZQQSRYtqePAHXt5uiYrg4AyO9PBGYfqH5pD2Tp9AKqT9O3ME2GAwXgOAhyd1PT13MATyRW
d8WL9p4G6UuGbCxE39P4nr5gcdah7OOf03lR1+vYNUHfXGbeIcF7ANhd79D5TfHJMdPyU4F9kiUz
eYsaC99xx7RXjhnzPQ0CIT3tLRAlrGjC+3Q8rwqQuI5s47lVerWsRwJNmHgJrQHpncC+A777rEFS
uRUy+QYa3K9uD30fEI34hyKGGiPLc+MLJtI4TRxrzVs7KUAz5VrTU/PgKAi+oTXjHmlxQ0Ev+D3y
wk4Q1m2+9cBaICCD9LnPEgtspzkyGCqz2CkpF2UHstb8YP+nP3KGF9Nv4/6A0mUJCGsGpIKK/P0R
A6xZUq+sBAmNZeBDsLClSCATYNUsEzzDh6ECl4YI76HiFd67BrIs2B77uwEytvfgCEDM30Xpl/D8
M3mYYWrcyf7rNDpOusr92FX04T9DJtx05Sh24FYtSb60Bi3pNC00+9QdmsFE8LaHenc4oOhNnezw
XHIh4xd1B+q2pr6OwQr7lODkgW3Lv93oVTE4UND2i+6vbo1ajYDM727qHDOvRna6qdbbfLkprdYP
YFQeMgHgBITJdt2UZSfoguWnwtDs3QgUwi0WFWDsleE99iFC143pVK9mEr8msah/Nin07jIm48CS
gEC3cfWz95vXUYvL16IpU0jjZOxxNPFjrrU4v0Gg4u0ujSE/3sW1k3SDPFgL+uMvjaW/scZAaVqc
gNkijpgPZmhDzrQyf7PRJEXB4UUGJDZ8b5Mj9vYIkZjq6CA7A2Eex34kW8Q/d8IeHoSB14HvQHa4
ncCFtfhD+gqQRq5jl9oa7f3cvAzdBNHSyr5zRukeLbVZdYHd2BrZmCKNPfEbku3SCf4wzuLxZLSU
Z7qxj5J73o8q0886WE6WC+Yas8X/ffEPnyr1x+eka77QHpl2y7RRHgeIzfNQP5Bd+N4ttjxgH/Lp
tY8gO7CEdykMrOy2CbFz2422VHkwiuc6glIFpCKMdYI8IyTn0ulqhVxfkYPjP2ddY6/iEsXqLY/y
FZ/0aDsljn3VgLidG8M347PP7c1QhAhv0QC5CMgtrUr8yLZkG1D/t9adJIIwXc9vgwBdSOdkcluV
HP9+TaUhAMnHIzaN42ew5zJIVDrasVdd09w2vmQvNchrTo4H9b5YaUcbxcRWPQeF/8S0EkxY9c96
tLQv6sLL6rcLA/y4GYcgiGMgu1gaufHceF23jntu34QBbYGsTYojEgZgdAgnf1ObUEVIjbBc5TXI
dyJ7avENxFXvAe0NIA/6uoGkXyp1Y/OffciRmjQF20msvJfF6CouvpZl5+O4ZZ3pyDlU8XRnatOZ
ZMiy1Bzv1BidMGmsNfFtUYfT97H/Ng98KGC5l/aXFrIMAYiP4sfYCr3t6AFjI0BjeDFTP9n0DTee
K63/WlQy/Gkm4MHDru476J6tQKpJmvl7EsC38oKCnhTMmpr+PEk5T4Ks6jyprRDQAtxEC4fslDSO
tsonka4Qc8pOUShB0k4jXZiOb5c0NGU6AihOMR0tiQRaqcoqKw2F4IkB4XVogSVnPwSDhlbw9kGz
03pV1Tz+MhbixhzUegWD+Dpwr/uJkqlfsed4zyy3wMPsSfuWMT2D7hOPj/iXrS/ZaJkbbnvs0Uz5
SxJGu0nlj6gR1egDWxOjbpz6uYV0cebIo0EZqA8+78OxF49H6nU6FOe70Z92BAmqJHTKhxYRvRkh
pOBDoGT5u427YKAgUWpyJj/5PpdQR7Qe+f3H9cDtFV28rDuDfwPlKTrT1kuEZbD1T2BJB+ZGBWlK
G6DAynFBVabQ0aqhSSG0nTaLbUr9q6F9aXDsPiaeX+OUrGsS/4bReu5KUbi3URQpKncTH+ECECcl
qqEBMNmFgeWU8e6DN3bL63bMh8vi7DBF7J3Vjx/cIOSebKRTtOACfwFBjH/hVe1YQYd4wMG3wpfa
NMPryHFuWQN+v3UtkI/NLqi5moI0CTU8XcZiDTwRRA2W55M08xoE1xt6MHVkt8fevpZ5V6yFcqaR
MEcGLtA5AIIpn53/ePjR6oVpGSBbRFm6Yjt0FT1iZJaoy6RLnYgPlyEyCiO1geoDNkNNIQ28D37x
YFTxmhydxEB5kFUz62DaYrbNK1hjvW8h02bHQVEXkJswDPsuyaZm7yRdfigtZ7xNEIKERlzavErI
PTIt0n56otm7lcm+dKyQK5pUuGmzF7kB5hG/H28WlpwnFbp7oSeCXXZ7xIjceVIIXNudn44bEwp9
QaEqBFxVqUBNLZsVglb+xbKFAVyNOtqDayMG/RVKD0DI+OaHUxOYS3jdAG+OkE/wPlmvErGDPhrk
jZHOuQEzLG9FJpqL6UKhnpuFC/Ed8KjoSTseK1+/p56rTHQF3pJ837uqPEFNpUVooNSibKvXgN+x
sC3fVvHzvFubPSKpieGFyaa0cdCUmQlCwuVWyC3h0wBBs6fV5JjuwzTlVw5ShY3niWRDv6hK/az0
pHzURW2eqdeGfncpmx68fxijxm90sXGBuNiklf9mQ+XqfVhp3vxbRFVteakn60b+9FMEeTzfRLFo
NstCIuR3FmSLL7QOgsOg3xhZiiATKFVqxX9lZMkvLlJ25wwQ7+YhWOvJzl2HrYzWME9tVMonM413
3egZr7kwoGRdtuOO3DKk0HMDB/t2Gszjf1p2MrU6cAVouGjZIhTl0SJYYKv11h5Vg+GmcKZuSyxk
1E0RW//QjVWXKMv0tgk3y2goEJTQy18RXgtPAzSFjjzDX0ldO0a0vHI9FCKo0dRRHJFxDVyi6uop
sIdc0fRTFymD5JLVXTZ3o1Hol6jWfs4rIeNxTaPyK/Ui7jjXodOf2TRNT13Ju5sGHTEaiw0rvmtz
/0pjEsjFu3a0wBmAO4JRo7nHBmsfgmDlKdEmDZiicUtjxWAaDy4IA2le7/Tt49glKxqrpyj55Ba/
anzzdiIF1r0Py+FRFGUGWq58OLmK3AmwYWufmnYNLR3wRc0uqKZpLMe5p15a5iYwgImxpe5gyOpa
Zv6VejSpxAY9QIBgOFGXlmRef8+y9NOoaE/yoc0eNBW1LevY3mGDMUDuJq4PErX7V3JBUia+QoPi
sEzoCq7vUAgABIVahJq+SPi8SFQ0w8ECdDkAw4SPVHbtBmnjA81c27YWmJoTQ2SL+2u7n8K7Oq/C
O1RL5vsE8kaBTj6NiTK7su6vNEoNOY/H0o/cu9kpa/FwafEdmNfNfDAl6U4W7ZdJy71KdRsjBYWt
n5XOGgVXwJD4kW6eHPzjvO8FCpEArU39D29/mYz5pmcIgtedvkv7fNi7qBZ6jGLnR5xOxfdS95E5
YNVTAbq0vzlkLXvyx6qeHfDiHfb1iEOXWiHHYemBgUcmSFxo2pdGVF9YrlkvJt9OYZG81I1srjKJ
gNNW5r4U8S4DcHyLZJT1skx662K3niKSNU3VaX4zStPHbySJK5T3QR7pQ9OHALzFwwiVXwy06t1K
V5B5Z1cceBJL+muy+KaJfU5WVbswL6GG59g+ZF1zvnG4mT7xAlvBpIu6HxViVZpp27840lg1G9NX
p0NQIwc+GyftHsdDbL+PRt2i2E5NDyF2M0+fPL19Qspj2KQ5dvutwkK4Ch/BWxuvS9Zfqcd0sClM
XcZXxmgA36FGe0+8jUYRyuUbpwJiSk19n+97stzqPhhME1BYIxaAQvhB1ajkFmhV8AN5RN7eA1cU
zgIDM/UvvfhE4yG43dam5U8nmpiriR0Vt0zyU5Mn45Gpsoqm88qro66oG7khfqfhcDYmaG2DhQP8
jE0lzuRGHpMWVbuuB1nsAeCjfuU5RYOM56jNtQFhnlZBYujizhi8+grsiwY0K1KnrqgrfD9rJU76
e4YVZf49CAHBYZ7b3xn3+IleTn2b+FfIoO26GG/6VWtGwxZMeu162eqpCa7IuxOZBGj6trpnASSN
8ChPXfklzOsDiHe0n4ZjnCFcOr1yMAusGOr9b+DN0vZOrw97lJcCtakmMQd1i6neHCYZV7cptMsg
G8v4kquq1CwBPFpAEmjuvdsd7pR8XYjiWFrgUlxIZgALha6P1jOwq+rlkQZyfL02VW4jx2+GUHLt
9fHSgCHtpf9VC6N/iUwZgSMXrGh+41svHPxf29QQcktOYG19m2O6jf1ifLejfC+aMrnvGyt+NAsL
wPhcB31VmyaPOa/aM544rzQ4xXF9AUX1pZRufrbGLF9DGRcCi6rr93gDBnRJTaileISpkVFmGGEQ
7lRCPe6GjIPzDZC4/N4eWXPNgR8NusHXP8et1NZVY5YH6mbIWEAdUzxlhjqCAWcbxGCG+RymjQS2
QvcOLPbSE6pO3RW2Q0Gfcf48FVF80bXRB4EuYAAQku3WWuVFx0p1lRtXbnrUxBfEK6GJFrVIhgGF
tQaVTXyk7ruboVYDWAzcaAQqmNpvqOwAw1ZdffVdxNRVxDzVWwGkVe9dpV9WZ1TEuet3D6QkUAKQ
CrFylUfYgVKePKBJVH2Nmrc1yEOD4hy4iMCRjAeS/tAhmbaZGtSAyKoxHlBKbzzk3N+2iFLeyKNI
UguIA18GiE6BZ5el7hTgaTMeyNm2UJjNxxaYK0ylGa1aE+HIdmNXYipWtatt5eC8mtDUOmSgYwo6
xQzjTGF9oi5Eaqwnp+dv3UiOyTZBqfJaNtzd1yUEw+is7uKv3vNKJGs6yNModem0vjjbnQhPCOqk
AWW1OrsDVXBaDtuk9TSAlIv+yG3LO+lAbc3ZsSwEJZdEhpUmkJ1SZ+0ok90IDNC80jLhzzURKYIq
4TqLse0xcwDd4mLI7vwMbzQ5sfsmLGEChuAkTe/LYhpSF5IIdiFWUZf36YrFBV+nWpdt534dTYqz
PLEOc98I8fJtqvJKS1SFm92Nssf5UE0G3m5eP0eJLUjq5DFPTkUksjN2O2/N5KUA+/zZj6sazOvt
iew0owt9CzSqOlHNWFemwObTEEIwmKGW0go1MyCbowbw31+tSoCiNgsNCF0hjI40KpB2cVI8Ts7o
fJIcMJkxufWgnPtEFkubDqCP6O+4Mg2W3gRp3bMTeZTISKxbDiW0Vmtd7KhQKskbcEjR1BhSskcU
Y/kBdVESa1z/x52Y1fR3CSAuLbLwfp87qJSemuLUqSaRFvr9GBfADE3Fia5ouLJ7CXJiS4K38X1O
RO40Tp71VIPP589LGtfaodlASivZ2XmUrUk3/FCo6rAa35O12eri0gOAf3HyPFvnummdpFv95GHW
nw3RvzVRavdnsrke+PUcOz/R4KQ8erA1II727kIjEhV0oHQGr1qh3S9pqmlg8Ukfm1f+XlluI81A
JkpTUaN1oKhUXtQjV5o4xd08cc5o/V5rWf6fa5H9/Y7LWubvO9LKZllaJ9Ri4/GJh1GTofKWELze
exfHHfMp7fBYWUaxnfjYpVEkxOPcbC+2o4mLNHl4wKvt2JkpEDtkmy89AFQOqWEcyUZN6daoZ1YN
ygxAUvoSdzhBgLeLs/FJA/zeS7WXumuqb6XlvXj4InwDFfR8ATzpfPGPIT2U7BlSGUc1XKqZ/2OJ
/+8+kABDlRf4uzdO7zjnRrp2QEQPRZzH2xY6tTM7hMWg7FLXunPt8Cc/m96nZDKtl79NCj2zndkh
/j1JprX1Ell2chYlii/7QpN31HQJy6GVuVosEwJxd26iNuRZrERfdcVmWdbGzkhwRnWFMX6Ymvcr
LWyqcF5yMMDVoUsVlFB3UDG9uyaMjV0WggiWbDYylEHbsRLUoGW9GcBEeggZz59HbdqVjQlQq7Lr
VuYvdhFVb3YGxrZDA3zds1PhDPluX/z/aa8a1K9R9mpOfKnsFSgvock8zsmyBrS1595vPy35s3ww
m93geHK15M8EUpiIwibedkmK9Xb0mke2PJFptserKkRFGeXcJi3MzrFVf1pu3eOBs2uaeFwty7Th
8HFpGhiNfF6aFtJB5XzXu+ZqMlAhyN0JgcEckJRrXrvuSmt5gToAGV7nETyhxgPqWp4KZSO/1gyh
oAgEyY5WmOfSAu+rCLD7oKBJLfreYHs6r7SYljWbJNvhfcNONAgc2EPq5P15QBn/WhYMO261kZl3
Hnjx1aON1KwyeeCZ3lf5CKou1aXtilNGyLWJMDuRzfVAcABQ+I0GZze1rotU+HaxleavZVlt9D4u
S5N8DcGsVPAM5yhsg2jZAYzWNEhN975syHFUGGvsqmSnOYe6w86O9jNeBBwEdWk/Q13XGwQKkZCa
WLo0ilo2/F6ysxfh1DOggngXyumr3+FIFDF9OINQHHs86jNlpCtqkrCERGzW7mhqCJZ1vDbUFOov
K4QVCP6toX34wz6v/OEmY+4nAfNKsUWIYzhIFj2a9qB/YRBi9UMn+V706bBqZepdIQHcnUHjgXLC
sfK/Gs2FHByoEq8qBk75Rtb1pYSOyJoG3J0FjalvUHZu1m4jkosfR8U1noA9QGor+e6an4bamL5a
KEpfQ8e2VNvmcIcUMWIPHMKdeOeOXwrd5kGSWdFdWbr2lQZwBEBthRrQUGI3D9Qa+JdDE3UUsjky
Ix5BW6QgUJKLB7KJzgHKbhzGhwaRwa0VaeIW5rF5M1r9nqtNbYpUEvVEp8VbDYz5UARGQUvEmHlE
VOVARS1LoQt1oe7sHEF+Pg+SP9mpGZFaOjqJu//TrpYFO7R2rIxu/8H/vX4mm7T4hIKcefCP6aje
Rf5YF/PHW+ptyA2QyPI01fluWdYEpv6SemLVaFxeXBcJHQlM/m0I8bpGoVnywDMfsN8Kig2y9cuV
YRv1C+MtyvhEm3/xPKAAhCi/+xnIk0q3/9Xb5TrLCgb90Ackg1KcUnK+qn0r/IXUGWDcefZNJj9Q
o9c82X0/bmI8Gs+NXlYnA9nV7eTZ2FSCfCCICq/7bpnRSpvy4hc4uJ97Z7RffE0iuI/I+9XVdP0A
VVRtx3Amu09Lb1iJTje+jPZwEK6R/9LZdOxHv/kC0CYEusB+yHoexGKYHnWzTHeh3WTHhvHsZntx
tDb8QXwBkn431ln+Ux/jz32ejs+DkCNOn0Z59o3ePuOXXW3YwKoX1iMcqFytbjokzItPTZs4qzpK
e1BgO/yUeMb02HHjETwdzhdoNEPNKbS7M/TD6gfQtH0jO/4YRGWGRlxK0NbdtzwGkDrx1pqP4joQ
YEZXrSiTS2PEOOxb1vCtdTZumpTfAa6BTJZyMLk77lBDGW9SMyvvUPxS3lUhCrwQcKgRr3eKOwPa
a15QF/jEU34jE2q4NGSmhW/FgdSqfaR16VYo0Af+q7V708uTAGFjcbTUe28eCFEtMIXVHfViN6wu
hRlflkl5hbf+GCcg8XxfqETCeI0fU7rVCCKCDfXbwuTDYoMHhdd+J7K3SfFx1lk/nroiKB1F+TYT
v80t+VDzoV/LaDpxYF17wztCwiZwXLB4VLl1nTELE6QxEBxIt4RxiEqTX1Cg8UyDZHJj42Jaw5s/
B8IdabLIOWmt56yIjsKu2s9VYhsPJoJm57/Yh6b8aE/N7rOT8zf/BgCgFbFX4Hvz2Q9T80FGqKaa
I1llOPA3flckQc7MBTcoYRKoVK0A/0LXduCeCO07/MNUTwMkmfYdSri33WgZnyc8eKOexd/wCgN9
Cs+089g70w0q1R6IMlCQrGYip1s9STWTVwgMRW49zyQHJ0QRGM20gKi49SlEx9nvmXRPnQGiSDOd
2NM/c4CPyAE7PdReRJsiau0HIMTTLf4z/LPIEvANQ7x6b3GrRl4gtqAW3uvQo7ZAr2qZ2XdIF23H
mk0RahLjDTi6jO+pjcpCIGbTZ2fSxdo3hXmrRKTthmnojm7TjWfk2SE+zqrmocFjHuV5Q/mKbcSn
MAO4N4gfpr4FY1jNaqUqYr9yTS9Xf/tsU2/967NFtf7hsyWaBpFdVftFpVux5MWKW3F3nIuzVBeA
/u5IZV/c1B5QR8IPtcgyESCyCgo5Ctd5LWs2VgLGgNnoIm278WSsBUhjlzi1dmwrIWa2imWIf3Uy
8irBOzpyzpNS8ZKqKXudbXkEsXNWy50lWXnUAAm5CLeXF7qipk8rMJSFrrteBpom/JZwPQyKlsmt
lUbWwWN1/OCNqqRtBNUvkCdnlHjWL+Qx2paJ/Kb1hOofsYIee3SUeJRYS1r/Q4x/viSnCU6UAmBp
4myFjHHsBxvdiOCuwzzUoIT5plGwYm7xLjA6IAMHwII+uQ4g0nY2fSa3UAfNqVPXiMANOGskSddd
O+U2RKjlU9P/5ibxy9+VgCJCxor1T21R7FDKjbwefnlb04mnXaG6Iq9XKXRDXrKy0Y+Z6UJ2XJv0
V92RP8fU9+6QaJY3sGmjYl35W4bvrnjPkLlSyxZ9uSP/MWVvy1aIG++nApXtoNYGw+7WA2Zshexi
cqCjLXVrPU0P88FXjaJiI/nQRSwzOaSNjkx0g+pSj4CrUeIMgWEMzsYvff3sENoVL4nB3aI84+7t
jlCnOUUd4jT5ZHZnFJmAXqIAUfUZAp2huY1qFJVXTIotjVOjseRr6tbmTpZmjxoWNEkZDZeKNxVK
+XMHDDKeKwMyJhV/87Hcvl/VnCP7q7xpoGeRBP8llBayGslbaK33l16EABNCXwqkcpBoFBnQ/Ejd
4xI7r24Lxrcu8BCalAEZWzVCVx6QMoeqYbfFXhsmqD/m0d5aGzWAhhI7Awev8ROnHxp+QvGly2z8
5ugy9h5rK0+hcIa4OTXIUeUCId3f/Q78QiV4/cnyYSb1pywxoFm+orWWORASQiheNWbBrI0tcze/
gh6s2+rgAr/WRmhd9P7JUHAvashMV1MsrJWbjuUmwU6F4QwSeucpKlbkkpFt9MsW+j2xvVlWaBP9
CaeTGDR9Xl8GGlTJjr5q6CrKnK4Ek4ILI85z/oas3dTagO8qL4fZUDrn4558yGQ71e/ZtOTSJx/q
VlXh2KtlxDVYtTZcCEq2AgkjUSZvTYpoZIt6efRz6TUgHIp+zracRsjdaVm1HQrtF0UgPwQpsySB
yk8M8vQOaPYzzo4fo5l/BDdpsudET1qiPQMFbV1MDfyAwopHKMWP6aUZ8xLcS712jyI0c9V0sYkY
Tx4FYIwsf8go2wCkWAL7kUC4xgnjn33afKsit/vcjsjba26sP2DD44F7kuv4f6yyA15aA1hwWlTz
s2zj4uWK34NT4t8iFeN5vtSsXjsaLfZUZdagkkiNUOMKILNG0OJJnAa7xETRHugwXgG8vIdYZ/vo
TbV/RrFguyK71oN8sWrj5paF1nTnOxL7FzUhBlcAMkaVc7JRX/zJqyCnK/TyKaqmNpBg5DtTMwqt
OOuqWWzU7UXPV05ubqsJgHBR8gt3o+rJBwr2gXvhSjfbGLiWdeuW+ZMju+oJkVfAG+v+gRyjKr8C
JeXdqNem7Q9ZNuO8CPTqQKuax/gdqjUrdaDFg0gcqJtPzrQGFsjeUbfzaqQHEeDeUndMQo7TWOut
LXVTcIUmB2Q3rBWNIhOvHZsK9BY06rlDcuk67FBpVJdme0PI4J4GsXVNgtoZ9X2hadYEtuWsRUFG
e+ywOUAoqcjCC75b4YWuNFF/Bl+22JtG5UyB2YQDAvAjmOCNAgfDAsrM6oqaCKoAxzBBs3T/5rdM
oxnkQtOW7v99qeWWfyz1xydY7vGHHw0wLvrDYDyGMUSWNaiEVAFdLg2IP5x1ZdUygFBCfloGWAJK
+qYqfk+h/jLsqRWXLl39eYO8Q0bSYGA5/O/LxM37B6O70CeZjctdyei2jV0Frm3cT32Cs5v6EMsU
6s4udElT6jp9gfJmc9CspLrrIA3pIBV0LhVjJzX16AAFooX1ajStN5ugqzTbahA1uozqFwBsdM+3
bZ+hVuJ9Ls2oUqDlJDMvi33SUbs95XgS0V2XgRH0OsIV2bX0YuzM+3hwN1md+Kv5ju8LI0qFwm1w
eAu6d96XOCU3Rrqel6LJcf+aMxHf5qXy3qg3caI1s4uv+VcLJEQ7MEz0R7fX++N8xfLh7eovNnKR
ns1y/LAxj5ry/WqxuWqZZVUaWGwNWEJXqY1fPOjd/Id6YOCmisGkTt3QyfyH3oSEtsjMW6w8Gsir
7ePOGVY02Nie/1Ah3lI0Qr/Mk0QPpUAU8SDyBYho2fPy5lnWFTQpzY96cq6aq9c/7J5dY4aLEhYv
TPmZJTm4mXw9PLBWPhEgnWDokcKiIxIw2xcTeZC9aKYbqswDfcSBIHfSOxDo2fdpkrIrHkgb6lGj
TWBzzq3uxzBGGTJ9HRB5td/wleeGYDFgRXRqc1ud5xv3tXu/ylLjzUZXQ267r3E85oFeFex1Ho12
uuE/Zn2f3TuOk92D99o98246kQniENl9ByD+LcSzDKp5MlqR2zDcxyBjuiMvarqW7zOrEhfqySTN
7tuyeqlYCSYNtTKZJAdnhauZ0WGxDZXVrrxUz3bkQgN5X6DookIRD9lozbiBnGjU2dl6uWvEemuX
STBQL+tFVm4emCGB1zI8fOC0mryT7Xb3NI3+JOAiGsic1h9WNxrQ8KbzR1j+hAwnSgH2r+tiKsP2
TvosPi+frGdhEhigSURNKv7ByJe7bRhomss+/FWNGQJGaoKuilyo8SdwgHCDG/NfRYuywYfoXlH0
q+W2eld6e60Bbn35S4d20I66Jz4v/3AIkIL3v88Py6eTpePfquiV1pr/D31Zq6jreJu7U20fwbAh
VDGNODATIglaVcivKe8+mXmRfUoh2Xhkug6ErrJDz87Squ46YR8O8KfHtx2ojA5eUdtPPYjuyEl3
TWPVuXp7SSxHW2tOVQQ9BPgeB2k8i24sL0L13NqftsCKgDm58Y3H1pXtnQfSq87LjEcyDQaovaIi
Sk5kk0NU74uk0lfzBMeMHqWxDfveABMnIHrYVw/pgRYHJ252RFTE+H+Mfcd25LiW7a/UynHzNgjC
8a2uO4hgGIWTlzI14ZJSSoLe269/mwhVSVmVXbcnXEEQRNCCwDnbLMyq2cHFw2IJe7g2Rd2EUGIy
dNXGNA62SXqInOzNbDSHa4X2Hinc4PL8743TA20WipVpTMm4PxFWnEx9s3Cj6DmPpX0wawOGhxtf
0g5yIjihyRqCayBVPLPRFOWwyFywyh92ZjWeCmcrQwTrTBVzCD2YcWS6NQWWhMeLW05kaw4Ash5k
F7QDppKYU/XhIwmd7npisr0qpv7V7133K6zdxxUcAcdtMGBVt5YH0S1gNCPXPRRVCgc+MKi/QqeQ
QRI3bfZFFwK6Rq/PxR0c+NqyhF4IYjTL9xk3JNS2Z5zeBzY/Rupj32XF4hNQz4lqmInbzo2Fwy4C
/9HkrwOSvbR1m98VSLJt2xoWP4jSundzBZPaxhjwhdVPFoKcLxEHADLu2Y/YSS6bZKTf2qgZ4QdK
s2vhhN1GlXTY+aWIEaeICVQD2XAXj3DGzWDQ+X3eHR6l7EeI3WWKYDAeUX/tOwkejYSAkjDzyENl
QdnCjkE+S/TwAI8KaDmj/KNaP7PPE1cijYiA2rmaAPfeVAM74r21ca720VoYffeN0AEsj0fIfIPe
YS3S8TWVGuhSlz7CdrgEKNFOt/XQxA9lxw6ysPUL+DzJsgA8+tRKSo65PSK15ozhy5979gnMKMye
uQgA23Yc4llRhARRkCUP5lcWiPj8q/9F2a/qBcQm6DeL5FOezRLOuIcy2PZTVu+cY+PjrcUncWHS
a+etElmyFbdK0Ez+zNGZyqaVpKy3pnyIkkU2IbF7Krqi2AjIDzzStDjrWYlE2avYUdUFUEgw503y
s54VxtIojxoIaFPXepjrK8TJwFIDTIEbA3Fa9HQ1Y+eXWrjQwS51/L+s98uoXfhh6+/dGLYjgMrE
+SmdOBIudu+ZDcgT5qcQHoKOF02DBwyVv/+o5o9cr8cgkcuBgc3ZA6ixb9Ouu9M9zVZQKRvW59UJ
QmxMVDgkKru7trcnCLgmB7PRLHoJwTCQuq7NmmltiO331pjdv7cWOFaw7tqsQcRL0XhhNLNgP3To
lV2dzFpNknobuWm1NKtmgSAvhDmD+sRKF4DNuUYNAbElm61ETNkv2jjXmHf4uY1f/YtTwvu16KA9
qUdW3FqxvTfaDD7cSbcxuFarYX4p4NEXzrHo/rKEafct66c9gfnrCp2j3Os60MtGTexQx7nzQCCX
fpata7N8BxXKwguAmvtqqvlJyQ42CTaK5h1I9eLFvDF1DeOKEjGL64aQZt8EnfJIEIcvbXrMS8d9
6mLIrk7NFO5ImmS3845mexXn8NChgAs5YSwu4gTtiJqK1wABH62b/gXZ0n7ZMVdfxcq2YeY6QWXU
ySeYKMfvdTkcWVrYMWaejeRpB4VeaH8w4g3ml4Opap+1CuEC/DpvnX85+pk3A1zcFWhC8wKimG2w
qQHo3fCGISnboidqMIyAvr+cNi76metSIrU+66Wdb4ZuRq8WCLqae5noLrqGs9zswXXFXcKfEmjt
wkyxf6LTQJZtHPXw0gv6bSM6a0uQ6bzsQQlfIi83fSuH4WA0tN0M6p1h3j+RMoEdJPgXVh+ldxmo
96Bu41dQFbANRZd8Z0Xte9nHVvMrI6Re9VkFZSCGjhIUjXRnDtkXSXIQZfV8PuL5VEQBsS9TI9Xt
Fo4F0b2bFoc8t9y7CIJPO/Qo81vYj09zeULwtaBas52QkEr5uXxCImOR23W5Rfc3HDHgH44TFz38
oVm+iWkRLkoywITAbJE6nBZNyfUm70f4mlnwQVDuHNSaVz/KZJyMW2DbqutuXtQQ1kf2AmVm1Wz4
KMtrWa9Ln3ZLg3IzeDfMga8lE/6Fwbd9lFsymjYE2OFFYmRaP5ytXKe6Rm6tXmUteo/AsullFnNr
Fc6/AjG+/zJlv9oKYCnkc4CV3ER4enYKqYN1PcnivqqyVwdRxtewrNcIxPVPdurHHvBT46lVCpE9
O6/XWSLFkmaTtfBVah+UUUQwgWKzzhGRwzgn2Jkis5BzFNn8QpoCXq7FBCNagFfXkWzBVp4JdwbE
ZcogAAD/G0ccEcjJT+7c/WYt/UbhLLeNGEeXXFhDfMGIha9EGcMDvasDBjMdO3r18VYoKvhz4erI
szlPT25M1F5Peb0a2qwF1xt8cbh5vrI6/THmXXOndNhsfD9PL4KUwyltbszUmBw4roc1f0ZoP/J8
OWWeJGrcQkLQYNTNws2ycuVLTldmtQd570a8V2AO34g0BVx8bG6nzAe1Pw7TC+Q0QDCEw8M1nEHe
y0p5tPzoItNi9SvPCt/Bp3beOM2peJlp4gGy2Fu3iK7hKvRhUHiG+x8jdbVFrpfiEyarawgpVtca
wZhzmVk1G4Bub7bO0pIQQOhYR+9BA+92jBazNrVC+LCCNcTHqoCAIq6rc4ycAAhpJdxlPCuMw6r1
QdRVcCt5kxy6MfaXRtFb/FHe5k5yyJ3ZngkR+BW0fBOYEhYLvLb2C/Q2WmD+aXIlWzFC6wU3IuFh
d0tUBcGhuasd9XvdTkPR2KGtvtE2xKtbH4kszA2nJ0bgzDO04yPsYt7LDRADGpnnclN/yiJ/FVgT
OAZNE29ZH+o1khzI66kJ/SJy5VC3ASkkTpKtHafNV1NDNyHbRDDnW2CwlS7P0vONRYbNL9eN8Dzy
ZWDJcOVuqYA0nBY13M/MJW2rz6tmKyL+/YW5/mXY/23rX/b9qNzNTZXKajdTMO36EUlXWKGX+wER
gHVW2c5tBkgYbI6z6TX3L4uh99+cqfzhcKXu28TGzDIY/ANQ4NV5nzYtrFU2gqlk3jcysmoTWTpH
7GkeA7XzgKefF4k7OUtCnj840x+86gJiEhdpCXMfBuZ1L9IaBsVj+87E/qgHTwaMzbv0npGa4Dnt
K2jTpM464QAXh3FZHEGCz1aAPZUPlbS/G2qjJb6j24pfP/Yh4aQ9y+ffWoGbaVhrQBiX649Vtx7K
NeyR9TqRQXDgI6hXfHg06Pc872BNp/3xpJjqD7TFRCYsffu5js8VnOGWDPYC2YISCBG8EjlGmAgL
s+JgbGjSeZXPq2ar04HbabZirkjvzdZf7RsLjcxFmkFA1cpOGCZgXAkDWloOal+2BEPNubyvBAQD
xuZb2arc+dHGUt3Aj9aDwm2QXutgJjC04QFK3Zx9z8Ah9iCrwS6tAq5/oyXj+yDJqxWcpKYjKF/J
ThSx2ExF7lw5UcGXHRf6W0ezmzTJ2Q8Q+4FvdNtXXf6xu9Qt4BtdTCHkj28F9BFchGLc9MCbzgd6
YHgwr78ppywTG1lUZ/chd6TpFbjd+yyDMdKHIVFa6GbDWw0x3AmGRB8b7ILB8MO6goINlKgKoPYR
XFmUPOz3ZrUZ8/dVQz3E1+Hz1vHnVbM1IqCH/a/75hMwOmWWepC2PfBaZhfuPMACGhGObKpM9dGs
m8Vcxc+n7CKKZXiwMfg0egZR27/5PNdXoh/YDZnikxFDcLLe2QA2Gq1NrTGd3sDSC64wtj3XMsV0
dFBrSFBrHrn+2Rb0K861sroQ61bVzgoRSgCEh4o8hg604fBe+9eZrqHHjc7/CI4MclB+pxF06Z3j
BKg4zBFr56bJ62aZ29nwNXKd586V8RstG+w+56F4UmKqROJX4cJodQg4gSFbgHc6qKGN0o9Ik3R2
ePRt6zmxfHYeUHaxnR7ySD+bYZqZICiwXBfK6eKdGay5DM8gyPDFyqh5GV2vdvCTo1XhUzErf5ny
ZmhB7ZjLWa+WH1VNOWw6E3wY3HIBwd5pA9JM+ihhL57ZSr+kPmjQElpspyjR/UmBQA2oQaNfIlgD
cALtDSpDf/PznrEdTldZ6jxmGNkcIcGUHTHqzY6YgURbPlgPygnDvROF64Cm5W2SRN2ViCUALT2c
QQfEXJaVT8jWbLU63hyCQD2dt5JRvNYgf+wxOMKsRTALlpeIkJm6ZgHhujXvM+vSrIWlK7wvv/33
v//n+/D/grf8CjDSIM9+y9r0Kg+zpv79iyBffivOxRevv39hrnIU5wwaFtyF+ogQCtu/P98gCY7a
9n/pBnpjcCOit6zO69uGejAgSF+jzA/ATQtKhG5dtnXcWVUBTPqbJh5Bw21b+YrUOdLn2ffO8s7z
2KDX8R6MlU1sRlg9590WUDOenMSk040yunKwS2ULPZbh5uwyGIfNT+vgEZ80gDAfw4wo5pGHbEwK
gxAoE5lFEPufy0zlMk08gmd8B3tioGfnBc/S4ejMiyFqqnWOTg+KTH9sTar2K8T00y3vCEbsPBUV
8EiqO1cx+5rKpgG4KZDFP196Rv9+6YVgAk8W58hBC/bzpYc8Xm71tRS3TR+OWySBA6Cm7GmVMqv8
VsVImszDiX4CD7pUrLoyNQQ4T6BqE8DEfl2rynxrl2r1qZ2ezDIbztDCrNjacV7rb0lYUS9y4v4o
YYm5LwvoZIzITT1MEH3G5RWvc1XoTwPjPVclPpxGgmQ8mNfMrsbLVkfOjjGKPheUBvkfnkvn54vD
kSTBQTEpHUe4jGD954vTj9MQVhOPt6MP4B1fOpDI7SYYn0mkt/E6y5t+6mFvNMN/+ja+Qgqievio
4VtswmidDos+8OGhQQEsCYcBwtoacl9JmwfA5Ob6lpO03PXzVrNqFgGm5aMYgoNmBMrhf+6f9TwG
atu2X0i//+dngc73+uM1nE+XEUdJcLYYlRIIuZ9PF8CXdMS8ItieEXUO/BuNKylGWi7sHDNMI8Fo
q+aFcdc05d2YAWE4GyrHApoaQdtBJoFIDCIC6mxGKGvpFdDAP61/bDcIPVUtzZn89089Sm16mO95
MVZhoJu/rP77Ds4Gefo/8z5/1vl5j38fw+9VXuc/mn+stXnLT8/pW/3XSj+1jH9/PzrvuXn+aWWV
NWEzXrdv1XjzVrdJ80fPONf8v2787c20Alzp2+9fnl/TMAOGoKnC782X901zT4p+0P10z+c/eN86
n8HvX5bPSfgD9MTw+e97vT3Xze9fMPtn/7IdZUvuCszrOJNffuvfzpso+xfeAsg2QxmKUcDNvvwG
WZFGowun/yK2gpyTTahUDiXOl9+AY5w3OfRfHDw2JhVR0EJXrv3ljwvw/mk437lffyoozufzMwr3
G2FTWyghHeIgX8h/fkabCTnZEtY6JwxS3BV0qNdFMzAIWSBTC6RWd5+zIbuADp/yypAD/1txqAs1
YbGB3PAtaHrpHexNvgdpfugGVyNOnp1Cob1SI7dKs8uUADkB4banEGZCG41Z4MWAj0/tFve9UtD3
iMbh0m2UWH+6Ee8n+vkbyP/y8s0nxog7v3dgdWMOav98YiwDCNrVbXfCa5NuehekxYZ9n1jFkdcN
skMupfZs8AU2WWX5y7atFQbwg32CdsJbo6di7w7dZT5TtKidAJbZAlmlgJc7VjG4PH3VXslQsyVs
bOKtPYD0W0HO/Ogr/xUqbeGWDNkNiO72nUzzamnTulv5EbiPocrgygdVDNi69PtKQAFjhFWdlZX9
BZxnor3T9tE+bup2CRVPuRnHOFiJwfb3ju6vfAvKfjU+yPftAOS0K5neI34ObZSLbFTWrZjTQRkb
u2UQVOF/uKYCz+pfHxYmpFAudTlCGnQed3waVwDnpDHFH5tTMAE2B8GtcO12YOAGjQwAhSRLXqDL
siaGgw2tcJMV0VOT96+KBfUmdEu6r5sC5vRA83bdLC6SNy3m/h1dlAiHzrLkEfy7YC5eLQww0XVV
uah8/jWAyMKuSwQyWwgc7yEzCCUuNQGXG4HTFZL+Ls4RB9Aiuh0SDXEYsLDDTaILxNxmIj8bbL0p
uV95eOlsKKir5LLjvkfarom8chZeHmlv3zkS19KdrpQW6QMkvL1OpkAK8kIf4XZ5CWTWThZhvAzH
CUQIym/iUE3bSDfpA21OJW/Lg+Mkt2EqoLb056Jzw2E3jjAf/edn3P77yysZmAh4ypEcFY75AH26
H3K0gt4qkvqU8Zc4gEaEiiG7QbvIgrRQ6y8iyADuO8bFcehYuIkrvRJ+BtS53uPTE+1oxk9tA0OY
sIHTmrY2buO5ZUke/vk4xV8eG2lLiY+341L0MVjMj9Wnw+RkCOA5FWQnQq16h7HfMRMpBwAN9Op2
FO5/+Ds6DyM+fXeB+pYSXulEMiVsEEj+8uqDSAl7LVDIT54xQbDstxJDXGTXKV9BNoedxiYG9BH2
RLclXqgFMNuecNt87xIEJVpE6uSNM7rBAzIn6QUBqM8r5UsEPF3SAO6Xg1298CuESXOfZKsas9pj
DuzruqByWgDTLI7/4frNB/zzCeFdoxx2SAx+xfia/HwBMaAKdZCl4Ykz50kmWu+lxsM/KORxIPdV
LhG4JispeQd358I6OOiJ9tXU0nUETfIwpAFkIvSqsbETdHM3fV3YV2YBg/E3O2vkhRPiFYR3Q+z1
ZAr2A2TFl7Wu1rSt0LPbODuZTf26bxmeqrLflapKl2Ha2bvJcuwdCUu2rivEHImEZaE/RfLRTXON
kdlutH19shH1txdNAs2stFkasEvXFTXQwD2m/nPI3YL/nd24ZJXZyM/aEgY4Vt3+aGqiTxZsh2Ck
S5kHGVmElpWPaO8YT4jYJ/XezzNYo7MmO/3zded/f5AU5k/UxnCVYtjK5vfv04NLRMszCBNZx1Et
G38AVcfi/bXi1ddeg/CE1AldAjLYe1SPr7GtojcH9nUUcPdnBKDtZRUzcamtiFzEvdVtGir9m2i0
gGOe63Y1xOWt8RUYkBOLwdGjInqKcgUFFzXqy1iPYJoCTgH6NcRgO/DJnpntzx7mN6xU3EsQfQFD
DBqKFJxUOHP1gOZDwBxyLpCrz+zbnsZsPdKSbfUEGtIEQtPW4qRcZ2xg2zATK8vK+i2A3+WKAW95
CjjcTf3qGzJfxWXiFNUDk9cVZLgeVc2bI/QP//kCU1f+7dF2EMh1pHAx1mH4qmCg8/kSi0qFpNKN
cwRkG5KlUHfcu6q196QeQM8PQnuTTEJtzQazGJTvW0trrlNBG7xcf+wDN5LvYMZXn4o+VeEysgGH
n3f8aK2r09nmaiy8c7tmMwRb8Befak7CspZZqJiHJwVhpvkorb6CmwpN1p92NBvOf2kOUKfEB4uA
PZzLHHMEH38+IgdRrn3kOi5qDV2PX53TR+33du3XNFDj7nwMf57Mp4OdD+58TKbO+U/bIr0EKtCu
unbDG0X2+VzNVPAZohXnK2+2mMVoLr/5yfDKxuVJ4xu/sTtMZf06OFiOvw9tyGVxz6DuOxtdH2ax
cJiyCrhHdADmg9/mPHR8+jElUJkYm/vR6n90ObMv2tg5RGz6QQb48nRjeNfEiCENzeTpeHiBxRwH
yqKLlr2EBOkw7FuXFPc+oHRRPeexAbrdTFX2SIHqWQM1ewQPZRVWdrBps3SPDz5cK+2kW0eZBU/l
WWfFz8UCdFdojJYYJsQ+PSFjmgPeft1DKXAZVNEiTOiiAT/F633wxKZZ+ziWbBEolgBvVCHkTYbb
PkM32nZoI1QyX5LoDaOzCUTFyVml4Y5lEtKrVDzWip5E+FpG3amLZQRIk3WB2wZzD1FBBYhetgEw
NkitygWAWsUyFUjKytbapHgNvMxV4ZwvvtHOHCUXHQiI3RMDszGtcgAXimIRdmrJnZptSqbBHmHx
ostdF0dVQMhXqGUBl4hFHCMjGpdiVYfaXbgM3KoB2Tnl7GJIQgVBrfeIuaeLBD7HirvtthLVqs4q
egBtqURx/DX2yULX0BGzk+E14gXotlXrQQ76Bu4wRxcaSN7kpjdTwHCB62JTurXeAIlpZf6d7xa+
FwzhModiXtZ23+UweFWSxZsGrMpZBca5dNhT3BRLPy+cTQPZ6qWGZo+qYTxhiWyjAmHvc4Ke0fbw
vQwvqmLGtO0rLcQOX2ygDq3Ka3USriNVeRzp9UUncfeiAby95CaVmXWkyAiNOXO2BXLegW2RC8j0
1J414AHLFBjRMEJP27xdIEh2MeigWMAWMayCZmtHHJ93jTg/Hzdwy4C8QxlF6NUzXOlmGhf2ENEF
rcHSnNoIo5sUXXEs7+0yga6TmeCHYL4M1dKCD+hKTrnExSdQLu7oRSUhbJL21ric6PBD9jA7Gx4Y
j15F3q5h0dOtOItuMri1HBSXCAHEwDD1pUJGA/7HtHtxgClMLJ4srfCmwXd+gWjsISvjW+hSqwge
n3ALjRfwr6bw6Nj6lr1vEv4wRMD09wWDlwLMO5BFv6pKWLtDWf1+IjnUZQu6bHOBkHFVnCxO21UO
XaFFWNuIKgXuuisZMri+veqgeO50xYaoMPDqvKggLMpyrwkhjTQCQ7hoGLrWaEpeJ9apBS0agDOb
5VSQYFlkErJtdndqU2j6sZ4cAgDli8pKNgifQnuLVGsh3QUCvBRkQcgdQaFhnUXypbOCS3RYyU7V
8cPYWjFmdgVCwdTZjT74LBzwtjSgfAnE8KzBFlwzUE7xakGi3n9OZ2lFOA3jORjUGrN1eBmOxVqJ
YDx1dzJKLh2w/gg6RBgYQhlrmlS8gLVEvwJp+NTWjC7TllWLiNd3ZYf5oD3ZB0tCNXaQeJWHrNhO
GF8uhJvfY7C1BmLuvochAVLjORAodXrR0PIbniHgRzKltk6MxApPiwAZjsnGB5p/g9ZmuQAKMF4V
BdIsLEegMG3hfzGAgC+QvJEwllrkLbulGKHCtxiGDB2B2jdF6tQDW+ytB2dqiSOE9Hso95gOvfAk
XebzlQ45DEyYsh4g84PeTwSPnWQbTMWGZTE1LgQcILYRHYcS5Gsw2wg6yMSLctgIknFke56hn4SF
njdFLLpOVLjq6Fhf1QRelhW7aKGyhRvgVBuBvJJX+G0M72TXXU9gksK7M1+2TfwUdzACxoWs4QC8
TJpHXccXQ9yqRSXBjqiGuPLctjmN/CovLXox+HUNlR4BZMg02BDgv24mqlbOiEljA5+yaiygPeAC
W0IgujIkxNkwUFdkWSICf9l3iu7TYindht/C7HkToD+E+HkcLGE7A7pFlcJCKMEItIHBJOZFWz/x
MzhFPbVuh+SfHy/izIG8vzrIWc1yavSF6rRajr4be3U43VLYz+PkoJpKcyC4OucZL1i3SdrwPkbH
uRyrmi5iiG9ojKrB5MqWRc9sb4iDTZpECxh3ZN5YwWW6irBayeKhjMnNooA4W+amCwQnoXntwnTX
csTXqhxOGl1nkU4bSLy3aymLNUCLGlonXC1CJJLWfQyQLTxtNkNUp0CpDSPSCCpbkdAFPcnGCNpx
bm2ISCCAA43bglragyj0XWs5FkY2gOunVinXbuPuG7+AcUNWXslouI26aZvnECPr/Dd4v7zZba0B
Ghq2fILwlm0PX0lmZzOsGe8dmyUEC80hsd0eS7jBeqxvc8ytJmiGZ49gmqOTxkMO3b7OExBYqTUv
L3R6qN1qjQ4G7pcMTHJ3O46+/ZXCOXvlEtbvu8C1TlkNMK+pYRZmNZ6y4JIIPeyBPO9WZrd5fxsX
5rsK8N/Qr7VuEOgetkWXyE0QB9Fd2JAfpo26H48WCOGPJb6na5YSuutdaV2OVgJx8rmNTF13adK8
iCgOvZzb+gSaEBLZreN7jltZ37q0Wpm24OA7LoBsUdfUGuCu7Sfppk37fB/pjCwmmTxLGDu80tTe
C8Qkv1rMzlaKWvkBYZf+aBE9eC5p0ycL0uumKi49kAZxgPAI9B0xe+vjCz1N1XXF8OieW+uOUNtK
vlMozUKgkZBLkqlmB1oGlB8Rarn3C/crn/8XCOBj50v9dWwBtxpIoA992/BjEOOTUTCAN6YgWfW2
KF8HCfbl2JbtLYY8+wGz5tUIebZtB1r0NYFi8sJUI+zRYQV7GcFrhsFDVl2OwWDveN2U655U4YOk
6sHU5BM7RTDHemwDBb8yObB9atXBScMzArhqSB1YT1maQzSPV68qgI45EU5061aQU6DjSLeyEdY1
K6mN9ATOhWm8MiSrX4bcZfADUPqylbm7g+F8DD+zqsEMXt2ZC2Qn5RU+V+VjwpFBxXuANHJcVicu
+8jLwTp7zmFKbaoWkLZbsDznN0XsJ1BbZt0WWfXyBpQK3Nn5j12MdpVW8EvmoMooODCcXEfEewuW
E6tS5fzBBxTSVA3a4KaP5rAB8ACrCrKL+xTP3amClR+Gai17bhL3/UIqqwfKNetubJgubpFKLbY2
xCNu/Bx4ONNa30HkrlXgbQdog9ep8Fp7LA41KdmpGYdxqUmaf+/ZIwQq6HPnz4igDpTBPAEAnyI6
eK6QWfvKYclLFDZwuLIq/9BBsvk04hiX/uhAOyPH/LK3X1IB9DljPUhHrHeOXW5rz/xFitQNHjgi
wAFKYGh/9IWsj30rUq+MRvmigIU0h1K1iK420j0qxN+PdtFCMCJX+CbXgAD53dbUwpCPA/0P9+l8
sMCDnSsQN1LPo3VjjkfMtgbZGJJTnMxiFTVgfP001c8dtFbPB6SnbpnnLiTFAfk6kBLycVnD1ZPE
zTI1EIcAc0Sl5SU6T77XI41WTT42T/VQn8+au326xKTTvkwwnd43rgSFCT3eN42n0rQBUFO4xAXS
VwFEO/fp3DXNk/tvkJdCVVz7qcHtoS7UnePAUbsJEmvAmCf6Wza2a3MuPtK3C5qLbRghXx86JRxz
Qxi54GFC4n9gG9NOY4GHUEoRX/OxKncBvrlriDhHX0EgvTDt6AGhBB1VwzWY/sFuBIV5DdcX+ojh
wc7UiIOmXYR4Ja6nEoowNCXDOsrFsqUyf8ht0GCGaXgOVewCJjaGe6it0hteku89xBuf8fLAZMcX
/iWESKoj0QhpyHkHQiGZSSS/T6jjb4nAxMbXQIza9d7sCLGEYdUgrrHD9xw2kETXa6Gye7MRAjwa
AdRCgEqmmtNQcMgHzK1G8XTT96S9i6paXPAS3qB5HI7PosfgRgTPzVCl65bo/AJI7fKeIsBnDp+I
pl8irOVAqsQfLu0k5AvTYNcNTw2X8W1bOw5sjFW0MuXQmcYksum/FVAGWgMC1mz7gdOHSbKtOcTc
gTx+H4z2AUwW54ojXXZuUcyol0Em6jqMBN13I/pq06TwXY8mcOtTQ2NvIEgJiKYr4q8kZJ5pshv0
6KkJ5BCLVP41+CzhAoor1QKkeOgqZ/BLLevSvirq0DlMTW8tzbkPhb5AmGd6yDOO+RlY1GDCA3hb
EAzt2xEohnn8Ixj82YaiorswglJNq6xv56OieNB8wHKhts7ZUVnIC5gNtZ5OcSCz+24SBSyMYsxx
hzZ+bghw6bjz7dTzVVmH/EIn8GbIqY8YMc1vzlenbrNlFRQ1+nJfnkAL1udWK7u97xEYvZV2n+wG
J+nPNzCx9hQf+icVlO3agcMrkiO5uFdViOkpbjBc3+2lecTaoPcvzWM3KkwNabQhVH9HBti6Cex4
2LmMQvMBQ4LGVxLQzgRiGC1UbatIPFl2BKIP7PSOwARgaJI53UawXB6BceJrJccJPWGHr2p7A5hz
fhFJp1n0BJNV6AdtegIh/gqSi0uM/NRl1Ew3Y1OxY+7WKwKq8CbDDBafmBcBVN0VDZGJdnoByFTd
M88dxOgh/fIkVYH0jB3amNmpmYHsXoRRP4AKVzq7oVNbcNwkXshGHiUwMlBxaenSDZF4m2h3ayXs
CWGMbRIp/gDESrCktOsght/QtZZ4R2teDCvdVe0Oosnl3i9lcV4EKY0WEvGk+aZlOwnwBLTC558D
5+mu7SAVP5R6o2by8Ef5X+uZymYBp6r3fYd25vtn097sZhowNaauwn+Ynx+F6MZdqGtxBjMvyLwt
arjh7eIO+B0G+Hdn1QgXqHo8oq18OQgrWXVx9pBJhvhLiBmQtpppk6vmIdRfIXsMhr8EAqQSXbGr
W1bsynkRtwRjXXA4lyN4Pjvbr/td34S4uARMJTVxcMyqdp2IZ9mQ8cJy7WaXVwmkwFkOdb4W+n7I
PEYr1cHkqBXnCsCoNrs4b5pdOi/MrxiEgxGiJwO9jRMop9W63jXkLbdg4rrQ0JDemQW0nBaQO9BA
B/cUHNJmpUFHXIVl9zWsgxx8YEwA4IMHjHe/Yry8hFzDQQZVvTGXB29ZvaIxXDHheAwPAAsThqjs
7s3JITpa7FI4jJNiDjnm065hL3GDVi3MVNaZDO/trkDbdXNHIjDn6xg7NH2Fa2UTMkENBm5sdm6t
TZnZCkGBYCEcuJm1Y+xlkA7UEhSGLJMeBgpBAYN5c2Daidz/z9557TjKtWn7iBgBi7gLxgHblWPv
oOpEzpmj/y+o93ur1f9Io9kftXoJcChjwwrPnXZlxSquzHLOeEmkkB8NS6fmqU05LFroecQ6e6U6
3GikDec9S0vTFp5S5K2PD1frE+jT+mXIwFsWMmpaow/8II3SHdUr/fP6+Hx3velKvHK5XvJYsUn7
04nc0ToippNjC2R4XJS+8EK6KiAWMqsXUOsdoW/lLokzydGJEHKNIWndoWvuMfzqD3IEkJr02XRQ
W/NiSLBKsGZDkAUKDSBS2dJ+acaXWIv3WPdYxzK0bZ/FooYnuB/JSeMrttz4zTBRhBxiw9UtiJ/J
CutVVUn/S7qPp0QC4vgU/Bjb9mdiBrlr9U0KvCZuNLRth6bEW3upw506jS/DekfK6x1JuPw/Ww3I
GSV+aSz2HboHr4P2cUQE8bLEtnFFi2NYvXknlXV0XlRMQ4qksk49b3Jtx2Eg59jW9k0tsU5PdM1L
zBgvbSXuERE2x7Y3YAoGKrT8IZ3RmQ+2Jwalx19rSU7hMrx0er+cu0Rk56LVqodlrtNdPIcGEUGl
2MO/RB7WR7oLCGnugzIQ/tArwg8mTO9WO+AYpy8kzWrp2rMkDrAJUEH3+r7AMf2M/WwpV4Q2yfNT
qI3BXVraiSfIoPR0qLx4E1Fl5O9UftNTs02jJPaVGYQj0WuMn0dFOVZ5pvqRRgJhV5l7A5MvPzV1
vMj6uswOrUjPCUtkf2vySdzZraywnFUv1tqBRathwleTSkqBAxgBCbIp/UDq8yzbVucyAQt8qexf
jEjy2nQCbKAgYsp168sSt7w5fNMRY+7nSb2LhIpfX6uzBLeSYyRY6Hg1M3/u6yF2IMvxBalKcxhF
ecm7WfW/GlR35NM3sJekvPweRLntFOVcwAS3Pj//2HIHTEOG9TdhtLsqTtC7rw0lpx7fqhe7HKZT
yw3qd11yGxfY4mQqEdbboeLfLZI24GGY+ssicQNm04SEO1S4DeO1gWcqeTLpdmEKJk615i5XYpk7
EalA1gcJ5WC83vLP69x0RUNvKNnz4JO76HbhIp9GK53Pej5dUpJLHFnFfc1c1ff1Ksvfmm1X3lT7
9vqITPncKMfyhO9N729NLiR9FyCSYAiJAn9ZmyocMi8v+sxR5Ahy21LewMZ+sht6eRjZw2djyeY/
W8G/W7yZQL4Jlg/7evQ7Qxn9bUubgj93twdkbHvzxKiOYW2U/tYIO2ZcqfPnUFMh4Cp2428NFlit
T8z3P7vbMStF+plEIaY2ddv4gRgYDBIUfREGVg7dwTOcrwUIVMyOtb40VelKIrGULi7/kws5ezot
5DSYSlWdFdvKiPvOw3wH6kZpFAtMwk9HytBAoOp+GcsXbVgo1GjyfdAVgrlEVZ4JXsCoDU9BL1wx
2NU/+ZA1K1DKd7U1BrN1p5Tj/PMr6XM8nhT0qJjqcVVsZ5LiRncIWK7L0rEQVr+f4vRD7vWEHI1w
h2BpPPZrP7V1W1ADKXxQMwQICe4or5ENsYhsTbWZfB0NrQ/RJQANIKGwXGzZR74VnjCnd1ki0Wnn
JreaWmDr/rlv91jjBSjPVfzSd4SCRq6WCzev7crHXdPLRMBYHKlc7L1KijtUfQx1gv4pC9XSn9d7
ZesOtq2/joUGFyK2DCCuXBd9VxIKB9vgCvUy8TKyD920TDGux/OmpchMjllkWQ7heNPBzOUOdJfF
mFpqTykuOnu0X9btZKj7nmXuBxgM3pO2plOY7laTg2A8jbV0qcGkr/0U95SAQ46L8GiYS3oRsHhQ
G7f7eIpqxGjqNQZifcr1ZjqTa5Tt0sdIt6eHol3sG6KGHFQxg5/YAIIiAlvSgMQdI1TawxyH8+1Y
V7NrdFKxCyxDpUBoG7XXqiMwTTZE1GJV/aLoazqIEd3lY5pbzN5z0vJyLIeqZF2umPoNjJfxXqXC
6+GTJO+GbBzvTZ3UVaHIwTEy5r26SMVd3hRUiQ1xF1h14ao20E0TR45J8eVNsTVsveq1t04IlNTT
Ib0o8MQcBb7lHl5xijA5XEBnLJXsrtB+yobkZyMH1XXboxbPFLCkU8kSO3VbW9dep0JzkSko33pN
MjyhKbAvVEJTJq32tuNmNYAiqJFyMkTavDR5cyhJl32wx/K9mUN1Z6eCmlLdGUd1hgCjLvpTJWOv
rYHzn6pYyXZ9WLSvpbLoSC0LQKH1USuVsVzPJkdUNkT3PJwhuCuRdJJLxmZzmJtX0wh8pvP291pD
8WyIxUvzMj2gHI0o5ezjfJweupuN0b41oq1iyBOTjYlaClOiKpUPDMUhD+T6U9gHPQsDJh6tnmE9
DdzO2uOl7iTrRcxY0BdjegVI6fFPiNS7cN2a4yXHTmUqj41WcOvoWBW0qTbj9d9IrqobszsvMwGn
M9q1bGhrFy3BTICXDM2tWgKf8CIs2fq5OcmRrh7bIvuVN73s9EVVvdhoOlxSfyi2aYu0UwWkM8vS
hj3zhs7ZZK9D+EjIwDGshPwyWbHfTmnkJkjJn0x1wiZuGhoXBhf1ZPlmM9jPIE+Rw2jgZK+1C7S/
qbtGWTZ5RkqoXEYC+4R3Snvf1Hl/3lSkIu1yr22hEnlK259Ggp5fGgCOHtenW21JIH1N4sawiweQ
KfUJ/8buyYjpGkgPjucuOTUTOoKCszDMOT9i5ldctjs9Nixxjou9OQN1zbyGX42hrnjIiqy/Cizc
tz3FhLQnyTXIjbkGfKAxFshSbo/SlGmv5pQdmqXMv482dbZgSIgmySY0sNV8ARal9q0L82Raunqv
r80yEAOZUEfHFDhlxWLS/9VcZHaSdchaYreHWuEoTTPu4sCY7xH9VqchAm0LRIqbCWQRPN7ysxow
98RSUrwRa5GsOZSuuUr+rZapRNA44Nr9O7wrYze1re4Hdlg+2TZlC6NGlLCWEihVVhcAIrjiuW3s
q1SXgT7m+YeVGZ61RMu7bQ8worIo34WWwChWRs8pacgTu9X1tq+X+McUxvibm8YvKaknjIiGMTww
PbP8suo8OrLoHQJkuM+tKPfHXrbv+zlhXTS9IrkXz7UuxwCIDARqBBtdD+p/drdHQTgBSXWmimUb
1I/GROc8zdqbJtrlgI8LlJV1t26mt6FRYNyp4+9Wl5ebIQqdcLCz2xkywNnCoYJugwqwbuT4545l
7hpNCFYaz9RNKO/Kxg/U7syJsyR60gKAAFCS+RjKcM/R3a8wDOJuTSzjU3HQ9VD7LXfD9xIw+bUo
5mEHeSe/zUJmSTFutE4OlfqQz2nyNsbkX1dD8qzF07uclonD/WF9qK11X1tq/Ws0SqCZIIicpTxS
/MEBpk1NR690uuUyo0SqpwHxOmHrz6ZhPAUL/qUJM4KDZC7qLjQlxRPTMN7GGUFvcbictKXF3nAx
scJLqpeKnj1PtOfBMMbHnHu+EFp3G0th4eIiTsR9gEX2olul18gpiYpt3/k4eOBqO3SPZZ09KbXo
vEQs3z5VxZbKuqbt8FqW8JppSGA8hks1vPKat7RZHRBrbowGqNitzSVw54761mxXLNE0zXpdysly
sEJNW2G8CRD+vDhNtazciro9ZGEk72st6CmY4vtNKelImSl2dWPUjsVQyOv4WnpSl+pepFKX2Vjt
oMIsGAd1crU06LyyUM3HZiaRoy0L7I7w3P70COzSPjxRPVoOItOvSSpH71GYpM6SSd8jRQKjS/D6
Qewn7WZ65B/t9FObRjDYUVRXIWnkizSDctMm/ctEbqpjYT94Sfr2W4NS6jELq8oP1vqmYTX6h/U+
lRUC/E5XnkZFzc52lysPaKALnP3ajJkvfurLYn4kFaGUUdk5hmGo3hJgaaSoCILbJEkO7UJhzirr
7jTownKSxmZ11lnZAViEQUwO5wtUGeoKcWkeQL9KNEv24uiadE0gaROyOVQPVSOavdWVqvvPL9ip
2Q7RwBOCS8wo7LT9aONkDxtZOuAtnp2scv1WZPFYE/t9ktOsOlcBOK6itDsx6NNDtEzSDV6qh21P
N4YAgDXBsa/ooIAsqMYAt3a6GYuf6VL+bHTiB4kpsrywjSeWEebHCCV2cVKmYi7i5Pqmw67Vqevl
uZ0gXihWrL3bw3MRJfPFGK0ZQmUrXYWM1fA8tyuVSD63xLD90zTlwZT6XyAZd2MSQCyUBFOLeJnO
UjlfEKQmz7GExFCCPudERWLfzmlv33JXzpC/kag7cLZ+TXomu0mkLUdgquQxy09N01p+s/pWhrL0
2IqQq7BtqZAa6nJTFum10FmFtVNByALSMtyYMjyIolp1tsV0m/fdOcBEahxb+zFTJAgweBv2ObSH
ybDbG7oos7RuspFlVbWeIfwn6UpQzx12Yl4yPufy3F8pXlg3WNvkrCsG/aWJokNuE4M6BUqFg69W
7Za6Lb244LWdXts+b/ecyuMrHp79izoR3kx2ozcFdfW+Io8fcVQXO7KFDG9ucYPRcwAEzgaNHQJr
B18L25fGGfVlVfygwotXTqzej2lo7VPKY7uqTeRDj17M0YlQdzqj9Qutbl8MmVp6mEduvt4mQ1uU
jhrX0306E4NV5ca6hB/vodjnZ42pvUtWRrwLy/bQDc165sFzKPAfyuCx/gjWGaU0HQ3EEFigYLVv
3QtRm04zDMN3i4HF6O3Io16UQQ9S4rtlWPH7QNrJ6tI/I433cnyJGeqwI9CXMnQF/d8+KtLkorfi
EU9m42iQ5nirSrh7jpCwj6E9BfsM7AMIv/3IR0Cgvsl/U6MBVUPLiT0KsyXViB9qq4p3hJOVR93C
SrIQdNiLoWdnLS9npxeknUtyVh5bTD747nvoYos0LthfTOJIwOUOXVP2SuACJRbq9UWXMuYbnf2d
7NO9HIX5Y2Umt43ZyjttMOzbWBUdWqhoOM9lHBLsHhoHpQRPVXuwLGN4z8s6BLzNs/NkKofW7hjD
4vBND82RDxzA+iZwTKlags2El8koTpzNdV1NcPnjI4A/KSyFOG0+lHgOO7yM0yK8r5JU8fjomUcB
S3nIyYp/4AZuJiftQEY1jYUfCcsbVTwvooYs3Rb7h2VQ6Fei4BBV8nBg/IAW1avNWdRdc65iRvmy
mU8hBPwDM47AUWw1I0oia9yUR84NEtYza+XVKe80B934TFDAtU57cWJuUuwKTaXMl0TizDSL0a19
j7o6IXlQr89yKl1JQ0gRfGYdI5wWXal85U6aydEFsf5By7v2rMTBSZFz6S4IF8WZBm7ljGrYa5OC
URb9Sxfu4yzObzr8mG6kelFOnR7dbYfyVIFOm6su1gfzTaWmT2Esm0+DTBxArdivQ9wY93H9OkyH
idLJQxKXFICNWj0ME54SlZZ6VkmdxFSOHWH2GDHg4yKa4hDiyOXm+kEFrvgmDBDfpNS/6UZfPyQV
vX2b5/jM1IoryjB8TGcEvqJDRhPG35J+sPe1bhRH0hmn1w5eUlJMtpvnWnaSJK19xDJnh9l9eLTs
sDXw+Aop/eWihu1SPPJtUJRCf3SGCeOE8/euX5e74tsUKiFMjSA4jgtRXnGcXuaBeU7ZWKbLXKb5
6KAVD3JaQLEz1XMfTQvCD76JZO6nV4QnhDXDpwBgMqdX5iwQKYPmodfETq3C9J41RIGdTWN7Rmk0
R50Cxlo7CK9bQxQW71sow84OUSNrnfm0NSml3VnFzzfOp9cxhwxVJ2FyiEWEtsWwkeBIsh9EfUbq
O8OxVsCAUfDEOmZdhI12MKo7nAirb1Sq7ogReyON/shafGBqRVeQ9Cxfrd7Kbopv6kx3l/RhDJ3K
KvctcA6ElEyCtjVkhzm3E37ZOX3qCJRUbFYCQy05jFLKTVBJORV7jbV6nD9JdlqeZaq1SQh1uyuD
X3YqzX7ctwTqVU11VqWUhUoowyEfNWx4Ie0VnaJc55ZlZok/F3MTKTlAsiUbyWLdNo3ZfW9o3TUZ
7EuIJxhLyhKSWQ7gLEFqMU242V1V575M4dtuudHSAQUnDgNX0wKjoohpP1jovu0s/NYK037pS7Py
M6YjcETLgAB4vdi/sMgvULdkxS0EkzU0c7xEB0Uuw9swqtNnPYp3AwGW11pd0cC8VW6bUDNPtVW8
4bqh3MJjOSO4q0+iN4pns1D8YqoTAJk6xLdkqihWJPH3afY7YsYtNXhCUT4+qUvKMiT9CY7VYRcf
tvesgHPwPTvYTQESxzwvS8Q+SX01R4BXuUVIr+g9EITcmW7RmvhFlbhh0nlkx66zGyYYNEabUhwT
0xllENYEaZMcmQPBip4mymelDjw8yvpT1HW3YaHlH7ZqCchfEFJwLKkEloBDn5bvRRUC4Jj6LwHM
bhR2xURUZxav2wc0xImfE8t0pUwlX3Oglit0vM4fGwnzrBrPjLZ7NweItTg/x6TdBa8dNeEjCB7l
Ppbv1Jzv4gYZUy3yp6BT+3uB/aqeF6D0zENzuZE/esmCb7caCvaKDLkN1PSkWyYlozrH8wqR+j6e
Jcr/qa6+4G5DFzeb2eOYY29YWu3PeMmezQqaztDHC8vXttoDamt76nqERweXljzSx9ysrlGaexSt
dH/CkDOZm/mIBwpaGIoezN7kEFt5qjq300CWZtu1r0ZbarfboShqLY8ojepIsA41Q0bNLJZJjEZ7
4HYVHlkDNMvLrOo/sMPCfqCXXvExxX+vr8e7WAunO0Wvwr2NBBDkpodEBJqc6Ba8/0nOXljx3SBV
qndN3COzs2XT6SBeHkHfBZWP0Lgkan1rQoHoLDW8jsi1HjrqGSgapWez7/ZLq2t7pGnJXkjCvBp9
fIbgXD0YOjdTIWELL2k6pa0MUGSmOFlQVD1aSmQf0DaqOykrn9Ul4+Zb8rsaZYqnaTZ9rKU8GziA
HMOQcONRwQUFWvYRVAwyYhMHXhks4WdO6pa3ENuN7afFkuf0U9VHnkvGeWuktoMMgS6Qkoud7aBj
U0Yo60fI/sq9iev3UY4zvG/DzMidhnUoBIiYWTuWuPdzAnbQdPfJ2tS5U0saDCSzxuIVVHWnKOdo
lNN3pYDaOM/K4BnzovgdsxVK3SKBxSklcG56/HPypDiCRSteZtW620yVehs3IsMw1u6Og0TZEEPv
8dDOk0ncc4StNtbkuFBH1l6J68feMK0zJW3rbIdYIrXJUnuSgYHnkrblJZaK5bFNiAyj3w2V2DoM
+dg8QQ1hId+ulsRd+zPHg/5Wm6NlV41T5esZZA3DavMjLHXfrlYWTPFB0nd4nYeNDDr3t2PMjRnI
z2Lou2uQQr1Ka1U6SUr4MC+SeTOhgn+aO+73GKHY57p6iOYFjyJ6sQUOXNd8s+theZ8wd2VcEsl+
24UgciG+GY44JQJHLovIVydFu63EXEMvXTS30Ks30Xbibhx/jqPS3y1tiJShhA3UU4K9spbcp/jU
I6eaM1andr2zYJfoWhS8Jtq0ZveSE6TG/R03Gki+Kg+7oIcvig2seVDWSzUiAxhMBx+foSZbeVgB
7DjQztPWTDdUfWq/A1olIQE6zxG+rW+kqnyDnSb+6WPxkqtj7UI0Fu9GvRzzRRj3tYFwgPinshTG
Ty0M4RX3yfQwmvWF2YF9HGMZui2WNs/AgfZNvNLJLdH4esPc2tIwLCkCG6Y2Nb1URH5OOapJAsdc
nY0RDPWHYp7A+NUCq7CQJU/c3mTJSDhXGA0nhYKKb/aDIzTVfoA3nbhKGuFEse5C9hp2JtLcu8VS
LhOhspdyaISbWtwrQpKvsJlLj0qp4Q5zhsOlPMjXbCRGK08YEhXyih6n/j2X1PiBvPL2sWSKLIXq
e2HI8nNs8FWEUvHP1nZMGqzGWXJxMDsJ+iSiq0eR2VfKKMP7QtDvvpoHiE1Y4hfETBlOSErZXoGD
hBi1B0IM528URh/F2EyPGKORzpPhdqcaEJb7MW9uSdOOnSTDGGlpB/1ZsyBrzqXRvXFKmWPHSfnR
d9YzVrj3Mbf6IdIX6otyd9cvyE+AWVi2d4Gx4Mg/Wd9Xlaya4OmnR2F2ymQ4TzIpkieqccGT1sKd
VkmiMKNsuhEyYrMoblflQJmdENli0i8rgZ/uM6GNlyQbiCrs+uCjw4bD7CvjbUh0c192xk+cckJP
6TOYLyoErDqTpQdKyJUrL0X6DnHxNQScPBcLbzGyGj8Z+D07pU1GFP0ndPsUGV8G3YgaJVDBZgyz
NdJcIr9ZbNPHObHeLaaNxWGFfc7WxD0ARx2Jj62Ci0UhUrsw3FV9/0ulizzV2OXQex1TaeqPCfVX
8PTB8gIDmFlIkleCtEGvVlBBxnUCm13JDzCxMHgMckDdoRvAs1KJBZ5GYbszu4OcSNSfNAkrNrCv
o07Z100bYLw6slkCgUwere9o0Oz7jgKX22ZWfgAOaD26NOGWOgVlRZz1tTxca6P66SPyf44L/4Pj
Avo5FXnwv243/5/lwutcYtYQ/um38M9r/mO4IGv/JetCsTScFZD/C4wB/mO4oCg8ZGKPI2xLEyZe
B//xW9DxWxCaYfNPZgRXcS5pP/0WNPm/0CaazOCQ5siIidX/jd/C34pSC78HRRO2jlaVvyP+sluA
5tWmjV2PN6J+YzpkQnKpWWdM1PLuUGL98c3cfQqE//RAEH8Lr//+a+vjf+hX61Bg4zDy10ic+D0N
jvFSTgipnIDB1AGw0F/L9BxexaF8ipE9vVVe/Cs8xCfKeD2zDZc05cv4Qm+8M0+MFERbU76W4Mx6
5f/glaIY8t9idkuxLH43VQh0oPx4f5kLzAphlXqmKVfqIYRl1Qv1prWxRzHBH5OAUYcwMt2qUy3k
M09mu0wnKWfVAj6hE6+hjI2/bSWhjWxuarQdEn1lV2sFnWMfp+etYXWV7ANN/lZXxeTD2Zp8oSyj
mydV6W7HimA0HMVAFFoDKOzSuI3doK5XGR40lW6FxLeG9DIEInSFiafRrzgiswo/ltGHo7SBlbLt
DytSve1SJLkrrHrcpyuCbejxghsXQgjRSLX/1QB2NcxVEmOPoh8j+ayG8UaTN4FyqPTw+HWoUWK4
X4uJ7I0vyWa9CO8Lk2oQdLNi2tj3Vep1pGSy6ORPwnVXj0WNHGbl0WgbLG9s7XZALorKR6wVu1Gm
zO5oNQGV32FfalXtawPMOwlty+cWFJP6c5dRpuwU9aS3M59RRC38rMis/a2p1y1lkjAwlykJ2ysd
IpBhV5hMShkD/90vCQL0sil4rbP6SFAKZRQFQh7VCrLMdAJw4i7Yb4e6hZobZp7CwOQ5frdWmk7Y
pb+tIak9Y93bDm3N165SJ2/6iIm0VHcsm9fzJxQe4lAXTgsDKWe+/SpWE17MNic8ez3f7Sy3LRw3
Ci7C9aBspdU+X5LHrzNUU6n+57RNeHZMGUX/s4okpm0rRcSakJz8cbLbaRN9mB25HQC24WNIMtSc
bSsmZuYwaMvJmmrWRdB4tseyOAhPbSWcQW0RmEmt5MI1qP2oyPjTtkopy+rLl89dYYnCnw/qeiXo
ulX529Z2dai6rB5HkJnt+HaIXxx5u801D7uOr6hWp9KvgwyxjhJ16EVbqJYTdSu/s2vd0UCegTLq
OHdEP0G9HAk8Ib5qrr0YFQ6SJtwuYqWZIPqYEC2K5Wiun2G7bIf1M39uLf19rgekVX1dr1VictVu
H6otS/LXg4aSA5+m3D7Sv42+ci9ZFPAx12MBSgKHzD/9uLE4oQa3nyzObXdrppXe+bX711MyrYKC
14IIaSW/F2bBjR/maZc5SN7Mg2GXh40KuD0Kt+UfZuDXbhGgsrTtNqbeTjRBmwmMFkSgKuSV8oaG
spgeZOW3r7fftjr4gMc+Gz6f1UQtd93Esq7R+L7GlpseTQ9WVmuzHZurie67aKiUp5hUOttBiJHU
6Gs78z4f/uOZsFWlQcpPydpnpfNS+NvWpCVV87ZtYuqOpHvb3BqMBT4ihgycQCXEj18PbK+uvw5+
vdv2HMlClphRFkHc8R/+7PZ9GxpcJUdSH/oIh5tPUurGRQ0phfBjQ/ih7IiUaDs1M+T62M53a1RI
0gc7lM+fj2rY20C2mtde7/PxCC0gK9XXEskp+aPiEsxYuKxv8vnc7VnbfqnA3Pva3ba2Y59v98dr
CqnPD/NI4n2jmgcm03vc57nJ/ru3+TqmjsJaXLXpfpqoYdGEde7GDrZGffSUzPzY9pL1ypXX6zWL
FmO3HRsVruFt66v5+1g+MagYuohZ0siIplYG8vacYol+z+vJ/7ev3V729cjfzOXtkb//1PoJv45h
hxLhYHUQM+bUjaz+RpkDiXodcEWkeOZUZUeWVW9aEOuE6/yHizmuo16N16yZSepUHQaV1MU6BG5Y
ylXyHDcDyve53X0xAi1dfhAJRiNi7Y2/Gkh+f+5uDxRx/auNqwpki78jV6wkYX1MbrIOc8XY5bLX
jWoPytujD18v/q1R1wH6a/ePY+uo16Sw89IyWy97M8CHRONLLkbgb4zaEazqlCvGOt+rtnaycJvb
p033ja9joOIgXxIjyg4xvuqwOn0c6NDAy8Ojdqulafr5NzcanbndQbVGZWAikRgbTxtMD2zbaRrk
dXptHgv8jj21wzBxYx4OeTsyZVuHyo21tzVU8XUHw+hlZ83lfhrnAFnjj+270YVUkBpeEHXVqjd/
MeNSs71N7CU5hFBFqNLpv/tE1OceK2MW7h81Wvb9aIZHoLH5aBeIy8rQ18LnKOHmRQNOktk6PbHN
Pscmtwoe4nLAS3c9tl4OWBRlR+K3+cCttCA4VSmOMYS05BnvmCzd49cD51i7m0km8rFyLRslhV+Y
GwdENqdaD1Wf4ofy2Sxaf2vrRnocSA+BGW7dVESxRuryVMM6B3zI/WGsHuLVvqlUTAwAQFOaoDDv
E62pgHwRDG9s661ZO1vfzidq5SsD+7OJAd5TLAncP1jC2xWw7ccG3oBWOg5ujAKI1YZ0Y0YAMnK7
NEQFapeRwBTXVNMVTm1PgzUS+zJRh9XHlPkytCiHmL5bY4GDDtFsYEDNld9Ya+Seuk7VtkbZRumV
gLrtIltRDothHYpS+1lNyl2RicGnZDD421ad5BMq26jZRSU3IfmBzC3ShV/mj33ckWo/+TyMCxp8
z/W5Fl3HoDfQCv49tL3w8z3yHmkEgXageKgWdDQADEL12mSZJTC5WDeRdawpGEO3QzrBjEge7ZwX
rQ9VKbON7Unb1rQOWtvW1wPb8z5fghPkzyxRW287Zta1fbAabW9URe9ba0O9gYiqbZ+LXXHwLsqB
eCGFbsdMSePhqsFcXNFP26HtwdUDeZ3aIfmQUHkPOIg6WQ/jBz89rxkD61T0+t0UGJTNg6LxNTU6
ZU0wHtDpwwL8PNY1v0IrxCi5Yma+HdJzBcxZgAR166u+HvjaHfHTxmTDURC1TA48RUvacQEoEH0P
ijXcID5P9h1VA9vTLW98LX7BUb8SHQIYph5woHrCVNVRHiQvsEn5gjP5MGMsPB26xGNDDc61wfQc
tfhDO16a+GZdJYFbhf48oBb6GAYKgekhszwiTKL0RUtuleSQt24uncvk1kxgw3LPHEwF3ilZ9AH3
96VIburp0k+XJXGQsOXBuZNOFukO+j21wdHehfEpzU/pXFIV3gec197wi4vlUm8aK7f7sVD09/Lf
deQ23aFHCCZ9g+ytc/6PnXnSscuQ51sgmjx9BcsTIB+76BkScf1dkRwN7x31CUPLKHc0xe2diWR2
1e2kvYEtBIU5eW/kp77ywnifIpDTbi0Yhc9NAs/1e3bFq9C56H71AWXmZsLgxbFddOW+8HU3+TZf
2l3ye96Ljxb1t1fupDudngjbrG/2gQyNk/pTuS+88YRKb4fsfmftpiOsmuhWHIdj54DU3ZmeQSTy
HYtOpMgna5dfkSR8R9MXdTdgpl3lpTBF430gndrRMS5ioGS1V5hhw5AhB2H3vXXEbXHS98sThTzN
S++lm/DX/DN6qX6Xl/oysfJ3Gy9/wzDDYJn93IGF3qhP7Zu2+9Udl/Op/xac+FTxYTnELh+YeYhf
3vliOpqHasY70JNDrywZsnYon8ShyD2jfuuSYxw9QCFTgU4w06iPGBEploMWPZ8afANd43HJdlrn
yj+1kogpd34Py70kE1ewW+bdlINjuCPRGixrE3eC5UtxgMwpgOKWZAavQrAoN9+a88W8tzmt4mS4
xaMx+RZSfS8+kYkjBa8CzwC8erC6QfrAxfHc75fgEh3tezyJr+Eefabttj/VS5g4ebtL7SMkQ6hs
82MGv8Ded9Oxs70xOCWtUxoPRC0WH6I6y8v+vct3CZFT6bECfNnLPzCqrxYPvhhMaP4TMTN/N3+a
BVci1boz1A1TPv8/9s5kOW5lu6JfhBdI9JgWUH3HnpImCEmU0Pc9vt4roefL6xthOzz3BIEi1RRZ
ADLPOXuvHbAVRuR8JzuW7KTZO5svg7JRzmJX+eW7+RGxDraJRxK0ewmeQtW3vw5IoAMv+wYaT9Hl
N42zYRyGb/OLi6bSOKgX9l6P2TfxC0QZnQn1h1t42Wn4rnJV1hdReux+9gU8DM8Njxl7FItUbW9G
ECqolDfae4Eyxkfvb79ZP4bH/MH5Uh8nJoCbCqpZceH2VwYwAv74PFjozTf9B1EZv8iFMgTwRNg5
PnlmWbkzjD3vkH8e3yUhMeKqn/THYgagtHXzA8rR+Jd6Hb8rP7MHnLUeRdqL9iX8SF+QXWL0h9hk
baCs3dL3+p059iNazXAH7uhsVhvrVh6yeLN8yY7G7W1+Mp/BWj8kv/Bv2IhuoJj4oBQK3zpNu3Jb
dxseNM1rtx8etYNxhn8Wb5o3LfKH71TH6bH1p42xVb6opYetyO82vd+/wFnnWSg8qgIpXM4gxMCl
YQBw5KJXHodvUqmFs5ofEcDFBquazzP13WCctQmf8R7wo5fbfIPETKP6HTc0zHfOoXh0v6a++4Zi
z18O6bd8b26Vyoudu94yUt7CId8zlzoVRKj5RJoFm/LC7ZbsaNIdwpQmGdfhpUPYvqH1dcrHDXc+
ztTllkSeM+3M/fT4MziEl+4UHIrDwo2apZ7z0B2wyvDkAWjh4vvBEeCpGMP9+pnf6bE7I65JfYxT
BVdqeGCoFw5+pvoJt/WD+6WW8JUNQ5da3wXWhtDTAkrmzT4EpudwHe4ZTPX7cEuW6T75Ol7L5pXa
K1G8kH/R3ZnvQprhvSr39Ivjh8f6Euzyk/UGK8TZKxtxwNRGvJlng4neVQedNQWrgW8zJNlBvoGX
82u+pxf3u/GQvobXcB/9KIRn3qaM+PXP5c8paho+6xKp89jImVIdaB6dVMNu9pEe3ND44UeUFQ4M
LppOsjbqx1GHKGT121hzvliJw976YFg00fWq6n2dDthpkH9lPQtlQbKeARTrJIiVb4+uGqtbBhnn
1GgRhcg/k61V0X//t/W0ZheDV2Jjy7kHw0Ev7cr27Ni/o7KwKagiDEz9X4ekIaNU0fEvrWfrN1oE
JUqpWvSRQJO6Y2OcwmXZRWmqHVs6V86IlXlZcMP8OZ1Ueo8M/WsfPHRrQJNiwznWQemFzjCdospG
E4ikimEncXk8ZOXrwOZbNtaQOU3ng9W4bKdV6aiE8oYnTZ51kSwKPl83NB33caSercHI/Cpr5o0m
HXCqPADAZ78rzz6/Bmtj3KP/fwiYPMZkLHvWzAdMeUKly6C78ucEJWOAAoT52QnVAXsQqxDHJMK4
2su99HpAo3urZ0XsRtld+DyEshT8fEn4Or+lQb2vXbZJVm3rWVM5PHI/v2hYbbyxY0ClmqwCLY1B
m7EYh7Ud3MmW4HpmyW5wzLDzkEfYmizxDPgn2Dkuralqwlg9VywTQV/V50YVYmfoPI/R89YzZh2y
UBRzcvefDSTVKRiRp5a8GeMebXfN2DVf6MToHTmEGgZfxGbsPPsh9jGmkqclX6pjjGyXrZI7BC92
2KqnKJ9G9myLeKka4o6YAUzg1DmQkq7vdTzKIQAYJvmG+Z7PlbNF2VZi0pX9OhCQQD4Cp/KdcqBS
kZ/X5+Hza8OAqRn1xpq7LFYXttGXiK+N+kVt25tN1aPbgXVYsbNri05OQTwT3qYXy06y0cou0p/m
8WczGa/5NxMx70ZVSpKOykk/FXN3pvYF5WzVP8C/uNwjQKp3Zau/D1JHsB5UpsCFCpWsbSyxXduq
6we8Hj5fIk2GkIcnXFHZk68fr5ClPYpdQWFUu6ZXzcBA59mhvVPLpvOfg+whm8inWI5CgTQcyT8K
w8BTFkGHbu2wJhoWuz+vwfTlfzCV/z+M+1+GcdDALXid//0w7k4dVBZ/n8X9+6/85yxOWP8yCIJT
dQDjpqYbf5vFaca/TMs0LVsloEIVJrOp/xzGWf9CrGSZrq5rmm3qEM7/GsYJOYyTCQKOZdiGHCL9
H+DnAiQ4E7C/k3UB5vIWTNn11k0HZvB/nZClbb+kY+/GD0XwbR0ZrCMnK1tw0o8z+Q0hUqr+LZIW
4UWahY0mfXWoXUOYJh769cL7vEfXs/VGDehETgiyiIrVH9bhz3po8Ct30ric2NLD/OfekMZmRiTX
LOy103oowdUhTEg0vwP45g5NfbSEKLddRPJYklnW3poWZ5MzDdu1KZVm1ebpodeHcwA2KyGf5aGG
m0+x6b7RkWVCZHq1FdgPlus34YjhrK7jx9TJSbg3bmJynIvW5lezT5tjMeg/4LefqmBRzpi2LeaT
WNPr1aW+yMYJ06qCmYzESshVwNKmN/TklIE43XVpeYdWe0tRi56VCPn3gC8+wB+Po5fNYebM21Ka
51c6tiEN9aO01jdBvyvEiB1FHtyBh4+efR/zsDlj/1H9Bn+VF/LTKMlp7f7rcsVvB7YC68v1TBTF
y5TCGoWXVJwIM1UOHf24oQ7Dc7q0nb/0cwXmUZDxI/I/P4NrWdZhpv/cgRlcvPWHU/nfNgoPnO0A
V2KL+exl1JPLmt4OharHYO6wt2xS++RgjvdR/NwR4ftgoBD9MPgQCuMANcR/ka9e6kGl4BbolmDB
kJolu2VxZx3DwGn3BSMGugQd+yKUjdpmGu3mjHlY8+20TvmQnZ2Wh/aeNqg46u7ff/X/+CQ+P52S
NNit0vS/daPYqxXNQRzNCU5XWrdNR3NlPUyT0SBSNn+pdjmzmxwZpFlJs19nqOvobD37PEzSDa9l
ZbA3ZnP3j4nlP17G0ijfLAFYLo1qK1Iq6t91sflzumCmH7M086DIfkVSx+RRdsTWs8+X6yiIbDsk
eXnmrZ/0Ogpazz4P68WwvkS3U5PvRzjk581IQJ+b4s5mjV2/uF4dY2J+0fNYx27IRbz+6j4Pn1/T
CW8/psmfncy6p8kW4GJ/Rr1CtpPXPU62jIHvVLLGkh3odT/zualZ7/M8bmRxmUbxxrSjeKvJWWJD
w5sPXy6Df3sNxc+au0ejbcdlu8JVIqOflm2TfadH1Z86ILo+eQpwZbAgn3RHLCcUk2xZ5Mv1oLlU
zOjSsaiZXxPSgoUI9hUCePybne47Ex0DZK9w5dbJGLl6nNbYDffF1J3pk7075bTtS40SOO6VE5KK
F2Te+W5k+p6S5MOO0tgS843FSd5s6xeE3LKshxUf8/kSYbIAG6LuhS0Hk/IvaEGr7fMkvrJA+Bkb
zuNKNSEaj3aYqoRbhbxUyA8cVDDPJzQT8Y599Zc4R0oZK3DFjeWV32wqoOiwRyd5mYgAuXmfueHh
UZlfqrYj6d42XpxEJ6fwL/ZNBAYLZ46Ws5fjMbZ+Y8A9UH+xVbc+zmNtiZsYk5d57hbuaJXOxPLY
umgsS3w4235ob8ky/egaxfAI2Ro36nCJQ4pTudIB7Qk+YldkR5hbmAUwX8MPfs4c0m3DtH9Tjfrg
OqOOGd79nlcCnOaYP7q73gVrGufqZczjDIAGf6KOOzaMCBGJhKArO2fXyrHB4k7T12lcGPenX0Pc
jkd9SnS/zZHhT9gMMk1eCtN01yHVeqJXvwYg2LelwM0w9f0NWke4KxMnhf/fW6CE45ZxAHvcLqyM
LT6o0CfJG/54cckqTMesaPHFKFBz2lxNYX7t6Q6rWrWcY5MWZ2rEx7nTrqKenp2oFXCfqU3VHH7r
mPTMt3vWN9Aph9ocz0tCe7bCeQbpM2qJUp7fpiaixZIA8nWi4gP/tg7Yvv+pqKFxWiphb3UpnMPa
SvE2PAaOQm2AaSxe6nRfJfNdSZzuGM7jgMO+AAufzaNnKXTx9EQ/g+rIj2TV0ZDQSQimB1Xgr9ia
QbqnKks2iWbgg5zB6TSAvcuiJoF1aut922Pa1lt8hiaWFj8c72WYaCB5CUzTDXgwiHwp/hcamCZt
j550EHzsBPaZJFsyv9V1QFe97jl5+guqvrqH9/zSZ/M9a6zxJTNIZlp0oDwliRNT2ek7FafXbFGL
uULrD1oSAPas+EcZAD90C3IdPvjprBWpcpvmiL8cfkQoS29OBvqlDqTyMshfJ8JbtgCniVAvjW9l
grJ6XJRTQcgj0yK0lTMmPx3+N+QbYu2VRrn1RAdswtFpYYgO9G3NFMw1BLadafSzH+bMN5xeXJ3K
rPxctCGriFr/yCwMk4vgfcV6DzwsGjWgSvo76W1Rfy7hdW+WQjuW0eCravyRhlG/GXPU5JGN/W3Q
PDHTfhtYzw/dxA00FNHXNh8qX12InYLTKI6g6Weesy5sJEvB8Dh/2AaO4kETypboKxSPHzC+HkgN
fywq+5pm/E4ttaSj2H5FZbMJJveKAfhk2Ny3EFgZkODYHvXIOWiZTb+BWxXhO2iEKMKIG/SXNhfm
62IHym4usV2aoXK0iuo1nZNjbypQKeizkefW06ZJdlqS1P6IFBrYXvRWWu7PTMN1hXZJ+OiylNvS
bfu8TPb2bHFPinzxkGNnpF5MntrP/YO7aMp2YL7FzmD8iRGBOjgDdrRkJtJ50mDF+9iqml8pBvpk
FhpyQOgRv0JYXvxJId++sc3HAiH1HF0qN5y2NjqYY5PCImNfqp2Q5fN2k+AA/S6WGQv5tgKSxTz2
QUvdZ97oQxyHvdcqY02Aq4TyITHJrV/JrH9ZqlDzrFqF8xc4W0PF3B+CjCLx5gZbnfAXi0ZcB/Bp
0+Sqcs2Dsd045HSqev0bwh9yChIndmVG/5w+glRDIB3LtXrbNPaPyQzuieIyOFTra0xYxLYcIotg
PXHpiCKSCAQPxuyjZqdPjUo3DQHni0FnqI3uRHA0Z+JZJBqMlGuznI5jOhDIKdqFSwXhKYEMSDC6
kPmpU4PnqeA+DVP7PspwhOoeY8vy8LtE9M5ncbDabK/DEb86pv7dNL/pcxycm6BGHUeSoaJy13c1
sL48TR9Gm62MamBTEuy84Y7iE8l29qJ8X4p2F/XFlyiM2YkvBhYBCDbCdt8jR/ZW45b6wQj8KqKn
3mNrJarY9l3Dtbdohz6Kxe2O/CKAeSf3yqT9XCkNQmhgPCDR7cS8ZlbsoX5gOUIHvVEYVW/GEhms
noXuaZjiDa4RKNus2Ge4LVseT/2NtTT0qv6BVkTviSCG61BA9y5QwI+WoCNJYvcB2xxljgrFcip3
gZR1RaPUOplyf7K+Xs/ClO+sL0fZIMd2csAmWZ7Wwzqi/3zJkljsxrZ4IwWV7XdeJFsOJsNCSC//
0Aj842XZT+YxnE6Fxn4PMRnqvQVZtt4AokwqRItjG5/t3nZ8uFIgGuRWooIvR5WEtYqWIl1HxtVT
kb3qpTrvFLfFgpOy86oFwRA9ntNPFNIilVfrIVkhSQ7bIMKTAj+X2B8bGLuvtTGUdtnsKSSPZoXS
CMDF9NriSyN7FFABvqehMjP7zo8xSK79+mW6K15IVP0hp1mol/V8Ylg/M4LlEKtmB/+MTrIitXCO
o33M2dJunVUUh6bPPA7qqV/1jH8dOim50ELCsSnrrpYsf9ZDJRVQeVU4HuJWk4ADuqwrzqgzzFn6
i3jtZsG8Q21wd6QQK0+paDbrqS5nzyDS6tP6UkheVrAzKCxOY9rFKnoWTnl2RaqHA/3cj9hyyuU2
t8xSYkM8m3r5FmRgQVhFBHeZSqt4qK+LkRsvRhh4ie48gLvi4i6Fck/s+KOP9HRfj6V9nls0FE6F
4yXokunmyEMQdb+WzMoI/bVJkhoRcoiG+miJenf0s4GWZBSo3zBBe5qwfkLEqbYQT+ALxLbpmfIS
wSRfI9/JrbsY5kNQsF8gIft7XxrmpR6CUxbF4Q03F6VprsPmBvHMvm1sd22jfZ8oueyxLZ8uLA3V
swJKPVead9El4YuFvZGRX2z6VONMX8iGeYWOmlICMxwwht9zFpTXTnTaps0qWvORmvE81IwtcDBu
aVs096gPm/uI+Qg3V9nvm8SEq5w5PFd5ZFr0YbkrS4RBsWWGvqFEhI+58+OUtVfUbjc+CPdQZmby
YIhfetukN6M+JsWi07quLF8vEuySLPGberHyXd7a0sw4I4Kv4vmeLNG4E1bgDanoIfZP02Pe64BA
pvo6jDn1PxcMygWl86paq73enrYQBPMzoefNcWoccF1Gc3NnPB19ObW7Kh5YzyeA8a2FEYhItF/m
TNPADYO97XX10l27lgkg5I6HNnbKM0BQxrcKlUze8tZNSWxweQSHLtcy+3uvarFK0xs+toOjvsw2
Q2kz07SjVbYfNTasXaKl5UEZA+gjETOsGl/iHA/c5WJ+ANj9Bc/jQ9RP4jgvsFFIK31MpijaOSBN
Gzf8phSzjo+gHm6FUXmFTTqESd947/bGB4EO2b4kS24zU2M9ypiGeDYnPKTBsmf7cBtEASXPHNjP
OV6hIoIG1EECmc4wQ6Q8qXCtVV6vCwCPBDLZ8b2LO8Kle5jXmoIvlF6+MeU/Ox3p6uxCe4+cJLlp
ThYS2pxhoK9DWP4s0iMHqub5Yk8aYjHmuwM5sN7SCHFssi+zk1CelHyuGbEEftQbJOOOgeZHbdL6
HT8R+Q8kxzXYyvZR5LibvObdxOzgCx4zkjbBKCrFFzg3iI9SClaNpsOBcIv30qKQXdLuQpyHkgaP
Rqhig5/EgX+W4DCEdazyUAUUZJEFLP0Nn9sWMmt61+IWDVoQXJyAFJg5N062aB9TdUKrUNjjZT2j
RNG8lEAk37KaAhCIiX6abSp1T8jYcnYPVH1XBYeLP2dPQ5KEvgjU5DygAfSVMgFYPDDvK+dBJiP0
VzepIb1a9oiwgXi9ccDwivZbs9yTkdfWc5r20ZMIp817nZqkm5U/MydT96mscZQwuUOHmLoRebEY
XqMpUJ/U4mvPcOgB0v2uHnL1NlhlsOXpmkIF+SHUhaB47Ha7Aidi5Gn5chxbQH7a0LMnQ+h4b7Mw
vztVlN6y9seohpk3dXpzjDoS8qolPClZ7Rzrhn8iS8qPUVyywbG8sEDYjth52GVhU95Uw9wnCFsw
V9XdGT3ldzsTOlnuyeK5Pbr2RJh8qllQbel19AezVD76yp53PbEX0hb0BtptwG2WPPfSECsieLe9
ITCa8oxtl/YpNOlrKKE5EsyVU97P6X6yA+iiBXDEMp9PhppxIfT48TpHPBjxGF57U9vpZZsDQVTJ
umu+tnijToUzPdqkVF5j7JJRF/TQC03ypLt8BHtNFwJMrLKZs6nakdr2yoMmO4pZO1IC/6wQI11n
gAx+h3BuF2SdvT8uLv7ZxAakW47aSXMiUK5OW7FbAfkLlkFwxXxJSf9ji9ld41bDfpy6Yp/gfGZ+
a2N7z5lHKRaYGzcaG7/Smvu0jD0B2M12OmR9Yv/srHHftdaWe6o9xBYzr7GM5TVcwrr9YWDO43YA
dlVG4jSJH2wxxkNazOUB2RiGs6g4LpYT+0XfgiYCSTEp8bQv6vLgZvavhG37q8Huvpfor0hRrKsw
mfXlNeSf+TsiZ1OCULl5hhmaTcv8vau04DW95q55TGIrIzWoNB/ZXjMsbNJkG49y3oH/1yO/8He7
JOGmsDrc8k4Ue7ZlyrFtQIpFyQa7F8VLrRNouMyS/DSmVLSas+tyy9hOcdx6rcYGdpEAWEtuB+oR
ftnYaLd1K4axmkRFs2MkX7ZvXeYgUm1KcXJN/bXmOW10PQqVsocjWIUkL/dAPlnKLkMYhxdznM4A
nWnGsFnvOvrWZuCUgCLM64ITg6aPgptiyfdhn/2cmhnB0Tw82Z32lllah5HLOLsJYKIo0+pNzswc
kGR1dMwkeOnVfvKj8bsxLtF5zGqeT1haeYzF+X1YKl+ErnF1SV6YDUQYQ44+ThXpcrLdc6GWzVW0
t2oobTa+KAfBeczPoW7v0zYZD7SiDGQFNhqhlgwyNCDRLTPZexNIku4YNH/UADIbeHAeMVq/SS5G
reK443ezQXyYVvnWrNG3xBYgTGcKXpY51WlrKujvjITYeNum4eCqF0zYwRbyaHQE6mh7cexStWqI
OrTfw6JO+A4QGVAxtgzutd8uai3BTOU4LoR3zAoMlTQnVtspkVl2NDp62IZwJmLisXplB5SXsZgA
st6o6nQnluJOXlyXJP270SesbEsGKcxpfwLMQE3HU/KmdBGdKALuYL8ik1KN4bFu1BkOV+HwhDGC
vZkCFDGqhiZnC9WIhS6sc7zQQ/Q+Y2k9jbUJ9BRsPXPLsj6DnQLQZCgklmSLeqU4Yj2coL1GsKzJ
rMmUC7nywyZx2+aQ40KvMEHsCnnB6sRRp8aEnoW8VcNtlX1aVF/U2sFdMibkHfLuJxyjXm/lEidY
QcleCPSBxvQ6cyOSh8VDVnIUlXrcL5USPidBcRhbk2usYP4hEkEB2jrl3mRwH7vEHow56O6M0nYL
XYP0ARYaQoKwtg7AUDeoPvXD6BbDmbiYXC7zih90unaN5f/S0rndoJxnIS3ZzDuwPlN8o3TXTfGi
k6/sW5OkPjCsoXyowbcmTyUMgW3Bf+qhv9MOUcwONa3LmxOiqmjMcyPxz12dZccuzR6FwpwagYHi
y/AaaPQKJVDvsgBQYnsOXpFjrBkeqPPsSmNiP5L6dxhqrT3rY9HtjBZZ6BBNCaMgG66JVf7UTDZF
WP67faCYARg9WhJZLcIDu6KdPob8RpY2xsTh0DrWhupolg71Wtk0Pj1IzLmjovtRoRQ4VfkViCgF
FylmwClQq8EgnHF8bgTl2cBKtBTxzkigKndWfgkgKzwSdeyNVcXjlnTx2fqmGG5NAFf5ombJcjBD
XTlh3NoMs9Zdy3z8OmTwWBYLKkew2rDzftF27JVpkLbpF6OesMLiab4EeQ6QYc5/dHmKSm927YM7
qBn9yILJiV5cYovNRUB71TemJjnDod0JpVJofTOxPKZ2pR5NlaETIknW5PDsdOT4WrmxdZW0vHVq
t9P5yfbVFFMYmuFTQG/zWqj8psYvcRGPFyftUEgFOimKTofZW7KSu1J5Qv1on9eD0+ARc5UGNaRu
5HeTbKedMeY8zkO2kHXuNPt4tO2rFlvFlR/b6WPlbiTWV9Ps3WMgX3V28nXiejhT1A808HkWjLr1
nttKcat7tbwluvZU4Xo7k+lB7hA169ZOp22lzeNTIQ8TKPus6J/cgUq1mJIG4+pbZbv92TDL2qd4
0Aiz6iRauyR9PEvq8xKL5Fi66egXmXjQImV6VpeIa31ewExPCzgOQ2iwHEPXi9oKHlKPmidWjV1l
MrCEWxvvY4e9q8uzy6vBC5/SfLlDohCECU0/jKGOIXVmzg0UtIeZL766YY+6NIKolCX9T3IZjMeE
y9BlSSZuGsBupt6UsBQ3at7jQgjFpSZICkQum3PEaaXZ3hE6ZrumstVN0faInIL6PIbxTH8bQIJV
sG00adxms9tfncavFZ3FgNJ0k5FaVaRmc6xyHsJ5pnRXFyEkGRDNg9NxEekDGv0gucCnrfGJd35s
QpnJKv1lNLVz1dRIqxIUs6ETINitO4YntZve03m4L3Y4nDLagW3qkn/llvExzwv6NMO8GQ3YQQkI
mFbMBsil1N3MPDy9KWfE02mkakGB0remVQ48P1zu68H6HSfNLxVdxh4Sw49otvG2DPmt7IgPGxPC
o+sAaKjZLNBJiWFdXH30IprTSIYzZT9PU7c3Mpb6hLJpN+a6bLihBIuVau/UNkFbWti/Aam99Iql
H3WbefMy2xU0HIFCJBujs5l1T6rTV95QdrzXiW165fQvVeA6Fxq4LyHMEo80LWa9AN23COGPtgLf
sa6O1mzqR2puLo6e6m02+31u0tsVS02MnEYwTlc7j91Ee2o0YbkowI38uQVFVvR0lGrR/oK8XZ6L
2t6GqlkSpEJ+MUStTdu374VVflXnEinjPH7ve3a2kva//hy9U5t7fbHfx6jgAo7D7AC84TVyBrzg
pQflp7svwZsF0mk3AITiEWjRIHaZ3GJya05lZ7xU6VkY6vTFMFl3xsbIURP1f9yEn7qmf2hf1lkg
tOMXkGzFjm4uzd5cNpQqOY3twbr1AU2YkjzxRZKQGT4R30YaBU+CBO+rBCgLyU7OJEX5z+sEtDJD
K4K/JW15ltxl3eoCX4wR23cpOko6PGHg7QdYAuFj2JMX10VQnP8It+QYnz3UeIDgQxA29thOzb/n
KwcaILTb3BPJhw4lDHuUnTJV0qODsEKxK/naoYYgH8w7SHzJ3F4PUZbcAsmiVmjVnNoZPrUxcXHn
TLHOQUo4NVuaR26WZjNY9Zu5EJgAM1jmsUiqdSKxbAz9c7J/JBbbkoTsmTvEjtL5mKFlogkNxXaV
+9jSEeNKyra2IJCmD/oqIAZugHO2G1dSuVdpEMnJhkcJEsBAl7Y+eVgNmJls8n1+DZZgskPn/vqP
OXSgs0tKqUZMiRJff/L1rJTu4c+X65ldzYnf6EySKA/ZBUsY93rm/HW2vozkL6yEYLt0BKsC8/Hy
CqsAD3Y8fJKEPsqDK+noGWhzf4Dwd1oPJqvXcZFppJKrvqyIdUueVhK+vh7Wl4uksieSz24Aah8k
sb0NYbd3CFxt+d4W2dOkny/TDNJVpJCu8PeGoTHTCja8id5Q9znRvq3UL+B/lG0k+fGrGzVd+6Wr
X1U6VHuMsjswnqhjJYV+PYPuy0ZeMupbYPXrlxgkTsfIfuvkj1NKsv166CTtfpTc+0+vdGg5WDih
4+dKhXoW+dng0DQrJEM/k1z9z8Ogl5deMvcHSd/XJYffWjvCDAfF1tWT9KAMFm1EOpnxZDwYkuW/
qp7+XyD2vwjEmOj9j/ow/xcane/Nr78rxP78nX8LxGy4C1AQdCRgtKVc1YK78G9YA9+yHUpXEEM8
Ti3tE9agu/9ydL5AkIhBmwKP9F/6MN35l2EIYar8e0C7NFX/v+jD0JX9V3mYQRAQvVzHUIXjOry9
f8rDkiFKxOLWB+pxy3eQaSwCv5vD1bneonFOdktozPFGZ01HxCKvtDGuiwMzPXqHgM02YVvTxhRs
HxKl3cwJ5PhS9LDtUrtmd4jnakcviVBHqVZgDrpVuU82VTpo/lhSFbd542VpdGGVUHZK+M2xCOrr
zM6SEZr9OXZCNiYKew1RR99VF+dYa8tsrZlxBGGusWXgfrD8IqK1aS6OBLKVv9KSCEmjNZMdy02C
mdilx4jpZDJvpezGCX3T9Nk3+ny0fY1+P011588zycIuN/Cs05NMo+AGGgj2CrIS+pWqvQ0aQDFL
IFmX5j7ITfO5TGiBhw2Tjt7sPOLolrM1h/tiMfawX+prI8xgO9OidPKJtU7FK64SG2i06YMWht+s
IBPPTsy2JXUuILrxuy2zwFL00hPrulFgiLKkEV6D9xbIYWJjVK9ROi2h+nVRmUgWpevRengeR63a
Tngxn4PQ/hpXOxpPegM+Z+zaaNvQTl9oUnq0nW4C/QRpJq43zUTVaflM7d/G33psmqGiwWRuYPXl
AgtHDJLXGre52wEEyDFsWLjZLfV3OqK81yueV03SPVchrn1L8NnvVK0DykRzc5lIQjJJBI0scEZO
+GEqbHOY4NPNjLTHZgAhnvZsm92UR2Mf0V3A3bW7R6l2YykZfcBDv+mu+Zl9WgaVbo8o0WXEuGgM
2NEBw027tWqvbUjqqGJojUn9IST5zqxn208JaGVYQieP/8jSJ+wyNs36UqK+NUw1Ct0j3Sacr7+K
wGWkMhXPQ9zFXhyQDwiTwZtGxBNZWgx4F9oj0rlHzckv5QxuT/3RVPlDVaeniS0GGQ9kkyUJHwpw
62+uFRxnot9Iel7KlCVdhxubfqvNgfyqsnxGdrG1nSJ7S4fAm5gYY2Sp9Cjyg1RtfIqdQ6+ioI9l
jmpwpx19n/RgG0DLINWbn3yQXTUTplgLia3KkX7ng4aiqF7IBFcZds9AF0Kl2uZkFjR9ye6VMCV6
TchfKsJMy3HEhIgJt68a13OVcWIUlyKDYA+NhLvYMxqFn1EDT6mQYcdyLISsDoxjh8JCzX8nzhNY
1nM7OvW2dAVhxQqmqQDyUGNb19l57pt2vFtNfmEwuLeX6tlS5u6JNCeImuAg2Yy96SgPpzH+LTSf
4rY4ZqN5CBx24I7Z1ffWcg/J/DzPOuXcJLqtkTp46K52Rnp3lgYe4dHxvstwD6kuSJM2Ty7gcdkp
6yg9klwteP81PFm6Xm3KoyZthvhY/WgyM3gwb4Dcu5Or43TlobOr5LONtCA27kGY+IF4n0fmxKE6
PDFxY6DsUI3YgFf7mbYbUTQM5nDiNn5gIWg0lLHdjlb9WNP/veh4PjdaR3++7uZwG+lFsy3iytjn
ZQj1jtnTMmRPTu0ah5zRI4HX7S5IkbzaPTIsbOh3d1jcHfyxse5LL4ij5zKqFwI9imcYUTWFWv47
S6CkdAtZIXMkftrxSckXcRqfgzY5DLOOjwKHpgLpQjzYNXEQ7jzehvlR05MzTbVVp2B5FSHsTqD+
JPmaml8jSUcrnpFKxKhPYFqYfWCdLcLez8mEKLOwQGY6ebgLKxKRmI/250qTUjneAEL15oyCqDkT
cwKLRVk+iHnBCk3DbZ7e6OM7PBvgcA+ms9fDrjvMffwIqnHau6Ic/DJwWDfsxjpr6FGOVR/6dv7W
yAe/Jqb+rAoknWVWtLTHVfyCZXw2IMR7aZC4HldLejGzzBPhjMvVGfZlOpr73hnpcTk8R2c3XnwX
wrBXBNpARdL+Bp0mIdWIf+G5KOc4a819OGgPytonHOKK8U2BJoHd8znKetWDGEI4sWUnhFYsty4R
xUFpyqs+zeoZg6vp86ugezX9B3tnttw2s2Xpd+n7rACQiakj+obzLFGDZfsG4RHzPOPp6wN8quTf
59R/ovu6wxEMSqYoigQSO/de61sQudkLX+xMvrktBnSpaM0i1cN7RM5VHgF3j7KRDlylGH82c578
/Cqq+Wa5V04/UULYv5TJadMPBw60X68yC2Iazy37DvRJ6VQYp24sTYw1y90ytI5EypkuWkLfki85
M9mNaIPDqBPqUinjPsg0O5GttVSQxJhKhITUkpmhw1IVY71qIlPb0AP7mQIx2DF6K3GAfewSvutZ
yZ58DqTDhipoP6lHpDw4+d3putSoPqb8o86Mr2Wguu/FdC0HJnT/vwCFF0sUx1j8+D//68t3mF+b
sCYg9lvzezGJZl/9bQX69qUOwIU1f3Up/OPHfnMpuDo+AIpNiFymogr8L2IYLgVbWtIA+/VegCr3
PzTNUI4NldzSuYXy9V+0MPM/GJPrbPF0w6YU5dX93xgU/grwUg7pPY6+1L86JbCuZpzYbwAv2q5l
K+rWYo4K2Tmr2AVTJR4bEMJrv6V/RN7lWjkGG3tXj/dWT09E0/JdPuvb6wILEuDRQ8R5ehVJ/PM3
r8e/wIsZ8i/V8fLqXFd3bU1zlcUbRB3++6vzzYEWUtCou4Vot5xydU1cgYzUEeaRReieK++JNqA1
j3hn0Txhcjbl9qH1a3ahKfnxMblGJGVVjDXM6OJNLfKq0YazSxODkN6QsmpOk7I6aNje13/z8v/K
YvvHy4fppjmOZVt8/n99+RVquZ7RlroDvS4+keyCF36KoADaRQFBUCH7hAP7GBCRI/tPow+ZsdGJ
k7fs4CIDFV6o5E5l42Q3MO9rR7C8O43+6hYVahfhbLLUS3chwsNj19VPhk1r3vN1LqRptJGFZl9S
kdz/zd80v+Xvfpb5b7INZejavF3hGPzzbzIYPZAWn8g7B3q2r2qN1M3K9hFn+MfWyFo6KbpJJk6P
4zl2nANjG3Ey9WC80GPv6dWWuFvG8myncq4Z9ZtyXowwbNdGFKsnK6HzADAIxpPf/DJZfRv+t/8j
/xdH03zS/PNL59xRnFGcVfKPoykrMq+luWTc9cJZawQdP41MNVI6gkmK2Jb+6YydZN4fjiSYI5j4
XNRrXJY70xTdIZp7jNjcwv3gT8NOttBn+5gOYx90sJ3D8Cwi4yoYU65Hu2ZiX2XBgyMkMLteOweM
nDa2DX8pYpaMVdVOGInmc7JuMLG5MCSHZE2mcWq425LwxHXcoytBW0Wrqy9Q0ckH0yeWPlG5f5iA
Qt4Lz0OXy2CgRZ1yLEf/FgaWe11uYqibnYUR2QpasDOwo4cyPJqhaHY6zSvlsVXr/Xz87NJ+XDl9
+NaRT3iNhIKfb+nDvta8WeShRzulNd3Dcg8V5COZd/FWk6J+koaBjqD0jrkOWaMkGavHy9NbMRwC
RVATWsut0GGgjxFj2qGmuu5F8X20SKwiueSjkTHdXTDDgV4czJSJ3f/DoWpJUsXYyuuMPf7YWzu9
Qz/PZrcjjPbS2S1wAvR3ew8/MT4REDu2gVpXOcd8rF+DkGEnYWYTTTJEjbS39BmQu29dAUO2mi5J
q9+Z0PkxoQWS2IzNVLn0+TP37d+87Pll/XmGIaRzQRrPXQn3j1XDEppNNmml3ydTrGlcBE9+jPHJ
Rm1gWKmzKzMj4oNnkuWwkbkqLDOhiJ9rl725ZpwtLfzpYAA69A4E+Fk7IlQA87zMps0YtOH+71/u
3Av58+Uy9ZV0UjSXZeHPNbpzCW0r40G/p4hhH7UR0xr7rbBPLkGbz0G4WbmJYDmjPbyAWCHDzSdF
BcH88e9fyIzd/OcXQndTORqvxlxO/98uZXC5Gi5NfEpt1pE4o6tL9ZYEkXXJQ8nOSTBt6D5Bi1PP
4RRffYNcAxBOxsPyVo51A+q8T4AeNwo+RbtGvY4091iUGZlNNSaKMBJkvGqkzhMYRnqBDV25e+pI
ESBVbzz1JF/sfE+v15WNqlkgBYNfmHyMYsb6f/+nGv/iEJGMyykpdOyL/7SSGUrkbql52r0ewm8K
78a5dzQDBoC0N0lkPo11/NMi6USIMtoW3pB8jix51QFbb41QTrsiIpkBtw0TbdIWjCZlZj6JYY8y
RjCugrH39y/Y+ucLuW1TXHDN4J9tGvNn99tnoxeRFgpJL6CqG4eWR9jh1IFCZLffirGZZaOYMsoE
nm9rk8nU2lp+TqtIHWsq6TY2H3Usz0Dshm8oK5wLk2HSWJz8M301JBoaH4p0ZHwMjOihx/aAiqeT
R0e94UhwDhgDycjMmQFk/IZDS/XNwEVt0qKmqcywe9XNqSxEKqcXbAWSeLOzbQxPsWY4l2buXDkR
odlisJH5d7uMAcqtdLojVwXnIRqmZqNlxmNW++ZPEbVrdpz6XbT2SZL4cMoj/XlJIEsHUa10Mh9P
JrgYmaXDFbiwIIGyYqrLH2VUstv9/fuu5rXij7XEpi/G24DY0WVB+ev7HiWMhJzR1e+uWyQTWM7u
CQJ6fsbxVh0sYaFmwKa/BnydXMZxIhC5HxFDjjTrRIqEQlPerq2xyTj6XmV4OVqJz1sN5TrS/O6I
OI44t3w8F/4rnqW1Jx13V5Qtwh/JXtZrqA2zUT37GagVxHYPbO2sF8fBypIZ50m2xtXJC21VEuhz
NWJFGCm4FSdPnrsS5YPbwIlF9L4buA4ydLTpqpixezTyqv03R6hOsf1P7xT2YTqxivfL1P54p8Rg
tJ3lKf0+FNmbKhEF4Lz8SNpLfq5LXW0cuihE8FQlbYE0PZtjswpaBNZoSpggeQkYnmK8ZtIeN3//
GVp/li0WRGHlsHHAw6w5YIL/+hmmjW9Ec6vi3heSCVYf14+uiS/GjV+9UjiXyhYX3BrZShQhFlEr
yfZeCamHNi5jzvnwLST6aXOsTGa9Ql4rB8wNc1HtMnouuqkcpse8yVRQN3aqiUEh1VO8adpg3BJg
CaBPe+px3lhcF0kf0ldTYalDbDdfRJb05GevMjGF+zQx6UipjAjvhDFuOWHKLPHUq1oj2Xw++CVx
ZFpXMIwKC/I3cOw0oQvx3M7pD6jYRGviFjuJeW7Tm3KzaD/i+EsUj+0lbOFbsjRTe9D6zI0P8dx7
m9Hxq64o0p3r99U6cJW/rn0D+GhONokMSYywszD5d+svNok/DheLz4ETSrKq0ZCxnD8WtMmJXbvE
znIX9GJvqZjQi4qEzs2ss8zFxTTL7yEh1ng3RufYkDvtyiwg4EVURybOCZ6Lr6QTxbdZvos4jOxM
dFAlZaOuHW0b2d26b8ZmZ/qQVCPra1Ij9LSjjl42QoVbXoe7tsEwoumfaAzqT7GHb6ezNKxzjxGK
AK0TwM2TRtsHUfUtJNEkneM9aPCZUJs6w3pOG3Ei0q6lz2Aw9Ue614XDzpn1rnJWvmI72KlZC+vN
qlhGu9qGK050bmfN7JA82cRGbKaAKolkqYM1d5Ec/LXFojN38HlqVUHO3qBolc7yXDKsh8uve0Z7
R11ysmcdrz8renWkvdqs8TUR+5J6Srt91v/aCIELWrDwTdAGF7NK2I+NJxcv7H1cS6u9ZLOauEFW
rPfoiyOExoD08+00a4+rWYWcznrkAGFyMiuU/VmrXM6qZXvWL/O0CM4WTfOsbuZAL1fxrHjWZu3z
MKugS9TQsyq6XfTRs1LaQjLdlWK8uIWOihq+HGPUA4C3Aetg4aMDa6PbOBsQB88lYxZB9jQrs7Mq
4O801W1Q7UWAwXhI1uks1pdhUNKLRN/dzUrvwUawQ0Zwvh2QgafIwSMDVKjW1zfgN9reQv68qVoc
RhhL7qrn6OHjTfZFan9nPO3tq2AU14k0AhPyyo1cH/nYNdFnhPJfMicLdlGcWHdkojgKTB2koPWo
Ku9jFQXTY5j3yJ7TcFOR6bGNFOOgos4PZYxfwkQir2at/DCr5qtZP18hpM9nRT0fW7gWzuwLQW0v
Z919ggCf9AzIrzg8V0v2XzJajwWnymEo3OYKsbnC6O1mwcXJW1B14Hjdqo6u0H2gaVsSv5MHbcSb
7QBJ5W6mtK2OML7JK3XHLe2MEvEH11u3dEeEd3169YqaEQWqHA3f/535BG4sQ2AC5M8ikXV8cBbZ
pxMgQwmDbJebOVCsPp09DS3hGh67MHIvAUrEtz75mSecYANiq4OulTcCZK4eJVfu18N1lJ6/ac25
kWgAnViVVOAsyMyyhLTOjdW1+75yofXFFZaMya8fVEIUGqZ73tbZtVHN/o3cJHMvoBE5wBT5oPip
i9DonheTcN4Gwd/fTYeCFDY4i0p7TJpGe0R02z9GRzODiRI2vEn1bElpZ6NJOltOsH/7CFE9gjuU
eUlnX4oXh1vTng5hMyAITLpyn+RQ6jxTmECCpmJt2bLYGpX7bUQeknTy84AJdt9Ftddvhob5oT3V
BDkTp3KSk89ai4fGnoXe7nyDvA2FmUNTiL2dffagcO67Ifk+pj5RG03fHAm5fMwd9MXlpF7yrL5W
ledfQ0uiMXWr7qAH1Ye0RKlq+cY5EON0CzUoghgXO2nEK8Fh+zWcpu+jJ2x0pmkMzcDtLnh3YaOz
UuogEc6F+RoU7IXiCdlgqnTGpRNAirmW8aPwoUZAffPs6uYHXoBHPfX2fgy8jVYG9V1XqjULgbUN
6i7HCGn/wlngQvlcWriyyiF4ViAPPJNomE5OH81gLHdMX92VjgZ7U3Z2/tKrB/jSK5Yv/YF1Kti0
RXSo6arTE6m9nR13G2mlKYk4Fj/WDdUh6MSPoNHlsa28R4klYFW7rXrVdeNVkI1Jdja8sjFExP6L
6fDbXXbvQNz3g0FjeaEeLODrdw62sSB4lv9xyKlkVWbCMQ+Q0d5O2vZdg2JqgQVws2bw+t+863K2
fAUgQ2jW27uFyvAOaVjuYZHXZhvZL8z6wCrLVM34vqDX1Ww8s2yv2cSzxyqcb+zZluYVGAstozuU
eNcW9E4w29kM1ILRbHBDq/3l17fxvgWWgf36v1kSi5ipDVMcqrNtbtHWpDjp7NlSF76rRRbJyLuO
pMGPZxEGtLMSqG/ebNYzZttej3/Px8dXzYY+Z7b2uVmabBdOUjIicWMk6G5kN6tNM06WqerA5eEU
NGbLYDqbB0V/ymYz4bumZEGw/PHlNAutJgHW3HbraIu7H8MizkVjtjAumPjlZpoJDe9fVrP9scMH
ie7lHxh8rsW/8+L9xUO5/HfEvKxi/LuWdvaAUvc5SpR/FA2XZDuxxb5nsd8YiCqrwHA32LGnPaS0
F13RB+18RtDE5z1qyP02wgHNUOZiawMbLKxr30fwMpEwsKftmPk4Vo9+eB6E+yUJajict03Zg1fo
USL3UX5L3BdU+eHOt5nJCgPxhlvvpz5kLKysYdV26AS8HqMGWZKroAADF2AJq0d4UHUCUbEvU94o
+hWnvtJ+ClcQnRZDorA5PQN2uBDTj1WE+7TxDwPh5BsfOI1NiYNEdoSCmQdHp+TaT8pDeQizL5kI
dz3srQ303JQygvksjs4L3Nxlr87gKhHPBCXEDMwa2pl+YeJBt1G3SmTOCrbfTOCASAffI5z5YwuU
nMvX0fWhlC3fWujky+OWe8v33h/762f/x/9+fwYzoDlI9BgAgT9+J4gXgCDvv6YotXDvjsP5t+dG
YcVjjLJL9nrGCGucGSLvT86sOd96QfmjqpkcItDgT8lZnuakqoZPZGKvtzzD8j/vP7e8lOXL2C8M
an7sUj4Ue7OC0ptkwy6KOENynM2rEYjGysmb71Hk7cWA7486bdoYLtwMtMthe1puJsOogP9pEnlA
w4I/6jtj7Jp1pjuYXGATrB0TuwtpQdpZs2JnE7sdOw5l0AwrjG+oC61jSL78KQMRfmLaSDJ7hvlh
h9nguXecOf9w/u/lhlhxE7KcG6+NslBrN5Nw7Zf/4SponsYoOldRNO2Xxy3fWm6WL1MzUwdhYvSe
n2T5Pplh/7hXJBpdAy1ycYzyRMsPUMlj9GS3jNZudAj7QtjriOa44FLMiosniO2a8OQJ10xKlkD0
0e+9ZzMF1kv7CX6hbzYTPAbuZqmARlEv7LrlG8tNb2kFTMIZAJMXFGFtKV0m5lwBlht39iq/f7kA
pm1Tcei+f5OB6e+Pef+55dHvXy73Br/G91w7LEG9Bhi4tQ2aCAvjPFYIYuaa/cVv4KYYCyVuYV+/
32SlBWX3/evRhIXyP365/Mc7Qnv5kqmyM67//kcoB6Da4XPAp0iv49ejyXV0/3F3kgOv4v1312FM
IjGXHPATrPKGh/IhRBq9/Jb3h73/UjFjXd6//FePW6Zh7z/72x++/M8fP9K7pYCvcXVl8VjRPm3U
r18+tLbUi/XyPAyk6+Z5QYh7aZymh+WdQbOVpQc06as6tc3D8pm9f6LLl7h6MPqmC2L81/3l2+8P
Xe4tH2+YdwCpfj2o60BKYVhFtCWj8NBpBnV/P7nFFg/1psSE0c5y3mrsTSAI8wI1TEZUfxzmlcRd
lg6rYneklyCKQKmQa5FBdQb2zZAbneZyQwq2AfD+v7/2AGCsRQ1ovtCtYmtPJjuM+annJw1mvqNp
6D59Ce+ciBSskah2oeZAxJinj8vnUlH47owyfynY1R29uYIx5g94al4TIPfLG/jH279877ePqFgO
01/v+vtdLyYSkJ1V+9lp/W+2CJlimWFOcDIel6l1ipVb2tm9HbwzSaI4xyfyzHNQ/DCz2XFpzs4R
tbMjeZF4D89r18M8wyS8LN7aNkDqomnqfee22TqnlAQTM1UYf+R1wBn9Zj4K3B4XJ7t7OqKM2B2P
vubbKJpgTrSB/nXSa3Urc+3FBG52NJpbi3rp7KbqjqHJONBo+Up0Z22ON2XHyVaxBHPNY0pUl9UW
D591DdvgZaqETYmgXqK+jPZW6XzNWaxWbRKh1+q7gBRmrvVD6H5GjqTf8rZH/aakd8Qtdl701LWl
fXYDx9p1BhYbjJyfzNiftmMf/lLZ535TPMRTuavarF97mjfssp4NvVDjl3AaPmeiy8/k1AmauGye
mDAZ1AautatqGBrEYYMrkwA4oFt+mxgAYyQQLszQ2n8ErBvYmxrH+J003A94F+zjmNnf0biNO61u
XUC2cF8ALj2VmR8+keZUAqiKXrtUYVxJnWSjj4W/kWPubCOCCr7gSBIYjiYfkUd47DkZHvycblUY
JN2uDHPMwNqbOWKd1ckoXIfp4G9422/EE7frsMq+EVORXbsCxniSRRBF20cWpPKsJgtxTJjcosjq
jglJk8hC05e28yVlkfo6GKP2oUoOmjTzcy5se4d8PN84xrhvrc6hdumiIzKdbT/GXAojktlrNONw
Yfpvky1vnVuY59DjOuiRKch06Gea06eMtdQiSGCG6pZ+sjqlzIEuaetkHxw0XEK+DHXlfEn8ELGS
0RoHbD/J3i6JvxraS2yxiph6XT4a9diuzJq41Fp3L2WOSKwRA1FC3rQlSeihG9vyYOvD+BQG1cFs
NUSTZnsnG4EWihyZUaZOfPYbfKF2ErHR40InHPsGrARnQcQQM8p8QDnJvm3uTRvFm7ZTDq7l4oPf
YSzDhn2EqpDs2pEeomYilK88XK84LEEb9OJze0hiskqH2L0kAbFiWkq+eah/xdPRrzE2mFxd/XGl
JkjgnlWaR2nh1H7sUH0bjmC5KG4uTeztkmibun54i1z9A/MbKlh26Dsd2glnd34D7gpFqQfblFbZ
Wa/s56CQxiX9MjFy/kDqulGMT2OYeXc9VJ9lqYZHf/CAqY/jlRFeejPtiEXM1bpjlQ/gl/G/VkNl
PhslseFGFV1qbfiWVfSo/DZAyyfSHjAXcyTSiOfIy/aFXMdtrxFGnWFFO2R1/qGXTnFkf3pEFKGR
XY0WX0GbssPuWDA3sdBenTudXGnDiHh1vMHAlJU4JOP0GoHxfYmHVeRB7InlzrdISHZSgkpyi+XV
xPdHZTdny1AiJcY6An63JxpI2zO0GdYUmz7cPV+7OIGV7/OE+QGEN//swlvMTDnQ1gTTE2MulEhP
zqRbvw2dkVxUPU3rzsDRrk30CEcNULz0lDxTRw3ws4zooJcSL5+99nTAuWYafRx7Xjm7fbEyq+aj
yHus2l3iXYWd/RgbuDhALnlItpOGx9GttcW5hEX2hPTg2UA7zJE9tBtvKiTTFgGH2v7q4v+7ZYVz
a4O4Po62+KRBCLw1BS7ZMTCQhVrhKU6m9MLY9Zuh5S/uUL80/uggxLMPuTmR6Vl8zEV1s8xq2GsI
B4U7fNKaWN/kSGm2kVt5m3n8qEusVMcea8gX/aPhZTOCQEAqOhZ2q7+E4+fQlvKYd+ozoTLWoY26
JyABP804qg5DwtzEzOnmpuDN52Bb0jOw4tpjdUzHJycstW03IPNVFjG4fUeHUUJtz6RV7212rYkV
iVcdkrFtXwwSMV4C6cClG6uLWZJgw+QBMgBk69XodNp59DWgWtWuM8e3SZELW/h1czM7EDt5Xrpb
137WiNS5+FlDoz8YNkPUYUrz2AGOwvb3Ef0oIFIYqfAtZloCAKPdqKYtno3aoaUlCxAlpDY7od5e
0ulr3o/V3aFd1xr9M6Uc6namBwOoho+yjq9SJpdaRsGz61sEhpMScyrrqqiJzQlehfS6u63RCJtc
5D+T1d678Rum1eqrQJy8geSM8T3moKUbmTGNBQBu28O4rma3vV/ExX1suKY5SY2PeJmUJHQT2une
NQrX1PwdT/rVWQ7Zjzhyk4NF0nFKxOpeG8ioUAS+E8tLSTyFwab2OGEICtqHBb+HmK7i6kdDu+vN
nvOiTWNaw3H0OjbWqsL2D6A/jR7AGVQc1ikTD7fiZsgehtRMTqAcqy3HBBJ849zWXBjsWZVfNON3
1Me3Mce+6I/hFyxK9tHP5mU7pRc9Zorzm6KS0qtyyZEdaN2PiB5apJvUUI+21exPEkvxcQA2s9U6
cHOapgRxCNbKUepnNrb9h8LERqlZxNV7SfgEcSJf1aFPOmk0PQZu/EUGY36tu0xbQf7STs0d4/R4
tkq1i1jo94xd2MorG9NshvVYpVzD6Ioa1rED//FKa4XDVzTwFUyCTiUYPsey5lqp/0JzXtsjsVUr
CGvuVUUu4qGJ6LMhJpC4v/vFJ34lUAzehR3cu48EVIMZmfNjY9HVTO7luPYULVOPd2ZdZPZrk8eU
F8JE3U30MSSV+M1PsLE5ljET04x6V1kjrTmN2W7hBRnIfuyMVKoflUpeu15RvNJidb3ZoBD2FvXA
8BKbmYG4TMW7nkieoaL7ST5TgQNDYrx3cP3J0dnTFqa5AkJWs74wvNNvmt3ueSNliv1YZrW+hcLz
w6+YzOXMme7DICgrm+Biu4+D31ngtJLn3OdQJkGv29Q6yz8lDEfFOD3gDY9OLnvlvrHrh0nHKGL5
w4eQXTMd5Cl8gQBx9X1w/qU5EhqA4cDx1EFGLtHJQ7LXOk7XBgERLIz6JuKm2gyj3Ea1st809ZOq
Ljm4cFs2AGQ5XNriB8OcJ7M1tO9ShDSSXeuNqxcJJQj+dSJP70VivwZTOn0JfIsUiWgCmCVLasYu
ds4qtqpVYZRiD6cIx6XZu8faB1ohtQ9amX21Cdtyw7o/eaEOqVBNgjYbzLzJD9xLYaUPUFio61GP
bMOkDYlCZ6dRUUtf2Iq3bmzfRT1XXl5yaD08mbHu3Kcyq+awx3CvTSFTNr3Id0mCC7UfoE74pD/V
g4VuOO1naEDMRjnGEu36yWcnIHTYTKySeKlu0/eDf9aaMSBRodcOTVy6696Xj06WOo9m1u89mw5G
0odnRoIHWtn0VdT0qXTT/FyyGNSMYzY6XLRNLnUaI37jncpWPkVoZtaJaTWHUpC3mFtxcmRYxU8P
DOwSiv0gkdD8XOOCKIF+sRoQ2L8WNmbDRmuSbWNrCJFc57EY3PEErv7TkCazvY4Lis1QNRu6C6VC
wyso5KGwh++lqT8M467oLdbq1CbzJ3YfUYE+GDrNFiztx3iywQMSloL3yH4so/xTocdIzAux13SD
XB8Ahnj3rHZf97wcyqoITUTTHQM9fYpGokRcp4XZIZyfFDwS8GVNjqBL4OSg90eLa9sD+JxjVfZU
FR3Oa9sZvlg1AxjIh+GrqcUPqapPw+BRNln1tAurMt7GDVFmuTQ56VWzbgBTZoFMV0782SxG+0dW
e19U/imEqvRkRdpD0spPuCPcB9st3qDzEktvKEKxinqk3uw9poCmeRA6KMm4L+Zsu3odZMQlEWS+
l1xYkFvidkaLdQrm50xNbOszr9DVX7oESbnwUiZtk0NQgsnoS3OeYtbfZGzNc5I31RprIAEfaZnu
taIzcLEPzha17U96408BdJdAz20+vjoigcoaD5Ovf8p770p5VMPCtWAr+dNNIxY2rIbHDlm7n34q
STrEI+8WK70soTnnOU53PolVISuPNCj6+LLF+9XIvTc2j2PjtMfY9E65egZAo65605jkbOr51Qi6
ezJbWnILQ7yXjFD8MthAenHCuECOjoMtc5Fn+mFibOGEJXABEckGRs2QwwRzMxDaAn2z2ACvIMJM
DLevnWR+04KOWeQlKX5nR9PsG2yPb7qTk/7RWThF+4Pm1NOxtfAw8S6MjICnjGcON8sxjkx2E/sp
xqmw/4kMcR/oMNIYvjDtZ1izGogRICiImlJTZyjkPwj9mzbIcDSKoxxWGupRy0v1p2DlfwgccWFK
k9/84bMoEGo6NCEfEURHG7/k6r7cxIhdr2U6wm+02wOVX3qZUvOQOriVmOen2L5QIiX4ogM1pge2
Ny9gPigsPtaVQirpEtfiWQVYO3Qj275nD7KMnXKDYI/ek9fIKz/8ozWQCHn0Y/Ky+OYQX3hctxuR
m05m4V4y9iOrCHv6JuZic4hd5zsT/wOLQXsu6/hexrF+9iOSxbxoPGOg4gMHBArOpJ/IDzYsgL3i
SfXjD/bX9QHb+1cDUOEmEllw6IOcfBnBxt00PzLgc45OHLgIcrXv+VT0aIMysYMLVZ/bNmiYVhQE
/uUxE7HZVChab4O5DJWuarcSuNm2zunBqypx16qHaZe4aXmkBWwcS0wh9PYHhY5g1E7CdkOubnG+
reGF4qwW/Z4dMRg6Tq41bRuwCjlglDGdHq0kFZtZaNNWGIHJYCStxx0QI20z1FfbumsPDCLkm5l/
1ybqozHvLw27sSN1+BvHTH2u5RPQZPsex+5NFHRpGk1Ld22gDY8jmWdNAwWUwzQk6UGpu+mKM/2F
Va2iDDOF3GV+Kg+W5kWs0U6wmwpwKIHXpmuDzuvJiES77pKaeh5Z187PADTUKnyD5h1fzYpUGxOD
zdzgCvEM2e4+GLV4jQ6z3wubOrNA9XvmyUblcYrBp4UNaqF2qwwP+yINkqSpvwO9866gj7Andg/w
ztwPQ6MjUc40HX5RiOm6AJ8SslvUEAaeMqVTkiYqPbgIBbcSjhc0wBa7f1ze0gRSYRPLaC1GKEJC
RqRzjytLNMaTGqMfec+M1a+zYR97ZntxU/KxsPMk66zRf4pak1fMOtuprcqHvu9JkAvD08RRuh4q
pz2AQSiYTDPcDnBR3kR6ILkeUiwjL4SQhI0zHxpOue32j8EUnSz6MyLoH/raei0KcbUAoe6UrTeb
1iX6bNDHaxO5cPJTv73afvIgykpbY+bUjn5pRrd0at/ghe3sLja+9x2o6BReLd5R47VnSXQbK3zp
qobBb2ffytooP7tpt6tU8s0wQPPJ0nguTREeYg8VheFCrE1lm95bi4qk6QB6iwKGtQuAjXwQoMRJ
9oj8Uh69irMhKYBCZ6i8osaKtja9BxiGbrRBSzlvGfo2hM1t1wYCOru7QjxEFJUbW1JSvENVAKmX
rGkovgnrabSR3fpclES6Hp1mT9cORCOT9qI6lAHiyymc889k/yLNkb+QMT8DA8/YDhFejCY+eZCt
d4bnbJTRevuo1VsmGFgY6kaFzO+0Ly4VlFlWvMdx8bGLY9DCphE9YTZy0NA5qiIgdbYkOHMigaYS
i/PVzzad739VZtwRS/3ks1zcApH9TEdjbUq25E6Mo7EO3HQ7dggu6zZj3Z8SIg3Z6q2Zo4hdl4Qn
P6rjtZ310cUZH8QYZOwbR/g9gT7tnfpVRDCKYicUR0bwYPwY0pN4CCrAyZnZ16myT3FD4mgStwaM
m1Bn4KR2nNEZQklO1IpZnicejIwk1a5SzPY1TGqxA0wXdVPy6DdDcCzmZbYflVo3dlDs8658jgFb
IAK/Skb4B3TexM9laverv6bVT5FLRV0V7vgwTmwXKpFEEIa8t7GoCAc0HH+lkqJ+kP0jV6PwImr7
49KCSWxoS2Zg6If4k8wTnRkugqB83XC6TWpgiNhpmxoq+15UP8LKhNYX9uox67rvZmqd4ab22zrS
UOrjwVzbg/ls1rjf4OMgmyghlli5e++gTx7jomLPKgdi2uLiJ3/2XZbha5r5xgY7truWJnj4rMAE
3XR0UQii/EUybfQo2jhg/ZHdEmmXSsCaRpBZD0arncJR7YaZoVMg4gajlk07EXjlwbBz2n82lbXE
K/pk6Mmr04VP7uCro++HwxauDiJPrUt3mpurXZ4S3FXb+BIZImg3lXvjySzkjxaJxWX26A161Gxc
MCfbUKs43FwLL3QqhpWPDxdlitNuppAojbLViUp15gKjQ+NYF+Y1iLv0HMXeQ59pO8fOzS99cTWm
wLnIlD5SGuE+MaPpeywgjqca4LimmspjG4agStr8xyKG9wbna1ZY9duKXhVgTNPx9qRScHnjhH+w
+nFjGq/mMPQ/p/9k70yWW0XXrH0rf9ScE/TNoCagvrNsy+2EsPe26fueq/8fcNbR3s48mVHzisx0
goSQhOAD3netZymZg7ePq2lFbTet9M4FV3BTjzJ1v7LH1G1m51YPKDZmsbIKM+SpEUezQ7XZSbqm
PGadedA8Kb2jbguGnMTeBVdTD3VYBGvazagHAs08IDh6UfOc9BEPj0RjqAHpC65M+GFcL4eianaw
eWh9lDreWt0ZxARNUgjjpG1EOtsWvX3L8y8DLQmkuuhD0kxywkLX8AsqzaYSpcMY5+rRRRYNYqhT
MfTGPsgtv/RWlJWgWE+lx9ArRluo4XX3VOmFAWpUHT4X3AyTNyw8ti79FxPN596L8psqmMSLFqZc
haYnESferrPucjyT+/lPLKjsc1VyFxuucooi9cPnHhXhMOo5uxPStyE8cZWcHdJI75+iAKigCztX
8rE3pJF1yVXrPuZA2HsVOJ/Kmo5qIMF2H1Piivz6BiVcdSPn5tpyxZgxHpIBZVcBk41hxZ+F1YpL
Ix85kVX5UYkScU+Tpd4OI4Z6P8N1TCgXZg7hUMRN/BD0YXRbvsvA+FOQ3Q+cnaVDOhCfURZrVZDD
exFl/TKRBlo2kjocLakkEiqq1n1FXkBbleN6ri1I5R23KMJG7PJgPQYoDH36H6JZBhvxZ+8L/r5o
Ge0jRbhPa+bkRlsMtWQdhyTaCllgILkvix0GuNegaMyllJBTm5lAHTqTKm/Qy3bHRa2hpv0GjwM1
LF9WnAiCLgWbYDOEYL40X3I3KESQCw0JtaXENJ1WT9MFNyM6QZnFPZnguEMlf0XIj3GXGsNaqdHq
ZSagqzR6rceBhOY2r+5SkizTrgOCw73aPs80EwIwhUIpyOp9IfjrrJfFGz/NHtkEwJFHLsEHRTor
Pl8/pUPpIG5PVoUZ6iCfDHWhcEW8RqMLiJoKiw9j0ip0+TDEwrvQtfo6NaGOG1mZAvx9rL2k3/gu
ZP461VsKq8ERwpPveHFbH2KTFEu3bxIYBe/YiheBKSdvIaOprSBfwfHjHfOo7pYpduuVJoWMRnqQ
QdbBxCF0kvKs4fqn1PFECjeg5kq4KHmdnyqPcctQSTApSshUvTXeln2bnt3+M6Upv2x97i4o+Qxn
3XfDmz4KbdFIn0sxr3YZljGkeUR4tAEMO9FN62OT5vKy1bh/wLMuda12xHSkHXUr+pF4RbzNoOvd
0Oy/t2JaH5TrylPfwVBy4UqU5T3nHABdRWLsK3npws4BL9DA3rPuqHtH94LwGQ91tqZn2DrqdKvT
5dGhpzJyjAFngXwL2NvCwD/okXITqlkGsMxI4MU+fM3ILfsFkmwHpqjx5TMnDCVEaNep4JwA9HDa
yS6B3LGTSF57UKCBwAYccrsrR2MzGy7kjisoueKOklZRtjZF5I2hbkLApmUle0J26Ibwqemo5ImS
eMZIz8VDo0MUKATHyKWSSpS8me8U+QqofkNhY1Q1v2/IeA+IAIGtbqzlYGwACg0u9+gU7/qwP2tw
Khk5bktf6m/4BFyhm8Mq7uR4GbmEyqD5XWf8WA7XNODdrcE46mPxRt5Vu+obJByFJ+krcrZevGk8
MQw3dYpauPWqFnwexNQNOkawlK1h4OgvKAE3t3GqdEf6BsK66HCaF1PbMYcMC8ARzZ6aYy2frlhT
LouRxIR23nByoNhl2gL+C+gNxA23FaGngk7xifMwiDE0WUa6DN1qXwDhW1Y5srm2xW/Gd0KTWLdr
s6Eg5/XSY5txW1Z0PyhgRptBHfyV2yWmI+WlQVIpcn5FrpVD3kn7XBzDG+6Tc24FiCowfTLCiGrP
MIt6FFxrTbpQ0G8R01Nj3WhGN1zUUA1vPYYsbyAVVTSGe6iWLCEGJroyyWnz6fIskJbuKB8oLmA0
CkFwDtkAuqUkQiTHQjOAFbkYCt8UCW+iythrFMq8nZl/6EqkbgWui08pic4U4hZEDOivCh5FQ+8d
o1FqBqbG3EvT4JkYYrMR+d2EAoBGPuhc/EnRogyDciNnBvW7ZN+i5sNF62topCf7ZECJkCbWLvOK
8NxSz3D0nlJvVYcgqJBb0NOECGLWwWLkhutQ6vKTq7/2nl4DSMCN1pkd/QogMprSoC7Qe+47RV9d
+ar8AP3pXZWL7uSaazmxKu6fuQGaIXSoOe9GH0NyX5Ky1eQv5LcvCde5T+QuXQqNXp/HLNmqRUhA
sB87c2cuijnUCSEDXCkN/Hpy4HHCkaWTrIZ7Y7g0KgL0IYstBkjiXDK/R6Cldy+aqfAlLZdEV2Uj
cKd0iNV3ATkurFtvQVOi4LTZGAs6mB4QEt3f15nIyCFF7mMC/cf0cY+kUk2buBi7JWFRVEM8FMzx
qHqLalBykp0pwdYdiYxtd754iJX2mgpbLXzk0qlYIGaGMxSV4rLRx43pKrRKJnYfmLYHpNL93lL7
bj/QKeorTdk1XVQcSwQra8sc3w3FS/eirCT7eSrT8nTfRdKjV5T5yp2imLwpimmeAvuIM1QYqCXB
pTcECtsTyq+GQu2Ukjs4soxszAw8lNNNdtdhH6KTPME+Wx9ZYmiJdmak+BUicjKH0iudwsDGXnqm
avcpyPuS9v1sL0tpr96P4Q+EWLAqXf2l4n7Ft6SXvDeaOyUO8r3RFZjfu9zOdcHYK9FkKggoBlZw
xOW27m6V8BVZonZfq9FaHSzYMSLUimSf5VWzkICwEQL7mQXJs8+V/5r2A1Vd1OuclEdjxbXtjpYZ
119JsAs8oH8ioSOSb/YLy1S4iUzCt1kf0XsD5WnIT0QfdJ6NUhp1eZdSyDRNiIp+e/GtELymz0hJ
Geqt4YOEaPVs1BSfUq0RoKxxGJeiPulV6n2rqo8whu6Q55HBHmY/wgmbLMFPHmRAytqoHdUJrQwy
odha0JbDCbtsmS15p6qwt9zkACskWnQTpFnNuOpWJnBzDsGZnvGDNyGduUzSSRiswDxSFhkn8POX
RBYWdJDDhA2mYIhUmBJJg7h24oYw+Rwf3RJ9t7mqEqonQaeQUQRuSDZy8o2A3ngmo0QquhjP6U45
MD1qct8S0Iw9BfMSqgldHWjWoDTDZTURrpsI1nUwUa/jCX99RAPpPigVVGxt4mNbOoqUYGJm98Cz
kYYXQLh33kTVppTFZb8sLIOJuG2C3k5AcHcTizuh85JMdG6YVYSxzMRubUaMZBuEVR3cx3fqbhSe
wXwrHbxvIXnH6JKtW0Dg/kQEx1lSbSog4RWw8GiihnebCoR4N7HEM7m8Aa5dLkqNAKYOuDqBSVT8
golC7k88cn8ikxcgysOJVZ5kzwklNRs7kcH4kue2nBv1qnO5y5tY54MF9Rx6eI3vRYeF3k9U9MZI
4mOfNj/6UKIu6UZbZTAeCokWSTFR1fuJr65OpPV6Yq7Tt8AiCIZdNy3pyA3KbTkR2qGsv3gg2+WJ
3V5PEPeJ5l6BdR8a+O7KTHqfmO++h6FeTEX6YfSfuP+bNI/dSVBhxZdjdTf7CWpVuqDgzLb1RJZX
QcyDiWw3I9D5eqLPE2c54FIRfmodZ4rEj4qlMFgWdhtoy+ZEsNcnlj3ApDevhG4PAHUSkGpfxuf/
Q/L9ExFF1WVspv85s/WhfvN/Q6h8veB/WCgibBN8jCbmdlCcWC6vLBRJ/Rf0MtnCra9aJgne18RW
+V/0lmgC6/DlJl7JNbFVMWClYMYTJy+0MWNU/hdAFJnT5m/WPj7axAuccAG6osqWrnzz32fUd3wu
bYajLgk+CDKPLJvZV/HLpG40JBjNlouvye8LqGQ+wXen+19FY+JkBuYqig5cK2b1OjUo2eqdxWWd
1q2aTD14A8WBdBDOvgEvtWxwdZb4C1RXNYEojJ99JgRnYpVKYs0GIETcgayyUtAdQR39SW5hUJxA
L0YthDopCXidH774Au1xKTToiXbBJlexKEVdz0VMg3XFsNBDq1IFWkiPFgn6QVr8iDud+ZuYiZVm
N/OkgDFrvJ8n1WQkD90csw6vVF2h/ZkyN+en5pH8a1P8spr5qV+20rzU/KCom+ugGqV1E/rTXfuU
9ISGV2+f50m36WLaKf5lTra8+iJmzK04BXf/1WNqV5NFOz8Tq+7/TKoz3HZ+5fzU/PLr7PzY9W1I
Z+KF8/yfJv/+3ecVXdfrBdhjBrp327rDFynOMfXTVDv9mR+7PlFFxCRdZ+cpT8uxrMyT15dcVzO/
ZJ7149h3xIBK7F8tjI2KKtn3NX49Or9c8wzeZ57kDqsdC//rw377TNf3m9f17a3mWTwUtIdlFaXC
v78PfSDQwvM8t2myk+JNs7/sCenVpNCpIXvnbDSIJwWwnhS7Kajky2HxteDVizAv8rWOeXJ+3fz0
dfaXp7+8EQ0tqAlEiy9iXurb6ubZ//z0/Ba/fErOhFzGWRgmbSuGohtO6ujZHDIvWXgC+kkL4MmC
jkRrf83j2v1joXnxeXYkw3jX3c0vnR+4rmnUa1Yyz8fT6uep6ysB/SPtv77G5IYDI6CMKsIXbpRc
KHY1cU/szNfJxk0hXEok587P99SwFzmKRKpz3DVoUqQsWmqRkFqEdoGqEsKmtpVSOMauCaA5DaqD
MbTCyqgFetYB6MQ5+nYOOP2anDNZNbZmZM+5rV+T86NE1OzV0EPG9e8Y1/mF83LzY7+sZ56cH5yf
vs5eH3PlqHWyEEtr4Y0TJjDJ3rlf9xejW+7HJlN2Yhqr0BoNUARx/TonkM1/lNkcl81DO8yufEfJ
LScUgxB7cnA7qppBT6wjEffpVPgZCtSqxSXTYnxUV6fDdCeZVMP2m7b+m94+1clBySjVfGXJwehI
KVoXIQN7qTyRYBBznpD0DZBRZe35Xc81EX9iXSpW9IEuyIwJtTK9Sty5rXuxdO22InvPyaFk7gDH
K0i1i2AxzyaAStWabyG3TeggiR13lEzrxA6w19IvwS2rT7lu+eTvM8rCIjW0WdVBgYu/edSU9k0x
G4iWlVfsA0joe3I0IhihNWcIYqxWvTTeu7Hp6DlF6KIYK5SpRbXTBOOPqcokSdmQG0qAjNFmUPpA
5StqBZOpJZ6MK1+elnny+mDQirRW/JE+GMr/q/z/OjtP4YqTVkqintrpQJr/RD42LINwX8uIh4QI
UpGOs3dTiFRqdPCrCyHvOASGhNhY1K0VytAWzFlzJuG1+9oRr1HC151sfqyIS8DgrRoDQSVPMYNV
bk5HAXcufOfS6si4+/f8PIWeEsr2YJXDxlTihWC0/S7KjekXVnKYtamPeGmeBwjf7+gS8qt0cuuk
qlGry8ptCtSw9AghKApQaOkg7b4ma4JUmkre+uNI6adUdx6Zi7aXk/3necQl+6kF4kQyv/4UzRYV
ACXlJkSggu0CwTj+ncAk/Y0sWNTg3GLDo/JWAs63HpO6gy0RsFEbbKThtgpXwz2mXsXfVvc9Wqh1
4yK+sWGijo/xRvjM/LWnIOx2sOSxK0Y/4cJGZ6AuufdMfzvHoC7CmXxe/lDyU9GCgNhghxV9dKqy
Q/eUcOpqqXnUqY0NuYLBePLEs0SOovqzcd9aqmOJE5aOQrU+pWC4qB87fwEIWPTfEoWYG0AuO5NY
GnMTeyufCBFgo9mzP2yT8UOGoKtRYfF3xJtgnmgRwQtYF4F1waRsV536AL1CRQau7FvvyfiA0Tto
Dxpwr2YJ5qUMj5n+6CvrIj7QnTDxVQ+I1w6pfyzFbS5uSHSoapjEZEisxxEvSL3IlXXF5pQFXIyq
jW0wDkgHAZqwFUxHGR3hs0eyasioIptnZJ7SuGSNLlJYEJLpyhcdoTkM5l0ar7vmCe8Xdt9zXv/U
yXrcmXsDg3FuQ9fUgh0lbaMnLGPr496Gr4ZOtU52XnRn0ANSsVicvHanm5sqcVxzo7x1VP3SbE2o
dx5t5eiQVNsW64B48qHst7CMlrFyCZRH0rmTM+BkGs6VhdLTrj9lkr6ey0c08r24UT6RC0lcr91w
41cthBh7xVL3l4FrZ9YaW1j7GO6RanQ3XrCQHsjNWijmkhyoyF1lCsbN7aBve2Wd+1uc61r5UWNn
ifdediT5TAo2mbvSx4Mpv4cjSoHdCOGlGg+idZsJC/S25Jf44640zlFD/MiuHTku0AKRcRdGn5n3
qFZHj/1oT+Oe7R2Otoi8je+m2wIlfK7fF4xhArtp7++ANHjKkn652hLks9c+OWZV7ac/LpEzAzIz
6530mZW3abTNR0cRpw3GdoKlBNFmx94pGxsy1kJhiZmbqBy9tVlZ/QqWVSPTr19lsGFr3O5o/Z00
xGqzTNELQiQ0ERFupH4hHvI7jZBh9WLFu1HcqKiHt0m9cZFgVrRC9vG4nO7864PRjXZFwphuoz1Q
D2M02Mv+tX+gF45I3lrGhHjJ284XqBwfJklsuOrXfE2k/MgXN01NuhOJJLb0Eb7qAh+VVNdqTeh6
J991ycHQV+JFptaN9j09BsZN8AxUWhnXerubauR4GV8shULOwfXWiXTOqQCKwd1IR3Gk6sxRW4Zb
jOC4c5GArnDUGURygGPt9rK3IO3ZlTAAkCqK1wZPLYhSuxYOYfleJ2vUsyT3Xhrzpo4p724glY1Q
LX7mtOYfEFtpS+WEONOFNM252bJd8pVJylNX3Us0+cvXITohekbJmtui7JleMiENDfwmfSGi/cbu
K6xD37HiBdv8xM5sHK2Tsk/W6SarlpDwMCeYjU1oi40Kz1OcnkzJGLMxuqVlWz9w4wT2Ot83z5ry
XDQbA7nlprnD5A4oDnoSn2sEIYvZ2DyV+ZrP5FZrMzkAkdDJZ3C8h/ypQrARrBVrD8CjWbriKpPv
kQnVIl5UgDjdoe0Ourjy35vgNOLNbrbCWzwF9tQimqt1FZxa2yrp+IVO8JA+JUfCc2/Ui7Csxzuf
uHpMEMWroiDAWQBbs+HraNJSDBcwHhQCivqDoFLs3HuEneUPqCoKc2lQvItvW9/uwSTcBgkYkA1l
ozInQm9Tn60nhK/Wj+zR2Mfqpt+Q135P9S2n73877iPVRprSP1kT5W0tpmgRIBNTs3eQ64bPorLT
cRfTomytDd5RdgzyziyfdHtb4CqYo++QCxesvM14UUdy0W87bkqrN8LLavRcrePjN9f4kTHu2LDj
Kd0CA1Gz+wt2tWEkyRaGUU0qya6Jlwatw4Zgnc9ueGlVbh8q6ov+U4L7kKKY7N2QToUBipbGSoES
BkXXvBPJ8SBtwz3o/aZlZAl2GFCCAknBQYJITHCsSU6xXZo2BN4A7DbQQKgMBfIiGz52TATtT/ON
T3njPwfqnrVHe25ofPCNcK4RNlx0p1h3d1kF62tBQneKJLkhJmiNxaVYEqpcv0swItZ+ScVvcUFh
oTv6TnYQ/q0McOqLH1ro5E/5sNDPQO+36q0SrcZVuEj3dB/LpfLqbuqpn+AYS/Y00p07R/yZMxw8
epcwcMR7BJdU4AF9EyZn+089FmF3Y1W296CezZ/5xjt6x4/yqcFJcwprG/Fi6VJhdaBAPTAjLKFG
2dpdtegdd5M4bFMbxIbtr7S7H/ZHvmx+VCt9sfUJdj0rp3Qjn5GpYMKIHtRuOmLSp/AJro5EgPaT
dke/VUGqpS7ASLsXPSfVb+nHRxYlJatqtzqUiLWSLdyzayxbGdcmDKI1gU4aajok2CRw946/sLiE
yhbEV3rdEikmkWcbv3ay12pN3vYSKrYorr3qjtulDBvc6HjlalgGO3XROgTbyBT/1VWbngCYYHaR
Fu806Z0RYNASlZH0tKW+3b26xBwckKNuDBSBJ+GH+Ihjk7CP6g2h4zLZZbeIQm/FB28XYQXklGBj
sHPDU1vb2QPtWD7VOrg1X7DS8Jz0lEQY5BxaH3zqJeJynOo+wByHOy3f5LLN4bHAJiXotkJsg8iM
zY7yftrPeEB8kC6y57T38mN1Shfpqj1rB1qP7ZmIKUdZsLOvGsSXbDRHOyiH6tSey627fhUyezyM
h+KkrLDUexuBWctfHjm8k5GDjdm+tctL7XLOsFcjFwhDes8SUOxt7nQO2sp/qbdayxcflubO3b1W
b/0hOfUojm1zzdXHAd3hwacPuKrYjpEjLOGc2zDa7fDoOpCmFukiOwKcX2EaO9dbUh3yS3TKL8Jz
cEfV+S28WHZ4MWzxs3jslqhSbNREkV2/eE860rWFdSH9TjcYAhb8TWobsNmKs8YTIxm7DlsYn0uM
kh7yuI3ZiDG8O493JU40J99GJ2GjLYyDdskXxsJ1Uux+qROsjBeB1xK3dNRLZ3yBOUsCgOAwQkEo
o6fyIigbNMucXF4SvtXaW3NRso337A6P4aU+dJ/RyVy3h+It5qqHytez+PmcnII7omE//Zf0Z7IR
2RKMMdpe25MCRgYBieL36T04LdlZNa/iQ3CrZ8jI+eErDqrAvogfZI9hUOmd4QEBXG9frPfmlYAB
dRnti9tkY76pD+XLcGIgZIBU38qX8IfqdKcJw3Uf7aO9/ICm9Vzcqg+gWR026lo+8tcZFwJv8J6T
br+OV5UDh4TY1IOx0R3oLs/TTrcRnnpUVhgoqFaAzX+FgNUcUcDwYG8nt9ImveGUuCs+2FezB/gG
23EfrqqHce8xxtRPKKiyI2en6GPe7+un8MbHUMHZhaNo0e8Tfq9wQfeH2DpE9UHmgPuj387xHHyg
266feI6DKWgWurQ3uUdh06g2L0PUohMKwDnjfXwP7wWiviPH7QDnrLBQqMNaEwFBc5gI7yLMKIZR
bdVvMUZwtJz1HXyQbc8PMpz6n+UL/WkAfSv29/TScUn+g9bh4GSPws24Qsi7obHYhNKmwmCKo/I5
WqM53Qbbfsm5mDgWUHI74agQYBEsjbvkA8O2VpHa9ROTMt1BcDAYlM7RE/mxgA792+EOv+HNeGiG
2+gInp+hFmduZYsvaF+W7cY9fwS3HZu6dyaY0bjouFTehTfB7fjUzwPgPEogQ2ZQKWCjPGQfHhJg
utK29k63in9p5KLRCzgNvncoSxz1sd6mi37C8Zlv9U2xs94B2giC093BvzDfmCpf/Gft0N7QdOdT
jwcvdKo72BtN6fC7t/fGk/hQ3pCpCSEmuZ2uD16l9+KVjxgS5KQtio92OIxAVe32feRnnBQj02A8
ITh8uztCoFkMS+ibpT3shuV7u+EKj3vNO+VkLjzbY6xAyLMsbxhLOU2+jskRhUn1EN8w5MU33ZHt
Gm1Eh4bOvvFs6Ube+RyhXAI50qu4JaFTPyCM2HLgo7iwnHxJqOCGpPOFvrZuxDVcvE1N8P3FeypX
+WKgXmX7DGOP3ubdX+RLbd37nNP6W2wIdsYJL7zhc/fFErgnx0u/4m7sqeCM8278HF/qztF+Ymi/
MTl3hyvrlD7le31b731iU+5kWD7GsgmXnNLkM5eD1GHYaR/6jcLwXG5RxC6EvXSPCWzNFSprXp9J
ZLnjmqL7IJC5ePV27T5bj5vmo2Wc2CSbyikcaROuwvvgNrolNHXV3a1KJIRP8hSkQTzpAjkCR+Yt
x6z7SG2RH1D9UOC2B0vxcXgb3vIzht675FQf8PGcjB+Any7GvXRTkrm4dXeYik7mLQiRRfjyHi6E
u37fcjgrm+kfvUe8jLDc0R/lt/gsaKDb7C7eFKQTtI7wLBJsEtgRl1Dohuxn0z9yphEfK/dg1iuu
i3f6LloCpqG8u+V+4TZcSScuM9lr5QeLsEU6jnbWbSGG7NStNS7ScCXjiTE+xCFAiXAb6QO/IjRV
41JfLJrSO0wCA5rWS3ZnPfEh3r01F/ghKp6ZRRG1XFjpsoH/Jeb+aC67zUyImQ4x//l6DPsRgG2d
WgH1J3PqNMxT0lSimqe+qlGm1IC1D2+5C6EINYMo5j8ziOI6O095Q2faKKBUolwpRc2fxxTjXYM5
Z9EZ0n3UjSSR0RovwB1tFfwVUl0ZWwkraNoG+0p4bSnmSGAjaaksi1ZGxydmHpRkthFwi0AgNs8g
i14UvRuZmvy6jD1ugKc/3Lro6IhQxUO7KKdS3jxVVQgyRqVbyLiYdxUh0Fz5xFNfoawQiM6TUS2i
gfE7hsu4yrYp6C85MKlgmg+eWSJZ9mDQdml6hyNMA9UxJQiOIf2kQSnOpUptMMACu5Omh3rA5zvf
R8dUD9G7VOtUX2TsaT5X1Hnv0aCCGMdFeeL0UXwccp3LoOkTU9WiIyCGuD+0iFZ+7aIb7MfsJCsK
A24hQAM2N6g2YgZOPpPiwfjUMqzjhkErf0gcbeKY1cbUHpknmx4WYBaoOaPp1K2ba7xzXXeewiNI
s64ryA92kcuECuXv+c8QNMVOnmLbro/leNA2pU/WCgBMSipSV9LB10qYj/yZZ+c/IpHtTttxBzbX
Qec/ObxleTlPgvy4rRv8B3Nd9qtWK4/QT+Qi4G/n68ImyEkgxMRBxXMi9wz/ntIaLKPzY/Ofb7Pz
cvPLIhwLsF7S4RV7FYXu6iMSqw+xN9H0GwwAEaEhAKs5V0jZXqpleUdDPSYNjzGZIiWRjmK5KyR0
oWE2nhJ32zVE8MiNwkikUhXPpy4OYtfiayoyrf1IEsoiHPtzJmK0WroFVcaEAOB2LynNTYN8klhL
vdiNco5Tm6o6v4b+aMg40b7m5icsktYXgUfN/pcH59d9zc+Tbb+0UiPfKyM1V0iJnFYoItce1mhI
XuipuOqbpueH5z8pvcodCmsYMNOi8+z12aJyqbgCyPr2+NdalKYsR+f6lN6lt2aDgCJDO+Sg30UH
N4jaMbDogqJ7HCKqDO2UHKyzeTkGXZhqO0Ft5SWwkpcs1sp1Zqnb63PzlDcRakzcucDophcoegFa
cX5q/lPIAj+aWsWZneEbXMwLzS+ieg0dSprbiNP79UbMkl+ruj76NT+/YH7pvFKSXzkNz5PX9X0t
OT94ffn1NV+r/754r5F7VJbt/beXzG/YGWXpdCU17etqrst9/2S/zP/lJ7u+dQEvF8NOSOd52m7z
Kn/59L98u6/J+ZXudRv/8k5fk/MCX1/QarjPRE2ofv0c8yf5j9tkfmejCv7nx/vlna/f89uXmd/r
T5/g+hbj61irD7TpXnCRpZOoPtmNEyhr/vPtsW+zf7UIPQDqWt9WI81Nq+vi89R1mXm12cw+ui5z
ffqvHvv+NvMqvq32axlDGe9q+m2rZvp+5tyA9cIhWxdVuKunvmYznW/nZ7/NGnOHk/E5/VrQnLuq
8+Jfk/PyGbUm2STh969WMS8x/7mu5utdrp/mP77u2wf7j6uZl7u+07y+62P91AWbBTX/pz36B+2R
JJGc9Xfao1WclcHPt1/lR3+85g/5kSn+S1QkZESKhsRhilz6I4jJNP5FCpOukTckSyJeSZ6C3Fv7
//1fioTCCHK9qcvIkwBVAgP/I42J9CY0TLo1qZkMdFGW9r9JY5pjEK64flB8hASpiippGpFkCoqn
31Hv9H3F0cyzZsOIV9MEK4MbIczCfZUXN3XfSgs99v11kAjRgaBECnyQz5wM/myYn9V8nKwlzUmo
qfGYeYmlF08qTQHZKWLPt2GNVZyO2mOlFVxfiSnJ3j5a/V+29/nrw/6/tEnOWYCU+7//63cwuqZN
sVWEWSkyp3A2sDzR7H9JeihoxROiR/i3yE/lVA0weQFoq+CCEU6xbpP9LtuNZfw0SGv6h/eWfs/F
+OPNLVPDVQ7KHw3R729eKmGLPECr12Xhr8yWMSZWEL0P/pLIzc5uXO8mh4pvR0VKVgGhQ3//3f/y
/fnZLEUns0tXv0vHRqmPclyH9Toxq7OidhFZ2VIH/1ynRA7rroy2RUC2ZpBUS1Pj7vQf3n+izv+y
/8wbX+Hbq+zesvKnCJS+rZso1tj4mlb7dFDbO48UIlsZNMkWVYqOilJDxDeDH2Vrxk43DJRaVLwb
8KSUKcGg/Keokr/+RArCVA4uydK+iekwY7ouFpt6LWRcKElhP/m91OLwD1/89/SG6YfXZA4XsASI
Dacsmt9/+MozlaotXGJkR4ngWzMLl2Wvh4+52zmRXns70Uvd01hR3ZNb8sE6oTtztdITd17Ih1yh
lRuDUKK1qJr/EJDze3zD10cjwA1puySzS056x18PCI17O8WXyFupip+GC/JNF/wfqoLBZ3AvsLSw
OLvcaP/9BvnzZtdkXM2ypppoJRm1fn9T149C0o+yZk3qoUb2ohVTdwMB+/fv8ldbnTAwi0gXAto0
ZXr+l2MdjIMcomfnq3m9uRhNvgbksIpIcZrff/9Wf7UVf32rbz+wrope4WlxszYHbhmbuIXWH/7M
w4h+n6ECKFD8ReAPx79/VwXF6bcDCjOHYeqaQko0O/C3AXnw4eB1HQe0jCsFvWOdbqzJVhgYCXAA
yjItFZZwaI553l1qQwVjgNqbocGyc4G2PQGOyrILBTK8dPC5+CL53PKqnbB+ZtN2NhqdQ6H1Iu4q
q126QvBZEkAPT0s+ukOPMKT0PisJu8UQnUszGxwv0kJbGuTgQMnMq2+lRqBoqwWbf/jm0wb9fSjR
FO4SRYn7ZEP+025rVp4uZzUHbizX0Urqg1ulTslR8vhWAvSQWoR637WgolvrguohtkN1OHdpayxA
g7QUTu/jqi5skXAy7K2STaxLB2wxrBYeQLS0ZWeR2xbVKWZdGDjZyQRRn0/eqoKk6VFWDhqOmGNf
/QgSHNGeCXjHfR50erVyCChfDp/+/itL0p/PXXxnzl3TYKXx37dDFcAXbGwtrtfc8yXLphn3cDE/
+mygAdA9jGEWOWNDeE2naf0mHdgcgvY5WNVJrIMVQF7h4GU/04j/i+KLHOjZosylF9+lZRqQqeEg
fF7pjUZ+Sa2vPCU2LlZDa058DwUMwklft3ZncJ7E7Sc7sI/WdZsMOPxEEg3qZI/5CKewwHNqSHm2
NW+tLH+om4OEH1FNKZ6ainGUa5HEWPrO/T4cPeQQviFPErFd17TgszqM3Puot2iZJ02wAA0jitqD
qcX3ZQgRx9IF8gDSZlm3APsz2NdR6tM8EwyazbmCkK3jPKoGj0ACTQlRSt2viPx+ABp7pgpwg+TK
jgOyls2h+zHkcu4IeUpag4eiBzxgbCAGMM/GYtATDI15c1FFHOudUN9gQNtHlZqs+vyhCGitDyq0
l6yNd6pYQL0YsdANGr3wuBXugOdY6E5++KX2IzPKs6Ze9KzS6Btor7Kk01tWn40E/xk8vm0i6YBS
pjphbbKSsm0edA+cFhibYJ0lOb1bCS9IWtY3sT/8w17154HL5BygEJ6rcnlnGN9GkB43S6N1HEeN
WqNV6CfYPIlyQX9xgWgsoJo7bpym/zD+/+W7TnYQTdSM6UTw+8gMSq41rREOrkCBVulumyz+bEr9
1P9/ys6rt22s7dq/iAB7OZVEFUtyb8kJ4cQ2udnr5iZ//XtR+YB5xgkm+E4ES5OxZIki77LWtWbt
qbWzlyxwX//y7fm99vIdjysB6nx8/Lb55ZLTxYEstXyg9rJZiJZZwbktfWi1vgvbN8eTcxhA9O61
fFU78+1/P/nvX1wGeeZSngeBblnuly9uPJDuPUqU9XDoXuvW3KaTqR1sSA7bujevEN142jsOxOIv
b7PxxStA3cET265PnWtZFm/1v9/nQo80goJ5n+3Buw74hoWg3Vg5xyA+slK8FfQMa0ey48qTGZsx
rblV5m8uYilnMP72an6/6vNqfIPQWMczvN/iUjOhzYZbQ9xXiioI0wQqqDoLgxgFZuHj3s3Hzrju
PGBnmO1uMtirSKGxuCfjY+WaJRAKffPfn4z5p4+GepiYacOxDMP+clg0DUFMQnpojixsk3muhbW7
oJyEfK7j6VN2o8v+sYpWhmvGXPfyl8Kq7icv0k9dbnwjWDBe7Tu7vwLlNK2ywbBXkBAx2Pbmptfj
RyM1z72AMkUpIncKEU4fIZOZk8/EjlQIRDr6y9t8KWv+fWlcUlC9pSO0Anq1L7VIbENRihIL3ak9
B7ty08fDteFFRVjKJWPSyKq1TEUDZ8gGAZ+rDEgk+7XcWb74wOE2HThAc6Z0cWXZrbMOE13db9wA
6sFcWBtvzPOt7mBgzOKIbBASUnWcryEEzJnQBXyAbXAKlNfvnYo/eEFyWFxWVZ7vSdFYYV8p/lJ9
LfaaL9UAf3JgGBYMIZvT2fLf/6fSw+QVFJOPckxmOLgSxBfIDT2iWvZzY5xkj87ASexDMpLAO5Sl
ggz2mQI/dBIKfjnAm6U8n+gC4e7RAOJztmykkxK2DFCL10I1SAeWZhY+07bPf2j++NQmuX+Vl0YX
DuNS/7jWpqhbLPWOZHNtAmZ2ZXblx2NMxCFqiERMb6Q8OFh27JZooM7amHr3MFbu+38f05eq77cD
4H/ejS/f+rHPR5vw1A7nLbSSKZ9aCKAwmioGVhtSb4uQ80INgiUjeh1PeWB25trznCeZ9jf//Vqc
P53pKcC5SHMWMryvpz5/kih9naHbBYUnd6PtI1Y1s5chgqABtv0kHAl4SiDgbeOYE0Ju3BSqym7g
e2HrzPczL/wUVTpvKbEWtKrT0QsKi/QsDU/hUuOkJQxwO/vhABtix1m99cYA4y9mIh81rk/4h/3I
r31s8d5tYAOSbSYrVtVEMYREMH/mZQ+S0zOR+TnRFurNa4FhcOUH/YTSMII9xSh/QmaZmJyiSBot
Npi0gq0KBkQC+otlR29ExD0hZubaXgeh1zcvAwohqyEmRgAKttv43TfS/Oov7+3vBz1ycYOQbddx
dUYa/z7ol85gSblH1Gdnb3HUVxtt1hOEH9T0//1MfzhJ4ntj/kOjzG/Vlw/5f75eHfDVsq0wY0Es
+ExrjKVejb6+uvVHFMLEGuEDtpO1XdqP//3Efyh5mYWZfmAGtu16+tfGmezTofYih9NzCYiMyCek
58o+ZH3307Tg8cw+ETvm0CMtRN3mxLogpYdOPqKuX2c5VGLPf4c3BvikVmBqkhZOsNhGLojP/36p
fzjQXd02yaKyKC5obP/9HvWxaMwo1btdmcQB27xj1aVvUs9vFULoQojPzqv+Nsy6FC1fvulM/MwA
W+GS3+18OQQCqXWKcOpuZ8jhGg8iQlkNagE7VNc7xX6E08Lt6q0WsD7v43uYXAezKwGGBhlL58q+
VVaL3ihBuNZGFJqzmB6FMR577W8l0O/9Gh+kw6XT43Ox9a/llxh66SSSc9JIBstGrz224hASVq6e
Cegw6ed/fxp/PGJpkfD5Mm5j0vfvT8MNUnhmg+p2Vnkee/Ns2zyrWbqQojNrlXP8roNZYYH42wH7
e0fuu+Te2hyufCDkdf77idPOiElUr7tdMfcvIL7uDI/uMEpgliaqvaFdQRJG/5kB3sHxgcgtXaQ6
EkbQyPYXkFqHek6XW93PrubZrf9yqfwSJLrMe3iBkPeYwdkeVvcvhwxJcs6cdFCCTM1+46wiaWT6
dJuRTUff+JEIqmMA91vXpF+DtVFDX4jsmfiL1pyZkOWf1sRb+N8f15e8yl+vigqZT4ruFjD1l1fV
x0u4Xam3u4kV71YvpuSgQfXNuzmF+kvxCnIkWKci1rex1OMNheOhNhki4iDBF4Bo2nTEg6XUB4bN
8WEw4rtLOh9Qh0Cz5mPjJ9czZ5pTEzRIuSKy4QWF5nXJdSFIjXPvGwTzBAl5ozWXiVJSwgl9InDN
DeRL15zxBaIcVkx4Dh3O7Vw5r/OQVweYhd6z2cTvcyPCTBrJbiwhOOQGlzWrnetTVW+6hhrgv9+w
PxzffuBiOOacSC1tfDm+E80Xk1O6zU7GDo4CkYaDPctwLIeE3AXnUSTDnau1n+n41yH2H2qtgKuO
F+iegU/66xBbpAbj/tZrdi7Zg3vwdvZeaFG0M0F5rf3KNQ5jixwBEvxVHjHftBYYVzJZ//89Fb2U
gw162Ub8dmWoy3rua99udpmYblq7QL6d6XooxrJae4nxpnwiQaaqPKW22f3lcP3DIN3nyZnm0sR4
zPK/fMvNOQJJQRznrvcmBzNMsjP96kdax/EJgJIZCi0o1/E8H1LAjXXSJH/5Fv/hLIMGwQ1s13AN
+7cMdiqlsg8Sh6TEAfd2HRzQLqZ+B3czLUzMTX/9i2mF/tBLUlPqQeAR1GxxHv/3mc0nSHyIZ4Pn
lEXwozJRVY5wawCB1+NW9O1DXkoyS1QTPGqOr3MYRu+WlyRHT0XNjqSJ4DbV3soUm9VQTAhiybjE
XWbFt4PZnzoDHWFcQesBiQivwrO0Jz8Ct7HEAlMnZyctU95zx4gJ6C60/iR/6SaJ26hr07deBVtr
6vK7jswxtgiVwxVQp+0tFb6EvoYnUxeQr01lvWREmkgXNs8IfJZv+uCfY2P5RfC13jLy6FK5Jo5A
v2eaoz3aEWWkNzrPIshISPCG6BwJciWqytZuHV22d7MZocMZrTsWG81T/wmybECaL90X33oeZiP9
AKy0bsFst4N49Ogg7uCaameUCHJdF+Vi80ii4D71yAmN4+mYDOJ2nifjmWwUEscnK3iNurTcWV7F
iMi07ZsyyJ+pZAay5qAwK1M/OvUAyaMPvtMEZecaDtVpYV/CXfLLZzWlj3obD5tinINtYPTTt2Rx
dhGSAZTayTl3kGJH9i/yuQXQNU1D9ZAK76eZ1PNPPTPuSj//1hdCI73FFufJG8R5UP17PXXjmriE
fF75Bfa0ohYz/V4ur0RV0oH1+dxuRIZNMTUK5YZCglPKcSfOVU1VP+QvPYnkO2O5d3nIg1i9niO7
AMrhiWuu7OK6r6r+amJMcnnI8GvnqvfNXQ7V85QuN5Vuy18/XR6LMrXpZBvthPIJk7UcoHmNe7r8
9M/NWMQgpABJocYinnkSqNulWUFzGydxjm0k6CPUgzCOsuqYKB0tYaD14NK99rsCehm6M9ozESM0
u/w0F6hZ8xyBWUZq1Y1WtfMNomWzipqbyyNs/qYbkaf23p+zfQU3sS8j5/afm4YkEUGtcu0Rdbdx
ukxBXKA576ZSUePW9pPKrGTfe8Vu7Ac4rWNkRxATbP8qkM0zcQ3VNvG8OMwNJ3qw/WprTKXxoiUV
EeGkK1oaZbIO2fa+rw2klVVzJ3OvP+NQ1m4NfLRzIPpdpDRr48RO9BhDLrlKug7f9XK3oMQ/TySh
DJ06tDAdoa942XhLmdCOsPJWhEgPt122IfDiaCKjuGug2WByUvlB1k20NhDXbVPdTe/sSqZ3DJhk
qCYBH35yGb+7MjlaupBHMlDSdW95wXM+peQGVzUg8tKMnt2003CiYs0qZh9IjJqfJxsbRxrL+VyC
K3qGUoTEyQjuCr0lyed7vjxoA6gjHoAwCIusKwIcmqc4CqYHF4Vy6xnNUzO1DUQAlEM1OMjQrUgU
m2iJb9xOWDeXnyhdx8X34PkEWxtjT42UTlZ78hoYSV6TfbeW6D3PR0VeJLnL8Y3Nso+qa6kK3BRG
3+4IetkU/C1Py4xyZWZosRMnltu0tIwHHcQhDqTbAShTGMz82YGMgicJB3WDXs7bWRlPDKkCDK8B
XhSO9XzEs7kFgWW0I8gmJvV3vZTD91jZr3IYgZWVJeBQ0yKMm+OkMkE2IVfsz91IzpdbJ++JW0wr
044dZhB6s61ipwhlRw5lWvbFA3HGd5OvsBqkfhl2xEYdNKV1r456dhyveCaqMMSkz+C4TOUuKhr/
25BcNebkfmf/C7+nnft9p8XZq4OboVsedwHXh3mNTEwqTquWX3VPrk2uGwE4036AbFm3MzCvSXzn
RJJ/R97JP88eyM1ub30jw/aKGDgWxbMaxuHO8sU5mZ5ruzEefQIkb/xCPcVE1T45Ys7wDmk/L/dy
W4hz2SH0LSLYQGOp8Wkwe73jIrPyiIJYwluihwlAFnOh2T7mrEA3dWqCACxxz84Ml/a1aUxPQeTi
ABDYaQHQTk85MOIQ7/UPNaoCJm7aPQyKxPHAFvdtJ7uHfrkxFPMDVcGWwAmNJ0g6jJ3LYLwaS4To
zXI3HXpE1SUek5G8sqKV2LyUtx/d4JWsHHJ5R5fvoonHARTR3ogz8aP74IMe8Yih2B1AeN9Grkc/
7mzavHOuWcsVq1Jl/s5vetYUY9uEnPDckwPMKnR64mCUiKeb2G+mm8tPMqGQqQh+d2YNe7Wy2OeR
YHqrijq5cfPnoInjbSGdgNEYFH1dWrD8TCY2XuPNMNFd9NUG117Srud9MMGGtJivZXVy7U0YRmMj
q492Xehh16XBDvQiUlmn3LKi7e5MoWcbS9nesTH9+li4NkepNyc3l4tdZfNfE0D1G4au8/XlxmFv
YGQBkvqujU920IR+bJgHO4reZtEf3aQvwrT5qDT5040MrjnM2fgDjoHsDkNOfBAddbCpPAVOso+P
hh7HG6eEi1hWxZU5zSBuUrwoQG81GexgDL+LLLvPsshitztt41l8aFO7a3GlOxpQyrKzeRXUfVJ1
YeX5+9mcWb5GRGYl3QsB8KvIbN9TeQLkvqOBWave/iaFe69rkLUZf91Rzm9KhSTFI5kZ0KkTbxpq
SK2wT/7Qv5jkJczjslWub3IvXq66bJYiGyUJLiQve/EJirRn56dpJju7Q7BsgmMIOK3hL5biejL9
97lX2O7AB2uErrDzJKiwzY210vt6zSoUWmZcydAbsKtqyGZphtIro5qfB3LRId/MGyPHu9TOMLgw
aJYre6Blymsk86lNULWCfVDOeEK1cJIm9ll34+SsHL3pg47zjnyZcTN57RI/StIFLZ7F20bJ6vBn
1SW1so5VsV8Mp/VTljVy7abOfWoj5x86W18ZMqIqcJjXRgXIauH/9A1ykIUoktWc93dlEN2709xs
NDUZuy6lMtH0YhkyeiTQoBiu/Js8BV87zyNhKEFx6LvyqrBc7P+ldkNEM4l/LjHys7HR24k/yDK+
l7V+zagEEqG/K3Vz4830nkE3v0PQxfyDRr4HQQz0nKVKo+FRb9vW305aczYzbK4oQqp1U1u3eqtZ
iILzdC2NdJ2br+bgX08dwh/pcKhmhKKEZpZ2YZM016OnlVtdGe2WVRUSXvhAm7gyrx2NPqJsa4Ev
0QyOEzJm0/Y+tJ6Qi8q3PrXS0kmnXdzsc3CdyflO7wI6ZDBX5D+4oW1q4BzIxcJfCrWYwb+OLxqn
jRTaEE4eSwt3PnuJRDufJGI9W/GuGauTaYinfp5x/5Uk2rrl50JpIFwAxHrx4afpp9Xh9BlnMDMD
lQUusHabFXzGEEWfXeLaG6NGYAD+27m3b4TGMjoOJOe6kXQuPWhXwtR4gzFewQyA1pn2R+h6VdbV
G30c8rOM4u1sum+oOHDSobbdti52uGaQXHYNQiVSzA7N1J+sFBZGqqtXx9C0nTeOENOB0Qk2nySS
wI2suC7V0jsUpmh3EaJ7K9bnQ9cMP0sugGk9ibt+am/I8UhWgyC+sWxqdcxGsowvP3VC37QgScjU
5tKjWns3znF9rBXoSuHR5jJndEDbHXMf0rQ/JUegdtWq0b02DESA6VBnZuyTuC0LYrtI7mxRGXQx
mBiHEfzlwSG1mmPdxydLjf6O3U1zNLSWiWKNa1wnT+mID6GqV8VYm7tBJ4pgecLGnkBBusjRgSY6
fEv9VaVaBuOV7a8vrz0pFOFzHt68uBLHNFbi6NK7wxUFAylbiSc6ionK1rPu6DSpjbxvkX20ag4J
d7omH2RvxjAuuqj4IeO6DL04w1Akh+o4LG9CRkblBma9wxZFG46J4037anJ2Ccv2QpnjofAR7yuu
mbiyUv3Kb/GuWW6nbfyAVJMa2cgIDBA3rgmVfrlhL7j1OjPYt3h9VFeIQ9s7NhK1Ii/XecL+v2n9
8igc7aUl4G3bLfcuD9GCn0TppeHcFkdRNeVxLpLy6KsZyA7FkjUgLGMQhVnYxetYRXNfATLiXW66
rtoYoIKOvLzyMEd85/vCOqSL9S/R8yNq/PyYLT8ZI3wNJyEHpRxefRlVW+5F6KK5qWaU+XZpPJd5
XHA6wSZ8eTzNA06Vlx9Hh5wGa0E1LJGEU5aB4b6EEybzHvwsXdBobzsb3Jqo5c5rG3gGsm1ekrpT
2193tSTA/KkPw9q2IKNZCV0ecKocjgSBtNxMmiOOqnrJq7j49bDf2/6qdIFRj3Odl9vehrPidBEC
wGHQrkgy+oGjJAovZBZrwI2QxfLaygJ1lXjdGQocjBafHZo+svHkumZ4HD5Ek2h7g098VRci2xt0
cKE52gtBQ4PqovvnnInVOVdAZqCfAm/UapMvOTinqvPabZx8zL4RHRnytWGeIdNvy0PqNvrWIbRu
NVg+eZ5EnYyZ769sdg9aQ6+aZ/rPcSBE0+g5sU568D6Z/Vb5AGOySHA09SXsagC8626RaPsXtfbl
Rxi/AIsv1ij38mhwUW7LRej9j2HKaYw0tCJGFdpkhLOuJ/Bk+UUWQUx8KRaBtu6C+UBwcpGJLzeX
X3+5qy/uq3RhxF/u/nqeX7eX/7XSjBJAp4af7fISLv+qvrzcf34d/GRC1kbcEf+8NnV58Zd/8+uV
OFP+4pgz9vTlJf3zD5MocclBsl8qE/T3LydYpjn7zlFcpuP6/6UeX37KTfW/dy8ZyJfHvvw7pBwk
nQ7l0+Xxy80YtziGLv/H5b4Xd862UcnN5SEcEXPYQr7q+pJW2Y+qVRFA8Lrc/efmYuL6Zeq6/Hhx
cNkBMUp+bl1VBrV40kCrCMYm2rRVc5L6go5AE7mpZ6cj4iAtdqowIqxdHq7bZReo0gkfst1/Ag/t
l1wpZy0K9ycXImxNnJx3WZscrKKcAQ0N1m0/Gd02j0p1dpe8XNxb26JgONMSoLSz6x5XFAIrMxs/
cl3puznBd+oCNk2djTYsMbz6D5/W5SZh1EGf/VB436jY4AJxIsdHNENPKHCN6zbnHoLUPjrVX7eO
eYdgBdmnEvkmSqKXion9SnNnso5m73vg3QKjxKnW/IhUnF9FUzOEnkl8CsF4TzlxOdoAFjol8GFX
EESbtLO70wMHkD/iIsjve1qr23lB2QZyWnVxFIG8NqGmA6tvQdr6g04OOWo/y40ARNjAVUaWwKIK
NqCR27X0ipb4nuaHeBhlcydsIiBqYh8JeLgl+PjWTKvP3nYgzeB55/r5ISWU+qSn8fCtfiM7+yqd
G7oK3OCRQmFBY8ewiBkLE7GWCqmnKdVkaFSVfyqs+pvCpaWX96QDjTuAyP6GYWRw60nQaWWakMzS
vNfx8Kj1zRQO+livRanInAK8lG61Aty47i+yxMHemG3Shni/dl5VBse4RZsgqI2MctT2g/nhlpGx
T+RTgnzrnjiMYlWL6KShTzmSZjKRBElOqX4CLkaCYAC5QgyV2OhNUW6I7jC4PF+n9Xtlx4oIcryi
BGHHK3JQcbIKw11JXXq7IG67VQG6Mp/iam3gYzcBljHWMkAAEAey76L5A40jVliiEa7s1j8WUoEj
cyTcZoRngtwojWCXowf3jV0HIXSG3YAuEPXekbZ+mDKxZ/T0TDxTCgzbQNcZkegCGlmFs52T0+Cl
0b4z6ze6W7lhh1PtYs+UN8Jd6QMlXwkEbFcPhKWWyms3kvUmgvSGjWLh0RBW9O6MwIqwZTrAfxCP
NDTTTrAmIpaXMC4STtExBVQm1AZIDY5u6z5JkwgoUECTliNx0TfpUGiHGUE99KHSPhRuWZ9KUXMl
Koi3nUDTWBH67plJIqqo5JuXQorJZ5zDVtq2p575EOGsUJAKv13XTow6ffRflVGD2fqRVUN705Az
FLXpenbM64HAtXWnliglvbrWDdQf0jGyVZfAW0knMmFcB4YU2tcAUDGRtrlONpHtJutEUO8PLHBp
K9azIV4shbgU0pyzSSsap6SiSG3jMl/nTb7VtLxj+iGAOFTjyBirnHZVPdw6JtmoS4ZowJzrMAyA
kfSOpGSR+wSgVnSQvnmdm6yFM92mtHddB0caJ+Zcf1s0YDU50inhYEtfx0Q/nz9LVskEcXzTqvpz
GJWNz3PWQNnHGKZd5FrFXG9jh+QjdIeL1b83obImPxMBEq90sKv3hEwkIvDOyQj7ILewgjclck6n
ZSfN3O+EzskHjm06XDptkuJaNe1b8vt2aS+yTWSO70JU0HCqDCGMBJPUEld8JbIUvvQos3U7F+5B
o5szUHwfC3p3UkExdUoKMEs3n22tiLYFvpZDZQwE58xasJ8k6Y5DOm7iIE0eemW9R865Iu0iZY+j
SbJXqSNSEPVEkSQVWHNCrjdGC6vl8i0aLbCAjTJuvLiliQskdHiPMHtrQpZJoXxulhtifBKb0VzZ
e1hyA3tHatepC+rs/OvG5NzYW8Fn1CQUWCwhQj3AZU6/ySx15zXJqSqRqTgiJRHNDT1WgAwHm5K2
FdRXh3D+SEOpNqbP/qKIo5asgxJqUcGZaqkmzZ3TxoegZbJiigI9AhkMGEOJACG9wZ3ItGtFc7jE
7KryzTZSg7gCDMejn5ibZzJs3W2OCIvRVrQeEjLfyNmMkblyttamlMFQMO5tfXibyjk5eJHkdxVr
LQq6kOuKGfJo6NeiDusBWIvfBRB4vB7nspUBogHR5Iq4+zkW8qcJ4UNkFDslqFZYeyS6lO70UZkW
ZDRrN2WTyyzUJ0tAq0+onHeSCvbWMONVSi8DKoIjEmsu6pp2fhUmoVipKF/mPj0nEUuNeCzSHbsc
jcMNo0cxVPuYqdcW5VU7PXZLzGue9AtaKf7GsJHMyiRAuwOSTlMzpCI3aI9ltgM2tSt7k3PUwDcz
4HdaS+5VM2DFT24oU8ct7EdYKZ6b4rY2vG1HHql2j/ko2A6ldRPMfoCy1ssZqQuYW/V4PcbQkHRE
FuFYLD2Wn09XQU4IiDao26Q79iTTVmbv32RUgHGutXetVf8UWcBBZ8vsrLLuNWtSAZvOTLbVILcO
U7OQOjneiAphXDvV/rbJjHNi04VUsViP5KQcPZbpANJsY0PY37wdW3kFEcoMJyb1sIUGcdMFXFws
eW8QYkduQAPnarHEyJqwi+nbklZwL1kgbdKshN5WliWMUE1uKxA0EujBiYDx+SDj7J0opHptGa69
4jvBgie3fuR5YO7sseUcy6xrb7RzFPYe6H4WagfmMtPBGdrs2JFSLPs6OmiEWaGKUj80J7COzRLw
oIIgJpOT4Uw7myzbVFCtPHR/14wC9FOWg4sYovS2selho8m8MYJKETgyVOntnS4UsB/Wq/vYSSWB
xsaCpXGVuce51d5a0b1sreKhzmPY9bF5i0ahfEAbn219yOkbY/jWDlH96KTpcFaJ+MbXrXnswV0e
0ZksacifpkyLVzHI5qjXGqCt5S7KuGLTu2Z2ZckKAALB2psGzOSoRgIFRX706z5sAc/jpvdei6kD
Q8JqMCYIBZdSpW58PHnYG+D5aIySnChN9ybhGxuw2DOIUMSgTmoXh5yglfXEL9oFWr6F+frdUfKQ
p768q92EzOmYHHdVF49EBe8ZQRnI0fJPUmyIMB0IwLIL/TMjTwoR/6kZfzCQ6M5Zik2rJ3cjWGCa
aQFN0RksaJJCHXSjG/h26dg3tAFkBsusEQXMrkDUw26LsnNqCNuAKcqShOaljCOxt2rI2hFlCil+
iJDNn8IfQmeSFiq8mJRGEdHgRv1306quXbOorh2DcWFU9OrgEJA6EmavBGYl2MBbwkvdW5k6JExY
7oGl7Z7oiXvHXrLA01bnCgIXp66gN8YFV9fIIWyxtJKdpevBKW+oYcfytTUTRYUk2O0Zwb6ozR9e
r1uHILXOymKMYCmwiOPQ7vRpkFc5+6aV1SU08b59KlT8gbWOgajnjWGWziT5EHyc6xVIlESUWzK1
ByT+Lmk9sc0FN5py5gmKwOmKyEYofuxRUpBs5sYQxhLH4DgrPSLsoqhTe2uWTEQ0VmAITabQFba1
1sdu2M+Eoh2Q8hzmJDc3uQ94yeJMMbbu1mJUBZFKrw9t5pBzEU3PSWM4RHRgeStMpMyJKoJt6QM/
UZ2oH4y8CDuXkXKFumVXu3AoWVQRe4Pe8SZgPA6cgXhgj8WboXcHzkgK6QfYiq6Vyb1PEoqOrLpz
gg/DjuRBwjVzOgsgHSFsu3iEkWPSZa9rW1At+FxG9cLWQtMezmSOTVuw6wCraJePM50scteIJYEj
vpuMWA+2H3wnhESeW8IvkjS5jRVmkXzwqZNcvaC48Jio1HR3dLTtXkesbammJGPpCuE0jR+piwhy
gQ5YhD8hwkRx7qpDlMGPaToCE0ZCkKH13aZp4123jbtGfKKe9A6AWau9GIqtjNfepVMTbTVL/Zyo
FU8kWEJo0L2Tn0ZzmCHH2fHBEGhpv0SVE4XQVrTv7vgeeaX7YqQ/66mIwsBR08n2pX9Ywi5NJMxc
1LPkTGCYWBt2SWSh6s5Rnxn3cnysMxMDBLKEMwyS7LroOZMwyt9lCE7uimRgPJQL9yzza8enl4t9
VNN+EXdUtl1/F1HBfE55611rYmKC7SBedeHuC8Kbr/Ka8YJ0onblFTNuouWms+N+23pQOygbg+tA
v2PtdSomfQ9sPNu38/xYJ316YkUx3bc2+IyZVGU5pKyfHPu16Wb/7nLD2G6fZuZHXVks7/TcQ4Tq
iTW1O2ageHqco1SduR7Ie1vqV4mZfB8ZEzO1lmxoElRpnhZ053mICvoCrd2gBuJttcq7ysqMteYN
I6Nhwj1Z01nrKkf77Nejf6BiqJnKRe2tOW8GZxugXQzt0ppCz9VLcm6L9GQlXdhn/nwsGRSHwtTh
pOrMPHVNss5xWDc3DgzuKRrvMnQjI0vKJlX+Ce+ougpixNuiHj9gQjfsjGY7bOpSXTk0rJUQhJwl
DbbaIjY2Q2LGW8NnrGgcszyuH0pH8C6tLUxLZBfh/7BAcxMQH8GYcajfI5CzvRbFJzjEt1liiX3C
goEJKNRPq35l+c5ZxC7FVqVpQdZsP92QIAyeanJBBeURGNUBKnAysQwynB9oUTXiDEkDVIa4Qm/Q
Hi83WjuChlK8MTWpO3ckI4UuwptHyTf+KpXdgItAl1eT8L+VUfyhYd68zS0LqWQJqcdinjxF1kjJ
WNbhnBXFZhqtYVO1IIvJrYvhtEIkbIsm3nnz0OydmuSsyGVyN02K2Wuy7PjhTjnOtifba9ePVIeN
8F/nbj7nQ4Xs3Rrbo/IE5EJVvmKM7TkkAhEmmvFjsnXq3ykfr3p6YhJi/WaTusWdOQ/tdSGFuomi
6jhNwCWngjT0krPQrhxJ95TEWqIeSl6mTjM4SeZdaGkI+CI/pRRKR0JhmEjcOPFbYH42nrRegmpE
1+fm3yoNf6iyVfqNuTrITg6x0Qbnk+kuZ28Mf2MC5ra3rHabFONjYaSkXFJSOIXYDW7vQiePAhiK
3sKey/oFIm0aj2WS1JsoIKpwXCi2Tu+7W5H1wyHNyL7pIYdfk9xaeB/+YCLebCJnYzrTo+0W9mHo
B2LjOsQKJiLkooSfW/c9fYePTmBA8IbUpndWQnNj1rXzu2ujwq1YjtM9koEInqXZVVpPfhhwzhYz
SB9XxEylOYSkxkOyTleU9RmiHER4zLVmk08/Iu20JcMoE8ZbE4WdQeQnTo+93dcQjmsCl6KgIkdj
qhAaJBDY0Znu8mjey7Ku4Vsies+gP/kx289659qV/TnqB/wjq4xJvxMJ61YzDHkVkRVJNFd4SQIz
FfMfNxrObaF9U4X6GZvMQoohHtblPKlVPdvGodKmm1l6wbnWsvZkVL2/QU1VsNBkidoYxra0TBFy
vV++uuU6U0W7tdRrWpEcmXpXTQ+o0rOb/2PvPJbkRrJ0/Spjd482OKT7YjahdUZqkhtYUkEDDi2e
fj5kldn08Np0293fTVhFkkUGIxDwc365qb2q4qj3iU9UCSX2jFPxNGzLgWbJ1sYh7wUWkksgGWYJ
9HXEVrUlbC7lfHKVJtEXaghBasH4WVLR8+iJVW6Ut6yeJ4JU030aTP45dHdCEB84G02x8QvAL8tV
7cFQsbVqy4Jy+jrIYUOy9lS67U/wcHMvbWLGMEoP2wGSLUvLD2gybz8RM45iBmsNUxA9vOSsxp55
zt20WI12FzxVgEvTCF/b4V44G31LnlvRPlUp6ZRdSsxz1hnOc1t8+JaTER4E39fmE+1ykXYP3bLX
GwBrfRvbhwl7L8lmuBZcoHA8twkwesXkmPvvkaEk8KIu9pW5hETrmdylYPR33A3PfFgjvoaa3cSs
7Ie+ECfsd4QUOSZxhRMi8Rob2QojlLOOosa+OKhyjvmQ35XfUoZaJCA/TV3ffJ+Z02vHCzfhmT6j
VD1kMThIDLYWJ5W7Gpv2hQmKHLzCRiwTNUeCzZKNg5cf8jMkbrtW+9nMkVNQhlyV/sbIq/rW+fOL
gClbECn/JCwCmp2upMtA8sYNemL99whObAPxUqVze+IOd3Imj6bBdPjoBoti2YSExMYG3ou2TkBW
qFUxvoWl+B5lbQbLUfxsWNr3oybd2Ch/FTRpXJDYyZ3vJj8Hd4G6rDA7JFjuXTmUGwsX4c6RwXfL
Kh6C5BO3BcieLHiyhnrTS8dVrQzTo30iophLwb/kZdasw1aT0+smDLJYC9dzSIsz2PQveF6WrJzx
JZipgDJ6wCJpJAALerza7TcwjHXCIPLuD8eprWmZFq1YCzfh05E0Uuoor7YY+E9qtj9qPzF3sRml
p1F7LUJ+sbXingirIulY0LmVMEc+FsFv4dflo+m4E2oIWW8LnSR7L+Sb6atxBeaoWKgRqCpsI6G9
HKy5OqbZ8LXN6vgcttOjLijBrSt9yXAWrBOvhCGc2YdlgwxrcG3eY+aBOAMMmlLnRyCAaJy05VMe
3EPpD0SPu2O2SntSul1pfM8wEpt4WndAjpwH/SQpuOef54xkDjpF1W7ywKk3IZTjg5qig+0j6QKh
DTdOFdh7H7IljUjPzIn7HyZRHqXhZfsE2G/XO1/NyZDnamzJY4yH+Og7txKQxSZefzTozxTUWw+W
4gqwGr7IWf1u+8FwwthX7vVsEjsK/TQ6HoS+XZGlGBFNGjmtOn8+UID9U4Otgf3F1Q7wIj7CF90D
qZ1LVNvfmSnNH1ntPLqBGd2iqZI7EcVXvyfuuIp7KkRT4v2LgP0HxxkfcBNk7JreAbwlfk9UeZuH
bqQMyb0meqHH2vClRc7KwJQlJ6vIj1XaZKfQDOtjMbqPduFTlkRc22pOK+i9NUdGFParDJ3Hj5Zx
ravle5DVDOeDne7H1CEwUxkjc4BNeHhxyLvmg0q09EUDCe2hy1B49HZ1y7v6haFqOo5mjpSgyKhX
DIBXWvvYK8rmMYJv6flkTdNETRq0Bq77FMCUTqo79My0ilorOtUmp2g3BuyGFaHfcZOyCsy4MOiB
PVUEGlyQzO0WIfu2GEP52EQlKY6jNnfTpL75CNfWphdiHB/xHmDd6tZUBR8q2iXP4xS6K8UuRn9m
d06JRQBoGAjgtdlp5tK8qllwDvp6n9PWu5pSI1kBjVGzqtJ9UypWHfzlfMbB0y0LMm+XqM7aOhXf
8kZbIDRREVxzczyYo6NOGbP0safCCO94g97Jym5RnxmHMdzxOtjLjeRpos8Rvc0U3RSWwYjCu50V
imyfw1NCQY3NcdYOq7JxTcrGXrsmobO2mPWxLdphR02y2CztuthBeiBN70vGd+VOs3PNqBAdCxRU
D7k2bvlU98fOS5sbJZpEH2iSqqnCWUf2SCViXiI2GQOCENDCRektap1u3WRufEmJMFxPfWvt6+Kz
RtBMKOrixi97tknfIAWvbC3ryNlxi5eqL7PS9zJMHmwL0HemMCkzkp5iRkisnOtyG2qKJnTaUTkL
ylNXtfcceJATUW09l9Rpb4IB8VGfwgz1sfheJLq4x36z7cvK+SoBWgira3hJ+Du2RZXbb2Z/aPtf
rW6dl8o227tM2peiQT/FPkxBJZUgb24W/So9r/9VluB77kQcf40e1jVYheN5uhDKZx8ba0yv0nL2
sxr1V47BAg0iWaipV0anzq5Bx7vJv0UpmpIgLMl+7LtNKKrsaEClB7H10sTqKcpnLiKT7Xwqbb3G
ID0hWcztW1tzfgRJ6z70eiYNniCCEijvoVoeJjOn9bWpxzs9oxb4gOm8zqjGiS2lH4Q/jB2XWI0h
u0/aHg/NqH/nmpZGmfiVx9KPoMiZxvugRHirTTOHbngqCPA7A934ZxeccyMxMwDfR8naMotoa4QU
qrJau8eqqWNMAHjbZs3cX6OlTRhq0cGVZCi0LHXWYCxlmOk34YoH3MnGHttmtLNqRG7c7r/5YqbR
wCjbY1wO4YbmnnQ7W6mHgypqDg5ep+c0n39rru9Y9sWLozr7ULFHr1K+y7NJRc4wcvshdA7N6jzg
f4zT8prXi7DFkR3U6hyclx6jKJ5jWgVgvSxxCWvIbTpfcgQk6rHNwvJh8Mr6lPZcdTiGmrP0AvPa
O0Vzs5rsaFbls+0awM84c46yrhlo6Hi2fCYuoUL7leTIJ8B+ijBktHGwCFAEHAbPaITfnEEOKzOt
yK32guzRavjCl7aKN75NJcUEmkduegn4Z2HQHSMrv8DRsmPp/pArMe26pLUey/HTFEzacJd5l5HY
w1tnmlfBPWPTdKW1zZZTxMiAbj2Krm8T2qYBAsvN5hJcsGufQqM0H1V0arw9ZqvsRwo8RSGw2dyb
/l62WXbJMBeweKbiC8JEDNyiJuYUmuGdfbEfroF25Fc7oWKbydzeC+AfpkMfdmmp1m3C7qMYE6SL
nnYo02q+sRGYZ4ImzYOK7a2JHdwfpvLcoifnU+HmlGZ9dB9G+6WUzHqOiEBIlgcJQUXkRveYcH4T
gD88CiJ2PTJCThRvoiJKRHzuJ0UxRYXfqKHXhpV14KrlIWzZt415GA5Z1+37PhXHSrnJU4AwzjOr
rc99cZ3bPf0fABiHyQsHIJn8NBjYArWyw7c6BnYNcxJ8+dQLHIwVALSTFt+ygEGEsI74MS86a9/A
jr7BbSPTewTZ85z0wcoR3OW0K0tfv+Xdsj2TLlD3BwPb0NUJzVeaPfPfpV1xBPru3etA+vrG5E8N
pH2DFXpMB4Yh2QbTdiIlalPS6l7Ofcz8xIpeptq8mmD9qzDtnlsEyryvRfweVcA7lcQvNkz1zhGT
zUYr1i5DaJ/3mvb3rN7kqDLhoYgVF4kb3Ovc+5ChR+eC1z9btEPVEYLbLi3GfeA1LG0Bf03tZI/u
JOUZnr6ECR4ScJIsOBQZwT8UN/ePA+6SAd/BF68G+EzT+FHgNoQosbwV30lcHgSoTt3OayzvZ4dP
wQu2aQk29fmQUF95c0LHvJLGtAk3BnzQl8yp6rOXccGLtDC/tHXfIVKL5NkekPd1TeTvM6PPrzpO
0G67bvcacXED9qZviKmSPfAhK9Uc+kfdhIK+OaW/T1BEUyzMS5QQfaClck+WTYd6W3roOxuoeju3
f0ikQq8NEA7TgFutfV8Sfa6H8WmavPJstMGvETjoKQ6SeacLhArqE68q0JgWOrLhboCvPIKFL3L6
7fvGOG5sG2UnoTJiTcJdt6/axXUQJ/arOw/ROrZ6+9QEvf1aUa3911NPc96RFjft6qyn9LtEFp4V
Y36chmkpdgm/TZ0dv2b6SdEr/NZbQfg02AOaiyR5VAMtdwQf0CgUvIDqTJfGVhHyPOU/pkUQvYlP
LqIbaVz8DJxvvJcomy+tcn3glHR6oS+L3iWnOtcZIgzWHPs8+FiiQlVXX+YACgtzgT7hzaSGqQZz
UKjZCBbo1C4lntxxEWEXi7x8dutx3+QEy8dDVtzcCR9kYcPkTkjNtz3BgjvYXRSVbkPKcZn/Bmog
F9wyUTAQIn1kIucrwbCxGumaAsg2lgZvlLxmO867TrHLMltPV4+Bf63LoWe+M8RBCad96GdWXk3t
5NsE99B2snvihf2e6lptZuQh2y6NhkOBDG1Vt/SeIPtut7CaEKxB7T2kKIopYGr7Ljj3IQNv3nS/
+TgBCJe2NBKS7R0lgctRLOw7m65zZ63ssPy459xwx207UgHgvE9unr7Qcli/ML+FK9PIor2rmY+G
gh17mNv55o4AZe3kv3e22b0isWXF9fPpEWpH3Ejl3nSpn1yxcLgwkNO32mvF9fPB6AVkDx5I8At+
Bk12oLqu30v6nvisshNqPfEUuKe469JH3QT2OchH7mmCtcbz7ZdZPLfKsN7Fj6zpbnJU4Vtk0A9D
osj76JHYnbl+ib8tGh66uhkecjlfcMAG6kTkTUIhB7jBrpgYUWeMr9DEhblrqrr5TDQ40zLOqWw3
NBbp2Lp3TvaRKLSXY6Ltd3RSFKcEz23PRpJ4IqQMq6+vUVM8+E5vPLAwIAKKejCeOanPIjRoyOOT
JzSFJgzRHZzeJ0LR77+yWYgjxjH7DGRHu8Eo8p0a8czU2VxsFTpQgJPU8UZW1YhumDCoNiXeOdxm
9VsEKk7dV/GROVb0Ond3r43yLcb/YTs3BNDr9mnSQm5GpxyuJFWc+tJ2CY8LX0NVmecub52VOxnz
hnNC7gfL6f8yXP7/RNN/k2hKKqCHAfh/b1O+/Rr+42tZp/8cafr3//R3pKkv/iFdYUlfYv5XOJaJ
4fs71NRX/wD3x8LrKAea+DPv9O9QU8elURnOxCS4VJBut9hNm7Jb8k4d8x+OUrarBGlokM38gf8P
jcriDz+zI4lSc/CdE0zpcqv7M4tQ9F7Vk2JfHiczzB5IbGifQBlXSUdlBAjcZhb09UzUEXdh8Nv1
0vAwZ4hl/ulNu/8V2fDPsaRicQz/9ePjz//8P8RF8CoIKyCVVPJegOn/T3cto4cxV5jQj0Wmqp3m
K9mr/ApAIm7ubGNQzGvuNnDx3GxBcIxt6La/p1FH+8id2ZIt5PX/+iVZf5iMl5fkmI5lYTEnRNGW
f0QjYVmwfC3N4kjuCdrAjGYaEz8rIUn+z7xNzDuoz6EqmxaDTPjd4R617lwEmeQ/rQrXeAqQuGy7
Yuj2tuviVMwgNH1Sv9Y4KaiHMo1hr+0Kd07JRik1+DpRaQdjaA6cdcHJCMfXf/0v+nTF//EmYxnl
asO2ThX3nxkdlWES9NygLTbVbCIyH8VWRoxuKP/WtlbOwQqIXGtSVAhCO/s0p+SPGJ+y1Rc5Fi9x
SUpMYYGqWKb6N4b+P3MZlnfb5UK3yY1YviTL9f7PGStt0yb1IH1sKczOweBtAJqzIzH20z6kdJzW
w6ikoq766qquPWUunS7WUB0zD1GbHaTzQ864YU7/9nX9XxemJ/gS8qrIFcZv/2eSRmKCyaC3UodF
ed8CB3I6RmsX+9NKi+KCZmGBhkiGEkWyt8LhTefgp2VBldjszpQx0rHxrz/GPzOFHG4hpk2cEJFP
fJbWnxkbU4NWJAzG/mAngg7NJDBQHWIpsqRxVVmMEz24ppYdPlZDlrwUwttO+IbWs+PFOyYe1LmB
Hm+FU1J01hu4H8bMoUEiPBblbL7XiwamD+rrbONrzqSx9ECQ3zeN4uJBljqds8MqVlNf95AQrncc
jdJdzRrGMx7RQEpUCn0wfS+7goWEgL9dU5YXp/EZ4nVzdO3ya9S2FmC5na2yRBxso7lBuRk7Cn6n
W11s5DT9Bk+36BP1us3oa4SbONlXbTeyVCokO7OaF8UEzikkWS//+u21yA/682bku0Lwc773pjKt
P+MNilzh1cjb7mDhLvyUftghWr1CqbOV2PUxqQDmUpb/+xiMNySdaAbSorgnUXFHNMWy1VLcWghj
cdzVv+ocgn+qeIOm7ucQwfqM8PjndAEEosD/oRfxVBxPivfX2nBXGhiLDP0VEh5CQqp1NlrNvoRr
O3G031NpvYAN98doSfAwah4+/ysFFDu1XnfvFX0bdoRcD6oxevh8yCJ1E4Esj0MpAmwf5dlviic+
xo7GiRE0pnWhYEmpJDfkAWy8u2OCFXuGJ/HCCLLgOtEDpFQF7GwaWy6eedMwvlkIfrFwMeabbr0W
gvJOt2yqXRSWxVEXydFBHnttF8Gh5X6fOosOpFGEVyuLzN1MhMiRA25jeh2mS7tCnWfV6eGTQvZA
YZJLCpt28SSvvq2W1ta4WedWGD7myftkIEDhaKPoXszTuah7cSOz2TKm6UaWEmbQytj0mhRHYRXq
MkQVdX1u6Z/Qr/srTPcMdXVK+5VJeMYASHAWskOoEtGi3cWkrbSwZkbkjCTd6V3GFn0As/4o+v6V
EHB5+vyMSPyu11VkC2LhmnZn2+ZXN1KCyhfaT0YSZS7gFKjsjRuGA0xDRuZfOFWPqmJ791sEz9hr
LpFgXcXoFj+aiYrAwmiHQ+W/p7BEPHeFH3BnlgtI4uxIQgovLjq4W4Xc/jYYXC0WuNlizLwQSoEO
JXSqR+XFybG0oe463X6L27AAzBHFZqKmeN35zlql7kinCSZIe+KUT4ww38resfhLsuTiLA/NZNqH
YIhuKbFhS24CCuFScJuV41NCC83JcEX8MJq0sSQ9xPTcmcR0ejWG98ie72URm9hyNWLiJD5WU/eB
I2u6o4Ue732bv6k0pQa8tQ/kcttPkBy4EAeHeYNntmO+FPPImyxK9TBhRwR8VidApGMXKv/h88Gl
X+So5GJWW342q0L+9Qupy78DKyVmx+VnURJDrxOAtc+tktav5TcTqRJvXFk4W5XHcpcTughh3ISP
9fKQ4bAHaC4j+GqeThU3U8DW8erUHrJ8fuSAP4brQdDcnNPwCJS4txDTPCNu8vdh6phkaDgEoS4P
ZkIATDbNN3P5HZE0u0MGsIJe6Oo3tnf/fGgt3tDJmX58PstrSekyd7qRwfE0Nb3GpRhlz58PYx98
lbNPiy037VXTtWOwMhJTrHxKqlmWKacYAbBVNuBZHFX7HBZECFBPciHs9ZR0tnoTRDJioWuGZ7vs
N4KGXl3k/uHTtdZBuq3IiSZktiMGyFSNcesa1uVutso1YSb6q8SeGns/hzjFGgmHlZt9s3Yy902g
LCcEJ/ePwsHP3lWOT2Xv+CMrO3XHlJf51jcJ6HXHdRp00xvyhLPj4VGIIjq6gEKLIuwPE4gfZD6q
8w6HVxYkUDGJ2hoNW86ikXczRN0NCoNtnLsXHO9qFfv1okrKxDb0ZxSeEiGyqoZpn+XpTCulSU9Z
AgRn6vi3xa1tpzS8jctCjtqA+wQUsLcW+0+RfmQXm7yGSYiy/Ftrd9HO4eZ7yJcetRrjKsqFaIPj
jiSWPt+b6OMwDFuvSevB/UxNdfei4jE2ByJkDW87hHDT4+KKw+hSkOgJPRvIEEsYAfef72bmzAjo
lsJZUuOPOkW+Gifvbte1d7P1NkmlSYtZ7k9zJu2XiWu5br5I04DizNUtt+fhvLgr10KOz743IPpw
z4QmuPs546eM7t4WE44+YTj95jRIbZ0Y0NYaWJUHbhIeLhNnVvRN6yEnu3g+RFJWB2FH654/4GuY
zc8eEt0LUmm1LXBQ79MCxfA4KMTisXGq6I0TDRgU1p8zn99dhjEZaqF/9/U8rlKT6tAKFmotI//g
0juwQtRD+/ac7ouAbF14ZtBJaU+7OUdPgx+fqsuoQMWD4sY0ipp5tdvC3ebAFfgtk97GSRm30WXE
hd9Gcrg44dYWxXwTqD+LMjHeZyIpocjoUY4oe4+zlHI0fZs7ibUYDQ/KdoRMjhGd5mHaRWn/jryf
cWUMXkxinMLUdJ/TcIKHj2j6bYXxFnahRLFY7lVHhvbkhvNdVo+1m4hT0MThztej5q8HNTFbycEK
ritHCgWiCf4XeW32YObSQ1g9X+MkwVQSDUd4SxeINmcCDzlZJ12qCzGZ6pIbu7Glz8pDqnmaG7K0
QFeT8ocpS3qNBp0c7E5fq8zC36F+wW+iWgnsLww1eF8p744XPUBlQggZrXoQne2f3GmGAPdydxtm
yXDofHt88pxZIENzOI5lW62gO/w9mFZ9R1uMAqTwnI+ykfpr7EdvfTq4J7vB/Dg4Ot50WU5+m7Bt
dEUhxVvBqfZoWZbwbSsZ9ylEhUe1/NbXMZL6piRctMkPhBTeRZKXe0NttNYliLieVu2SDOgnCanU
flAfP1+80YbNo+7UtQy1cTKrOAbgKM1128VQU3m6n8Nc7CL10vcVKjqkV0e7RdfFtAwnFidfq2gy
rkvVhsO/bDIIj3aSqEH0EefnMSIPXyUd1efMqFXX2wdlVw9Z3dcHCr6bxtDHsof26MdftVuU16GU
i0Cu/q1nSZpEyAGeuNSZzdVRJJWxk7gSDllp2ycOtWLr8OGtlSDW1wuRdUSp72+ahlthF4zvVo9Z
Lpr4J6Qx6rXUKI2jlXA1LX9GG4CFFoWo9lxBR7tDvkocis1+G7Z4MaEDhhQzcIhfifsKlBocTF5U
2yDQxiWDTSGtw003XeNvuUyI4F3KmL1fRIDMd4BFK/Z9hLNK7mtws8yZ5KnDGUE2K6W+MVjFapGp
NarPXjocOwZty6GuqzP2Hr+M7JeaUGSJ2yEfu/I9mAe9a2P1AoiGiX2m43ogIpaXQ8Ig/dk76cnk
tZvM37UbEkmJw/6p7nJe3GR/9L0xr2eBEkIQK7SODIRjSdtjHY/5ezKXry6CR46mNrl5jc9saufJ
wYjGdPP5tOv68cLJwlvcy3PUckb1bjo+d3l+TA1KPKvBu8oiGs7acxEFTF5wZUxFr0pIzhcRBXdj
SPpftt9gZjevkiiLteXQxFnnhXcmV9E9q6brtmZvnSit4AvCT+Jh8M7SylBkzna6TbChwVAvv0KO
Ff9Xp891r4i+yf1o/RnGVHeh3nQmnZ0FQdRnz8dgEkesSU5t8dQIfir0PrthgPeP3fxbzUIG0BuH
l8//+nzwI1yUg+ljighLvFGV6dARDlFVWb1z+vwtTYwUpmoN+jXUb7+14k1vTjfDTSj8/owmWR6K
jE+vooZjQ+AzZbWsXxP0SkKca5k9yDn+albJtDPMm2Cle3Sq+5h5HkWTnD5loJ/MzHIPFQgOST2T
fvr8WeeijwtpK9k32jYYpRf9GSmjT2UarWXbVpgveRYgOMT8iob982l4cAuEvlzGxaby8njrEUJF
m1wN6+RZ9iOuPpIa0OCso3nCawXacqzAf9ejJ8abObQXPC7Vc8jfwbHx5AsZnsqpyg+Ow8upa1Fd
pEpfRTD4F9HKo3QGf+OYOtyZYSSe0DabT9Eic2l4gUGrsAkOJhuYFW6BpgZ8PMvXh9gfS/uEpoXl
RXL/XbuKgmXXMB5Eo8zThCP6NMwl3aGfz32NEcR3dLUhBHCVsCCdDQirtZVn07oBRDs5Rvhkd7Le
z/Yozzoah1PPYIejbT59PpSZJB/hv59H0xTxfSOCwOJ95sicvF+xaBDgi4OHN0tDWTxmGjOAv2Rz
MZf3iGFQ1+dabfg/krMfhfV+bKqbFczhDp3vF8MEDie0p9gwNxxHvPDbIpawY2F+sbrsCw0h34Pa
DM8GYkxTJTjjc/xxJcmy8xQ+mkNyU3N8q2vWkdZ6YcI7JKK7jTEvdRIOf3YuuEXa2aXlFJDuQHP6
NH6rsihdV1bybtCgLWbTRrMWv3gFq1dtH21mtB7ikhwWVOh1rn64s/OBDvwwyP7VKFBz9vPX3PSI
2sFdtg5fIo3FvW+Tco8+mw1Q4j4dmgmT6XBInPaR4YSoAE6YzBn2E1XmplVtNH5gkRzD7Ig59p4W
XrBvack1LXwuoiAyKBgQiWJWvRjORNhds2mq/mQ25kfZPTHnB0uhIj7NkalG1L44JnZAu3c/HnrH
SQkGhPXJFsqygheOTdJsTNn9opwB1tFNP8Z0xnnty3er9CgDpms9YEKXYeYdgdoQqJDeAaZ08pfb
5edD7m482NCDSNSvBr0mqGyzr3CYCImmwXHcRy8eqegkvcwqqXswCi3X0jF3Qy/RLtmk4ZLjdEg8
48lAd44Et/e3Y5l9J7yZIX6Bd3K5rlL5hv/L2AaejFdVQyW9N80Kd2SoiStPazqioQR71qEyF78D
3mo9BNRVG5zbhmAQaNPqI4WS1/ldmzlp49WY7xYEeUmp/MmN44HbEDyYbSlYHdRLxeBXBzsvfw/u
6KAoQb8mRuW+hZ59U5V7LONWgYB6grtWBNGmIvsVJugLEYLZKdaswI4KUIioATNA1ZybSkMr+sv0
VdTf4qLU73wkVyML3uqKjvi4rj68RXKXeRXm/wFq3uszCq8j3Mku9xCW9vTs+AJdZmYDmPl2dEPE
gA7Eqm8tzTC7pjXeem4/RczWjo1WbrXm+JKBrjdwk/Ua2Wx0aDNjkXg+qfnWaXwnja81ZhoQwxqh
dJd6ZI9hrOy0Z+17QWBEGeSXHvUyy9IrXl3zQnCC3nAJ46EoCGXprPrsVG19hnbKSBQi1EQYJgHf
bvutADhaDbI5ldaIlL8W3L9c84FUGP8eAVAXhoeS6Ag9bn5oc6iQY/rOmRCOidzS4lvFLLVP6Skx
Z+9K1Ee8Tl3h7qWIqAPulbtLh77dZi8DoDKZHAmCFE2cX1nFzz7GXWMO5IVPrV8nLnhSYCp/K1Mg
5aREYNnN3tlJ+fYf/TGtduTBYnVfzo3QoG94cu0jg8KlTENkew2vPnOSR+kNwSt5fLtST2++oiu3
CAmjx+5UAVTXJdZysmPEkD4KQ3HfGulhJQuAyJkZxnpAZdsE2ES5pld2WD30ZXOj3QzFDYpTvJ3M
tLFJUuucVYehqax1UAS0Y8fHoU0pmi9nrLhk2ZwELN7Jy+EcA39+la7UpwW6ps1z+c9GkI2wgsVc
xa3+JjssT6P5UhZqZ6TIArgLSXHSeUY5tman1IQ9kB9AGuX3BDDihKdkpLTccuXp83lh9SsMfNHR
i7HAo2L/uzP48+nngyOWWs3/9ZeDpbL0v3/34KsGT3L0LPEgCRTiVe999dMKKZyTWd7WM5wdufHp
oa9yomWW3wAyRWIfTpEKn1YNY7tpI786fT70ySR208+IHRz+cmRYuwRZFx8zI2f0ekDWXe26uEds
qy/EBMgTTWXYw3X+MWFJWxl2I7nsiVaZrYcmVx2bpiG3flobK+FFwy4Mk/kpIFUAheKc78QQPvr7
mpCd59jvX2tT2vu/kkaWzs2RZPGxrq3zRCe7vddq8J+7GlqFBId3c8zLFxVM5QtNOKsiRM7bD0ej
9NLTYMsJRWpcbVzfaDYp8UGhwstH2+wJsSruotagS7vpQDImUm+cwADRbnOSKBC3nySRFICrzjP+
EawE6UmV808+bJ9btuEenQFLMzrvdhPr6Ys1tOo2RLO9z5RHyblLavPMaVw3JRvg5Gz6EkI/ykBW
ukXt5SbNVZYlyT1dsVdcyRvDLNAOljEAEWl6a7NB9zynX7w8r88BPrx1ECPcb+DL8JgWN1uUxptW
ctj5zAjHDDL8ETUIPhZ3bn+MaYQert2jQ3CefT/CImYGxSGIouKtLIIz6nbjowtA7zCu97eR+MYb
RzSLEn1XmmH8I9RgPF28Ji2OzLYwevSC2P9FJ8mmbylW4B7zkAV2fynChChMczpUTuN9zxcFvNNi
dfdNgPSsi57UCKHTd4C8LNT+pgyb9GgZA4UauUPNeqDm/Uz+3AaFjM3ZQjGNApgs9ZCgx8RJGqvm
1BAFsGqjzruFFXkggAliY3idcfFrI9xMjXI2LPu/cSscWCi9o7eIWkO/eEhFL14A29APGxzxuZrO
LhvcZJfRc439fLs88yvoOMh0/9bC8aL2mA1cX127dabiJWJHWCcdW3BY5zFxw/QXOmZLPRw+dBqh
jccxvE5Yq69JjYvINLwftVxsxN+KsW1vXbwS42isYte0ztrWvDEIRHCRjljgCeUiDze/Eo0VX0SG
3cc3xzPsJG6PfroSmtY9WsikUoeR2MEf8KmUTEwCQa2IQ0rgK6687qlrOIyb0EQpIOefTZX3Bydw
kpUBuIq7AAMXefPhocYLkdR0Tvpj3FxtmQ6bZAlyNWZzNaSYV7tuIiK3ZUQfanH7hKWUizFEj96T
MD8q29G7oiw5wlr5xdPYaiJUR6csnl1QDL37L/bOY8txdMvOr6LVc/SCNwNN4OiCJgzDTbDCJbz3
eHp9YNbtrK6WWktzDS4vTRSTBIHfnLP3t3tsA9tgauh6hsszktpiK8/jI7/WvNMLiz0QeDZguvC3
DJKobMvoZUhL4uJLnGAMERn0O8shIUnZIlgO7UhpXqzOQDdLG6mexf4wZN0dZU7tbpLejD4/F1rb
3EdLQYA7WPmjkEMeUZnSmrGdcPi+zdZ4sgpLvANC6WkcXhxmxWu2mONhWJMF5UQ/FfP4EhZCeelr
lDgRDB0F8qQjTrRsVv+/VWGLT9GTpRjSzwul7dCgY6MiPfOXso4InusfFh1ciKl916SlFxr2jzEU
WGwTv4aXvVh36h2VSQFD34CGbMQfBgAjdKex+xJHkGkL0Cq3HaZyO4DJ7VawzdQfo3qQyS2ikiYs
x7E2tY0yNwpBAhWAg7Vy0Oa57gYdHnk8gtvGGIvdkKJXi81awijC4VBV9RTnpvHWXGcGZS3oABoM
xIwP6WM4yfEpmZHdpx0xprUqeghJNcwGVXkMyMWx2EBasqxvBTX2I1JN9hEFvbHvIQG1bP8pFYNq
UVhIj2Liw5Et3rtlN8cxqmM1PumoYzwWSS3YlSYQz3HISsig8wRggOFQaTrhDqMrbyqHlxH8C+P8
cjRVGDV92xNwxybEC+lKOPrC8WNhqx8iQNMw7azrOFk1cq0Gxm5TKFdDnV0GHv6jqtPcCD3YQEcl
kdFvw6JW0LtXWSLsi/4Bb1T/Smz4K2YG8nKKpdhEEj8x4BhpA4s12oV9NDsR/fmZGPd7KYEEURoD
2TGiOJz0iR5wxcIv6dQ7GHDGzprKZxgW0R04u9qZC0yOWRUozpy3ISehkN6bvAVIMPxDspIEGzHa
QI9DXG1scVznh7aLaluzZv1ATJATdBSO0gG2ADvc+gj1c0UTUjXVSukYR/ozDuZ+y1j1TKsCPkxR
1q0/rUsLqaHhC4WG+pLM2QdWNHeseVTtCb+jx+wgEFUXphROAmkzMPXu1Vhe9hWQnI0az3cSC4o7
Zb2JZUZk4NmHYGRFWIlgPXraUvtYp9kMiOFpzEnkCxIhdoX6QCU1P4RKITntKPzKgrqmPwGnQMEd
chbSdKOZb6I2a0+t0OhPC0V/4rneYnHojkZG0o1G4J4xSuBHliTYc0QW6nTxUwcf71TXC/08IuLc
gMLZIc/U/BCFGXy/JlQd1GTFYRJkNoj5dBQSlnyRqCpox/QePEkY/+gJ0Jo+0tS9Lmbmzuqe87Ck
cyAlRIyDmsltnYmdcqvM3SYLF/guVeUFlCxsvWXA4ANO+wKcMir6VvKnIaToZ6yULVSrwy6hLtRg
AGm2Vd/WkAU0rOxoKWwtZn5B6hXKzIjVeIoI4/KTjEb8UHRXWYkRAI5BMtPRXqMTCmU8hrG9kFeG
ScY4Yy9Ayrbe3IadjCsYHUq6NaYzTQHW6nVnFidjJRSok9QeteksE/e0NRNG+KRA1IMfNT1H6z0j
Fn7Skk03vgt9O2YSvVFYlEOT8VxQIGEcWiCt2QaOugkDcIJIsqTZLgIvlg7A7IvGYAdqKWskOtOk
uqJq1CBh5g7149hNyRaIyDGFpma1RX6wxjTaod8ftox7i0del04xNm83Wbl8RIYSskPOrcdeglDc
NeJboCwFfh298MRFuqCw7Z0874k85EA6bYyFTW1KAS9jhmFbjtx0tA5VoRVr19x4tkBast7fG6IS
PjWdRMFuAr2iYVOPEqO3Efl8zZFKykZQjp4QyQd8+83bBNR0WX2yDUvSk1SFwRGz7aoHHTyVAsp+
YKlHxJH0mY61v8Q53QMWoYVJ9W8l2NHblKnsbAZFXiMOW+spKXCWRQQnsna9mzLqCUMu7yWpqc+1
SLKb1nhpCpRqGsQfLey/tLIot0Br5qeK8jSlhScgy/EWS1Ju386H25kRiNVGZcnhAWPDopfnwS4j
dMzh5OaMb9Or2tQQUClnbNpCbe4LdqZzJAe2qGDTrimV0Yd6H6LVWMe8YdOMb+7CRHqiAY6vraCf
M7B386lsse2j3en0cfswwDLdYfAA+T1hqxyacnouLO1HaEGiJlkmApPuZESLrFqLRV7Q4zMIkwJg
Ms6xptOm7mtElrJaIcTNPNTQxQs6m02CB6MXDO24tMYzlHYcL6KlHiNFfk7re53+/6OeavGT1UhU
qItY2kSJhUzAEpu9OuLAoSzA3dtjBVnT73u485r97WE0q8isYvJoiZxmSogTa6eolrE4oBLq/e2m
KMYX2O9IiZFgqFZc7XsD8h0EEPFfd1Pa2gjHjxSbS/je3OBZLPfWuu263RPhoa0eDgrgXPKJnZgK
tEXSpMBp5wYhY7/vF7EOy6JREvIchGwXxEG+L0bprxvLjGHt6cBOu1rctUr/nXY4HpNl5g3GFcx4
C7C/3SPBTmcM118SQ0OUPFA02/++iwG1BMov80ENRqOo1XKXvnK1l5i09st6c3v450YjbcLDjkuJ
hCy+/e0Nbm/4+63+47lGRa9shOU2ZwO24ADOAg/F8PPtz9Lbc7c3ADnGR7p9hH+8IdHbloeY8bmm
Rrov9ZEfQkiiev/78fpkGBFqNiLKIJZCAfpE8CaqWDb59O7K/e3en4dBJLBQDTvWSvzFn+dvh/8f
z/15+OfvFNo8xD3+xztn5BdTOyCF4PYO0Z9f8fZYECp+ibgN95z8Io3LWN0jDFf32Yh61+m0HEEG
/rpxNC1Kh4+3PxDUT0tuq91kTEDsLCkvoIZydhgLuA+KltwNyqGgM8wrt3tSZLaemHRff566PW+u
f3a711pmu8ERt/vzdrfnf78nhCEcLBX6OcI+uj0VvG6ftPpf924Pby/0MTvwLMXQDHnFovm56yrQ
aPOAUQJfb7PP6rzdsy6Ciq2QH7CeWNHtdPvzs2YpSH4uqtuVNMV9vb/dgOmv96pODmK9xKtJa5z2
N0iFTHmeoh4P/9zcnsujhZ0hJI8k7YIKyE9eercvEiZcJLcbyNnY7tJmQi5iFlcrGZA6oRfINBrI
6FxAMqNrgp+jpI1v6FVlzzHlPkucPTMnPwDnjZ2aT4IJKYt28yYBc8IUrft5XX/ncXSViuJBSSnB
jpM308q3KZ0L9gIISAD4xwJNPpgaW3wJvy9In9KmdXjNYvmcywluxzn9Ni32OzTCr/gANkoOy6ju
uaaFonwxZ2U3AEkn6jsKN62iHFVON6BECPXCGvWRNhGipAF8T8K7UA39aFmLzQAZg1SP9gYf0B5t
Y24/qcXRK6cxaiMAS+FSkWC7adFk2G3bzV4HyCefa2zqVO6iLCMch5X2LtCVY6CqDeTf47T2hvsO
fLWenEXDOqhzC6hFBz5e0yPtZ3i4/YuaNRcqZps+uEKHl9xoNr8q7aXTQRWUnbVrw/SL0dqlCcj3
CUFhCOC+knr+Wha692o+7WUas+ZsmXZYaVd5ND6ElVefJ85kdF9mR58F5xTQNIl+QdCmGMhnOjiR
zGaBaTwmsjrS+gLuZKrCVBa9XtS0I+Cmd/zHuH37DO+/PO1wq94ndG7Amuz0ILjEJv3EcGYpX5D7
YFRr1JmrZHgd6OZQkDFN2R8poKqwbFY9ysLWDT7qkJmPWabbJILB+2Antg/kYYfDEIBKO0ekGEE1
LCzprdQ3ssU2S8lZ4ldNAI08uI+7U1FCdC/z1MEZCASHdY3bKc7AnjZrzcRl+UUjEAKZqkiwt7Fb
TXWNf0ClKinL8dFqFCIYZAv/FqAmtBEPlKiOfPcW6Bk2IsRUiW+A4Ztg+gJdBYlR6cUzV+cvIKLd
Qp00aWlws8DfqSEnlyTJ22BR6WHAmcK4VXt6L36ygWi5ZGWpcTm3E5f1IVA+ClyTD4PuZe6Ugpp0
/AmogsgUU3RRSAbeohnAN3KJ4FftO9ADVxv3VSrAF+44xn0jyl4gA6oBIxpsGqBSKiIvR0S544tC
nfpd1E1XOSNaHSP67LFKBmOHTcNt6nLYAuO2HBW77tNEwmQ+ivCqrQg1QJ5rTwsJo/d01aFLs224
PRWmFrauUXoQi1lgFtIsr62XNzmQtSOxc8bOSNLcSVTKBUsoG7tQm4wnoY9qOuiB6NNXLE8KkS4T
6uKdxSbRBpHNBarEBsUDuE6gQWQ34Bu0alXcq3qxPK6wlLJJCA+YA1Y8IqeNhcYPXQt6JYU2GpWJ
dniayBo6EZ52ZaIYnm433bSfplZ8TMq7OOCdklr5rkmuZY8VjE+G2lDtF0OmwuUni+N+L2Pdv8SK
YNpj7oOUkhmrMmtrGMt6mQjxAzS2faQqdyWNWXPQhkONwemgdr1g58aD0inGA8Qdf86W4SL28mNd
NF8RZl5emqlVg/05kzDRsFGXxh18JYVRA+5DU0qTK2FQ9XKr2ZRqq5wkdnZkhXYHhN8frHdSn5hv
KpgILVguquOdkTyDBzNZ/Y+NF7QTZ8H4hNCjs+WBIHKJFLHdWLEszMQjWaTqUZNn9VjIyBUndA2+
Lsw6V3KCa7HSM8r+hhOHkYT7Ur2vB8gkAGQmj3JVa5fCi0KoFKwI825Cd0Uyah27eQ7uA6dE5TYx
TBrEeJGHPvxnzuRHlBVgNSnPR0GXX/XxMC+t9ahFOuNK+oK7fLwjB6c6JoL0cFPd1A1VybgU9yEW
pkHnn//vlcXS6hj4T/p7E9WVQS6iIUuE7f3TarEMcmLFhlJtU9JXt+NA07vLA0imkXE1ES0+Tnnb
uA2GO20Vd0x6F/9fPoL8X9we5ppArYi4nEUagco/gvOsIOr6BEH/NheQOwW9DD6UEUAYCR1jInvL
SPldBQGVD701OqlWSDxujhGvAk/Q4u5EGRdGh1VsKg5Sfh5MKA00l3dsV8XTqgK9VaP++wMn/xcR
Pp/aEEXcE+jwyWlfX/9bACtuhkzBmcyBszrAdppk7khMPEnKguy9zNSNNpilO2HTGnTA1myb0rdF
2Upq+hmP813QqtbH5OGgij51WXwuKeZQ/NF+EKhoKuMXS2CqMZe21EjijuPl/5JUK2Px+ecPT4Yr
LgJCC/kaN8H53z7/3CZ4ZiS9ZKgrWLqrmETjruVLaERFIKjeocooHCRPg79kxis4a4YH9Zh0VueV
cgmUVTbvRvNTSxMISbr5aq0VELKc3rjyLslUVRv4RqPT5pEGFUI9qV3W/38L2E/RQSl7mquf//lv
H6zyCjduuyb+6v7u5sImswb+/p8tYLsso6Ect/+b/+gvC5hp4NjSFcVgvLuZvP7yf1nSv7Nc0zgr
RMIMJRxg//Y//uX/kteXeB53gsEnUHEn/eX/UvR/t+gR4+Gh6Hp7x/8X/xe1pX8kG9LYkQ0WwKAm
Vx+YYa1GqL+dnexLqfhIbYS140q13drNAfE2M9mjzuusNi2eZ+ZDPZ4NuzYaJMaiDoG6Fk1fTeNv
HY7DgvZoq0X0poU5bryQHIsxti7olumeZcCm+w4clWDtZ7Jv7kzwM1xmZB1m4QEKoPZMZ9GUvkKF
fdNa0l+EaZXMGsvDCNGPXbRKYpgkBheth9Y+EfGT11nn6zWSwaaZcdgvJPgqLSvC7HUsq3pH3ceu
BpnaSypCos020pi8WLMlu6mJrDMjVss1NJV8OzH7EFaAP6wa8u0rBPttkj2bc7gcYG8ClWXNElKJ
AaJR6HP4Oup7gR6WPeO6vsg5+lriOe+YnXd50LFGH7GhJoqS2iHynpElz10ntgo5d2ZwokdiLwH+
dSij5CDFwHyspKFz2ajElZD0ACJM3CiVOtu9poCzjzVvIcbDZIF/ut10uryD9Dp7qdjwGTgamTz6
cy+V2zS3WIQIieLliUL6StEgcIqFB5WtD7G/xaZtKqoxpBtXiHduYLGapArP0rUSmSbMRtVaNSko
67xKhAdRLNI2VeefZpwR4Cqjl7WCb5hQJnVIsGgcZ5J8Fkc10unSZINhJ6PgTENJqWkQFKdNoJCk
YAimRLH2uEWCOPQaEnu8qmqfclTMqTAVB7UY6dRCwfAjOkM0XEoyRFCJSHt5rSMtIjp0yFKxp2r6
luoU7Z9uQbRN4l6uJflLHGEUzqKBfmJF/dd4FQN4h2Or3gsj3UfQRShZy0C56CszujDM90Cj71xA
RULuVB2ggjP6l7nIGZn0e8UaJ0fXq8yV8Zcc05J2o6LLbtErLsseGWdMl98Vk579vuGrafNNmJ/d
kSFsZ23DejqszqFcvAVB65YTOhVNRmsjmHjGxoCptzZjNMmEwSmQJ23aYOWlHFiGGi2dO02mpAGP
YyIE6hiK0oMBg16Olu5sEoAmQZI7poAr2lCBetVDreqE8alGWHjK63xHjV2DkFLChS86auHJXV7p
7cPcVrMbWXnoxYar1DITDsGc+GrAHUifalRqNKbI/xJwt5zrRrpgPLHY4k6zu9A3tDuxspxejwNX
nE7hqFv0+eN7qQ0Tb+qJkBk66cuENuQKLWW5VAuO5ZRtBcsCnSmwpYQykmNAo0tymFqnVLH2j0E2
7KqcJXU8LLBWup6k+IT5cNa1O5algJYIuYFYWcIZAh8eof62hv04IERb5C+tSZ/wywq+JRb81+CW
6DyaL8lA/aQug5VchfAviRZbrZeXMiHfWC1CCqJVeUHE5luFgtS8xOdTpmgRSnJ5whllTkj9GAh1
PY+AcHM/mFAKqSgBjFQ4R/rSukD1riyKqQ00VeYILV9RjxvHlHFtyUh3DGn8lJXyWQZwaud1t4UA
mNmBWmIlEybdiaa6PeHEPyn5/VRnqERQcmlqQbqLTlBGiRM8Mj8bUgAwi/s/ei7LwA++C4G8DXoE
6qXrijNRMiOerPp1NpfEy8whJi8gLf1YRQUWlNRBBkrAftQnnlZEy0Ussl91OD4C2qkxobt5XZLL
RMXSDKZ9rPTTIa0bYP1K9JlNasfBSz+brN6hhxlsuRt/NcDSXTEtv7qs6tZtL9BruiGEFoaQJTQg
rDV8rSUuNr1F1neRJ5ewDCY7iSQMScFjHma/BizwdqOS9EZCBKllpBqSe0Y0Vn3JLPrrUKUx875Y
KoDMKgtoO8noTSeCwvqTXrXXOKvppceXNgPdFOpCuNUFymgVy3o7MPv3PJjjfUV9FRTtDOeUxMNB
h7pENpwTG+EavgAHNlpEyot7zF0OWcUs/qrvAgl9eMmijKLFLJ70TuNCnpRDkptH2YCTncuRA9l5
k0SaTCLLkFNLEAGMoh0hA0V5IQL3PcuCGLby/F3F4o7d8xuUI5J+BuU1TCswIHX8MonSKSK5biO9
IsdKvboJZbdVEbbmsdjZdWwgRtNbvAjJIegD4H8h3uYaz4qttMvjUgy/yJyrScPF8hrcs8SnMkJ4
WCT/Khfssd1omdsKUeTZakPD07NlT0oTLk/zVc705K5krW9zrbO1iErFtgAqiNbJ7DrT0eWYBt1c
eBjmvhcTNE2RJA07w1Vv0YOphTEBlO4jJkuSdT/BR7T3XcaWq9C0j/LIzEob9EdlJ2o2iXBSDCwM
VngONXiaCFixF0FhiDUcj8KyHWnZubJsBn42iHS8iWIgTxpORk5RC4qPHf+KW+1D7c0Jbbp6reUO
ClbZsjUd5F2bD5hNXhNRfZjDWj32kcHqYi4JSYofGXpMQhHdVq8BozJvdBnpZdZypWQqs3igC792
8kfzQxOGZ10svUBRf0xmIBi2qTcC4FVxdMXy/FaPSJor9BCuIEs4jRdkX4r0zjKi3PXJC8UYfrOG
Wa2ogbDOhvyWBwP5DYBu1pYL0S1MHIaW3hmKOO1ionvtbh3Dx36+oqiUXBR5XZh/c6kuOyGi4mep
KEX5iedcZilTwx9pxgJLAtuFXjhoq+gb9tQP6loMhCijUV5pwG3F1zbQHsQUtUNYqV/1dB8gEqWn
RT+sBwqOOJ8qXKuxbzNwVi26cVfRdkbg6eAPnReEy10Ify1TGLoS6afPmUor+DC9BTU/wh8eMfD0
BhTY/FO2snOnKUexKT7lTnsP22cMaQeZ/kxhyJ6mcsr25lOQbrtIuw4o770e1E+hA8LF0MqJ7qes
P0D3Ho0GO9rYfCwzVMl6wrGmPgAFQWxffsu1TjLdvJc7aW/OxGVq1Ys0mxDQOcWQs6DBF+iZx7Sk
l2gziMqAri8mDq0wP4v+VxdBhC9b8hNyhDV2mJVfU7Cf0y+lXzZRym5RCo3XFtBdG2rfbNhldwqM
nzg7VeOAcWQZyLhOJtpvmvVGAyBwFUzXWDkY+0CTjtrKgIGTPGedQd6Egea0OhQKfmUWCEcqnjJa
SIxfHCXy2C35jCOSXgaVSYqz8vC5WJm/6Ms9Ze3PcOiuOooEc11XirWyL75VYsEhEnU0HHK/juLz
hDKX70RWmMFEmsgqSmcBKAlgJrRqghD5cf4qVCnJ2T2OEODf5rYcZleqvQJ/Eg6k5aC12aORoGGX
4D91EkUYi8RqZE7iUz/TxTTRIaNHcrrpZckbOMwW2TnmBGoSu/4WIJjKR9bAXcK3lCzIQ7IFzbZO
cU3E7ASoG+qsb4k+p5Y+OkEkvWQNatgA9mNtqUjRhk2nyu9W2h2TUPg0IvNBk5baxqHuBCM993DR
3ExRyUvOGrstiRFNH+VUIB5H155oK6K7QGUXDO1RbhNp01Ev8we9AZ9TAJlnoFPjYvbjrLV1hXmQ
0tRIKTeLqYwS5cjWhBb3OsmICY4lgfzIqB4bLpH1rmb2lqtOeWYn68tmKKz8xvWV2+O4riMXsScB
qOtzf16QOfai8+fJP6/8ec4gFyOQ5hjV7b/+5duLf/vnfz9eX/7H36RpclBktIFpX3SSd/s7Ztj2
r7uM++1fn/P2Uq1JW1MZIxbrAVTw/hE+dOXfvvHtRlpbpn8e3u7pa/P0z3M9Ttc9jWSNjACKaeYH
cTb8G7e/Ijfu73/6+zl1L7JOZZtM+F6r0kXs1xsClCVUq1D0AYLSabs9efub243W0FGa4BY4gJ+I
HQ7havyn//7PQ9BpMx0LPDV1xjrC/vOKhLpzU3OEyjX6bVo1olE9sUrG0uDenjOGKXVGAvqcdCIO
qJ3be7J9a8Qha+Mvytdw4tvdXghXy7ubg8Yaozvh2KonZqtFO7KfSJKr6SW6w6I08Jip9yZ1+Lfx
XnkklPAMdnJ0hgMrF9y4V5jdgVO9LC+sSGUAe19YbAiccFhJ7+MnicxANX8073Rhk+h7g12QQ+/1
JzlbJ6wIywsNGqTs2ZN5ge5ufymgDku/QZHDetjJXKQxxJ1Wo9//cP2yV7mFrDs4h3B6HUrdFlAS
fYC6IvtVzDf6Jpf2hDtyt/sqSFyaaQ9RGnfL4Z1EHdqtEVOLq3yC/C+d1mk3ygtDCfp8wg3s1oGp
/Vw9EUw7sEF21/AQGoKZKzzWdtIzpR1RinS+9KSiBwPUTQVZ9XRzOJH6fcFTdAGXQtZSuul6X5Rq
5HKJF53zfQkdzy8fCJVvsjtutbsiKu0FwZUsvy6wmTCSm7M9CUduJcM2Bbv9AbW46L2PACkcph37
Hn2POI6IC7sVthaCQXsm7ajDo5vuGUc7yIzCViErp2RZtwLfmNUd9QlMHo2Gh0S8Ch9U/PwucJet
Bq7xkD3m7wzQ2QWp5rZ0ssfisb6PHMHW/ABJgOmGWzIoWOTaeKc/LP/VwJruTCAPQILRotqTmNe7
lr7vxLWMTbyLTxTLgNfeiN0qd5MP4ka3jTe/qufK+2JjGt5Zx45Y4NfCdIR3OMF3aIS0+xe8aGe6
6HdU6ac9+Ff2LorL9hA6n3OpR7vZmu4ldTBRYw2s1tsycdGtXYJvczfYpttt1bfgydzRItjol/iI
Eva7+OT/sRb/NC/6LvuMr7gMg2+h97sXcKycqsEl9JAN2yy/OAB4ImEtvCMvCfakzOvuD4aCl9zR
ycS2S1jkO8FD4MRm1I3fg7cv62pezIs4eBqcXW9Sd0GIUBr9mS1rF4pIBs04ny5KZm/UntxxO/TK
a/2TvneC468B2O57eTqHD69wtCVivB0CgmzSrUo7KxFub/XJKWOySvFCorZ2CW52Mhu1ycOc2PE1
uNNOP8rDQ0zPzvkhTan5RCdolG5yRu/Gv46w9/qEUFdzpcNio35Z1yL3U7TJ3tBRgsllKqOaQ2yy
5aUDmyPhJ7wvzrRU7yosD/ayTa+0NIZDzIizWQ4xfBe+PcqRgxD7u/LaUUx6R5f+r2cpaPjhPjc9
SOxz8dCXXAE+ZWaXTDM7hGfp1lfeNzmjXfzJSXLe5E63jTWnGN3JqZ5bAN2ObD2rG+os1Hqc5YuT
7euY3E0+QXU+WqP4BJf+3D12CkPIfDaPk8o5/hxvpx2WbP9H3TXbmxmTarNreL/PlJ/U2VhOxh7V
Nma3eflKN1CHHPOJmg/zd9HZhFvlTo59z0Wunh6FU+DC45xsTp58vZz5MTnLDgIu5v16MNufHWJp
e7ympKdZdnGuimMQ7gxqHJCqD+Je+xJye3LS3XJfYbLa9jpX8naqd/GJJBWE0IZTHic7fKdIQobd
C1JPO/PT99hL93B04j37nPKeBRNHDlS1aQ/5vT/WtvEJ7zv1xOOyQ5rml7rfyG5+ei+ri3zf/0LK
wVEBLEPwTb1FKKWT44fg71RaTv3RnuKHeUEF6QTu2LzL38TwidIzK11KWTiX4w31SZDQlYTk1690
vJV3guRY6sfwrbVu0R1rMm4n17LfF4CvjvkrFs9YdT8lO9TxkrrCSav99Bq400vdI0vnGVhAGv4C
UJvrcY7OEcVNh2si/yk3jeCwtlI+x59C2y0y0mCPISz2cGTB1HMR7nsoIPYrb+gavfb3I7rNM0dn
OdQObknVbj5xUS8ItBy5cBTTJ96S9+dMX3Gmw1t5lPiJWid5xVZbAAew2Y2jrvDK0CnphC93XCOx
R/gkmutNf5VcplQVmTJheg/EsgGYRiAygYYInRxQgjfx048/icvyap0xHpVPJkumQFKXD5kbMjiM
4a58h/qQajzkGBBnch8z0fvT58xKVSSUwaX8wwDtrL89pZryA3iFPW3hxYrfistmCWtS5A9bdT33
KnDb/XO+GYL1Z49Z4iXyA4XL7OmddILyA3DHI4Gk5wc+ovjTPPKF1y99ZOiZgl0cbbneiDK2g13r
Q5dZTt2WvIHb/4CvLp+4AA+h57fXSXTpBcPr8dITCTdOcF9cymt5hS8bqSBRbI4EupMRIlXqTfom
+yKF2DZ/FvUM67veJD6fIF02VmezAG9LR5yZksgJTISN3PIz5D/MDAwjL31tS9DtRz6PU505z5ne
gn1ti57ohVtOq+Tb/KW3PhnmdcMc5XMKtVwr5GdwHJlJ+YIYy+6BTPvgMVJP+pR/8r3BcJ5ZXwaA
Z2xO1Ocy5AFQFumin+M9UB678P00s7V2z+1erzcuTdvECRai405J6HWEyAX3yy7+0XrI/G3llcap
MlCbic/Rk0W0MOfAKX1i4/3ZvYhXLtQfoBiM6nvS0d4Tt3YYPBkzsL9jkfw0DuCYiZ72w0P/oe+r
HZfBa/gRvAsHZVcfQl+AMGubzuAzxe7L9oKSmap8dpE/wgMmN4Q9ZCEZ3m1gchmc4EL5Df7f5wsW
SvKkcEPjXRpOK5bjakobDqFD7A4/osKUoWJzflpP03ozUDWyqwM+/hgwPbH0Praebt5lHwVLNMY6
eAV+u0GywZVvXqqDwFjIpkEg7wmN7PNSvhes4dQ9t2K+nfOLOmQHlflLSDEtu3pwN3SOrKBZ3xr9
o2FuqvExovQbRzBcxV3IT6snOw0jXuxLD6ljOD8bjGLC9uCiLLBZez5alg0+t8y9zrIlf+EnV/w1
ZPC9OePcsC7V1vA2gU81yw38zoZcYo8P6MpRQXnjPSE04zmsP0k9yr9q4QktszN9K+wmZcU6Cghm
iTwqINe3rhFepB5lYJ17wnOyEHTmcC7nW/MjTNCSZNNG2HbGB7iadb1XuZ3U2sHypFaZJyIKRTTI
zg1BD+FdAEvvCs1WvRXuW3zJT83sIKPK2SZCizF1mdr3Mdhaw7vqUkkgcWHPsINh1i/OibsQRPbJ
2MZ8wkJaIsaToY3Lv+eXy+8xWDWWz3KlvqIhrycKYzsWqlx4Z0aeyB6jff9TO/V1NQM6pL2wKGEJ
yoK6Ghg8HlrV1R5qnUYwIx+oM1aQ3tdyIHxmCWxTtdvUxfgIwyZdod9XNDCsrFNP5xpzu+Ke6MjW
aR6Xalv56o/6I1Tb1tF/xg0epy59q85c58ZL6nU7sbWHHRUT2XRmPs9iU12x8weJvvLorACG0YVl
TakElRqM14kSNBCtmbHCKVs/ZhTjih9t0BqPxJqz3oESoNGLoBJUegkoQq5WGUGJCouLdPFjE/uA
BpNTiFblmL4brwEGKPU0DSRQ28O3ILm/jwdjX8aUAgqWzwySl736jqOdnQU2Hoc22RG/Rg60aItk
iqro0jlwcIL5LWGFscd4TvcJ0lvCBMjG5LvU9pM6bjVIVCYrYv0470VvgNGy4Oi8TIfSSUAnWX5X
7/PsEIk/gnoHkZvs4PdYdGAEiCyL0Axt0J2mNvP08grcpT81l/mKMnuUfbF8GGqEqZse4EPvitc2
3q6eBT6BziJtp6AEaR9n4TmY3ghhg97L4JIlNsAegC2JjVKNiQ//il22jvywnKfYtnzD8rPaY4EB
VLA/s0BdDvmm5JzXzhQajX3PLCCyxEhIEHLqIzonJv/ULa/Zo0BOxDnczzXpzTvts2UmGC9kG5b0
Dzh/YAa4bMyk7VBtm/we0R5qBSV4yhK/YDQoHbhnNN2QKjKaybXdFRQ4PhtrDRs8GOy2lEsvnVnO
MD92FaAVZ/wxfwhWbSnJNi5cBsvY1CpkY0pS5VMU0toS4GQ6deCIladyaP4XZee147qaZOlX6Rdg
Db0ZNPpCopVJpVLpb4h0m957Pv18zDqo6ipgBj3AwT5bO5USyd9FrFix1oUibTR6qcHehsMmZklu
mR2y1jegCkR2gWbO8Ic8AU078wYWsjG3yp0s0qS5U7Q9jW3yYpcpPUUezM7QchbhVHZE8k5n0Ijr
Xbbp51soQNrQ2ynHZIWtfdXxQxqUhi+5NGvX6WmhCYIgjHNEs6n0LNeocfP4BBwNP7yeThlc6bDb
LKEfigxKHAmJ0Ox15LeIEfkvza89xcwnBmD9JBpMcAM/oBRGAJHdI5qyDDaCXyO9R3SvsA+qH6Zx
34puIx44srHCqNXP6R0jb+uzFvaEI8kPpxKCmz9yiFuWsyBkfa85OsUvVIM4ywli0UYC+V5+2GzE
AWK6OykuxzSlY5SC1AQloX0uPGEYVqA449P2Vb60+JnE33B3iN33Bb7KVZDMj1w0e05O+3F9iMBC
OIoImNjr1vw607zyyPHA+bTrL6wb86BQwnYvEj8O4gY83CXu6G+FD361xz33LvrIPvrTO2I0u/f6
W/Hnly8aAnS0hvf9d43qFHkaSWnykbAxLWcG4YWeDJ8pinw6X9Pek8v6MO+vKdoAYOwgs6R3H8IN
O/L5pvOQPhR7vMy6k35tcs97hWPMOD3iTyPYOYINT9gEfo4v7KUodVzx9aXEDmLYet1IakQ1CXsq
olT+LC/FOTtwQ7v+hpUz4IHXTu528IK6f6aCy3ZDppcdyktZ+9PD/D0gnNduSuO7SPTx49YAI5jV
jVN07zOzktabyrVkcA/TmVfKCza7Kw8UVIJX065Xg8Q8ZdRz72O7mc7bQTLfWFt8E5m71zyxjVXX
wWPBZVxfgwEwe9apvLF4WZG5S60cvIA9fWYP2smET5OPzwlF8EBCn32bZctP4tTfeNbENtGHEdrF
ocHJ0QWL+iM+SVeWO98C9XG871HI/sZWuPhJrsXVOFYe8q/NTj//Xk80XtIv0VlPFnb2JI4E+XXt
55dwuJTp22ocOtnlpiI6dlDcwOnirgJCICzeCqbDk0JAZb2kr+TkBs30O82XfwCYhM/MCYsveK00
iEJv3DbI0jXZM4FV53umFmb2nLIvhJf6vn9T8EYHLnAvYsCI02l9ASuhQwHkKXHRERKJaHk4OJxh
BvkFcJR0KH05gNVU9POQxAXiq4nDLhXhXfKuv+HrxqqJ2P+EXUb/KmS8xx9jdCNHfsKMmKR9hBWL
pudb5WHyghl9QJohZo6SXdA3T4o/6OK/8OX4wKAxjM2V2Wy0kLRHeseOI0d8RBhU3NCDVTv19xHW
kA/TXY5zRxC28Y5oVlXuq9AX33SwD/QOWF8/TKAg9LgHmaahPVsW5F9MbOzsoz21EGcfcVgUvjDS
S7HVhrgwOpFr3Y8UceiuBnlp7Oikl+5L86V502l6jI/hS/s0cWCSdE4QgveRuYuvuF3tb63xgiuU
VO0/5kPa7oATd4VrY981EkLY+LhnNod90+6yj/DPeEPiC+ddqfaBubLkNsGS121WYqU/JpZt9KD2
p3p8nT44z/ia98LTiIX6txfcUnqKH+BN5Gyq8KfuKKrus/f89ljtlejUXYlGhnck8IdqL8vootn8
Jn1FMC6AGXviWNCB7gcBk3jPmp00BOh34o9y9KwHYvNj4ZBhUhe1BzBM+U1+g288gszcRXfLFMDd
XegOpaK7nqCKyC7JBMdzeSMWKN7lxXs0qIYxU1GZ2BI6grBtn95hthoj9Gk3P2nr5W5ud+cl8/hX
2qAF5tCMs/J+7c7iCtbsIDqJZJfmF8ZTHTqTek8ndf0C5ktzJbHCTBxqdsfi2ewvM7JCPiYUFIAx
QRq51QvSsJhxflYcBA0YXBrVO9ouCuMkLq8gdKV+wCw1LF1t/eQ/EBkLCs72vzsFaxa0tqb6yTKu
c3fUtzhUT5ApVPy68h83m5r4m8Zr5Jn4jgHE3wv/lBdm/RfYCL7qSKiOgYnZNV1A4Hrk+Bs+gjqV
H7qJzsYa2nxQ92CE9BEwXjsEJMI3cDpC+BLMg4iXbAnAsj4I4T7gQWMc0DyFPfD5vn/pX/jfhrj5
2ov10JQPFYhzqO31t0HwSbzumPf0dWWIiuzJ3l5Gth+MowjD2DUuZBpm+SFOI8pde4REK2R18zM7
Kl8DfE3WxmKO2dUJfxO39VMXt9wER4XpmQ/7JLnEgwAKz3CJyNcBdOWjtvmLOySfL8IdxxDGu+ww
ME4o/BBE1Y4c+QWojSdnd0lmt6M7+9sDeeeKMB8zQgphO85KsmhORNhhm+KT6fzugMWZ7fZGrl7f
CrIaPb2bP3la4wuxFtsakkh4Cm2zj02PuDR8w3fji9SFuBgslw0ycdmWDF9OjyQWx58cn8u3RL0R
YqaAftSEOuqPn+xu8ysatyPv0QdwlImi0xk9uvQGqMHSuiNqz4OOrv4FNMaXOKVfsGScPyWK2Ahm
A82Ekpt5Aan9bk7gingi7OgXcWKlXaFUGNYufRQpU2aOgJu56Qh3POSk2adghSpmw85wnp5UZ0FC
cUdcTd+8q3z2N7hkJwCPBrSGANR8I7rPwYVp2xN3pEKEFBKYFTGCzhg8R+SKsDocghEJzmt6GWBN
7ejv+JOjSYIMkL4HcleRf8SwGwyGsARmRDruRlCln0l7QTQXplV0SINX4QYmypbhZfEBSInL2vQZ
vXH6iYBz/qgcis3iUZGoaN6i1zv1eKIQU2jb5mgnSQrflumsvCC44HC2vfHYxPQlJM4i/zZBaDKU
AlC4+ERn5y15z6KArYGrKZ7mTz6JbUUjYRd3nPDTcMlhTz3qJLVIirpmdcJkTj7KbHDv8W26S7DP
AXF8pvuUxCY8p9kFzUs+LO9u7FoyT4bc4qb44614ppKsLadmPz3HTELeX0cn7O36zwyC820+spAB
q2GC3ZlnJjhIk8nhAw26lRFMwhjRQ+sHsIdEfUtH4G5MDq0tqUVJCZXkZ619KRaPUhvFUPLX7JH3
Auw0BBcZ6l0u485ojBrFJWcGEiKtbuBi3cdEfI3D702DTYDu49ZBJjHxmFqPj7LKIAIc1TB0BnMt
rbdK+NPDjoHID8KUHMDaZ/0d7Rk9wvEtIHLuFOw3XwS2fq4ZT46SbtfIz1EBE5dt8iRb5sGWTWoN
+QWKBLOypPbrMA6bowlGpqRtTiyg72NztOc3AhM1ws3KhWTI1XOtfDJ/UWiNugNPZ3QbAFIkepiR
KAIqT3whOxnPo2ZLmR/5KQYunWaXsgOayN9Juaoncd6r0mNK1506+hTWK5Z3/F3P3zzUYXrj1/me
LV2xedA96Tke9EceK3fEfdWEOyMjYgvIMqMiSL2eEhg/XqHXbPUcY7znLOSJ87xUwecZpaKNiA9h
EM1Smm2gT4L32Y68uGYUgSjfmZ18pj5fOffCzQT2lbvGUIbV9QzszwsuH2S938IRjR/J4NbslJx8
pNQ0IWhUMzVUvkE1mSWMGfdKNhhmW+TIoHLO81RlLhpAQ6L50OX58SncAKNOxxh3xdxqCZlDm6vn
GhkidgWmUqixw12F7pbblCjfLRr63fQL9xLrbax8UfijAtufzcjHaZ7rBycBqhwwxWLSmijGvTJX
eAnkKqMqxiL6/Wa+weoDLkElrYbphgwP9XGUkRHr2rWbyq7DhXKvC4ygnmQYonnA4+frOfjL27JS
sN5ugcr4NqARbng0GtlpYjOM3A6TXkGhwmcR8RPewnBM3kxLPXJTRAHMdzxHs31Oo5K2PQKuMUH1
kp28tvk47pxf4nqZBNsg1dA27RJmG8ohO5UcFKnYrXwjLt0pPJBsRDlnD1ESQMveHOzlPL3zxeON
KoFAxuTyvdwO/63djQ/UgXm0O4YHXDgja1bVm6FdWBWaGrDkC+XYawEqEADSCNU63Cz8NwaRD9sW
BnosLAbNHhqKdY8GUl1wfFwGlgXCd/BGhp075DYxqqntUfeaayT7AnvD6qzFtYEmudUPoIES/drj
tpSR2/CRrVpDVGD3RIXSo54fAU+EDDDhxpzny0NYzwJUTmcx7jFJzUW7Mu65HzQ5yW0U31hPDAPv
tdDMYy5CTAF+lrcptVFfQdwJd5ir0Dqfph+M6eGN8pS5Ct7HMEgm8gtIwtpE3K2B/btL0z+/EIun
yTpRr2N+MJTzuA8Lr5E8vomae4wGV3JIBZY6RUDrOG2rzyDt46q47PVEYYNlgR4mzpVMsv5+eKBA
GmFHyVpM9/1jDsVz5hk7cUPYAkvHo8SGcLTl4gSnxB9i6XF1rGMtdogc58HtUmSI9zVNKkYZPKC1
xHZiDdexf8ON3Oro1MyDQqWlH3F5NEl3nXzu+fjVpUewEgNK45biwBhDugxrZFF7YYy5zDF8ZO0Z
3Y2X3O7G4EIvKPGJy1ElQYamFWxpZN5S5toeLFr/UHRkNFahhDN5g9/HvyscEJxSoY12bzZP6hz8
/Qmzlwq9D6eS55OVNrlwhsdV6ZjPcwDXjTujtY0hYS3yfLTOY8GVW9Vp396rz2B4PA3MI6vMx2qc
WQinwJBtWXB4YGXnx4XL0PGgqForMW3kbg7hkwfLDsTrFhVgEqnSqbnuFJr4PqNlHVdllUBjmxws
SPoO650LJvfN/TGuTMuQup264ZNTfrQ+m2vIPZE4MRmTAw+WNI9L4v43QpABuWgf604ImL+Lqi03
hR9J03RbPK0YQ0F8YBKMQJn7cRNe3oOea6GngnKSle2oXMilM1ueQSsWGpkj6hhWs/fYPfdYURcy
XKCHRH9lMeJP+wVLtXjY5quw55NHM1hwNS3fyR6YZCS45MAqWVs1PWa0GmI+NYdOI7yIcDx/l52p
ujoyGCqY57aTgfIVV85MQgulgwqHiiKFsSDRvK6BUeFsD1y3VSpS1l57jskd2Muhd1FhhD1loyQd
LsdRuULpbx7B2WByWOZRomFSKkGIrkYeeiyDbf2gXEKbm2xjMZuju3yohhP/wFA3GJ81JBW2ReEc
Dstd+MwTFeUzzK4U5B6niNip2ENk1Eh8XaP/wW/Nz21eK1fGEqBVpCBK2RPFrR6gHtKLkLusrKFz
IVyC5LIDlcCk0LkKa3tuC3rA7MOybLH7k+I3d/TogypadKVSIx99TfWK3s4ih+25Ug9MQ+5ijDwS
aIFAnQXaOjTz6e+ku00aWPFdH0EAdyORxeP0OOIhPhXZMDKRJaymD+ELxgrbmPrTHATLn80HOr9R
kMcup7JejfZadzYcxG0mDQHMcnwMNYKUsyWgzHls16MS3VHZi5rjGB8XVEDG17F/3KpeQAmxg7SB
wgptD+xVMpATFmBQkxWAvb36AYxgUabx6sZnYjIUTFkY/0BSZeIhngtrH6yPIMvYsUTK6InDyKww
2tuKeBNGhEgwk9gQc8RBdxU+eW3GyDrso/hR5xbqgFHjJKfLVTAPQvaQUzNbtrvgnVWNPjDG8naN
vC3EyPgYQ7amJ9jyt0iadY8/afsGIsLXo0PKyuOTqThxbuccp/tKZjZS9EfXgg2WMzsHSQvYSSAo
r4ldli7TZtCQVKS5Yh92zw0bfefW4wH5qnB1+sTp+i8mPDWQULmydOk15IuYUHH6MHNDkB1YFcjl
rQ1+lZ7UH+gtwbKaAYMDMxwVzY8mX1hcpPXjyK6FK6Mz5U49HpFzA8jhcQvlFfMonY3ldzNisdb3
+RtzhiXFlbETreM22LyJycxmxM7BEEU0iucBg8bOU0Ba0fecj7yN7bL7gBDCBsV5h/Qebx+8ibyZ
eDnfF3DWin0lXdjGhuTcmvCMic3tSNwTNvBlfCtnH2AZL3mGBGesFnEmR72ngqNZwPZbkYFh5beK
iMYcOONnS+KwoyUnnbH3VJ8FuGTa5xbv8VGEIJnHFpKvHf0dEITTDHR4ZPZj3S4OAWsGPC1XPh7g
BFCSIRLj7o0vNvl7sFGSdfLV7fiGeQL8CbMIO5WNZtB3sP4CmBaAyRzOLQhTSETe7nu081088gro
pKpaonDA5qFtyiVRgyKJ0uBJyMzltdCWVItGTU/5eDZY9JO6w9Cie9lGKRGSPt2tZp7SKdQbB00F
bFKQ+CxwzgTPFROv1tUr7ux/6WFajQSNLIVEVapFQMPae9rTRlH0i3zIkG4IxQbR9ymm0C3Q1JLo
bekIbTYhsGiMh2gII6QxZZmVNCkibfFs4rMFcNbq0nRY2uxSoyjlSisj0k3q06RPOSL5nUFjxczO
1au4CsWPjWqSSG0CJyaWhOhoaN9tEX1MIYdMrXA6x2vhod6cEtdEkVmihm/RwN9buZMZ0m02lcrV
t9/8/fVQ1xc3zMzL7z+1GT5jliLefn9WFNnizyA35dYWVMqIaRQdOhpTk/DIhhFhLMia2T/+kKMV
kuTv61/hzEGuzb3UsHDbX2mTLEbf5PcPpfM0reIomZaGcEN8+OcbUj39Mhd9cJRNtOX3j3Zc0KP5
5+vfv40d06/AEn3ZdDmSX12O37/mv/IrQlWnXlkiQN1A1xSydsFHBLEyDMlYIwl8f7sP0Vf4vVpT
gBHaNlmfQ7Pjr7//+Pdf3H4bZic/+ec/1lkYjC05WN+B9bQGTMjfb/79I91GJvu9nN+//v6jVjcv
lkglcVboVooKsSGv5KTDfPSvP6bt5b/92+9Pf/9NHmJfSfXEU4zpVCAT5pZj1EB1aWpnSknkNqEO
PWuekSFAIbmJDbunviFH3WSLo4Y5sg7L3DoNqak7Wm4gyivUTxPIzApZTDM3eDsFGSjnP10utmR+
4WekZTkRATo1IS24E37tyGXDaUuB0FJjhEAwltGlFCDKKOpK6rc10sUdmGdtpoTkHZ1NmPcuSF+h
HDiYO2GZ7uueA3kUtf1Q5jWc5oWUKL9r562bEF9fhGzM1bdm87Pobq0GIKi1UvmIJ6+QkK6LSYFc
qtmknibXFEIASXCjuS6ydN+IS+UpKsTXZgp3/Ux4grRG4mmtjgsKDVqkBOBz1eIqcZ46icqRVo3D
Qwevsga1MlHzOdfFEGhjICaSQhGuRcBsHqgaYpgRW9rod/kEDlXjl0Nzn1PMPOlocbuy7+12KCHs
Gacskloy8uZ7RiGO7yMM0kHboppieipgpZ1zCNF7aOypKsS2lJIVClRlVqy93Qbdmnpr+Z9G8FGs
2Nx6ghFSSGQYRZU8V2KP1w+uMxMFWsRGdpVhJIG0boJBoMwmAKE+ZSFlouF9rHhobTOpIK/PikXu
UM5Em5uNHM2K9ljQ0Ta/0x+I0IYxwvhXEJiMX5slFEgs8fUxhkpFoiz9tECANCnT/FkROLxygse4
pAAzAFbhy40WONiOmKwTnDYUw1ZMz85FI9/kLeuiFSIwgRChetFBa8A8si6zNbFqRgGjjXh6qwau
WBAwoeoQhBz6WbsTObuMIT4gbrwS2EP2rOPszeiJRkXt00ot7RQNHHAFfvB7zDVeJJ3MEB7zEAjy
chzicbYbsSyPFkamR1FsobNplZ1LW3gvVaETTWV+ph1swqj21LWjgh5DfV0n7JETCr20oKxHydBe
G1mBSjAKXj0k6Eth+Ygpbr55b03lBSVV6yXZIETNsZDXPRZzGaQJ7ulDreHYXFdHTWg3q9LJz5r+
XY+Q1ZimBq4Ki3ffCMYVzTfOvWRBSiIykQMbSvIcRH9Bc4xvdMOn3TrR25aq6ncjEM5FheL2OvGI
MCILtcllOWrRlQEi1sfYkDRUnJExXZcCphJ+FUimvmWY0noogqBbIXH+Luq3ERmTP7U09tH2caeM
mXxAe/4QVTnR/xJ+aIpOO0c2ndGJirzlsWgMd1Ql69TWzYl+mh6jtwJHIumPsnQ00NQAZxwB1Bog
JPUamrJS6gnpKLNcHQzUmoO4PvQ6zbNd12LBADmCNr/AHA1YbPJCklSn+b5FNP5Ah9SwF0PtWyyq
AtFP3QulnJOg7Z6mtnyf9JyWtgGLIiW/22Y6nbqW6GhCLiNVunyaGa4sWMsilE3L20SLSiN13kz8
rVq+oEj+lNS0NOu02qBis6IyMWFgzjli9WOCtwnN3hNZ8UZahAZiNHTANpoRCAPxliZXoitHxqGo
Rw4WI1zsDDmVPU3DgYRxZzApqGOqceyntXZkihSfeShjvwF5va/mJ6kgjxtoc9MnKmvT5icVt29q
N/uq2QvHNYGmIWwNkvWMS4Fidk+LmM+BIiqnhqEBcoT9HcXWHr/pH20iv6HjagITICqSpOVupr47
RSmJUKKtF01VXtDI6UA+1iRoE4WYEF96q116ckKasPQ6g2+GEWJQSTq8wZgqsuDSCKvYFS7Ze7HR
bwv9r4clUicvCa14v6CYtumnHfS8whyuVq5Dkz6GEurXbMboGKdPelSJd8hXnaxoVY4y9Sw9S2Sk
K0eKOlCxOtyMjpPxjq7q97wMiV9MyZ8lLnZQ1OOnyo5oOQ0q811I1vFkbbKrzZJ7KU3HdA+IH/lG
kcC4sTsiO3gS6zrBGy9+LvWRPI9KxpJLZ0lY2TbNcUKK3Igd3FWemaX7uhHqs15gttGNE3GzpeVO
0glUASPtpgqtk68aqhpz/ZPO4SntMKGK4wLxnJqws5qS/pST7eYZZZdGpQyEyLt+HMLxsU/lLojo
0KHwsEEk9A5HbZqcEwTfVaP40xkS/QHSV0iTOk2g04SwXZI5mi6/9EU0ObGqzd401qhwGWPQaAtH
rSrrrjaRHhktQuVi/iyNChyNbrkKRkRRTBlXp0BbyUIzm8ZHqz/Js0Jsy9YyqOMm7SQPJxkjgmla
3+aqv7RFB0aQbcJh4nhSkzry+iQewaCnmwpqeEnR8c4lPIlkJM0LbKtsQ9dKoM4Fioug0Bkth4E8
jzmphdAeeo2GpE4HVGh6OX+k/ecyLTMKj9mdkOqWY6wFXRAE9E3dNJyocOelFAQlFcpvPJycPNUc
4nf1IxTpfWayP5SqBFRumEFChO4XEbQOPR5OwmI9IFJjRyVe4YKIHYla20LVpX49dk+WLrG1C6CK
EjYyCJWZX1jwAMKYA1QZHZyqlaNAF4E0s9LQgn5yFozRZ5JDaYRq0scwTasebA4fiIsmSoOnGhUs
83Q80/U4Z+UfGvd3A8/io15fGzxe9hECRmQ33L9Ox8u6Wsl5iS+mVsBtGN4WdYbMupANINC+pkck
S+dTK8wivOHvSNMJzKO2f46FB+wXQBEsbCLDdPxOFjW8bXpPYoUjmorwxTmKxq+oM0JPCBSt9lGP
02kEnIEBVjyjCkL6DKuxuC3Uq5Z1X1KPA7xMuNGYgOBY570mIUSMhi5hjBJZxu9G1zlqtKL8LI2U
m6WQI2jN7qT5vChJfBpqSqhmqriTZFEgNEhySMP7SiPhzWJkM6sqplUS6eQEcT95eOPAecChFYXH
TVGi9ibWqVOHoXaqcaybpbWn23zDmMTqNiOvF6DhdFzymZuUafDVAOgVS6U82Cn0P+uN0zYnDQVe
BFqH5owwAbD+QsACQmDGY+dIc31RpF5HY5/S60wjThandJKmKwbicvZpVmF6asMBdlCabYLSQK6z
NlGlEisf85tYtsmRtCPOPp1rLNKLomeXdZj0s5S3z7Stc06asDeRyD3IuCqh/gy4t5TWfaYzlAhF
wGqSFTy4YuqcWEvZunQFMevzoiOhaApkAspzqXYpCHgPVqfXmpNH3SEdx+a5g7bo1tTXUXd40PUW
+EKtGbKcgG4UqdI3eLed1lYtad6rbn2K7Fun0XBHR1eQICYeYIh93zVi4g8p4rwE3yBnRjc+YtVQ
ex1t2NCBeVmYOcqlmfaO9xuSa2p7nGgyBrSU3lu1uRSVYsGAWhFtZ/HoGUpkRcTDRTx24+QSkgqF
W+rz4qKPpdGPTRghsDPlQ2tPFThImKrvFbGvoxTiT9GW1OzFqYAS0sbHpPENi0Vab1Zdk8IEDynX
5tMgBeGIy4pSYWCgs02WKGRDoqFXNuweFaSIz80IsovOj18lWxsChM9S0iT0qrGMFEfJlxGH8Mmn
lWndogKo62iluzOmfW4OIYyE+iBlbXbFtTT14oHiera1RVaVgYywvignMcw8qRh1UDOsni1tDvSJ
9iPTGEj6UEM45PkYc15lYFKoXOI4oRCeeKaSL7R+L9GzqY3wTbOS3rFKeo1ec4MW/JSg3taNNTuh
SUlQN5WcebIY3i1GtvULUD4JtfxJFMFFdFWS7muTZliV0GanYqHmzJ1Jp7yCFoRqRC40QFxkw7X0
Y7yM6GP8aRYjOVhrlYCcdO+DXgerUHZADvm0afYdUC2jUISP7aEFRis3zWTRjC69wuB2SNU24kpi
qIng1aYIjWyBm4FPpuZWZfcqCAkCd/JoEbOkbdAu0NHJIoCcElj//YolBv0vXX8nyGN0NsX0IquT
8Ei6q3B2fq1t1+AfhXZ8AmKDEzAmBA9VaQRhSaJgDFQ1xZDjO++popfGHcmQXWbKF3rIyMdniYhD
VFFSdljhb/WvYzg/AztopE8mu5zW+XiBNzRQWPUpHDBCWeU8yEjuD0bdsrc0MT4k6UVoxdDLmgzX
JUSpTVqaPWHFS6OftC0LFUesQxWIkxE1w4HQucxhhkoK3SfSVARG0Sv36jQGI/DIiLLiGc88qO1W
g/2sabCdpgrOsBoOFMRphNu68C3TWXA0peQV54B+L8asRmYLC5oQlvahuXRbCbclaK+dxDa66FgZ
1ZFq8ob2rVImxOaW9l2ctJaiYsISrWugv/UVQ9KnGGNHAEHK8qY1hdD/KfWHy7JSoG7e46SRHGWO
KFLCNe9q6P9xQ/UjjvG8QnYRByrlJhjT6InWgl+iue7MzymCfr3gA+Ukgl4QPLS508bXfF2e13Wh
hcwCAB6q4q7suqc1Ln0hj6Jbrr104/g1pxYk2phUsgbmsLnceieD3cqdeOjwhrAXGCRSNcNXMA+j
mZ3j9qRI4nu7IslQKNbRQG1gZ2m6Cfd2fOisYrxm4vSjTLSRmBpdIWNiabvOyLKbluSv+vRcV5X2
vaq3MsmuCO02wVCulIHSeSs6UwnqLODWTD3PHEgOaNSfsbFGv7eo5aFbg0l9uVoeCkrINEswGtFv
+RBWKguSPjnjQu8ZhkiGI2UvbFijO6QhTMmS/b0ek6+kyr9rI2pAdZv7VgqHUwmXcuRUNVbz2+pE
ydE3aZCkX58/BnMzYhsELDp4SOhWVF6jhPAA8J9N5HupHX0jK8hppt4t2cH3gzSfxjFSAgQrCfjj
81pUI1iCQemiXv0ZdY39vCy0HQwIRyR6UMgb5rI1Jk6blevS1wDiQ4M4+EowJdcXenwpXTSs3bhR
X/Hm/lEKoXLTofssdUZcTsLaW1Z9s0MCkU5xcBKIigxyu9qklUYV6AYcyoYWfQjj8yYDZ9G3xaiz
fNTY7mYDrkemARWMscyGTauAgCTq3WjV3wllyr4v/mjhFMGQpwe1hcDMThNa4odQQCeSonVxlpw6
ckIxTlB1qjTtZynRBRWa7tI1VdCqFdurSioXjvHL0HWv87iul1y7x+Cy32WDkKOsOJZwFxFVEhDN
ZcxXjCUHxrG79hk2HvHUDX/3l/9fX/P/jn5QEsK/jA3uv/6T118YKSFQgT3iv778r8eq4L//3H7n
H+/5t7eck6+26qo//f/zXd5PdfdR/HT//qZ/+WS+/a+rsz/6j3954fxKtF2Hn3Z5+OmGvP+9Cu5j
e+f/9If/8T8SelMkVUKx8f8u9HZDTyj+j/1Hi9xU+fHf5d7++tW/5N4M828aH2Xouo7Oor6pAf4l
+GYqf1M0w9RVVNbQmUV47R+Cb4r2NxllQI0oStFVmXf9U/BN/puIBJxmaJq+ea2o6v+P4JusyNa/
yRFahgaurBp8KEIIirjpVP43wbchkbOSPA34seojTwpH45Q0wyMqb+bemF/aaUT2vcPWt51HSLiq
hIs59cy12EpKuuldDFa9i21vcWdQBTY2PsiK1HslSEivR6Q/cYh88XK3tDXlW9H6StOc6toK0KXP
QsLigwaYJPCQJn0m9b0zizy9WRvhfhP9WsKcPRPIjXrAQP+kTty+ZIpHUxrilBGminlL4Rnp1GrX
SSSEogFDGyXo1MePHtrJTKtHGWlHi7Y5HUpGhsiwI3GhcITiCiigLoNqK1rP82y34tTslTayvLKm
43RRLaRwoxCrVf2uU0fsYGt0M4iTd8Wo6H6TrX4ijJXdJFJ9FNl1lWYygyJZNE+O5ycrNmkOzNP2
JGjegG7HsZ45yPCf6d4EZZ53Xat4UQo7RsgT9S7sU1pimS8HfSq/2wyr87JCrn6sZAk+5oC4hzRz
zugoiqhJ95pXyQlIIX7u89LHQxE+dtIontUg6suswhDFkNAkVz5bTEH3ZteUgUQvbiJpj1bTqU6V
NFAQyK3LIi5O0Uw3bijTx6sCy4Uorc3Lx4oHRKE8YXdpHRWhkpw0pLtMTEt/zVWIO1vICv8hGmlr
t/TiIdyqy5nQqSTC1IY6C75uFodQqSNDPGqDcMz0BaGrrMdjZrRm6Br106jHvasMS0O5MtZOeY1F
cIxsxTAiet21pBBwQU0FqbZ28zIg3nsBFGxOYms8z5XR7xUtg99Cdelhynob70V6L5phCXQS+z0m
zQRAUwPkhBr0moTaczjQgCCHnEBt9KAuieI2eUryi4FOU5T3IrLGR0WnVo4VDkRwtL4gm2HYCKx3
bQ0le+CBgp3o/jp102MtYNKEDWjvCDkaY/mYordTT3CIMnQ4hSzaGva+MfG1drKhG/dqxrlSKW/Q
VOoPxKnSU47I4pWOYAIoEeZAK4/6C4J//pQuml/WGHRWBoYdOiF4hsYA816ns79ZzkVsCPckO3ok
1sd4Lh5MeHXJ0N9UCwuXpd0gQCRaa0k/WdjUUY8DDWwMxbiCHvm1XEQBZpf+oDbtKZkpaioU14J4
xc4ybzB9N1FwQe+9xYJy6I69sF4Rac781cqa4/qd4pN3MBKxYwIVtJD0dzIg7rWKwu8C5z1a1USR
cYVp2EUDtYOGOnRaYH0gJdQVmglhB1WebZzoKR5LonSUQ4gR78ZiPTa4NF4AxIu00TwGKp4G015S
8yRY0NAqBG925tBZtDRlTzjf7AXNsk5LXl6Au+uDqQyXWZ7zC8qKd4aBg44+p8dZMQXEGLApUVP5
MKBIjLx9N3pWTM+tVlWHcK4HrE3S2Olmub1M67y3+oY6YBk/tvJz2cKxNc3ZLv8Pe+exHTmwXdkv
wlswATfs9IYm6c0kFqvIQsB7+/XaQEmPpZKeujXvSS6kQyaTQCDi3nP20Y3wJggwL0S+OQfhuReJ
Zp8hyKXU1P5StVUQISRZDueIGJx0dK70LGDMKCyU7QSoEUcDd74kONWLqV0ZTnkzBKF7BU5d7hNP
Y7Yc4mBrm1a7Fl57nxZlf4pCB+5MP4KHC1prq0GPBmHnh/w+5rvhCuQqAHhoJrSftRPvAnqjey0g
7jyyEDk3ovqi8JpsqTobczqvomPmpRcUKrGH3ll7SiJp7kIrbtYp2O9N5hh41EZ0MzTVLpOKxu00
qG6rLO+X8AnTtBSiFwMNBRNqsc9fRq0Nb8Y5fTUqJbkp3nDLTwtdZUxRqX+RDdQ+Va2BI0BsIlCU
Bx3E/FawcjZiZBpeTxGSpGsiPnCgSgoqva3ToekS5MZcBIDCJRt3/JIFooy6dAdkk3SIm7p8iejL
gA6snI3Oa/wse61ilkweIRXrUgxPGZPSzTg0LrJBeQWXH4yenv2cPOg9Och0Let/pkaAziima1Eh
YXFHFbFOSVC2gtpIE2Nv6NQ8Wos4spDmvTSABzV0vcxxXiMq/bkYMefkxAZA2KKGHVhmueOrHwaf
1Bsvdq+E0IaLZyht1U/HoXJ08kWIUc0mBg6rIgZmCPqUYR69yiRS2GTaiwiDp7GmBGMXvnUcMfxA
HPxhDyj3HcsjB8+p06M1lW90nH94KpF3VXVkZs4KAyLYGNt3NOfDSxAaxobaPl4NhybpmPNHEH5+
V6mQIW7k1KxSC/8d64uMFYUlWUt3GQZJI0YdUVkgn63YJ/OIBSyVqno7JUh/dKKyO2rsjYtMK8BI
fKDI/2OaCDDrDRsmotjSzfLR1eFHcBFdQx3LblIhIJ2lmAJJsU+3qWOaJzej9mBnFENHNTYnZyLE
nOSugx/PHEGrerFwcB7MJgQCkoXZNuqzj1E166HxI0TjSGQaB1yUaRPlrjjAkhLVUu7W/hH6g0Mz
7mlI0SCjtZ5UMB3qSXyCd2TdESkL0JnN4NP8GlPPeEQup+dkgrt9cZ92wUteTj8zS8JCaThmUhpU
dOvrW0ThiWbR5Nr7UtNORlu9eXSdD2VChKkPNWwj7Shau7Xr7AmZSR8MsznGUgP3wfi9K21pXqBv
M9PwjDvfwXKXaeHrGB+joQazZdLDMF1D3811w5PtBM1L3IkHLxzu6sxQr51prDMbk3sRtfajJ7Un
hiWE4Kp5cY3gUwncyxRw6hsqiBX6rCbAnZTrdN8cICxNmzyIsM+BF1YN/UHGPEBj+CFULV8HZ8TA
Q0ahEWaCvK0rJzChXOgBzVi3l+fGMW68cm6zKZqvLDvdD1t5r7KQH0onRFoXqXjM2gJiWpC4V6qa
xGPnVi+dACLQGEG387wyuLcdH3INnYXDRL0dBRJdvcId4lNrD/ci7bprOpbZxpywVyNnDyapvkqN
BqjtVNFDTOzovoNtfqQeYt9GPb+HLUB++JWJPqBUx4L41V95EDE0Jle9OX4pT6c15hbHclC4AsGv
IBkI9r2KMVyHBkkFI2nLmjFx5rcNhq/7OK2wXajiBOOvgnLAQWzTR/05IFgvnPI+9JBvlfR9jyjw
t0gqH/ip4AzUYXFsGwt4HyGmV1ZSBWca9R9hwBIyKr2Wf4pNfIABx2YIkYdFl3me1c3e+EQ6e1eB
ZvLT8olr747yaHx0S6hMrW7ft0V9MfujzCvv3ZOAfmpj8h8ml7KOyqfsmuI5USBBQyTPJBByyi+T
i/9aNDlF/IzyjTYfOHGFKiHO0UloLn43O7N+RYQgb8hccA5ppl886JFT/SKoy3xarf8mzSJ81ZWk
PjsWXOAiQDCT3aMfGJGv5c+DhwQxC1Bs6cQVbkn1AL9uT+pNXjIrvJZuP3wFNIEVuM03alBUZvBM
+1l+n1ndcRTtNeMRIwgVxn0iyiun98Jbg8OSrmbf7J3+1e4NsA42s1I0d9AnJqP6knM6nluHzq3X
ifOkUm2L7t2SrTqXBPeQozAHNDgDFosaRLXhxmI3ajhp6D8162yS4cURCLtC7dlrMcTUPUwrr9Bv
c6mpI7nCnwV8xk3dG+MBeOlLCXGyLDQoy+Pkv8VdRU+Orx+5rn6Y85yHUDxLz6Pep5u/+rQZkNR6
kHZacvpodGU7lgmfVgbIwDHbc1bPbWECvua8j+cl1ZalB0mheYeRen7P8sZFDKNE2sO95rXM0B+K
fpbh5cResMaKkulMxfs503P4D93w6dkhxjmTUNukBLjQexKsJdY6Jh7dqQ2C/vcN4/NR6cWd1ph0
9ZIpOqkQwxpHnBk5N7nRdXsmYNeDSf+IrDbqgC0E6+Wm98PhRJrum0HIJZA9AzuIbhMQDlB8PVbb
zsn7Uxygekw6k/ZKQPM+g6C90d0Gil41pwnLnuhm8vSsVVlEL8Y4xbsWgalWo1Mx7IFeXkyKX2iS
rUxJA31wi/lJiZoVJwZJS29BQXrJeOqZW1J+p+oOTv1HUw7aNm1p4fkJXK5ONo8lERyb2sNlZdFM
DswER+7o0qoY1R0dbbqLQYs+OL2fSvceFczWJRQg7uKr5lN1Pi2zPLpN7dZGM4tAVBr1GZRxcCQS
WFwNFFQJYtnHjePDxhWKlqtU2Oyjw2R70S0hBjirVLQN0ghqmef6192UPOcK39pAeOt93IMix7bV
tbOdQcXRvUE6UWGXXz5NjActkqi0Katvk1mYGxMKuKEd/Kb1sxx1yvRdHHivmYlDKadItad82CK5
W9c08k8RzriGxsPDFCHY1QLvLcJ0MVadOoD/fW0T901Ezr4pjCu3Vz+U7dPkTMULOg2FA7psfBai
JZJ2M+Ki1cnptm3GtyYGGoPQRe+TgOUHMt/AkeARGdmUTnmTJB0WJuc4i04iuUkQpcqU8n2CKt3W
x33PqphaY3fIUL4cWs3c16MnT5JrFmgQQpla1oCrKo6cQ1vS9VWIAINBvxXO4J5op3Vpj864LT+6
aGpRddr3Wt3PuU5Qk22ZxudQPcfAXJ3BunDuXrI2fpFW4Zz8Jj0Zg34jHLfdMLFfdpRPg0E3MT6Q
0ngSdcGFo8DGJCkBQpt/MYPUPMuc81hVHsvCrpGAFKhH2/Ph18ZpzyqI8oGixyd9f3YgI0ZKcSqN
qXVIysQ5Vb2f7GNY0R2iJ1JIxdEfyXFzAS6vApO/qe5gNBmJ2W1Cgrw2ZJs/zIHmYUs2bJQyiUwJ
Yt90FcuRLf0euerTW2qE1TmI8tV4WwyRcSxqSzu1ZRCcKzuQR62B4jaL8XyXuEQK/SwCqxtvGL1d
GLvI0VMcg8vfn2pGy6rHe2RlZWOcLu1TxOTt5KvW2tvsrygo1Ys5CU2nFwaHlt/Cb2mUT+lb4jS3
Zotop+37Eewo8yjmMhAN8/SQ+TAs6OTBR1TBT2ZDCFUDGjKCPArdtIloldYG5dg9bMTIaO8NAN90
WXA/o4TZIkO90adm2gZTAYNIr5/RqSAJcdR14CafdPWMmXuLGlnfazpzZfqJLesDesYE0RdE+Q17
gYwAvI58cvtQbVpj/OqzN6Cy6YNpfjmT/5wOYYAJBeNzV0ILaUH0W6Nn7hOAhCNhR6bjAl7TQPsi
gZdqgProYn0lPTdTTJkmGCyN6V2iwHhvDbAcLcnfrf7WUAM85fiS7XFyQSW30SFHuiTrgMxJC7Si
8eFTkVjZZYNkcsR4EbO2qUYgNoH5VWilf33Tjr7/blIp8+p12abtrqcyFnjB2am9hLrxCPTeBJho
jzowr0Bsgmb27ln9bTMohdI/wjcpvf0QptGVyVR/3VQ11vmkZdSuixMBIjbaBjFKUA228dkPaMcS
FFe7isoIx6Vzlhrq8zDyum1uGeVtz6siG48eNOntBPGiTDFm1kMOJyTG2J4YPknEIlC3bg17CeJo
vOlanFkyDkG65LmF1Qqnuc8KuOSwRuhIf3xKLnFWHpshp7cHB2RQwCtchAVaMtwWT2Cc9z2tjlRV
z74m8NKr5FL7Sb2tw3dTwYnU7SRm2CBGFoO4ahjQckohk3nDeb0jvviUDulX0XA4mFZ5Fiho1nbV
XyutGziv4s0A4WRCULsSBXZo+tAlUp9SR4Klkrlhi/PUFOjZbdF+jNlw6Cyucr5V35hcS1Ypyzjk
EFutmWZlG9eFnDmLhd2d9UcoPqHNf1I3RMrwMARpu40ti39Q9Ro78Rt65q+6OYqK/5wxu0Lddm9L
+04F/MFVl3wQ5HrdDRihswHKhuxp8GtHt5GHQM8+PVpBQz5k26SBp53Vaz1SyEGYKa9S3YHM3ejk
maE9YlF11iPtUsBJpNozy3Eew6548BSgX0b4XcT8hsnRPedIExR3Wdh9OSY479pwXsBq3uQOPw4l
iioq7ikwnUJT+xFKi45tInZFHJ10r8UIxzAfNLh69W1tlIjpOkqrFiCGqnFqINuMuJ3ADJG/TH71
c+rFVzRBRhXOdgqGbeT1z7V0Dn42/ESoUW6MarzWQuuHNpQPU5+uuyj87HTj3p1Q8PrdkcbzW5cg
pIlQI63s2S/VJh+DVuhz2+vToA8nTThuHv8HFio3wqRsyjLh6IcIYO3AeAIgfByL+BiE9JLmeN+i
ectL+7FnFdDn0S5hME8wU9WzBShA9YH/Ik3RTbg5VVf7AEYI1WtsodCPSSyh1WN9eiSvUx2dVo2L
SaNtkmfbyfmOEpM/qxC9A//UeFqJO7Imdq74QRn4oo4i/cxLa6VV1bVV9VxYoeojdcRfmYjxOm/K
H40psPaPGGTAd0ZD9jzYQc5CygdJw7ysgVEz5snXKI6ZJjnCk3l144Eig0JgeJ+V7N9Eh/UoIsCA
HiDmzwL6yQTJzLokYkuQ6HPG357HzcXnmAq8dUqUlkRBVU49/9hYYjaXmH5N/gCLOq7ZtSu7Dq2t
46IGHARgB+KI4cu0zK2VrT1kilUQ4ojn2ALQ5Z18m/pHztuR9q2bDHRaUA2/ChGzjIr9p0rDTpF6
05vyUlAmhP4erQgNZUy1xe/VrzqzbhrbHTk9/WPrtVuT0Cp8bBkpYvkXIsCtk9HStZS1z1pPOzjt
fTmRUqunRJ4ifrbR7m9FP/9HEDn7Q4KLopPHxlfXMq4Vq3JAFJPEoBCGt2knmZhSzMlKqBShxtCL
+AJzStbvq44MGEOBVJzk8AP5/ntWFhj11dlVIRA6SVHFgBZPssdJo3h6Jo06UQdRlB1IcrgOpSQU
Ma1hSVaUpQQyo0ajG2rqkJ4mnyueV7PGrFRLE3VsKVXJfLyaww7NBBdYmJbUZA17XbuYu4VhEdOH
SjsoUtwmWfThKLCFA8aLdeqHa41Df2UPmJtIIYN5E9rO1YBrGfckHWmABXZKgR8RZ+gxB2rDVdvZ
TwFo5bK/Aev9kSU/S9lZTx5WpKyirWiiUDvXo4FJBR3vMcqDbJcQmMNwXSGBxuUiQ5M5hkFdElYY
wmicuR0qqtoM76eoJVbMFw3uLIqfZdixUg+0rZLgkCpEXVVXtTc2IqSfeoHrrp9yj6vcyLRRGTtT
G3OU4N3jaOr+StPup8Iq+RkoSeiuj7MLlFFMXAyNnX4VJ+C/wiIe9lwXxcFEfr4RTYwA1Hbx/cjs
eaQKVwXBI+IsrFVR+BI3cL/tXtx2DFq+QRxh6PgXvRSPhhqB2XgK21FF2zcMkEw0nX1f1HSaR3Ix
dm3cEc9B7JlD2KaoA8adgLpqblZbva4fkCDh2m58ZISbpIQkZ5CtOgKA9qgArSLSpVcFhfpdRZD0
yvOhwNUCiIllKf8ikLfYBrM1cg04UqR+VfkTcJrGPMRNxhzF835lEXa4jLHKmQzYYKVzUOXcR45e
qlErLgLBhVFxGDYZnekkrLc63BgFeT709WcmuBUGKDc+mdREmIEkP9tcM5GxPQWxWx5jn0WY7afW
rR5M77WdknZEmsxNp6pdmpRPqXTrnWVLNC8jSMkMIZiWyg/SBAhOJZB71Vl+R1Uq2ZsJu0WGJDZl
90y1H6hB+xXV42mw0s++6Ta1CTht0pw38hVvpyCAtlfsicvIV1E3vWY1NiTHzx4Gly+l33ku/lU6
8sx4e+bD76bbP3gZJQzf6PVtYVNQCMg/0LKp3LGqKAH1pMWAR7Pt+akD4NDVqBPLEO4ikSUHY6gP
htty4msaoeyjsRolCt0HSUknxG+0ciMWcLqJ6aeXd/D9H2pLoizm3B0mf0sZE0NGBCuLc9yvzZ61
JmZlP6agQB/ifqywc/gutXTw8x+zUi8Wwa90/LTH6trVJfjigrafFRb3ZriFpc/kG2sl2ZFFWr1X
fcMRm7zZTHedYbgi4mhN/XddaAU2dMfFZmx1l3heG1gTuo7kuklfUK0Bz4pR4fh6+TUliCtUyiqF
cpe1j3XwUEP/QncRupa1qUwXv2X7a+In6WziL4ak2ugFe+nBtnDshdaHJeutGaefqQGj0L/LR2dY
G9huXb+/MjGyiEo2WzRldxW2/amGVRGAOXCC6zKs3xG1bFEPPDPLw4TRejft4F5rTrQJKlatcHaT
x65tXgtbnuZ9VXZ8neXizIx131ivpV+t6Viw2BpOBtfWEBm2JNshSG9LN3v1zfHS686939b4mPbO
1L2apnvFf9Lv59ymbG9HclPbcx4Ao4+1HTNjbzJErgZmJhVZRwmDVNXM6xN9Ai8ysdQpxmurYKgM
U+PBG6fHsM5eBwodDaqZwe2uUqc4I198SsQjvxpgQPzgerVt6YdUg39rgyuZ/1+tRkE3jW75yBs9
Rpnt3Mmmfu8LqlpIa7uV07LWHqDZ5viGNAmArj9gXIvAqldcWlKujILaemFVcHTH8s5J2pfSq/i5
a64A5r3pYCZqUGo608UhoaXC0UY7+y2yLUIyo/Ku9u8yw7kpsaVW3rhzVLLPmBbDbLSfUeLsEMSd
JDaVsmotEle0xyFDUeb3d1FEpUpzSZfNVRXtkyR6HrThk67iGpUn7pcmuFhtfI8SGU1X0h2GpjqL
hL5BrYmNiqVAmCluSzNAhKM+84SGqyoLjzLZM7VnzKHIglauib2dcMxb50aKdwpb52TsIAoOFK27
6KD7+Nd7E/kb3EzgCQyPor0EzrBtOEY0Y7wm4mgfRooEFvVoRky8NWs3NbBX6uIgMfDYGOmlQ9el
IDC7GOgqGRvpSUAfdvsgKQLPub8Mu/tBzMYhX78yc9CUYQZOax50o488oerBNS3vbnr4jh1BUZXl
viaxOpNncYO+dFs33hON9tc+hjBuD9hfAOM7pf5i9J4Ni+JXZnmQgtL6buSUXxlOwD+n66EWGtmZ
qcdV2YmjqUOVqQ30lvLRpPpQMH/JUxMlW3iTRcUH7eu3evBA+qCoVWa6d/ufRF1AX/SvBNCIiokL
4dQnPBQ/JqP+bFPxNJreU62ou1OM+MwaBw6Ns9U08+g05TN9zHfyNuxWvuu2vBNT/Ssu1VOWxbvY
ju/oOR97fKUxrCxvNvZnBER3ey0vH9Gjw4riVPYBh+v0gR3rAcElpI72J2WYw6yVbKGrabgZk/ot
5azXsuKqVdGrWfRvfaO560DAGoxdgurSy0QL1srpfQcmbLSYCxDoRC/1yRiPAO3VR88JnkzLuOT8
TyzP++S7Ym5Ta1WTTZs+6XTSHK6fpZESf0n8QPklR++mDMybOoGJhj2XrIFDooKrcBpuPKAflpZd
T5Y4V1bxFYJiruIOj1L7anFSORg7ndFIQV6vmli/S+rwLUvNU1IRIBOxwG0ZTDjBXmzNRqcdbnSK
jYUL2zgsbpTrH6yOZore9LfWVNz2Ji6BycJCblB+5nrpBadaxlet0T9SXHqouKasJjoiOUpGFIrb
JufQZvQk0AknIKdnal6QpB/lfWb32goZe0op0mmbswN6jPUZlg2MRe6tPc4SPRvxi59hr5kPFnKY
LxKqr6yA7XsDXK2CDHKJrtOtgerLjKIVsUAyJaBolMUun8MAg1sYxgeozo8GjJPOGtdubsP3yEtA
0MVtQrJ46z5YEeTT0UKcQIU/MF/tMbP26UAJyB0fXGeuxvQtlbQKhpC4jkbz4mvlD2tQh6AqAIZO
V5Iuaj1NN2lcv6dteI8KzVdKrizXfRlJ5vPH42APP3OtoJNimDdNHd9LYB/DU2+UH32766r6qkco
p8T45rYwOGP/WXmcchmkIoGjfTTDa0EVnLbIvtCRFmsm0ymryo9DY25CMsNiFz5A0NDZQBeDNu5M
qhwzbZrRMTAfNe1lzByJEWPrwKyY+gJ99+AAldAUBF0j25VMszBBPxjaGGw613iiu3XtZ+YKdcCJ
Nc6B6PJn0XHa98Td9T6uK8oPBXiGzKg4/Cg82eLCnPdr5HlpeFsfWedg3Dolojx8foF1h03jpe6r
B8e2dz7TCLoDlMvVOieGnDnkDtcJBWqCrx1D/Jo/l9S8Ox3NqSrVtTKoC1cmUp35A1NhPLipHW5C
5V8NQXvvK1gfNUeKCp/MFCdIlz+768qYrm1DATcZsIfWqtsntnfWFP3n+UVDWr60bsByL/wyawXv
OHUec7O4a9WOYBYUykmePXhISvAPbsii/GESWsmsllyqaeJK7m8mFnBk00VUhnGPomR8tqZ2H9lQ
CfDR1qG3dgRFEY0IQLryRTOtTArMdaxdIyXHxTJyORj6Q+V2t75EGawTMdHXt6PmXo8IS1E57qPJ
OopXXHLdenzssLoM4XjwPNC44VswlzL7/Asn4w+qrUcnowc657cF7o/Sf6JFcwhk8iWFdy2VxNXs
lNjc6w9MNfcyjbZ9q44YygWXTdSstHK0Otngc7ll3gSmGMN5O7rvGd20jU2HPElyRPk9P2XcCqh6
YsbTuNrGpa2K458ghQ7ZAB2obC0sKgBDar7NQ2ZQD69OWsLoSzGfa/Wt4wEc8CO9PMX5wTcZHlFN
XGPEODTMJ04EES6axv8v//y/5fz6AqHmv1Z//p8qnPL/LPs0lrf8u+rT0H1kmrohbM8V6EJQaf6H
7NMwxD88QzhIOI1/T+z9j5xfy/2HriPDJGNYuET9+n/k/Br/sFjQ6b5reQYZ5t7/RvVpONZfIdS6
75E9bsy6U50vJP6O/sbKWtcDGZNXNF1J9CNG9bTcDAMOWAPz0cmcBkDVRdBBOYEEIEv8/1L3/2Nr
vhtOyQvTimDX0xhKAEWo7sSwTV9s3kIsnZJBfaLElJ3accp+by13+/nu8pjL1SwGBsxrtDJu976p
jvoAXxyH+qPKu2DWOKfZSc+MoHrVzenKVI3ckcJGXNw/b4y6JlVquZ9OPpudSF+EOQHdncOgqnn3
VJS9mDNc45Y2Ihc6A1qG8KFjLDfmQsuYhor735smyQlhbNbboJ4JGsvTXYcbeb1sRqSH026P6c1F
Hdc7x4xIy1p+MW9MSjJzA0qcTkflfv4Vfz/dl+kZowpmuD5FrGaPMCgapytO33cTyt1EAGsqOs0N
irxpThk6F53gQzaDHgvI70eX+5oPkcUbSkHhLWv19ZR3XB7mv/z7xnDmPz8wPJcF6Pzz2xPtVXw5
7gY9PvFXBcQQt4vopXl1SEEejaGB/2Z+eHnB96t6tHB2b2lbLO7NbizL+xGJBIiKtD4tW8Y/txhc
MUT/9bQeDhL/hhWhhR+MR+I6SZ5oCn6k5YXLfbObf8g/nvre+x/7JGRvflcDmzIZWZz+9enF76fn
L7d8pWUfvz9p2fz+nssb02JfjBxrsRabpy7xjN9bmmhwhttJSh9j3lyeXm7KKXn3hC5B4/OO75v0
n3ftUhsPWY7gYn7o+/Hv19q1QXJHsacdRwZa5vHL10HF7e/t5eHvG3c+Vn4/vzz4397/Y1fLJuCA
iEm99fj9lmXr937+3sUfn/tfNiP/k3Z7fvz7E/7YU+KMFJ06013/8e4/nv8fvvwfb/hj8/tL//HW
//b55ZV/f7W/Xxk69E5FYu0I44SN7HH6fx/ey9a/fOz3efH302FiZYe/HtRyzprl1BndpJ1mx8uf
Z1FR55W+1bCkzw0WMmNMhrTv93y/+q/dLk8QFMlKwz4uZJpv/A05i8Xp++7y7PdjuZARxruZdvNf
NpeXfoNwvve7vP37LhmpjIDL/XTZ3bJp9w17/v6k5cHl5r97bPkYW6hHre2T3fIyE1Va97psorzt
9G1UT8Ze7929lejFybE9iPyTP4cxtkl5Wh5cbrzEFNP691PLq5ZHUWrYEzYlmEJ1GfUUf0EwnJen
Jp1CycOyqdtBmuMG4gN+78akwbUaCvBOJBHkQHbmpxpK2avoXNEZ3cVhjnISY72vEXpROMOPsCJX
baLNneIxzMgFXg9V+yNORLSummHYdskn7CSAJUjZU62G4lfA+0PcdC6SvMBjD2uXWmSbniw3+GlN
XQfREToc8tx0LavS3f7xLX//GaPATzCGyLrb+ZLWzeP4Ih5a7v7Lx+rlEvzPm+Udy3t/v2O+UPx1
168V3s+/dv3/sBvLs/GOCw91B9/PXy62y65/by6PLrvxluv+//xNUj08oTrO939+G/rOoETH+2K5
kulzzKNPSeu0bDXzn/L92N+v+X76+zXfjxWl4zAV+c+7+Gu3Zldx/Vwe/N7F/+5jlm/7/Snfu1ke
86P4LY0Jvxx95gvDfOky56vpsrU8ttzlCn4xIp2l4vyK5fFO1T3XwvltvzeXp6Llurq85689LnfT
5Qq5PP37lcubpnmny9bv57/v/96nEtpm1LAmT0ZDAEIOKMQsMJTr72rQ8OKje8x7nZjIdKTw1fYD
tmy4OhYz0l0MjCP3YrCa0mppczqA91Xxg+4AMImR1hXXZ9j2Cnk34CV/X6UplmI/P3SNsfcLwBc0
Fd8tEQBiC0/UDhzNOxpxkR57D5xZLud4bveecsRIloSGcqQuf0YUITYdMwwahRSAgukSlHJfU+PF
QICgJAnLR93VxF7luGpC7efSpxuN1kdsaBNyr7NOI44nwA3qE3jih76/tXsXQJ3aCxj7bYLfj5Bx
arrUR+pS/Ywlbfexdw5WjQkYbyCEi3hHH6LedgOm5cwVhyIuL1ILf8UZRSBWHBiBHZwCnq5Wsveh
k8bxB7bBuaMbk2bMjBxSnntKTP0lteLhJg0LcPb17OOh5ua4Dx396yNJc76q4GDkpU9ItjZsaWoQ
ENmH944xaRsHS8Dqo8vyFLF0rvhPUggVeRhdhf30it/tw6VitTX6N71+aIPiUgobQvshT8kRLdx5
nCMyYaosGC1jx2wyxMhuYwBbtZLAdRfXhHsnnORQOi1Hrwn30GowObRe/p6zal8R7o4pNofSNCrr
zrQ+k863TqlU3VPiIpWLFXkw8A2ysHyzbTlsWrzYLekxKVxyszhHBf3j1JhXDBXs5QKjCpQQokeb
GnCmwuYrSain0cazMU2WbIxPfcOgWupWthM1UZYtInYvNdu1W2JIM5Dhm7XpXY0WMBGHgBzbz8Oj
cs23Tt3JqqIEEcKjKEXlbYqiwSan71FGuVtr7SREhUU27eI25M9y0EAPvfdGFzy67dpiumtfvQd9
aLu9G45If2rtS1MHWWYFUTj6c46nfV9J9C0Bq/96si4WWX15tgvsYkZAAhVtbFRORteuuwJ3kchQ
ZCBGBrhMdofKkvpYRjThQ+xfG5oD6BTKbkMz291IdOu9nZYHy2/egrj9VWQjDuWyAaUV33Z6k27H
sbaJqTsj+e1iX94UKO3PXgBIwk+wBhSfmhPIHTq2XZKCgC1zvYXWa5z8uviVleJC+djYFQWHw1ZV
4BPEFOLNjS8l5QjkNiao2JqOl62SdG2lhb9JJRXTOucS7SSsbISTItMIOk6eybgvsFNhIUeuK2TY
rqL+rZmGO6dxUMCFqB0QFZ2Wd4yFUtCHRxpF9SWTQfHm2ckhNKZz47q7lPOjRr69kYLkmyi6Q09H
U6dOAHUaqqcDAAhfb9OLb4oT/VJ8R1Ek1/w9AWAQ4+dgYw2XvaCxGYzFZcic4zj4I7olIEOFhzl5
SNq7grMKEWKKXauBCGIjsLjQ4qINDM0Dq4D3NPUd1/BKh7rTymbnWgFRdLZ4NNuhvCqj5gEHDbnW
0ymdwkhA7i/GtZHbLMiYQmPUJwjDO6UK2dxgJcCiWP51sRi3GMOflDYrtqbx0NF2OIJ/WHVtDSoy
qOptQQwv/aUPQdeN9hKyq5oTf51rVb6ziMVq6E7b0LBaOxhQwUH150B90tqaunZjCSqzAB788d1i
MuJgHWI8LWj0e7RInIodYLRBuhZQsRLlzvDOMUfj0a6mVWt3m9FmSLCrAo9Tm7zkOv62HkUDDaMK
CzdM1d4XK6dD+kTBDUpaZmS0AIfXpgHGYkf9oeCfuzI79TV18ivL1XXYTQcnGh5kVl5qWdikDPvn
RIPGVRgoapikEUiaN1QgoX8r1PErHR8evUProcOsi6fQP5IBnWH2GmgWztAQK9T2XcygqxTxVk1q
457IBQZBF2a9NNtdnk77AH5IWQ43KJ5ewcxApogJYUt9GjP59LYZM/O+dItnzr5oxcyvWPU+Rj1a
ZStMXLu8F6xH4xBhO5XdyCz3Q1Wj+R6zbj2kwVPIaQow8MPIjYECCsovo0RQQ+HpYZA+sOlOkRvX
qGMXNWRZaeBeAgPGCdOyxu+udPvdT2S2LzA8+I1A64lPlmZ/+mDJ2VtTkWWgZUSVKGKrHL+xH5Ji
DVLPPP8be2fS3DiyZtm/0lZ7PMPocCxqw3mSREkhxrCBMQZhnmf8+jqOyH4ZGZWW3dXrXgRNohgE
icHh/n33nttRW66088AFxpVm7asY+IUkdrWakNw3mXeGnoPoBzX4NhDPPXK6TVRyTQ4+Mp+8on80
OlfZtY/VmNSbyuXcG5JOrgLYV0n7sWYWtebWqPsMd22bfGGBQJIQ5iOv9Qg88omjcsBubezEghyJ
93jLTPpY61jwzam5JjLaTrEdPyeBs2G0I45omuxzVIS4f0fgFRhJ10OFW8yO4gcLFfzcUm/tO/Kv
XQJye2IZwSmu7dG7oRiZtzauuFXapesWqFvdOecegBcodrpMeSJAtwAddscpgvoY5PRMBBEopfma
j9iNEj+iv+ISNEF12K5ItG1Hj7YhuIktkipCl4T5GVMHWbDgY1YuUnP0ZLo8TC56vDEvPlNRy45z
z4yoEzDgHfE29nRijewtByKJKCw/pAFH2AWqSJLJDPHZblmtN7hokD121gwJ1wofE0kYXj+Bc6gM
uC2NxFU5AxywaMzVL3pr0tlqi50bAyctuDbcxB92DCQt5O973xHn4xNQGwn/armot1kpOpzQOglW
LegRihNDQn08Ipl938TRjSp3eppj7dHt7K84C3YhZA8Ef8hgHNdb2fQrd/OEV6AGTGBH6B7FdPHV
ni6N/hH4CYulkpEPr4VRwpvKZQ1sXkbfSyOinm4zUWgihBmtbhe04csa4Cg4ZbMv912c42kiD4Xx
+CQCbxc2xvCQxyAGfcfEMDjkMON0sQ0sPCcTVCU6FG+oN+tN2yJjs6oaPzIRVS1kCEeYN7PWz4W/
H0WHA9wiSNKNFUuaXJQqee0S48KLOGx0WhwD0llGn9Dsv5YDm9Jjuct1PEKu457q3q8uCFte7BFJ
xRS3uwGVZzLexJCcJnN8Twf8IZWL2CUPjGOTI/u27IRMKRsFaCYalAywAhlA9Aongunab9ILCVrT
w0e/x5saSs1YVS58c+zr0Ikwha2xjvjHiim0XheXspzzrdBtkDCwrF1ZwNO3SCRAAd0lF5ctrmfs
i+vIQLdsVxa5nO4IH8e2Doxx28zw/AeRxy+wHL91LuDyhI5zJNlxYYoaptNqZj7duQqFoOIrzlV5
yNMpOnpkhQXNMcGIc269OWc+TzJXTCcL4NsaMKYFnI40Bpr46BmfGkMNnWkOfQpPfdb133Id9if4
cfY4YQ6B/MCKrWRZty8awByBTZPOy15GO4d/npcPgaW/mAMB6paevzpd9z1o6NKi86fRGn5KY69c
yTE0L5pNjERkdocwG7czAm/kCnF41l3nMaEMPc40r23jEyI9b8VgiM8uKS/cB5luCcnuRmHeFQSs
Iqpf4eAoab809h6l4dpwGpJBKlxygf6lb6cvmkOQmYWMwbCKl8yT0T5tMyJVHNzTMGQ2ullDFfVn
1J9RDIWgN59iQehewM04tLRjl7jxQxn3BAl9r6X5WA+m+GjBP02jUwmrbzsm1LrnmEagBQ2+r5kc
IZ3cSmfmHCWEXHNtKiapjUWb0FqcPTTAC4UQGRBp4KnuNfSV4/hsmAORm775qJW8R9Gqli7u5FWs
kejdx/62NVIqDUMMSV/HM9F2AWD9GWji9ECKmr7Lg/Rj2M1oL2rASR3rH3wz5RsgJtvEj8nlxezA
UJEhA+WOUWVBJeG9m6IPIBnEJveHd7PFV+L1xtGY+ne695TjE4TsE8ao0bo5YdXBCCjVxHK0toOB
viMumu5BbGLD9A6B7Z+1hkyeFpyD1+nBXmoPmTd89aaG5ng37CLHsnF0NA8ow5BMzwFi3s46UKO/
O0UDL6CdcbDqRxH68971uh+lLKdN6m9DPfrWmwlMbpssodyLMLQO3RHF9/c6871dNYKjn4CpVxgv
DMFNoXS9b0LLNgUqTa32Hhy32du14I6Ztkg0g2dZJ7eCPMnBkG92g8e/Z5FMF3v6UPsVR7V7M4KR
N/OJLnDJIur15sIojQwSXLOs421qFrfCNu9hMVy0AvJ+AV5wksSuJtH8iDcOqW9rhIfetM197XHI
NOO5bhPtqseOfwWEkF4r/2xrHsLr5SnwP8d6TJOHn88ZLli1uYDy9Of/CkyfqJR6DHeleqflD/1s
3dsZk0iFJM8K59emem1Se7gOxrBv3RoNX66kOzPNykHEMR8keNPKHiuhzyw2roBt9z2t1TE6O1gR
I0oEj70xBs+tepiUPRl9bI4niO6xc10eKEcSczvNzEQL94/ncjGRh92RA4Sv7Y/nulmii7Ijc19J
DbKh4z9l6qHjZER9ceWiQJvUtjXtadO8zuqB0mx5kJM7rZZfmza0rnHtRk9DB6333y9bnm+E/TFi
+ntankeqbV5TEKSbbGgKsln+91tapm8SA4YYe3nJL3+AUA8H9ueGl6chpWYoeYv8uGxgec4P4SV6
rYUDrS43y1PLH6NEz8+OmF5//s+sjMAWaJshCONnaoWFm0zX1jCi56Ea38eo8o+gux70KU4v44iC
YHmQM9dV0RL/8OdzCKryvd9Y6TrRtVhbAae2LpbWnRD5ONdIPSwv7iL0+AXhRBOAoHWeS/wNfop+
dHZKCT9c/V6DvdsBxMGqu/welo6K4BqvcSOfEPejP5yx6IKPsa+eh+/Jic4Ifu2rxfLm5wNLq8+I
tUBTIBzXmIXMDVm4IHH/fN2YwGFLZwItlzfCuS8Q+0XXDCj1Y6myFJczaoZ3vB4RH3gI0p4KZl/P
tiaDZzMuXks/GM/Ly5YHgfx85UuiRpdfl9cakO43DkjE7fK/lufMyUxR8ScPaTdCftAD75rmlndF
6z2fLKv7Evi1d12eN104lwLzmR9Lne+hXuZ307F0zfBheQWrwKviZ1O24fwrpqg9aIEnrpWCRJQ5
0aZGKMk3G2f3uvzBaOPmqJdo9Zdflz8EiW4/ol+FEZK0iH88OClNZlnQwsiJS3riAdR7Lq8NqwqE
cNK4gJmreCcnuOczjsTnMncAEttkP1lIVAFat5UPcZLqG1if6LlTD3aLIYWaErLRcdT/v4rg/woi
BcPJtv5JRvBwb5r7t7BrfrRt8ytD6o//+YeaQHj/8pByGhJZgGAu+idDyrX+5ehCWMw+LUZ/XvFv
hpRt/ktiKgUwJYXiRFl/MqRs41+mJT1PdyVobgNv7P9ETYAoofzJDTt+/8//cGwpDVfpEhyDnxE+
gLH6FSDlWZPQEuTIB70eHgtb3/g1yWFhae2oGFDWhCn583z6C5Psf+XUX4oob5v//I+/26Kp67YF
VssycTr8dYspukebVSnJwVuYNiD/ZPlmistgU0Ya/LBb/3JM/kCg/bo58TdfkA0xx7Vdk96F0lL8
QsgK0N7PdZmUByPd2Sib1po73co5uYtqvv2PNyUtia0M7zHfzkQ28uumegINvKImW56JznuSJu+q
OozXRibB13/e0m8CEHXU2JLD7NflHPhvRw2extyEDrnkvjaAwZF00JsQrHgyUuf8500ZnPO/nyFS
oI+RLiYLqAxqB/+6A9Gy2kXIt7ISasG9pd/QhlFIE+dRpxiAVLbnhn40mIQwUFY7t3cfrQBYh5k/
/PNH+R12pr41QBHP5Ggawpa/7V8X9qrWekN58DwNeCKLoW56mYLxhn7vNpbjS2O7P3xuLP+82eUb
/naNSGHBgHOlKTwwj3/dA5rhFJZrFJxCShKut0cTZhYGtheEJi91B+Q5Dy5xPt9iWRF3pEX32q53
5aTaAnZtkXUrPsQi+fD/8rFsy7E817WF+P3SFXXRmWnIfbG1lck0dQ7CZWstDs6VLtvvnf5ARgxP
xJg8dNFCQU6fpyQDf9L1r9KZVtOMQVUEAPL+Lab6myvubw+T45oMTxCiGF7+urvmLmY1UWTlQeuq
GsI1iRV1R2lxGrjAba4IkF9oxz+XJl76f960YfzdyfrLttXffzlZpfTsXuvS8jA61hN0XqrOQWKB
XtBWZj3eRh3Wlx6Ph0GIr1H0luN8+D+cLX8z3jBk//ntfxveKEyheyIV5DCHMJBMl/rCGN9nBe2J
GRL++fui9/rve9uTjAecl65nY4747eQsfEoDWVFmh0InKbdyERYn74PO2m/SezpDFZl++aZPo7eu
xSE8hfSzUjm8OLV1oBTJElGfzpL/M6XT2fM5dyzNO42DtysbsEiByoDrHwO9e7Gt7gWD5egUH0cG
OC/CtmY0cEz68TanaMypcAT7TiDAZbmCFp7XdwIPFtUcVrX7YrJeJ8w5JXZCKmCXgFibSnCCwmen
qNhS0rG6x3wG/eQ6mMEGh34ghUd1QY398GLb4tjD3wtZTaXKEBkSCcYRzR8WC59mE11cTfehGa9R
pWImrJNfkAzg8RlzXSjo8bV16WDpYU4HK8M0IcLkmFXBYfKxusXzra30g918T7r4ngK8SzCQrslx
pMBALujQb00vfieu470w43d1Ppkep7CR8x2i/Nlymm8IiCuyC+K7ngwmcFMUsQMLx9H8Bn3aX+l9
+C7CaG+67kPT0O8a+F7GKA6s+T4A2No6TkPC8giOisGjFSNkdGrtWl1qWEiyu8E20YxXZLRPt8Gj
QzZM04sRYQbXu/ugqfbcjGU3BqHfkzrtg3RmOe3RkzLIlMlcDosyH08ZghZQgMvuB3b0PiQwiwrt
g9Mi2NWK7L3OGlx+4XvrBg+m5dIXmTLy0kL9zEr4GzPZFYx4Ppnytzuzfuuj/jH2fowSLIiDKxi+
0E2a0EMoON3i0jtVofFUFh1cVZVu48v5eSR+3uUm7Mn+xfPmQ5Y55zDp+f9e422fkwZXmSiDu+ew
C3K/2uTR96ofzzZGLLWJfB5ewkGdaFEHPVW/RVP1pSG7xdPSuzXrZ0ftKSY/j2MpHt1Ev2mYijQC
15MiuRtxdu9d5uvWeKsIbFj1pFEXwbNVmAPNHOMlprBm6y3nVOC0ABBJqM5wJ+IhRwuCVw3DoJ9B
Drr08FsIBQzPdE0BizO9mPlEa1gDu6qMCBeFHxTjAV9zd3wSQf9DqlaiaXGwauFN+yp5LH4QRWhc
HVzimGzFievqsnx6N+H7jUb/ou67cUUEZnQ3MeLMFSJ6wDJgGi9eS9TYaADhsXHdqrakOpUHdXO2
dPGodQhcZpwdscGxibjH7m2ieky/v1l4w3cNfaYjEsg3mFFovkc+W5cSygrUS81hhF+DvNL9kfPD
QhlvKVY1p2PlBO+xunDnjPOAOvInywye3RaRjO+y6WUoQQ/3Pojx5qVcK8WB4ZY+w3CzaHDTFGEs
rnyVmThPCEaJEBdeeG975hH0arg4vWQ/Ta/NzJxwGbZ6dasPMe4NlOUVi1q18iiNtdPNUAdqXQT6
N59eWuQ+6/OYrjq3e1l3SfjuFiUaQ52hr62DrVsmb26d3DUsplXUfnEiBDRcAz2nixEkd6khC9JJ
kxMdtyxvYAo8SjzrA8yU/fICr9sH1cBF5vY3qcbMxQsM3VS5P9mUwVZ87kObWrMeG1gr+IrP49Re
Skrt1MtqcH+7uR7Peh1pG1q3D3rHvvFmjRA8iERevx1rciEhMNFeShm3NS8g6rYeH5DoKBieeROp
urqwWvJGFcKFDv94yZU+1srIZrSYUzGab6OWgMfKTzf+A2w3h3wUdkwpwUOQHCkLeziVJk1CMoxY
JFdwClQAPO5aijcjmGSdzQpd+8C1Fe1jkC6Tpsm12dIKxBCzkmGOBaO0X0Pw6SttLL1tWsZvY9CT
eUW8HIFc7LjUQBemcV2lIftKDNNNT0khWk7IZfIiuvhd3Q70LH1HuXoADXLWGeLaNq8QiOrfIXW9
AkogY8B4HnzvPHU4/QfQrT6i+vXPQzS1Hzsv29OeOy0nf4fWcSNBzhAxpUWcUHmc3w0DQ7mRohFr
pgT165CvHU7rcOyLbTF1PwhDQRtSwJLIsbAMfnw0AEjuoowg9nQCTDJ2Pj6goH6rOvZI0EQ7WWWX
1tPcTV0ZX0VHcq8/J/rK8ICZNq1ZrUVcmRt94Jy3Am0PxS3iAHZ02Al5lS6Jo+T5mGs8rtipreDk
Dlw+DjFjuMnaTY9tedXFc7EpCwKfp/kQzwYhyXozbSpDtvRgvWOUw3EM24pyPRYOLmSSAUXxkJcU
7WXPtF1OPyoJ4LNj3Jq4Z8Kp/iF0sPWZKpL3CWKQ1AoRecC3sxw21jOYA42Hwhj1W4fgp5/Hrki5
hvq5fSc+sanBdI6cLm2GbsHyzDvSD7lJ9EhDD1BtzFoqGgeH3XWNO//x0bTxz+fkNtk2VcdlTgRB
9JuH43ErCcRCzAJcO7FUPheCgcLBxOKErC/CwdrYWautAZ3jfMKMtu5+jDogxQEePQh8mjQAyVpx
A07UrkO/e53z4dlUY7kjHmfdASXQMHIEg/XJJekMGjyHw+lgqcRGtg0hq3euiZOj/FY2zm105Y90
5LK1pA6GxkXvBN9whSVMXxeRR/dm4CeOSrpp5XipWB7s7DI7sdBs6ZMH5IAHw67tuksgyehugxyP
OUhisha6jYizGlEPuWK04IrDHFwa1zS4wpkYdFzLm7wanUunoOj5q9nK/jWHM2WbRfNgzvLblA3P
hiuHrzH2E2zCpyCYxBcc4jpc9FYbPsSFDaCd2imLb7K7h+iTbHr9TBOcCrV0zklEZq1VxGeTHnbl
YwELqlFHOUMqcmvCpKG4R98/LL5FHvG5c0UOSQ6fLTJuXsAgPUWkrY7pW8StdIMN2x3n6jhViu1O
t1qv4D9yQmNtRiK5bzLaXBVuwo2IKnxqJgIIYrPqkPpnQ5t2EERUfVnW5Dan/ZAn27Zz97JBmRIA
zidxEyWRYMh0zKszQhU0iuIpES2ZeMTnlmG5wbOQb8M0zLbRJG8GNdtjm5QbWqNIvrLuqhs9L8bi
l5lNcLaz6lzZXbXrVPoAeq9+m5N5AfQU9hKc6C6PO8DBLSjVCAJ/mZ1ho1VcFMmLEtU42U0OAXoU
NWWoR+6oid5o6xJ+xCosxDajFUgsT/juuN/akduH3g10nGmxr9PiqbaMC2zMfB2h5lgb8YaUCyAp
o/3J1jTyDQJGcuyDTLQCFiaV1XLpC5Vi7NmHHmEhSolw76JJW3sVPJu5JPcuSrgF9KhSVgMyiTUA
tQ7Wq+PVgOYmT+7dibQDHQghqgJ907XFwJrPAZwS69BQxno3uFOlqKqnYgo67kgjjWdMndKrn5KB
xp0Dep64antjtIm7bVwaLHrff24irrQZlQzIZBAMliTrREYJHpD84MpS37huWB8G6M0N9umqGUp8
5XW0HzrnUGi+v665w9C6JIJMlLoNGgIHcMDMDxDb177BSAWdM13bauuiBbnkVNHWEeG7VbsnrsEU
SQZ3utwqWGSCCoFXY6z9MbCPM52vfUCdgOHM2/t5/mJWNF9m7CyRDKxD51lo5zQoS1qwCUZV8wXz
Dyf0LfVB4CB2+JpWmr+bgowui5l8KdLW21rpJ3wn9GjMXskgmRS1UbC3NXoJmHMxZkQ7Vm9i50f9
g5iIdZJKOJH1yloaFvAFRrqMzA3mTh7kGDBBzJmmG3jQMMewZFJTSjDz4EY67+ywfKBJZdxyk1AB
ObHC0JgmO5HF+F2md3XD/FldwlwHjySJmP/EBacP17q90u2PvWOepsIMmEJznBJ3RtA5a+dCq7i/
m8yzCLBZ9fSpdKQDK+Rn3n6ZthKSRM7jxCdrPuIW5Q7Laibu2xLK7HAdYdauddfbgzLnkyqe7qCt
EuZ462WfzJb8UOTFlTHpYyGhwaupLu62ZCVNWktNFN9MyeQtCdoXg5aE+QNiAxeSXt094n+YKSMB
veWkMNhmGaxFjmsZc35ON+qzw9jBIOivRj/ItzPgV/XPM/nSSR2/z3XnM4mPweCk/hMaIomVlqcI
n5SbrOqIvcPWnDPRyJxkY1QyOmgYkuv6EsqtzcJ0V5KvHNtjuO7tjvdndiE71neZr219COs+HXoQ
7tU21TiMsVpsdarWslCFQxQSmy5y3/wGim6h35y4JsHcSu6mzf4fZmSL4FpQnHjKFESPWAmPUlYk
ezNn5xbp1QXaBJ7lNZPi0aNyWNpwWON228vqsfDVJebMN4f7NHLGio5m2ZCiV706ahkyjMkHTN/V
QavSFFVXQ2hlU5ytPr/Qec52QSXHLeCFz5ON2pf1peuAbfZZ67FcCUDqrCy1Z7WEh59TqjZ/dmPG
uZzFF+GnEwo88oZmbqhqWSpa7wucJs2Gi4Eh8ucZGnRNsgJzciYiayOJIwWCwLFWH7uTkMcKIAy9
wWqh19ODaem0YKxiIyTLFxEBRIPb9hqlHrGR3KkJOXqxaBvD6jIOgTW8WMN0jmomx53LjmdmzwJt
l0XRu+YBoo+7/iWpmPdkaXDCHfCAv5qVadOfZ9O8LccAtZ+/tfL5ENI0WfVqXEWgxtpCrY/1cPpo
i+kOsw25Ww0VWvrwE1wL8++ySrZSsk1c7VEHuQo4n2I1Dqy7gdFos3wIsylI3OTr5iJ7UJMp9hPD
k1qslvF87pw3N/bqlVZMRBCbF1FxTTTO9Fxp+cV1p3OawOSjDDEZ80kjTHCd5LxCvbWqfzhB/xVk
BW1v1IhTusGV9phb4dWjpGeZ4lB08kvZwwoqjfFizEx2SVy6W2qJrjKmdP/jUn5bPryh7jmlEsOC
C7vrMTcpPIPvLaHvA7g3TgJEwr3XHak8q/UuTKuGEz6J4DyAHFkZNNkz43k0IkEJZnywYu6YmvOk
AT9lz7+pAaPLy08pfjed0cYdYTBF5Mkvy7ZF9SvT5sJEg0kwaz0AhgQvvC7V5CpgpKudLxpAZuCq
LC+RTJ7VfdlUxO45/1H3XNNqUd8XTNnJT2V2WUBRQOXcCnzVLdwlMrsl6UCWR1D9fOMM5n8EFmgI
IjJIAl+u2llVxyqdpJy2dcBMsIyQkObKnxcaudynvGu+JCMLEDXQlh8BrH2vq/5FDSXqqIZzdxCF
c4fAd4+Nb3FO2jng9nWa5gwz2tNkmQ+6R8dzjjgrVAmib7h6gnF8cdwPpG5+q8AY51RVamEi4rDA
ITNkzGqf9D6+8fGT+ppCUzVlBsWyFY+OpJjpahx7VbjsGmgLzFq5kbyZXB2VoFAx2HayHTPuXEtv
wGrpK/rtyLfw4S6BSL5VWvM+lulLRfLHPIwbL+TyH5morxAxH8cK6KBqYMQG8n9EjydYvO9Zn3+a
RDyv7ZR1hyr4OEH4PtlUNcTApw4b7UirZ28wSXTVqb08RETBYHmPMgJBKz2CkIbXWaTicYSqR12E
BhMNi60YxuuSjrAUFsIPqTOVYOAUQnHgxAsiFuAgTcGnc4Ib064wcVeqmUDXGQYzM0plivqVpfXP
ioflZfccJFWfmrue2olw1Nqas9IcIbRrYh81FOfGpXwW7yMPG38o/YcBDRS4dlb87JwYfpX6imM9
fKV4uK3qgUQLpZInyBHPUPap7Y2H5XoggJtDiIC2iFhQTZrciEx8d2ayuROCiFnQtIBQN4EjP1pY
0yXy/BUNAi6/xv1g+SBTlqW2j/gQpfAJhtB7X7Bmm8Y0XZuc0Gp5z/0e2CVqHAZuJ523nXJoCJkc
66F7SRGYTaUJ6ITi/2oy7GBNeDCaKLWQpAq7rLQCVSpLR0aGHOto22ZyA2nZ5yqDtq5qpBmkYTui
6JY7l0FjeRSHjAY4q5J1jia6h3e1bkMOiJNySoLRZCClcpeFIE2i8sDyVAOyS0olt9B91fWsQdGM
ruBDvjai8vbxcYAbsKsTFJsGC2TdKp5DwWwyb4nh9kEzxrx3xfDax29tgPoZg5EA9pJ+z+veeFzW
nvksAGTJcJOSwrtu3eytbqfLEKOon/xOQ0OSYc933LtrZMwYHgPLfrTH7H2p0mgaX5pYq01VCub+
upR7J9KBE3NryylNLjc7pooJymFOW4elseeY3jZG361N7nc3lOhgVUkuU+L0MJY/ZMKSt84Udoh0
yaWSTaArBRiLfYevmrITc2S0StcizlwSyUmKVb2A0qOHFBr5R3sU7x1SUk8Sv1VQRQCG9x6X12zi
FhKTeMw6+VMzt0+lxtLbLxIWUanDgMrtzQrgu7DIOy9rZoQYlJzVvQ12FEOfK35UDQmfqlg9q9KU
qcTduZWozPAnqgwrmtXETDaQlNBpAkFAouPE3LO67F73EUWDXajJ7mG5lhvNZI1azk/LbG75oky9
pk3p2IzNLPKozGaeOugWeYTCRqIdmNFzYFQvjSy/ejQYSQ1/MCb9s+8w3S5pAvhB+sWNSolcyfIp
ORg/awLCZnaNKL1Ay7ZWZ/2YvFQkGjIFTrkqKwSM+fRZ85mrlG70OHvPgxsYHAC/xSrIOrQVJgb1
B4B3FAP92jxEeXaK+WonezzqsmRRUE/ffcv9qNk4OVieQ+3C6Gl7EzYRL/tUVti0y2xHUlA/4uCZ
nDzdZWi/w+ob2QFiFzpPfl8cNb38jB4SdLbLWhc81KWxg/KYJ662YrjsN7DVzoMZmQ+j3nevk569
ZcivtMwZDwkGhVIDyQwzv/RCbetSvoMAi/K4m0qi5VE63pp5N48O2fWN3BSzhYDVSuMnH8BWRu2h
A/G90/vqEWvnsNLSvtwlZg94vpPWtgwgX1dV2uxSg2lD3I1PgB9hJOEYCHuiN3RJZ46k0/4QxMMH
YBhEtUUN0RosssPung+WjdnizcH45GQNEudS+9IWnqqRBlCySwJYSj35iCjU3g+dk1wMfzD3tpNf
80EGxlo6+ouo8JjngFtOWQOZJ1EPzuwAQ+zjnxTlwFR4aIOH7nOR98ROhZb448Ep3FMbT0z/dU+j
0JFbZHhP5fPCZ14eYGqJE3YfZjlBgbKr5O2JkUkjEWzJVtomQAY2oTFQPwipF4uQkcaogpYKIaOd
TwbrRhQk4DRp+q3RNXJlMv0zVJxul8YRUJoQEncBtOS0PESJ/9mrJ28Lk9Y5jTL89WF5Diig3CIv
/xoV+WpKi+nI3rRPrWJfLz/99qsVgmsOHGgMRZWfbRjtW+EBeIUJqZ/+fCgHgpgMEsahBPqUcCoy
G49xDvDMLzGD9N3B0pKCq7+CTrByGQWsCMeB9ZoNodwNXrcbrZG0pjC6ZO2ElV09oNCzTnWjrisK
/ts//xD7bChNqGgYxI2flgfK/ebPn7oksTJwf/zFHVRtUjdtrtaoghGk09wr9ZcmMfSXooqDHelk
WJp8cQzz3L0kZvRmibq62Cj9WDhGGTGNenDiKL0UxFxko16+6qK+8OfxURgdOJokjY9eCrZURnm0
FhLUucxRezvwH56jUC+3xL1GgHdwBbTofnc2MwIGHeJWaP7KlhNK/UqhvboObGP5DTeOsaXCj0bP
y+W+6/g4wTCVLzM2p5fJtl1K49QpludclmGt14mrrT2NJHc+z9UjRbFp587RZ1sv0ifoNCwNhUUJ
SDHBZzshzEft4qbTCKtcfnTy8DvSN3MrSHxgCWBYp+WnXh2FX57TRbPrA/uTHOZwjckF2qLpftZ0
t92NHrlNdu4G58zBXAbJv1cPy08kG75SOJvJ0+QO7jb6eApE+h7TaN8mtA1Py1PLg54A41t+KusW
0lNaplsGvfRo0mcwqUkC//jCB3xOes5ys2hL7vj24/TstT555upBTtM3bkdYgdzZf53MfQHhyNFg
htcFmB7b2prqKsY9L04tVtV9Z8eXKkMVnLX+Vmo5quqxvziTwTNmQCZj5ejbdsSvUCdnR7kmrBp0
IPkEwLcrNT+tt1NrBKdaXeJNVBMH25awRiPdONrRcxbF3alPgLOsMzXapGqgKfxiHyWdt7fsCgMQ
NNxwg+MGuDhryn06mo8hYRq0Es0DBi9QmnLnW82Z1womdGiBE/VWAo/vLs4kWtU2PCcpXizl5aQK
rulMIvJvVcW2p72tch96u+5OmDG7U2AmzDGWHwHG4LaSAeShQo7r3I/skzvr9mn5aXnw7fqPXyOn
NHco1LlzdsfJLad9mlf9KYSo9JPMsvy0POcEb0Pgz0eqx+iW/ZHyeBjNUEhL2MimL9utSdQBQOjm
y2SwWyOXW/TUX8sw+gRpuFlbY70Jy3o6GEH7ZiYuRx5g/jTp24STmcLDEFz8SJ7MzhrXQlGpSw91
dSCCo82Sh2i8ZBOV+ldf2vvYPTexfgiL8YtXlbfZIfVmZMZogBkbmJey8jVjfBZM4YPJesMrRn8u
Uv4gYtf1nBpGo2nUPewvaPGpE/TN94pJOXTXbo/dpdy+W6W2IvyOaxYy3zGcTLE1XGRkuP7x1Zab
IsGISYjwp9jJvjaCzFjOEkcFQDld8HWs/Ptk4+FwiWkPwNsoazBV012ggWfjC+jmsGdeJrkkRkCb
c8JcL56Y3HYYDZglux9a3IcUWdZopnfQZKmgjoxtym5guY8A6nZJLb6gWv5cz7xJPYfvcuQ2NwDN
jUJKjYaTfQxKANBk7nwwveCr5bZfLYiWTfUcJWJEUMsMDk+8iY2l/jRoyWVG0Vzhw9RN+r0iq3dE
R7CYnVrzkhXRJ0ahh0QP6yP5a6vUrcq92XVXsyohGo/dRMoffAMYzVur9xvqw9zgVAgzvbh+VT+P
MOm2zGbryyyogNOKeo9NkPBLlcfWQAAX+ll9jVAtBNJYRQEtYR3MqNOlX+d7ICDj4pD59bNBfkTn
snxaKnqxF7yrUtC4LKh0Kiwyw/lq+ic4FKQVOcOtxnBHlk8JGYIyROuzgLTWDgsdU2PdYse4kRq3
vibVsLVEco88/RXMKrl8AWtmmZFf6+aECVAXgONECQkpQUdZKI3Su6lU5ge78k7/rLexlcTsL1Iw
T2dVgKzJoyuoskL/qi+CeBfYHSTYg1UQ7YdNnYKLHm4N2KMjPRK3zL4y08PWTJYUBT/qE6rUhEt4
05mZ4skDnGTWTYECe1qmVgbLrgwoM9pyk1rDMTBZzjLlUWXh5nGMBV3mxZ3ps94uHRQj07uwOAk6
dNsglA+QLTAvUu0pYmHsmuozafb30Ym1tTao0kG6mxmumfLHeHk08nn67X+xdx7NcSPp1v4rX8we
HQmTSGAxm/KOZNGIRhsEJVHw3uPX3wdQ31aPer6emP3dIIAiWSwDJDLf95zn/P2Hos+Crr98KGhI
dWXJWf/4qy7PN/wRkE5yqFL9uUVOtMS3zS8pHJwbXZ2n/uC7Ff6/1tn8/f82/s3/1gWiQMsipwBR
LDrZPwu+aquDmdgXyaGYO96pR8WIf6QHz5Iyg2bI2xzahI1aZBz0Z0cZR7fvT/MqjLbog+f6JJZY
YsU8gpZyc4NHGDcuJZ+/f5X2X0RhrtCFkhC7hGuaNA3/9VVm1ZDFlh1z2ji8yqBhgejUdb9iGGYx
Oc7ltYwMvMJu3ZXvoqtCMlb28fdZzBHiF1ilkNdRZDi7nBUx3PF3c17LOQnqTwXqLKrS94RSIefE
zjKYlPlR8Bl6FJPb6yJBJGCStfVcDmxKNOmv0YhVf/BZFC46DZYJ32kE2xuFAxoXH1a+OCn2ETdc
fxrO8fwqSfA01jWgB+7Fyc0QWQcSYZI1wU4PYxp8hFl/9+baycO8YKPO825X/UNS1d3aGl6MucgY
guGTGOAQeWBF6PaVOT4mICX//rPWf6WjWQ4fttQNU8KwF/ZfBKvFEOaaQ+njENoxYVzC2qJRZfU7
602qeSSz5kj5Pi2O1GjmpO0x3USJbdzqnbWzB5FzO6Ci7CgQolpS1GeCjftD3Wn7ZL5zj4SU7qY0
Uekp8KmfVG73YJGCsyv0/DKRDb7rxPQ9nTR4+KhSdnY57pZisx9QsTCJ9EqDd7/WEMLp1KtDvrq5
oZiFFMminrG/Yo0i0KiszJRZl0FB1IyMQ6GovlFmgPJJzY1b6DZqrn1AYyrWiVJI8+RVTayI6Wm/
pwZxuiEpO8XIyFN56nPSKGaF88+DhM3Sb221jyTqIVCqDQl6xTbKmq8p3ifK9SnpORQgtkkf7gOR
vbcG5cbUFHsHNKOlQZLI/A7Mv6nm1ghpLH0mPjHRo15FxceiNAd5E38frlGL9Tcc8uZhqbUXWn5r
qfgYFNpHbnD6ZHgtN7kn3/SO6Z4HEqiJYhZYAl1ZTUQ8GfT5Kqv7vZYa2OojAjdol0QrLSqOxbth
RuRIIZtax4l8lvyQDsHJz/svVh/Ac8t2ntVCg1bHYhYJ2CH3CbLBD2alffZTrvP5pZZHPw8+tH54
aOO8uxvt2YoNhy3ElPxselhhB6IC4r6pTklef/oPp+u/uaOQBG3rAicAObyzB+DPA5jfojGxtDo+
mPNbnu8GiseYw7nftOacqYhFa0B1ieYzyM25eTc3zPJZSWfNGoaySf6Dfvevim/XdLlJSK4jg4qk
8ctLaka7t4tQDw+J9Im5ja5Mn49z6TvpR7SI49GbFWd53z3P0isyfd49Ub6YjvwPn82/GdxNF721
gUXCQhL5q/S8DYkQtrM8PDTBgB+75apq8cjVQFsL9Mwoxb9WLNW6SX61K/ovPpLzeq5v2LN+DD3F
uoaxBLXCeRJt+ARHlRBU5rHrEAbJ33+P7l9k8q4lGHNQyLu6blq/6nCZYFu0wfvgMMQgyzW66Cgr
NqKrSSb2jLmZzbJ+Smy1lXxt54wMRsPrT0pY1dbgDylQXwAO9Ns2dAC1TKFaG3M1KgSd5ZhWuKHO
aq5EjTAvb91nzIsIHkSfsnjMcg1et1sf+3j4BHo+B2qMKtZIcZB6MTmQmnSfXdZCBr7c6lGLk2q7
1MR9TKfMNaaDEZsbKn3utusprCUvhWxiUrCydlu0YbDjslg3KCs/2fBj7dS9tcG03LjdhEGOvoUG
M9a3SOqKKi4bsyzIudf1CcS09lIB7tiEyHc5g8UrEb83eJ4Pc81xkYpm1NQcV3sCU/5dcI8IjODa
2QzIU5Y9gr3nTmam4ybFgusKec1a/7uEYrK3zQNItOqQ1w4F7XyIdiUhD/BbQHO4RfGQjGCE7ZjR
Kh2b4VCF4UfTh/mP2cf/AVb/A2CVIcFGh/6HKWDz3rz/vx+mqtv39OOf/7j9+FK91zEDz49HZ6/R
73/0uyvKlb8xfaYrhw2aFbQ1P9+cm/TPf7BUsX4TUkmuesxJTCgZf7K8aoJ//sMyYayaBpRVRigM
IH+2RYn/xgalG+oXIT2LcCmkjrFPCdOWvLR/HYgTdIJihGJ0yTqrGWBwkyx3k821Py/00tOy93Pz
3z/mRzwLznNuxH//NBVdtV3u522F5MZMIxQl/GW+8M2WvyTpJCJtLbRGuFmVl9x7SZ+fE5cbvmIR
WzoVluO+egr659zJjSNCaay9rKHQl+hvKQgQnotllyRVLMuqF8ricHciit4r671ttQxs1mqQzDRN
G/KRCIYVaohp37sFuM/gtWgjZtnpuAbe8qmhSJfWZXvFaUpfC9HHuqcIRLZVd5NEyGOz6pgklX3j
RpVOHS2Sp6JXR4Nb8C7wKHYXudjqlcecZ/ThFKTPyrXf+55pj+UN3qa1WXBDxzpJAY4vNrS3FGEw
GBxXP9LIXY2t+U0HE54iRMr4P8gxjHhnDRqaVj+H9+egjsktSlOOau8EjoJdEyLmtCmvWSP5DJGO
YrMGveG06yi2mCEX2bMR+Yfalu3R0rrvvRUQ1NZnj7GIulXbunM4WpLuJKkIzoDT20yeGaairQJI
ZhEJkpu9cxjo32/0A+6gAtY8lv3sNusSQsgoxGbhQJYDLYgAn0U3d36sCD4AAt2Lkg4yu9Rd57ZT
brvqKbPtb43vCqQEorkZQxrYPWqRCj74nuL6lGY90RHuC+2Tx4mG9M6yUNKo9J4K/VuXU+axtHha
Zz4JNvhwQGdXyPm1rj4OALmdyDya5I6v8Fx97ZDo0aXnPAh163PkkjDm9VAWEvtZINXY5XRCV5Yg
ZAINRrgiUou2QrTRlJ+xfrklQ/FSJ6Q4R9YEo6lw4TuW6xhF/lBk21K4752t8+aLwNh5I7ScAm2y
Lr7mXZcB4XrXVECzQqQFoBOX+1JcXpwuSTcWFyRqFdoA7cz7gYN/V6QurAIHS7SjY8YNbetugvR0
Iu7zrMw05fyArBHiveh6JwdekT9nOcWiFgXWru26fkcb52inJrS3dGtRwlsbk3wYRqJqfXBaGKtA
NciRS2CoTkVZpdCFwFuNbe7TmfGItrNFtBVGcJv600gMpHbQbXQQvNQAcZH6klTpl6BsN7lVdgCN
1UPUJB8CUfM6kEfkETa34LE4adZ7pqaEim0ot50xXtxeHpm1fIu6AbVKc291prHWuKcPceLcwyFf
GXTN4iDeCn34QjrMWzBgs5LxhG6lyd5BJUTrmtKsZhIAVXg0knq+K80oJSuGs+Z+wXv5OI+viHYs
ly/NWqsuu3GhlBya1p5nK3Soekvsia8uzo0Xfrfj9IHhcTuh/9znrZ9v50BVjayFdR8wt+m3Vms+
GVnxVME7Qb0t13PjZa7rs1FI5AgnDdORXN/QwMNv3+OHdjeRR3CRrKlY6i1ZCbaxj1iZX1Xc7Xuy
SgAciTP4p3Zd+dZpyLkmIC/EmyqbUwLam8iMn5q0/RpxdRGisWMAoLj/oLGOMtuUOrBunUttawLg
XxZ6hIBDqih78Ax1ck6QC2xClre00KTZo2mM+vESTT2FXPPb5HckqacDCR4A5A2jPMCzIWtguFLY
CVfKr9UB5Xa4VvEnQgQKMioKkxxQScyl80WVor9U8jA4xMkKr4YhYzsPeegkOz+hDtRDB5UtEllp
3oFTdshJsonMjJ1xq0mPS2yqx3tSerM7r5Rr0VB1BCMPfvrNcrtTWpho7jVqOoK2HFNwuQ6sAlGC
4+1qZwrQ+X0UqTzYXdvv60FlW6onn5FjrYF0VOM2KitzU5C2uSlG1NRBKq/IuFq9UixGdW9t9C3l
6limt2YVPug2k9ARbJrTEg9UTdqX1nKYyRY64WfouUk4hAlnwCja0BEE57bxOs1npURJrDHTYKWs
gT7SaG+DgUSSrlV0ScTOmIjiNFvLXI+Rt5svrWFq+wud7XEbR9+MVBw9aZ2qCSCkbjNLpB36Ufbd
KwMSj0ZkkLX6hTjeb0VOeKarXyrfATIbMOgGVnKPFLnZ+vnFhUC6qfrvoQFzO0urjwBV1qrx+tmC
+H30xvYE/+Qpamr4Ai2yOt2fdgiJvkNiGqCmOQi8lXWhKv+a0TOKVQiJSkNNa9s6Z3lEGKbmOd+n
hqlqFlCeizsfYkR3iOjRpBoyAiIc+HQTeQei0r41Ke+i7Ahyknr1L/1gPFTjeGn8GWPSjdml82hH
+6gMjORZbyz9lMVmt28yl6E2HK+Ol30qBSpUL3K5dmbBxGQbu3GmhtnkW2Abu2kIqKXlzoXcb8xY
DluSStTWSz/cMKuRpKDOp2OwFpOFboBrOXOGNwTKgqa4+e6VHv1/nttXEAddIsahdlzAUkzUNsL7
Efmz4ROTilzRmsq1Eom/JbHiu0wGtXNMuvAdgbheQEAJuX8PPCVSEAhM+LOiayhop+qGf4mx0lw6
wr5FQSxQmQbuwaJbgFRhzy/P+TslpsTmoS+YZeR1Bf0TxFmazLYUrqdV2VLAD0n1Iayh3hS6/lFi
28AfWaxZur6mJXr/Lsq+u52+rntR7humdGv6zgEYM2LeakRMddr15zEM16JCG25V1B8oWjhrHVxM
XOsoGEuKVzYDG/yKc+jnGhm8qDAJSTd4wXQmuyvzSLoLQ0BgWEanwJzDumqKRZgC3r0GAaST17Ss
zf7DJ50+Vwcw9C6NfO0NZmG4H2rVEkXl2KsmsQpu9mRrFLpJRi2JRnDpyy96Mk/xnAajtx1fKLyc
WfHcUf4HFYU6ctP6gqQuTd+QGORuLHcCx5Q2BxOhE7aZZl3zZa26uAbQZRUbiCNEi5uY9/j8ojV2
5Y+2ZcAwTSSyRF9S6piDydJRD25LCZivg6CHj1OLAMigqUT9s9L1DEiSLTiBhmhOiUs/1GjGF4Rc
jEUH0YffMr5J5EEj86u0P6I/x2WcuA3QJw+pjqrMnSNh2kiNlFm4L9uxJFqa1EBIi75CbEOIUML/
dfvJWmdjXe6EyAyy3DPcFhYVMDmIe602C5BueOwqW6/2sKcfsqKKL1KjfZbXTBgsu73hHGAOkhzL
SaDp8T1Oz6z7pur42xSJL3WlHokHpuljDUyZ2/ZzGUzOdpwTlSuqYZgqjWAr5QgmJ4wONuFbN5Vn
PrlEyWxyyJNU8Mi87L5Zg4v0Kpiz3ydUSwmbagQt6xr91g7zc2a2X9EvyjtXIUJ0zWZvF9pTmjrF
vQT35YEDL7FJzXDQne86RGOyVEV/FxHAXgDzcTJSAUy/xSgy7OxIlMjpVUUmYaiRuTVhsiFaWkLp
2kMmiOYoBwRIE3N6nyrkkzZICCvVbUyL6kDpIj+IBL5Pxn1NePkuQDLNgNiEt1FuW1h3QcspLdBP
cJM6qF3EShJ6DvIpYGZj2qicogyhio5d5CIiv9t1cfkh5tZ0jV/ovOy1BvlJktasoQF8zhX44EH1
I7MFaa4pz71ouEn3fTxeLNnKOXcJMQyMlTEa22PPbXMVOUm2jwQSDibpt0Mam0flzNN25dL6NZnK
GXkgMPl6N4B+h03UFXLXkxcYkY184EZxqWrVnBNvDA+1N92PUedRmvHUqhfqNCgakjHpgKemUw/o
ZrINMKn46BFbQEELzpCOuVAf6Z0bJEIakdqOOo2cUZjnluDuG1QYNykDSUvNt84ncR1KtAr6GFyQ
0bw1IYQhYXneIR7yp7KenHNalI/SBRokMnUw0odaONN1InxqS95puQOr5KFhyDOKNLa9joSndr0z
RafW1h5F2odrCjneLutIA02E/tIYW4RN1qoiDPy2N7L8LusvPiE668lhcprPLWPqm91pmsM8ls0v
jzlx8jX0mXF4QnWnwum4LVLOphKtVTEtkvlRQbwEbUaonkU2nOyBepWAC0c18o/jDoXy0UZCiP+L
dniXjuWWmu73SEws1/Az1qdlk6f+iIK9M2AKme9hA7/Gziw8ptqcReK66bwrAFf/OG7Kd78gEtGu
x5LwHVTtrJCS4RDKYFMFqjwtP1g2IaFuWue3hxbdYXdmIJcHGcVrNaTkfCxM/R/A+2W3SxHotHr9
EhAgQM49rO6fm74G6rUc4nK8Ly1Z7draw+jlA95Z4PfLcywbwcDOAgRej2/kP9D9P/5BVUYkKATa
ZqD2+OPZPE2QarI88c8HXSs85IYY9wtGXcwodOZapAAvu5XrT0dfp8ubcDUES+2A0PLfd705VKWM
MYdijL1rOj9HedBo5I/V5BEM1A8WpZWLYJWPC2dRYXa6gFGK8inLBOuNctZRUHdvV6olEY6gqeq0
bLT57YArLSUhWfHEjNETcL+NiG9p/qqWvSE1J32Lzw+ONZoMg3wE0yWLYdkrhOzQ0g3qlcROWs8z
i38h/OeEi+aH0cGW5bniwH2hPAWmQRxShpgLMj7HBmkvJ+YnE4omUL1+Xp2aEn3UsmdVcXuQZNNi
Y6xOcCUr0h/YJFVDGLIxvHXzr3pig7oVr49u/n7yLXuhQ+INcr4MTC8kBoKfect0c119u7xxvqT5
RARfGykz3obzO27mU611JaSVPk32AcqQPTyp8rRsZGcVxIQV5amvPRRls4xwfmiaFMJRlqH0lj6h
ziJ3wZzzHX7mKiyHmVVU28Fsv0lHNDt3bO7LxkRWEM1nZiTy4H935+ORrFuMwildwJ9s/l+Q/ssh
0Kg5uC1zs0ubsgwP5zWYmNoLizhvt5w4GksG0nvT1yCwMcJW8ztY3tDyXmiD5Hp8Kk1cHGiF5yQb
eCfFiQGhAOCdZdii7VNZTvVJaao+VSQJVmh+MJ15xoO0emx17Rg3p2gOu0nmTcyFsqly9J3ZzOdf
NlzTv+9BOeW8/nm8/BheCQ/Cp+i37sga+Y+/w7YEFXY5buipV+TL8pQ//3qqzfRYiw94MLy30iJ/
4scuaoCEUbxlbjI/GHWk1aVVyDj/8ze7moyKYd4se8svAgSM1lRvxrUvOCWMiKK4tFPS3DkSLifN
suea1StiR7VdjqqYUttWkPgOcK+Qm0LLsGLmkHlNprM//gLWYXX65ZDQnr1rM6r0DovU1c+nNzH9
bWKLruDy2S4fq+vw8S+Hy6afP/Sfh7/8SoDe5dBljOhS8vYpMxX8c1DoW82v7IOi4Mky20rvYHBC
otTLnvqZzzlYz6OLQkLz+245GjehiuydO1xzeNFHyNLkcy6D0xL25Cy7lHHLzYTBguzBe235Ntv5
m/rT7jSPeTDPDyokpA71IIMkt3C2uZtZpC9F63gJDbE7Z1to4oVbH4FLf7z85TCcf2PZWzbo09+m
nlxxYx6PtDn/qGPI4hz+49jrRxqZrbZf3lk5v71lL2P8HDojPFAmrjaGFPCU//ihrCsE9dSgoPqN
rPAwyAXz+MIFFFSHZXfQQH9S04avMqvPFh1aNO8th4MPTx0/D9IwOnZBr3fHRSy2bEzu+oxNs3is
17Vb0pd/PQnnc9L22/K0nJOS+ttO7y3g/n+c38tuE1IKxY7nQLvnJ4UZxPtE13G8/vF7y5ktGv0W
KZW5+9PJv/zOz/9R6lics7SgqzL/X6KLuZ6ygRlsOOeYLC9w+ZPaLuxpPSDBWkELmzbRkj4CFDI7
hfNFTq+ItK9/PVx+YMa5+kHf+b+OzH/oyJg0U4CE/f87Mk8fw3v953bM73/xv+2YGUUHcQ69hJxx
c4on+6MdY/8GqM1QAvfpnDn3sx1j2r9Z9GFcB3GLq6O6QPdS56RX0u2RvznUMujRIJhSSDL+K0qd
tOSsrPqTyEjXDWkZgMwNC72PaRlz++ZPZCfRaFpX5rlAeVh1NBC7x7KrEeb6KcZCZd/YromXxSse
UjiPK3caL1nrbsKJqurIrxhJcTG9KUeK4OykUz2YEpNDTeEaaS3elWkXiO7JtSAqmy7URek8Ejpx
IWKaCdSEQawDiZJN1qdYs2koCANAi1m9Z6KFKFNicilJqCQKWVfg6dFMRyi62sI7wEDYqbZ+mbJY
0rDPLnEBCZWy3n1p1reyGmZ+Qe+tW3egSFuaVySzNbc3ui0OuvuhORttg0t5mtYVwSau6+/s2GAV
UymckQa3Zt3AtkcZDtDGdlJHaMk46kO92DrxtG/19pkgntU0F45NopI1LXyqXbAQvbJWPTBP/P2A
TPpwMPbCH3EXpjvHqz+Xjr6jAXVpcdetsEgfKX83+trsWRbo1Snv1HiCAE49oieHrzd8Fu8YPm7S
dBRneik/jqyhNG6Wx/XKNo+JEDdU0/TbiXY55svQ3eeo1HkXVg0TH2NhrZk2eotJ3xi2q91lMvev
njn517zU9lneU4UazWhbJQ2+NVmKqz/Jaetg2vxxOJfmr6OFKT90d6YxBuQah9aTwnp3yhXOaJl2
wU2Xey++h0ePjGqSP/ywY8XreHfLpnJG7Q42GfEDX1J3UAeo0A1m7MQm7Zau3DlLjX0BjYI4gKqk
+se3HIVaZK3RjkNchVu0MSHGkZ1t6MG5yJS5VpzelA1j59JnSl0qTE8BsJSz7AZFxT9nLc/zbMKk
C66AX8LbkCo19XKUKE3QUgAXxrBP+uzqwmK5seOxfazHMKDYE4JCV7J5zCppIcG87dwjhcXqk9By
NuKzbyLQXg4MVjNWn3dXRe1M7yP7U5dSeYZS/ioSlZxNwawd51D0CuWi2IxCAtyuzdcBJPOTZzbP
nZd3X1AoYVObLOu+I9eXrmQ2MJUU/XpA/nweOacp91OptVneAxO57Uocmphk861gfnzCkS2fDNu8
ZZLT3NpUizZZZTwO2GK/wVE5IuVjgpYjbyQzIXjLey7xxN1XsQWf3xnsB5Ro0Wfd02Fo67nzOEay
YMalgl3d0zNysm46JhElvpLv+X6iCQkfwZGfHSDTRRcDFjAwUWnDnTs0/ada5biBST3aObVZv9JC
2SaebdyRWoPOpKd2OVCPBzDR+8/kFlm7gqz3LVAB/5mCBPHK0hdM3Pmpi/NFb+FrR5ZyZgPz+KJq
/WWMtfxaWyYdMIwWR8eTPg2PuvuWvmt64T3EzFbXGIzoRnTubT2AI/F120WbHjogGQwY71ldPAU2
abpgPbZJrWvbkjwkEPsVk4/O+EQKyo1VJP57qs3pBb41XXOdbJWAes3aSHGWObP4uyxMyh4ORfkk
cYfHHLnTIz7kQyspvfR11u2i+XGqBSwiw1HfLr9B0LR7qDqESZQH1p1Kx/u4UsO9tBqY/iHcpD8e
4rsEuiColNogPeohK14EjYr95OTadjkcgezPJi1eVeqfq75LXqQeY2aK63s5tTRScO7acf/ZLp3p
pi+D7KnOkluK1v7dcjT4eJmNICH5mWtiGMmrZgQiqoSgqssYxuIlFf7GqaR8Goe+vVbIXihCbVAJ
Jg+5biT3BBmRSV9ba6zeciuiJL2xQG3faHG3zk2YQo5v0CYvBjx1nvEET6tHze8oSliefCywX2Pq
8coPYAktITmXrgTSZGuUw6Ykzm4yFsh3fH8aCQYdoI7Ryw5YgJ99BF6PWqan55bb5ZyiA6oPm+Ch
sM07X3ThN9CXdw6Aqq/AN3T7mCj4CXjTJItPbNTL4YZYUGtTtaVxrABdviacVUmgxy8WGqqzmiRJ
yZQUX3sX1oDg9FrR/jSpDvv5K1kIpiKAdeq9M2lZpJUUzfdO43pCmXZX9Gn3bBPEshOhTrm58+TO
ne0zUHq8+wz85Qp/aL5G9qU2Tlda12oEGdUJLuEyw/oHdgnEIASrgw2G/1kReLxOVROehzC79fLC
vesnOnKBr2gMBXr0Ce5agRJxfDU8t9rhVw0fU5G39w7YqNASwWOJjZnSql0cZJ4nFyNqqEg43ZWu
lcZlHrUvldR2ES4rypRt+GmoYZNbKquPRQnX0ahI+AgF72j5KVF9KtaYEaTUVHyBaNOGmX/FhnhP
u6c9/3hsPsy6KN8WqXj2iqm5cebNstdnvJ6+g+jfQLg+D8rozstenAz+OqYbhj4LRhryToIIM4Yn
UdX2xgmB+NB6KjZRPDel3bS8Jnp/UHH9HUUgkWhk9xCjhseelQa3QTs5hSQiQXBg8T3xIXD+OAdz
1gNw4qNpK99MW++PcegfgkS0R8pzILkibuw9MnCjUt6l8OZExya6NU4sWK6p1qT3GqPsjMLUd5r9
oU9MiCxuCvtU0LsmH7c8dzEhQXYoHnvs+xRIPB26hocg2KlIfYmLI3CwNx+8lu53BsukuD/IvvrC
IAy2ptTcO3+kFQJ04aVUcXTTWcM7C25aSQWiFKQbYNhstS7Gx7BLqp3ReXMSQsO/ZVmlLKs5meqr
GqOnKSL/jLyzngr0ijXXvS4nEpCq8rsX6uu2rcSmtAXs/ka/anj9V6bRfTOH8ZhURJGnSg93jSbL
VY5/4EB5zlrTonklgJL+Ln7ISuAJV/ZQ7voQ5hO1703hFl8Jv6HW4WXPWiPnYtkW+T/+PR9+Weg+
m6XxVU+1m0aJWw0S3rq13hxSs8gMuAcQQpkm6T9Ui6qiLFOAPKH9CRTGc6zkvrY9e26AYYwbP+Ki
trFSYdNphhfpFV+73CagmYAhphrK7HUaNNSu6EX0QXDvk8+7kjtUL93W67zPuavVq+wbqHdO5qYl
sqao91RsqdFX+r7BhDf2LOJlImsA4/5XAygKHWJ5XxB7U1LsjarXyZIbelRIT6qWOR9MEz05YbLH
zyf1l7wRj56KH9AXursU5JQS33t71ffjs4cYmLSQTeFLMna0k981d96knapRwcEvthPzv6m7DrWz
dmZlkBFoD9Bh3uO+vqcKciQ6fUOEBcE6+SFmJAYHMzw5humvc62o6b1gl4S0HSDLgeI3rOIueQAU
9mSEE1pANB4bMyo3XP20hRz7q92jSsSJwDQ4OpaGrJFIi/XQp1zZpn0pkTP6VvkpVw2KI+715iks
yrvSx4dVBfWF+VO8Z1RTwIdWgz7cGlnvbshKmOGb0MOkAcrKK/eBq+5qt1iZ5PFlKvMgZrE3T7tD
wQCT+q8kqGW3idu9KbBS+ZR9zRqB+kYbnwTX46ap+oiP0TykRF/DMpiNIVyICG/XLMQUvvrxCk8A
8GkUz7lwHjJJvp4qaB8B9Z7TGWCbOaJaj2aRYa6DdoAyDUeSHZDDIp5Fbt7GAhvM4IK3KGX0NsEi
W9XYfhoMZ2ugB4g2DPAodfdcp+YbXTPUFrp886vk1gQBSlQF+J8x+CgtrhFTK792RYj8uEW3an9S
qfsZkd6XyPnGHeBKlh4vtQjxr2Bpr53vTjp+sWzjYgCgXwva6+sgbK9xLdFlJfYm1Mb3znSeIRJ8
dHb/MYZYP4uPuibqOs3Ti5UFR1nzlcsk+BrI8J42NMUfWZCrZecXhVxX2bAgBPeiLiw+2xHnMveB
vYN/mmDWGybMr3rfvfitfKht+xZr931ijFcwJvTC0+FNYF9HAnWyyMxiagQvowq+Ua2Bk8QJmNIr
WqHp3nVtBCOzsO+q2D6307j15crWxNZXCXGX9dXLCB3pKapukomSuWlypPVXTY+uUWF9liK8+tx/
bW22Cw9Tvutq0G81eMnODOgI02SONpg0rl3nEZE0KRp7GZXXNL3z7ZYhK9hVVYwqqw38TdljU3Q+
W3MqezlNH62DOgIx1LnG0YLKjGaAt2bSAAV0stGN9+FdnRj0FPXu6owtjp/qswe+BZhAtLMA7lCP
qncEYt204FO3TaPrezvEjmZBux2RBdVa/p5nNmI3UC2gcjV5y3p/h5O9Yr6BrdiyWR/rDp+BOw3B
jRXhUCL+56oq7ynMq+/xCD6i7cyJ4F0U95bz1X+IHp3WfLTdLHxCjP2CzZz+EhbyjUYXqZN1umOW
VR/hlIlV5rbDAV74nVU2LzryjUtfIULyQhCNFIBxKZYs5Q6u1t+AiBIPWvIUms4EraCwME0FFgFi
d6z8UOmNjCY+JdtN6YYnawzcnW473ppMPLnXcGwzdtvPGHDyrXSyO4I5oh2om3pDw+0c862dERLp
hHocR7Pz8bcnd5rWG5tSOnd979RUfVM6sG7EpKWiWS/Iz0FXSAqUNny2K9UeWSceZRB428lx0kMl
47cwyo1TlbKKz2qBVpH8IsRnDtZjEkYKkyqnkY6Y9Jvytcbh11S0oFn4P8YpmVmTZ+NyMHu6pox9
n+mZW2snsCYkBqybbb78VWmKmT2i7gMYVixrqf1VzoNN05AgOfNZGFjI6gq8i4Y60m+cu1pm9yhG
7LVKxE3dahDwIs85u8TKcXt1Upc4+gq+RVaM2qeajpSGz3hTueGrTKBLVbK/we/xHT16wq0szEhC
Tf2tXlosrAFJ1C09kMqeuwXJ3D34ebw8iPLsJTYmSHLz7/UpjRH6eH/9veXHESHCrMbK/fKneEF5
oxQjfnnK5YfCY0ZoDeKyPOXyUE+W5lDOjmyHG61n+tlZqBHNVJozLCOOMuURseptBOmmyfqPYIYV
NqN4nZlw4bHWRI1tqDnmdXNnNdXRoeyzCvEMZa39KsPuS1xMHyqCrWkiDGlHb1O7yCn7/mPCa4xJ
I3jiJnZO0RK76E+alLmCNPCbTZbxMY5zFi7tzEK/IWAEQ/G3acrVLkm4C3RSvwAp2ViQPdd5a4q1
Ij4EanahM3LOLZV5080V/2VvSjwHqWOJaaBVtEJ7sVl+uGwC2mGQfuSnMh40RIbhexok9kk0yaHr
rZLlqgIMQwIf2EMXsL0LtdBCi6vP0cUlHllu1w6N3OW4YI1/KtpD3CT3udTFvo5SWr51DtmZatLo
BsEJ53O2NSWzs8lIXxJrCnaTog1VTsRFZkH0ecJHtOpM3ziLztR/bIw/9ojMsJhK+VzENP7PDpFP
xxEpZ2ZEj0k6q5vMW03Jb6RGSFM8wqx8Tnr/XMfppgn1G1dWXyG6fFLhcAjQ2BlE7dobwOyX3hT/
Q9h57TYObFH2iwiwmPkqkVSy5BxfCLvdZs4spq+fRTXm9kXjDubFsGVZkiWyeOqcvdf2NYWhrJAo
RpazvtJqLEO7iZTGN0wY8VL1kBXtkqlhP+PlKEFDjg02KbALtVMIkWTb1ZpfAFna2sn9wFz1OEu/
x9YBAvajERFXBru8JJP7Xc/OIcFstZYIpkk524YeQod7KcyTXa5zzXswgOe6bC4KFio3oemhgthA
tkXvjxK/AUQ7oHWKP8SinnWcPpsOYSI9upBuStvTbFDvnNJtPMQvGSFWuhwv7qTR08T8AJJ96YzT
EDgWAbkEdt2Qh7cDqQnDqBFc9zV4Y+ltFhFeOaXS2rTluBvYUAPLJX6yszmCyyZ/goOwMar8aLKL
cvIn0hzZGGrhq1CGXaik7C+mo6vdGnY7BojuMIMzwGlTfFNJnd9p6UFn2ICIqP7JSEh1c+XozE53
0np5NC06Ak65smPc6lKz8G8mqhbTqQ5aOc2bvB7qQ2cWPl4RBDbypinC56q2VE81stuUxM0tWuCZ
3Lkdae5zGD6C/Su3XJqOVXqHxglhS1eDwzBR5tHFPi4SQwjJjZusS4OxKl5D6fgTFkNy3GI6rHHy
VBs7WdgF0id2ARQcHPp4bur2caHcB8mI4bm1Iqj3xvwcmyze2H4iT2neY9oOzuKH7JiYK3a/jBVe
YmSNnybpr7SCPETjls7kPHraeDay/GMC+HUEJ46SOYIIO5LkgNdrW9TGSvyKv+cZHn6ypv+hdZoy
LmO5476mmdluQimfiFRkK7Nia8rxrYFNmqIwHq3uVRjzLs2WX73bEEMIGCQwcVdB/B4PxfKYE+ns
uSqsJFjfW1NVnmFXoh2LKyY1ZCy20jyp5OPlyUNhq7eRMgFomu+HqAbx1b8ZRrdXIC3bCZCW2h9l
c0BO9JCWhHaqtriMArs7yqQO8LD5A//6rIjQBwZyWzVEuxXhOQ87QD/6rNNDuXT58LuBoxGld7po
XvMKmVpZEyGglpYejBYrmmn2wTDGN+4QRu+yrn4JKzswDr2ZDHkbRrh6k3t9oAqB34Z/P7wX7uR6
EaUIGPXHplNfDTM9mVP5GGmFR1An1+jsRO7adhWAFWl7MPrqE1QXsRkJErFKd7tNn8n32HDjXb0Y
X2EKxcN2UFoVZvUUx9ljsdQ/5DzstKX5qZWG6MD+PldZc2xxM3WojKrya0mmr5BFQQjwU64497I+
Yrv9QIT3IRfkimbrdUZZwUyh9z+IqghgGaAoxp2aoPN5b40p3bvL8tQ54pEYKSM0fM6u50od73MH
4F+Y4XBLBvLcUDHwApezM017d36WRe8E0Vwdy7VUDevyp1d6CAdSgDnVn1suATISt+gFq40K8FDM
ZVAtdjAnbAXTJTpz6Qvott3noKYV8xeCRxC3SHYy7V0XF0n1Zs3lpSIuuycbLh2WB8ugKFvoFEva
Hmbjkap5Z1Sr7TcBm9IXx87EteIa5wQE3ybR7ccmtdItbkLU1x4dX4futHgfVfchRmYYOYnm29SG
aqSRUNtoLaAS/t0qR3WqZin9kJkKOvetiIJnqab79S2WRf3k5m69tVgRMisOtD7+pbAv8+a6oszh
X4jf4WfTU+7AxcxiJmHafdYmcR4tfijF4rcLuiqrWMyDmRd3DomDYBrPRkIIpWkq5Mvn73rirFsr
13OW7KWNmC6Pz2NZCf4sub2eSH3OoV//UHw8F4mNAYHo27RX2aM5d1ec5DjjjsgUTUNCK9h/gKqY
1enVtvintJCaXVnYLFokVg7ZctYE+yIEoIzHeCyIuzpHDFf0Zqsx7drFEgYHJGSRxXfJKL7IFmWR
d5u7SPSc993ozxWRzrnGG9imdLDX7XY1Dxu1QmJkoS7fisy98OkfhhLKjhPRDlEmguwjg7YRKmc+
D3M/c+3ABkFSa2g+m431MZnoAm3xHMY0OIbxhxr3ReaPphyqABYz5hGr8ji28k0IvXPD2InrSuIo
gKugZbQmLqHWYFHIsh8TELTfjE6QTfNDVPP8uRxkUEtSdEdN+wKKiiF4ZI5shmcyRZ/HfMJ3pK4o
Hjff9x1Oxk49adDWSAdlo+2OTNvlbNJypS7taD6pziYeYCqQXr4kDcLHXGN0WIK0TjTxvojPYkxf
ZkYw5Ksj3XXXFbLp3pVp+LR0xCjOGPtWMYgbJ6cOzZ1C23CoAH6owC6aqPSnkGsrAiP67pqhszsj
YqfviGa2gWHZeMslMMTWRG455FL4NLgjOm1O4dU9PBoG7HfoLsHbzdBDDNwAyI+AN+W2WPG8zwC6
UPC3bdD27uuCbkwf+1+SvOEN+eEz51x0a+fufafRJe31x76ZXmvdvRCawIttlDc6tqZaSuAmVbkv
FFqUJJFwneWCliTzVxKTH7w02ZZtHrg4TBntwJ6VOR9ydQ2at82FYHRTn/66ewiTL9r2NqcQGl2j
h8KsvTP255KdJ9+TQy5fYfPBxcSKLCRXR8J+2FjI4gPsIi8xeN2q5wUMsYp7t6WrvLjSF8Rr3Cik
3UmXQ1xU63RziBqvKdCQw3kIeuH+orx5xnCDNGNRPJhtZBjk888UY11vDbxBNrWrmxAYKCw2kGGg
woe+iF6+QM+aNrK7nQqfj5cIS/pJM9YBpYp1Tw4MgjvgCyAkn8lMoRnlUSxJ42JbzXQaADejJKzE
TVyslosojF/UGrZyM0aAoQnXoEH+aSwWsvlBHu1wOJcTll3DWTHo+B4gqAYsz8DrRvbpzKCOTrcm
bE5Palaf7Yg1zyXlUAGgf7Dd+pOgn52Io0NfTDSxSAyp1R1zlddMpNoGS+LzhHY2SHACbCEeB6a1
MueQRVVivsxV97tUGhOgnw6Uvv8R9YvomUtbiU0zL0m+aqgsxXB0BnWn1LvYTG+tAs01JMPfsnPo
/zPXK2lXK8q6AhQGI2g4MfFcBEVTQMQbCjQmpboBdkb0lea+WhPveBsNnyXJT9BGfVdgxu113MBM
7P2us+/Z0D7F4fipZY69mXvH10sHpreqv7eFPYPOkzB/pvajy+lviQRXWTwBMhWy4+Ikbk0GhWao
1qT+svIBOzsjyQ6GCZcWXHtsGXXtayGXdEr2et/ZOATr1qIEzWHEo1SbpTl5xaB0AW46vE3sYGwi
GqTeeaEqSK6FI+Hh1f5uGJkRJZ4+2TnbZo1OwBaYKys7TUCeWWMiQCSDCvFL6T5M2AcwOymM1VDz
XfLDt6JdXiJFQVomNYLOHZS7VunMnlQnMpu5CbrPnbMGGECYjZi8eDTGuHV66BGP+3aMzCCuTri5
93XrLn9gzAI90owHGmiiMmxpuT/MnRt64A0jr25KOE+OVXiwsFZRAcWk+Rra+r0xRWQlJHQJHeGg
RyzfqzXNSb7IVALFq9x5nw+hOJHjjqa/CQwN7HL7ZNea7Q0sMEcQgxeWhwB8YQH7N+dMZvKk71Nb
IZAkMlRwWYMeyImLTG3BghSZ+A3ICE/RxIXWNYkbrViycZNBF8vwucRjN+6LfMn9nDCn0eUSB8Xu
QC19X0mGPekYnxWdaUOST4ckc5nR5eohgrm1XxzKEMvArAY4cnK7cAclyDNTPQnKjhLBwHHvDLLi
AgPMLbXYkC+d8latsPgmzIK69gDOntSonhC20VDRW0es4nLtOOQD9tBsYS0ChBrM/fyF0nY55+rg
MT3LPbV4SKJp2TaKfQ5lNjGk5cTAelFVaXYDwOsxlCOFB8pW2rOr6tB0wG4p+yTOQIet3YVWPrCP
DaSqArhPmdQOpZ0fh7LaLckRZsGdWTJYqNlnr5TLh3GI3NcQTGGyqbCPftOd85fe2uUDZOyZy4zh
drcgcgdPSUk34Pk+46Fm1QSUh1WDcbxRVwH47y81jb0K7763xDZrrKL3/kxHxIjSi1lCAuzUh9om
WMsusS9g5uVqAnEjJcoIKLJB2pYtabbZv9D/lHvgIkj04J765J0y7ek0vyKKmBkLnRzmkZEtvkol
6hDJK7dN1p5i2352ZowoYZhnt0q6Nds8qPmX9lEVxQTp2SfFyA3mB7RDkEYcskbbIjkiVFgt7ma5
3Og4rjyGOxu17+6KNmPUoWMoQ5LK1aHBgAcAiuESO6bWXvwlix+xS+jbJirhhgEnu3fCiFGioj/D
O34Y4l6y7YjZcg76cxI2wYLZDuytoR4GUVfb1h19IC51oHZF74XlcpcrF0Ppyx3H3VnPlAuiApQf
U3vRloG+BHs4xDtJA9ZS+Wzi9Nl5o6F/ypWX0ZgPesV2b4xMC1gFlx71tz7iwO27/CUrYfPSC2Li
ID9VNl9WjUIIecP9MFQ1lFk+yUWfqFydwvINS2E8qI+vg+YwfivhhC81vleTOBiAmMMMQy+O3NLL
CjD7Ot5h+kjOJSYOL+hUqj2tjM9Fm9sXJbNPUWoigtIzWmvyPUE9BD3YmTjMQxoVZ1WJ3+kOshMh
LAnXIbYo6WCoJVzCaGOfyYdxAci4HSUEagfpKLSYbcFwmVAoa+i8XqOTzeX2NDCk29bd8GVVBiQ2
gxw6fXhjbcdFVIpvQTAScRUp8BpdJd7eledi54SDN7YxfqcSS2BG/ZthQXfzqqE6xJqTsKWiKd/o
OIKYWZYwP5iNupgjfEEqCPgb2uoDjW/Tcrk+h+F80cscA2ZUnKZaEN0gG3WL1GRv2N1PJFLaXNmP
UYFjrvlEnMHSwQUlR4kkhutAYMfG15yMt66pHDWR+uGMf59MHALV08fUoG0Zj+kxXMbnmf9GG/qP
OfnsTXA6OToUP1Y1L7bsMjDKMidgCBjRgq+Tjyl9wB1p7Qr0P0LIuxDrV8mnxna/eMyMiby5Jc53
Q2VH5DZm31rMlEe1qqcwnPbIJt4l43dcmixEbtN9Lmm8p5JW7cXe5xEuEbuqfhhUvSxDwFLO89O1
3RBi9mKLCTAuVtFwpl03DgUiz6rYSqhpFshyVk7thJXjG/AKFS21P/Wt8zRYuxiCQFCl4908NxfX
RWeKAmmPsEbiLSwx3lVat3My0vPEmLH5pALOVbu5xzh7wlrmAhjNgsZWwmMutMe+3w9MVRgUqvjL
4/CVwRRuC4X6syG4zgAWiAuvbrcFF0+DjsY2mYoPy7F74ARclpx4Yt13jynX8a3M011dDJ2vcMU0
J/aTtYUPqiq634ziKnYfCK+ikiESfboSTNExEjp+FibbI8MuOpqgYQcOOB6alSHtjF17suyGTofh
PipxbiK+6L6RdrGJynvKAGvudzOabNQ8pDaZmrKrEopNIV4WVfluo8k4AuI8tLihHpwb50lMcXnq
ImczQmmj3xnhwP5t5WkHFnq5j2RDQl/ihVOM4xiqilx3XF3WorczIbRYC66Q5hwuxXCu+q7dOTra
3MSJ1E1j9SVusOoVE4H6ZnXmQ6ubX5WZvUWFCHeo8tWAVW2wH0warDvdzdIT0ihCCjF6sfvpzbNV
sEBmhrOlzdR6qj1U28h0DlP9mnXLdAhXDbVqNl9VNzSr+XgrQ3nX1zrQJY0Ss5I0fOpWaf22r70o
Mndxj0QSqFnkN42xKZX8Es4kp4phnm+Fnd7kESilMGnVg7WotzQO6GGny67F84argHhG2eyxvnbs
S0j47unQb7sMaGA0dhTYY3cDVTP8jgtGbJCZ/NQijsQK813IfImMFcWXzTSCaMBgaYYXhUCdzahz
GDhDepln61FUof5AFjAsuNbYTZF4hAek7ye1jChNw2NlWmJX4rAZGOwfheOeFVsLPXUSz4IOoWkM
S5CFqkJEwyiOmu58pjVtx7kF4TAXJsPDzNpUgnAlo198Ycie8x0oDvqu7OSqyYsgvRe0cv/ZYcTb
xaw0JWY7b27pkIUwazJ96rYiN9CsZTkYsRK2DzoQlaXkI0dSsS3GUgmYvZMGkTAG4ruZa5h61zXF
imwQpAjkn4PZiFshB38svkLVzF5yUCHgKb9A4/l9DUTRzQcoDKGfNW4gY3BtHAooavvWU667X4U0
Q+ATbf+qNMCBkpWnZeMTy/EI7hquy2rdflvgGDfYc+FM9PXt2GtcKYfjWNUEyjfRgXWK3VQZv46p
wuq7kgsLN9xN647zO3H68mIkyXtdcV0uaFcnCvimvMuOBQc1uDywySiTQFRQW4/VBKrct3XKpzla
PnQ2w5PN2LVOoSFUTDGS/i3UWmjAWf/eaW24DWnhbamQf49tne+yroy3bt93uP1o2jUrX1xim/Cx
ShYKx+syyg7RbcfK1fJitdLdRknS8vpTxhD2qWaxsSsDqnijvqpU9549DE9qBBGjWdvERpXUnqz6
p4JwpKDvMLOXoal7Ziznjc3iNKRZeIQmrq4q+edSwwyuVeD6a00fsGwqZaDGrHxoSRo/0ufPti9+
+myqEUrZd1WrGjvLXcwgZ+6wRbjykiWUgONSvsiR983Q5eLldnUZVBLnXG2Ztk49PqnDsOwbrxCQ
4/HxI0PozIw41PAQu9HEP2rEJ7eYCs5yDBnX7+inINb8/9+msXvHpvOfO87rI/x9mJpSCDBn3Jcn
kZbN9nrH633qxkJod/2ZPr4DS+Y/zxhmNb+6/pzMMb+6/sF/ffv38f/8xmSx0ZzD//NV/HmRf56R
6123+P99S2SEqWcTCZafrJYMvOvDXJ/9zwu5PhvU4KrAGPJ/359aySghrndtMmtp/7x/fx78euvf
R7l+p9pTy/nAQXpwh4/IAubrFF11wFKsHXqBf044+FWu34VoH/589/c2Z1kSVF3/uU+KyIqu2n/u
ef0uWlfqv7d1wB2mEE7j9fY/j3D97Z8//vtcf//un4cxlVXWI2C5C4s+up+seRsMxG7/vpBGU5hA
XB/rv76tOo5V/++jYWyOAm0yn7NiZGs+ZOocOFK9vdpArl+u/pCrU+Sf2/7+eP2u7O0bOyvJ5F2t
JX+//OMv+fvjQhXK3gc39/XOf3/x98n+3na9S371r1y//ce68r+e7nqb20PWhCMUEyPB7OU/Xpc/
/+715+tDlZIsoO0/D/PnTtcb//7l9cfr32SLe3Q7We+syuqPXUlZJgzgktcf7TBhjLZ++edHderB
kf/z61EN0sUJUnftuKiYja5/9PfLP7ep1ZoLNZGs8/cZ/nmav3/7z1P9r/sJN+Q1/X0s9IXNsT0u
15uvfwDGhBngPw/6X7//50muP/77a8UlenzGpfc/34L/9br+58Nc7/j3tV7vc70tRkHmj7b+Gzwh
qSirjTAWjNA25dgz+hCF3vZ3EbS54M9yMeovitnl4XKOtfr5uhpUK1UsTqvqYJDGgQV27T4UvpZl
Ci1FtmyWrqwXsQynsvjscR3smP62pxkZ0slcv6Nb14KjbyyoESIzd/zPFy2jdaY6xZMKiGkPa3iX
kSrdyISWo0JL08aDim0L9Z+0oqAOh9tOVGeA0ijLJDVzV8x3cw3NIAy9LEZPoKdrZjxzWHqApNjl
80xeIe7mEm7ArhDqN7G+T6J2syBuEEUUU4W4qCVjXIQrI4MqKcrORQV0o02ISC6XOr6xUEGdo3UO
U+kQqefiUgi0AAyxTRIoSwQBlMJM0WufzO3wvm7kYVJne2OPi3pvOOTnLCOvzGK7OtmvlCZsbfpM
IGGn0CEyCDJ3v1ZizMCHgq0+76kHvYSOTXpraMLaMvOBWar0zHLpx2BqQei/POtGfijr+oxKt94m
nfHejM0RxANZanJIfLJDN1QoN3HERCqNabuxYwfFWR7mWN7QlWCPkdIGVNSq8yJ8rqrOFCDsjSQY
G947s4dX6MTxU8QMcamhdwCNAVzCxrxz5ttsmH46mzfGGdx3ZuqMRwf3Jpoz4BA5j7OGQYi6nnbM
zm60QSX9Rk/Zt7TxazP8pCEFpKpSEUyL6ewIQLYJMN73GuNvpXV2iWHxThu00+tuNHxqYyK31Sno
GhXISN9928ldETG0RxfI31q0knc6eKEHTcHzKUeFyjxftnaYfXSDG/uM74t9DY8EIULcBs4iYCb1
eeCg0fA1g388Qte4z5z7KXFxBne86GlB8xlhBTiqJR80IbMwH/DVC33jRA7s8pxzqdfY2cfKTw/N
xiPqeD2CNADY5zxefjPCpkzuGA80xkev2CFkZ/mrwWUJbJIEFmSAw4bw6g5Rr11vDTUlvQR3DWOK
0WvxhhhdN3nQxQLdyBTw7ip6535mKFIwW0T58homGWJ+fJho1gbUg4IXzHNZKMm8sl9AEE3DfGyl
iY5OCYqoC+9nQf5u43zVObjJSI0+50EJekdRtqOgLhP6mX5CfIpLrFxu/K2sytdqgt0lpuXNbci8
s4y9UH7bLkgfjcTRgy7UYuum6v3Sh85WJ+oNJOETWDL8ae6NdKi+K4XOazaQS6dkv7JGyGBpKIxp
PMLydV7itYIm6ybEJVVK4GklvRAFNDGn9HbsR5riQtxGE92JgumrVD/NxqDsme3Bl+1jlzXPiOlz
wMmub7n1u+jB7BgGxGq9D/J+eKnUUN8aXUpnPFQLmjRAdogkVjcuId7Ipxh3pHa8Nw0SVoZGPFip
8aKkNEWxreU5e6SuaFSvTPEfOyICYyb3Qkdwmefza+QOn2HUtEyNq+90eVu0DFIT6lA1Aa/Sac9O
Ez8PuA9OZdKLYDy5IlCtwf3sV7Y47appRoxHEGa/sULthyBJr1et93QEBD4tr/D3bgyNuxViPOsq
+rt+MQhVQdLS191NiD6E1tS8y3DGA1Au4/38ZZFzGeZPWSk/hCyZC/XznZGSQiDxDFp0EjFJsHYb
DMIajNACaCobM4ioHBPbtpKo49LPgTdp5d0RoQTKtJ6wYGHTarY9e8RYpWa38fusgY1rzKYZEmyy
9D5B1+l2HSFbU+HppWQhUOg45PnbGJEtLtx8VcbTjui6AmSrgJ7fz14+ZYkXZRhxrRafcwaRX0Vl
73dK/mKl2v0wrc3p18FaMTJJhpUSQUSifVdK9l0k2q+uAWtGw3UrVSgm0i5wzEjKtSLMyONASOPk
TLXiOXoTqBSmAl3nOFePatpcmm7eFuV8U0sanR0NK23kBUP7czusd2qvtf6kkP20qPUtcysITpbh
6XbEvjWaDpXgogAIO7OIwyR0mFXTisAzHlqm6jboG2ST1aXIaGzp9qFprM8uqf1qMu5iZ6UEAqCP
BSgnonN7D6wy+g9nPPZM1iNQI17DVdeXeoqunVRbz1KY3SDug2hslpMX6sovIDw3cThMOz3RmQyM
aJRsa8fU+8kQy87uC2NXGdrOXMZzFpfP5aQGhsgRosfIQ+Ymf09MDjOlenPVKj0O24gIUrNuHtAA
PxVm/jIvfe4ZbQftdvlVTdarVqGroTVcWE1gRdN5gcKU0XAVHVJWYVnnioxPB0wAbSOGMpbRHbIQ
hUpi7chywF2CUu2dqf2HG+VPVi1vJsvcpOqIwDXfd0b+nk0cE7DNAk1SG+jDTbwgIgIK7qstTa2s
1u5IIvb0lvNzzQfL9+y6UR/mzPqS0UJiX5EEHZkfQHQ/oo6ZoJ0jCXUq2gQJE98i+zXaybPerOiN
5XfKkHaIyM4YkoM0iifmq0zk1OqhxlUqE4XpeAbniPfj0VgQpFQL4eKZ0KVXYHg13Oizc7pDJLHl
0N0ETAbVbOzt3x3Edq/nCruRPRKG0mD8pCK3UIxx05Rq6YWrR4jE0iyCNyAQRviYonaT5R7eiw7G
Z8NYs5oY02NSi7bKbFRE1nFtVrRTk0v2yyGCdsPW9quOuqlDmJ52durNX2qB8Ugd3yQv6qDWr0md
NRt1zl/cVjmx8j0mbUhel7R566OLqCkTTG3Xp+N+qqDx7YFWBR1vC4sEUokEy9VmZEz4Ec8MBqVd
XxJnVS/0na92s+VN7k1WVY+5JJKQoRAmFc7e0Ql/5/l0rLLR3JZT+4oq5EZz+ztJvrotx/u6jz7M
AjGBdGlDEazyTlIC+gPMnlvoitFGN+gNLxwbmQHAk0XstWkFEPEeyr2u3nBK7gw5LwcXZ3JVXPAG
oLbBDIRnhtNFvlo9bbkldwjwJTkuT2mQ4PLh3TTQc+pF9FRZ+e96Na4UfT4ivZbPCY34fRszVUHQ
Y+NawGOA7hxs/AnpVrxBw/iBDcZjyV2R0k1gd8NZb91zX9WZB4TOUnIirBpG67qCrgALdZGhTnUi
otX0xaTJr/Mm27yNto2DoEBl5UnNdjcdHnb6LExWi0f01BBAM8RMaKg3MBySh37w+9Dqn7jAUUne
u9/qREw7qKct8B9z74T9k2LM7OZc+YHmdzPPEFzFKD/azg2iwWGqkcD7dJHMkaHjt0xF8qoitF1V
OHkowho0gU3E+IxZH4LUItsXy+AcnCV/hZ0AXwZpzlCjA6c2nkdOz2rgYpjcGPixhmi8nUDkbqIm
eRAsP14HcBQdQ8aYsLmJkuoHUCjtcTAm20wnbNi5IDj5EhOqlKWFTyowCRHZEzDuPcuoOVkUixFN
tsGNLpQgm7Q1z1qSvVBrvziWXm/NiJC8RZt+0ZVi2OIQQuyA3Ayt2cscCYWJcGjbuleilPa41SDd
hiNbj1sCL9VbcyiYNlk5cCOHGszKjSCNkh/gjEZ/MivRbpi7k7g2jc9mNfpCI18I8hfX1jXNwJJ3
2FAZ9irZnU5vnJnrFy2xcseY7RbADFPMBTAIuly9Y74tnPIZBdEXW2PQh1mD7FUw8bc5aJQfLdQ+
ya48hBbTwSTuT7VxKYgV37oxYuK8oBCFrovgLnO2LqacdDHPrXSfCkX+ZrSjuzAeAa4ieSejHoEl
ViMfrtJdOhgGIpLmfWqBcZXLw6LTnBnqj8YgH21yEY1B6nmuDSSjUx0+OyMC2kaNqDsx5aOVxQDu
oOUAiRoiTmG8suwBnG+S0vxMJXhMiOtbI4LhaOjzk6ZiXko5A2Pe4cxIiLYxld8mghKPBIcNe8QY
AlFiTR/LtOKYnnObs7QoxsYvwHlsjNG4RFNxnlcaLJskjXKsO8PyfFVgDBjYyJCrDm9ad1JEYKkT
YwBTeTQqI4ApjXGCcHCMgQ4+0PnFWb27Y+jXWcbCpugnPe7eh1j/0ixlDoDEPoLLXkO50u0ckVRK
lhODYJejv1KIyKMwiThDMgoqnYsFkr4q0390xhUba5K/GWpf181N0phEnWrqfYK6fhM3NpQjZvcK
gX8b29Q+SUz4Ta4q08SsOujauB9mzWXyIB4a00U6JVxExTrWuawy1z/wk8TsPQRYK32VwTgYQoEo
0haDQx2Q1ltBkiwSsf4tFQ30bJC4CBSbCtFfl9fPKYT6WLWOQwu9pqJ+HnuXGbzQyGDNV8tf6m2q
brnQCnirje8ZSVJdLKnHwAqfWCfv7XJ8t7vxVwKGcWGobWniA30nCCCywrflQhDv1GLrW0YGAhw8
tfE4ZPa9ZBi6mdPiPOBYUphRbqrUfU9N9Cfon57C/kEaZKETQxdtytYBDWSHHkOlc24aN4Zg8kmk
um8tE0YN1b4F/HIaAEt4MVMB1xiftUF5Vl0JXzCeH3C4DR5og/siJDhsSMMDW603x31w6LUjMils
UKmrYaFPKbApMC0bX1JKXOQ8mkdkY5uhlSAhY/RDuJ7z5wYH6FFNwz3H5LYlCdWfUsFObEDwht+g
9BXNovN8JKARkXuHzy9KFt+VeE9L2x8b9U3J86PTSm0XTvOumsKgGnJML40tkVT1v+Km82ZTP1Bf
4AmnwBjtjUlVye5rvFWzA5W0eVBW5cmQwCasBounsXzqfTJpdfetbHQ0eE76PdvxGyBDf54xJBOc
CM3Q1RBdEVdvJDkEq10OhmRTDmWx6XC1WCmjPUO+ZSUT9pBppxemfGqu1aKFcUfcjgILp73nbgAb
L7OVPU8TV2+zQtBaj5QcA5Rk1+ngXcayRCTkHg2gtaEdEVpcX/ooDoC0Jphep1OdaV+AIPZhnAIl
pglOM+RXMs7PGSq2QKlc0nQ5431XsdkbupxK49hdyjlwc9yqcxKh9ewbJl8Ro9AqjEDY+wZ0ww0Y
IgYDIb2QJPmuwvwGFi1Or5SYUYzt9WZJun08VSA6qbOBuGvfo46pI38WzK53CN8+bNQs9jLRP3GL
Q6bX3xUzoMCu8m+wfJ9U1GPQAMNeIoSqDV+23Tq/V5fbFrarfTdxNeVUvOBU/ky0MCCK9gckyyV0
8XklrFHCbv1isF9cMZ3mFhLT0rCLr/T2dmjBf/Fh4cUjJc3VdsraCo/rGViw2vt5UsogQcBoMWwG
TDi+cI6iBhE1IpfRsPw2mkkBdEnbkiShp/FB5OozHlTFS5j+vZD2G6IvDu/7+NudXhtHf0U/82QX
kmoT6oqJzmLbhWGyQdSBIgktpc1ugYKXcxPNbtXsmtYK9HfV0vB/6C8TKVu8oe1DxZtHU1C/V3JC
e3tDfxvgfohoHLwFrRafjBvdYCF4ihZrL1bdmxHFHaXwhgoADjd7WEyK+LskvOe+wvU4aHduHN3X
v1l4wwgxX6PfwDy8zw12alYLiTsdGyQE6lvcdtpm1qqLmY9PEzoFQIHJXWoPN3DegaYzkzUYw3ps
Am9GbN7TrD+KT6TUnzbO5U7lwMzMFzu2HjVi4fHnn2PYslmPBSWfj13L2RJhnXamfaerb7I3vxQb
SQj/1wFTVYAbl2ZMyvWfjExSS7T/w96ZLDeObNn2X964cA2Noxu8CUmwV9+FNIEpJAX63uFovv4t
MDKfoq7da2VV48qwpJEUKVEU6Dh+zt5rq0PTX2eNc9WxAEA+hE8qjddw2bx6WnSeSSppQGlmJvFS
oOk/6mZctALPeQ9BmQ7pwPCPwlsHpVyEHC1UMX1Z+ftZx01lM0GuQvmzFOqujvsZPoDNnqZ/cHNx
QmTRrRlSUFMhtfeYWPLCNG0jivSLAsBgKGMCi02rj7iI96mdAbSLt3pmf8ZeS5+qbeuNyI1oOyY7
c6qvMycb122TH2o14ichf7QhBD4zAOGZTGKBPQdphv82ldbPOCzvWrjuvIRTH98QKHXdzcO51KDf
ZA7SjQT8xWDdh5LArTD8NZfao7l41nDsPGrZm0LjYJOFqRHfRc1lou0Ejm9J48Pt5QGi2QNEnOhQ
ldmnDJc3O87fJkO9ZCVWldLCadxV/M7JcD1lw1WVJg9YKN4pId71RebsVmpr19NbX0cD6C5O5Frh
Z+t4rsDAmi7yZjiudCpHiJIL+3WiNasn5hHVOt2E+M3HErTMVM9FHp1QQd8X3iBWrq6RiTycddL3
Yp8YGpZwoCg7WVVIDAg4HBAsJkPyI8lBz/9q7PrDtvKfYV0T9mBWd0CzV0jYWFwc3DEh5g+nOc2E
HITYXh06enlm1OQ8Fw+IIVeli4akRP0yDViYYiN8SVNUsXYP+YXYi1MyC4sxNWJ6rYp2TlOCtVvL
eST31E2y7Ry5p5wANUc0b0jHbxRZQUHCccon5AW3gxsQg+iX1VXSe9HObNO1O/RR4JIuYaXztRbC
MMyJxoCWHABlszj/QGgh1wpKNkLRWVd7W6EwX/TUo4fFbvmlasu/H12aN2Ca2JVT0XEUl1dW/gxB
ZhPnFeEO8kes0L4uh+A8NSbxYB6ODIcDhV7+NXa/HR3xH6Err+nc3hCFTZpxaA6sTkZgp/UpF8WD
jM3XYnQEG72Ysnaod54/B7GQnBjL5AH1Audh0jYDmsdEI8jxQU5kX8v0g93v4+BJeXDxg1jlHG4g
CPyw63Nbh6+UB8DKY0qUkEb9may1oEVHtUZsn4FiMvcETtLWSyeLkqEh4HXSzmQvaNfsNV/Ggt7u
3Lvbtk7KDUqLgT09QhwMNXTGRZ7tS1JXKo0BAd8AhpX2wb6X3AX1KJKQVI1Zu67ZlR+iIqOJ6UVH
lQxsGrV2a02dtq5TRPc1POmpK4wjkdgGrsMmYhLhslHzYn1XhMZumnyy6DQPOf7ke9AOreJemzo0
NZA5dpebv+8Li33K55LxzcbNkwwtcG1yrpKA3gFi7/LY20Tl+MMTyRWDn37ruHiqGn86VG6R4Thw
3xz6yAYG6pVr9dqe32c7GxSqPTTftjCKNVub55mcvJ2iQm8HzmGqpQGZyAewlO+9BAGVOJx9Zm04
CEP5Ozf85boTsJec0VBD33juGoVcEhVBhzdF60ETVhalvTMYX7iB+dBQYRdh+NNKBdgcUKwbqErC
xyJPthu/k8Oy5EH4G5aSLdYQbXp7N3Q/YvK1VCdIQWURDvvwQJTCWRd0rKRvvvjZdY8UAY/wVbP8
uGSZwFgOmOQhfht879kTEDG8ci/w36zVlJ5n3bkvyO5IwTCgrHkoIxzuGJkObS1oabo3eBhXret9
tqPtcjKE5GXnd+kyOvC1grbh2J6EHg24ICw+EX45Bb0uj71C99hEEMOrCckaQjc+1taBGJ8vMqPY
vcFPQSfekGKIgi7sV4ZbdxxZFmz7CeMdCKmbNlU/xqKjHBpTbI1W8WtI5u5KZnIX0d7WbXbKVkRO
Cwcl8wELb2Cs/yD96oqcU1RQ6UlvFy8CG8468UqWx5Ts7efQwpaiPPZocYQ8Fgr3apQVKuEKZYaf
snd2keXBkNmliW68ZFD+vUwCqctosUCDsndGchI93RdHiWv22I+OXrx0RK4FWovBQBkgKCINVphn
7pJFCpeiyOSPGLFp1/eCziFNKnSatD0x/s7k8/E3NmsYuzNhBKOdZTuUQTzLPFnMwra657zPGBKL
gVZlqBiuqIhndQvjTY7s4TQLwlKZe+vMcYwgnNWjkRM4rVskbShIPysieSBffGZpc9v65bDPp8Vd
lOMZMcVBFrJHusNgqptpPrlu9t7T5ONsU2mYTemY5VV8iFK1FNDmq+3gf6VbGe14dHurF2iWBhN5
2zJ6Ct8aOiwYlzRqV0nwzIRpEENllEPToxi5C8G8AJmj2dnrmr9T10pbEDRFXwd+abfU/Iw9HDV4
h76h40de4sC8jAPGt6IMBke7QTwH/K7N+rumYAjU2R1/GqKW6MtfRTZchZ6+zZgjRx5oa1JL1eTa
Y6FhN7WLGwF2oE/0K8nYHUcpi5hrEtc6J1el0G/8Wlg7offNVk3VgTxxDBpZGcSmAMkXcXKIItGd
AKbTk8HSkGbjs1PiA9XlE1Mz/v7lDGyOjmyYdCmYXdrq7FvJiUJf2FpqW+oWEetNmZyly/y0aWna
19aonVqOYhhgwAIlck82ED/ITg9Ke6k/K2mfZnWwM1bSPCEzx5mtPZ4ziNaCTCfRLTOhVtdWvVHg
23Kzlro2t1cwIVUgYg4LgmPME/NGcr55QcHk2M8ErRS4xMpw7cHzN6FE2AOhQoKPaFd7y0fyJh/5
EdnER9jKW3tNOJeFiq454699kQ7vbWhIB8pehoaGj/2mGJ9bh9+4sfmRJvhoskwdljVGMo6nXmyf
qI4Zw7dHU/IUVXc6LRSOKAbd/FWCOOugPIJECEJ+tlFPW6thCTWWKstl1hM4Hkpw0PZ7wcZ9pWuF
Fpi9KHcMi63YLrc+Msw4Vvy85l13hLwvzDBQ6fQCjuFcK1dBTUgr9JRYK8qJEdEMQGBMZh6k/RIF
PG7bjn7WltNvXI+ocGaoNA59k4zcaKJt7tSfpsx5i6b0Vi1OXS/0nvNYeXt8SiqImrpeSTSoG7Np
9n15akuOZDvENcUHCTJLfSUmYpGrsTQPLnEIBNJvbI45URufY2S/6+YvNc6ffdnc+TUJ6HZzO3eO
fuwSjOVd+I52j2cL08HQ/RhCltqMNUtmTsXjaIO6HpgxO/inSFsJulh79VuxQNVbwv+SDEmB0Nwg
n72POBPMdBh7rVHGUmvM1CITFSv72p1ZsVYW45RtOG0fUiucjg5WnFXC1keUPcVsVI1brSZ1tU4e
pJbr29a7NQVhP64+PasRQFWn0xUe2yepmIg4A767qOzAAPngdcZ85tVHV3EnX3OHEZn1y1TJrcdu
n00wZ0Wlxhdhsh3o8autYp/0+nTfVnZ8E1W4EiqLsQG1ytCh563UK/AINN3hVdZnaiX6z8GjoV8T
U8AKqT1KmgKVSboXEZQOzQ/rSYVsD9NcFgFakHeNrXsbuxPksEQcijS90wSJvB4RUGyRSGutfPrX
ZKDKFdQ4mv91+aVbw0+pdCoWZ9gbrD27rKxgfeY/cZSHPBdzCaGNKAjd9p7fKOWowlfU1jakcguM
59xsMi3dFzpsIXIrbpvOT48VumQyGuEj4QWcav/EcVSujQavTSyH4brGmiVahCwj6Ky4f5+m6oYz
bEoVTCJbXSUwUUt0IPV2SqvujLOMrr+f1rf6XH+mHVoQGacPpu6H67ih9RpXZLHEDY0TDHT9Tems
k0L7oNc+vGnRnukrMnZNXKuOMRsRXh+uCx/UFWyN2u66WZw5qaHPuwiq3U2yXBAYdV1ovnu83IVP
5UPZdB7qzOG37bxHwAXjvkAgTggeIGUsjVtP8yELtmra1A3rcFgbj2mfpBwH+ktXk+pumKa7jqy9
R0brRsz+S5TEQGVaetpVV5CvFrKRIU6AWmjVjlVzaMbuUbn1vDMxIAUEf16PmYiYHTOdgwXS7Pjw
4CL2sCiRBcOslkkcJRxrrIPKnp1XVgVW2/XXqvbu85I3tJzxq9ZGey19SdpsApKS5yOA18jeWTdD
etOSnuLNtBlxFP4cegMmqctYPu2NZ8tpXNQdb3VThrt4xGBdgS5r3ZuCidgGCztyYpTzYa1tFSNW
I9e6TQW0LMW0FToKa3h1zNp+3BZFAzwsvAZKdhU57FXYlqGDBQI9aBn9GAM9tF/XFDnjF0suMDbX
uzWs9q7pM9owDiSOifmn4LwU5ZKdAN7MUN2mIa7xxLbURpZFtNVy8G+N4f1ybYX3UD6PEqWZID1g
7U4obLuJ9dmayVXx9q0FnTX95TocoHORfzQjJA3dldR+xNLU5RSdBqt+ajPEFJKDy+wex6w7+S0K
H3yaATrzJyODa+D64kMoMggJMgct55vWOjTds0kSTc78JVCRc/CR/BzrdHwywOivolpj2l7xBrji
E27Aro+1NU6RfDuGAO2HNH+EEMHc1MXJj4wcOd10oyymB7YIX+NbFCisKutwmIPelBtNtVeAx/Id
sozDpMKbumNA7NKLyAxSBOnppSz/00tR2l/tPF4J8AZUqZs4jE8Yksm6dxwNQVC3zQQ+rWypzpij
3DhpjKU76zBsKmvf2PJgQEzqi/FBm2bjqkcLZNY2p4FkD5fCpni3vgh8BWcMK0Kr5EyfK+NkwPtm
kmvXIHpqvfgkmaXRc3s3hZRn9J+s9t601aT0Nx0cZV/EHC3JXV7B5YtY66t21wnj4KicUzmA5CA3
6rfcSbDWjdiVTO0rsvv3TGQ/JURljn5zNzT8XUQyECSmZ1tn7sDV0oRM0yLQtJQJmoWfz1wiJQUu
NjoMTGxt3maFZhnhEyvsMZXpE3//e/dni19yE9EvoE1L07/zdXyHbKvs6GvsxvvOdL/qXL7A1X9g
CgGFNCWXTnPJs/ZxlzUh2wFhLOod5qganmtHgDfSY99bkaPQsOXXmTq7oXWqG+OnEQ5glkp0Yss0
q5QRwpfcAxZW1gc1OifVHidr2rl8gkrUewULd+hoP6w++dWaOLFhWY+7ClDzEOKeb79Kt3vx62jJ
1qluGrE1Qs6crOnQ8/19IdTVCFAC7+zA8CTovQRJnS7qbUSh2tRuHtiLzYXF59M1vxhoekE8+2S0
EzpQGuIjL6I7zMLxEYbQcbTni6H8qgYQRuFenB1AgVnZFDtyIfQA2ZxNdQGxsXR2xjBG504Smhh1
zT0+sEC3Kz7+mTi2bEoj2WgY5UEPFH4jWeExkqVfxAWRilXKg1Vq/N7gFIVDF4fylk2YEwXaNGCB
iP0TnY312BHD7dmJEZBU9xjX7a3VW5sRqAMvI9kM+Gg3Ht3ydUvPzwGYu2oYl6+TCYaeS+5U6jR3
hFfg1R1rJlYjQ4yxSGlW5btGagBK6hs56wbUZkVKuQZeLaMoq7t9VYL66OkJJyXkHTmWgRfPVwn8
6jW5hGWg1/IYeekhjAiPBxdxMgAwBvBrXhI2i/mI30V1lAAyggNH0Q8A4jNioNekgBV8opU32mS+
O7K5EbrcF34+BdKg3s0l7hDqam1d5hWs7eFWRtbPWpwii1VzTAaXcdgvH41DJWyIlcr/cif5TvNL
NN4zE5TdWEbMSrKTxaY0jigjxsi8IRrxhpC1m2ToUXsYhzoiodSgPeAUzu1oYoajPdXu6kY/wpUB
bdaaL90I76ahYWoXYFakStd+6VyXs/UQWum9YE3Zem6/y9p559fGMeRMLrx03VcMyByQSWlKNxIL
XIpFwmxGa4OMklteRLFTo4vp4BnrsjgkFahqZWxdKalKaDb65YgEQMvPYmw/w1R9Zh2zinReGc19
3vTE0rIQokX4ge7+Mxntr15VQQjp3NLzeqdrI/OyCZBhw67diX/SkmVgj4GM5pl2Y1XzY2y7z6k7
7nXTOmDKJCFImudk0Ba8LBqdnhOi3eG1Pf9CSx00es0Jo2vXyhdbUuRXUh9+Ilm/zbOfwloAB9mB
pu4dljCiyWT1Mof+pgV9gNXJePKrFjWS/xr3SNuZdJ41MAkrhHY9wtnxbBfeA14rGtyF96S36tyH
1c0F5f+/qQf/ReqB4RgmOQH/PvXgRDDMf449+Ospf8ceiH/YZAq4tu7ZQvim8WcKtUkKtWDi7gnP
EMIm8P3vFGqdFGr+c8m1QhhgW7yGv2IPLOcfvr/46TmwHM9whPHfSqXW9SV1+o/YA50fYOmuRxPY
JgnbcXS+/vF+n5RR93//j/EfTSi9PI04oxgh/bc0B28nev3syoHpw5KkpLP1Kad6Z0zQHU+XNBTR
LdE3rk3kR+96MVvhBGaak+SHy32XTJXLNZUQ7PF9szJhfCPg3l++WIZvSSjqw7C4GYwlKOtyzVqu
tX1vHVTD1Orvu7+/drkvn5ddzPeXZdVlu9rKTq0LogWKQzMwp4oCu8kDwOWvqqiMLdsnhFjaYV5s
NpmOwMhyaB14Fz9Gv/iDSrZwWMOrOIC1Ue9bUj4hieqPZcSIn0/yZoi1+JSbyRg4jvNLyb7ZMfmP
xbktuj0JpgJara0fLxdgmpiaevmLUejsS61xGbjyfrN0bi7voxuW1DuetqOeqn9nzPDz6uM/3Rxr
623uoAHglgTBQrffZg+0ysnOuiS/GIRD1aCoOFOTona5YGgPCM+Dvy+EPOehS0fYt/11uoROXS60
2WDWdrlKEE29py8WkKEGrkIhTv5+GZfXQmP0r1d1ucnrkNsOSJS/GIIaE3fR98XlPolgaRwo0Mu0
IS2PEtBOakKn6J0TaNMcPHrGeRwIjQ2c5SFdWjlL1NPlgm3pxqhStR/lTMRrsdjmZE5bW8UPo5+g
Uxvt5Djr28RoCY1L3OaI2pVMQnVkirqcKIBl9zMtrHFGQCpslTGX6MgSHPpjUgD9cq1qPwIeUxhf
mjllQpLCbuop0KwqrDZ6pxoCHma4DmTDglfCWeDrR1GbWH6bpZcVJuI4GDYnZ0o1v/LO6RKCFV5y
ipYLsy/0ve6BhFxuJQymtiA5rtJL1tolp/1yccldv1y75BwZ+X04ixcXRdjG4VOVzOhO2cY43sEC
2e73CEHDZA9Ko977+E/8sIIV4+SMXpYYvKGm8ZZVjKM0HYRi7KVtIE3/l4++g2zXiCbuPBtHkheW
R9eXvLzLI0VHAfsKkSjpdGuvUhHy7vZ3og+pE12X9HRlfgB7mThE25EEW5ckzlQOx8Zhu0bxyra3
Zhpf1Jyui7AdSC3n7XAmAtHWl/ijy9tgM1bb6nV9/0+/Ox7X4hjh+9zJsIVCsGDw5GK+apeLy7XL
Z9O+WLsuV0OkSHpf2nu02IWl/INIaKKoJt5qVJsdwzhTev566HxE7DHO966BMRlOehnMoTGscwp3
JmkNIu4+tjdhXz86YzpxiLnO0W3VU645E05+P97GZbPLsoTGzbgdTcY1He3W4+CG89HJd53eOCCO
QIzOLjxS55LFZkYgbZd4reUgpwM6wi/ySpRP4RS2AVYYmlAp3d9G2ZDa0fChlWyPQpj0REtWCrnc
rIvRCKaC2AVzlMc2olg0Wz/famP0M5o4QCvFrC2XTrJXCYkQdKjoHyeLLaWzd5KOv8H7d0R5y+Bl
ycC7XLvc5+EdCDIHaOCyGngNKWFNA25zRSO8CJRjRKgfFAZiGzFn0imqastgiGcIBZwJf87vl8RU
AfwwRXmHbexyl0vy6EpowGRU/m7043C0lovMy9WRgbRI6cRTGVd7FzMOviDKmcux8PuqAMUHpEXt
6VRxQsiqN3wSVpBZYEoyHypAZB56cxnWjP4gNoDU4dFn/nikkXodQ7zdmno/HbPI2ADvvfUNOJqX
txLSrJroGjNxwX9tR0+OeTfTckXOBz+LqN2NnrcTCT5/L71lrJ9G4aS/12UvXvbY6KtXbguLVker
tsui4U5LEKbH7DkEvp6kwk5eL4YtwhcyBDtgray2yjYkcEabdnQbUDLMMk1n2DFt64+EAWKPW65Z
6HqIh6GE70GBC9TYtEB00hKX/LfLzdDsP/HS9AHguno9LT+KMpBlD5PYlFlkaSRFTitfz04o24lP
P9o4/o9juqQeXq5eLtzlzt/XzA7ShMOy2UaVzcgO4WuMzpsQTCtcR7lYlHBWcZr1vDgRaUeuxIAT
DOl5SePdJnSWHemqXEitY9OzhUGl6UdLAKdEWnQEgDFbBYItnRU24ijaCgLey67fNNKqQNR5d+XQ
7ts5N3cX2KyVYlV1XcZw5nIuuNxHkxqLca43q2Jgne88PIWGbh/cUh+PdqPowUo+8bvQr2/KfHAP
iZNfKVpT+2EY5yPUYWwDKdPOUISYoSdQR5Yd0ccwDh7NuDkUEeB8TZ3SmqyFhWTZjAHyn42BzBK1
fKXhLF7+PkWr//WXutyMKYR2ljsehb8uJHHuXdTfjwv01xHXMlHRHiAFGlwprRxf5Yak4eF4uSi9
Ot2CoVim8NUxWcoeGCp/XTDyKo9eXaQHG3uNi/s/Y4rCfaXvsCzA9s2/2nG4Kdx6OJsG+MsYLk1m
AmPtWuM+rQZzhVf93YyBo/ZIR+G8vxAq/T51FG/W0C6RBz1SGbLpRmFgsnIfito32IFb+qaboBiF
dRDi3coXlGzo9ITjDS9TlncID8IztEFFuEobeP7ykdZYX2JL27d281Io55H+EdGhGip7L54AANRB
x2QfMTxWsym5kiE9Y5NNdO9hcKDh3q5tgg8Kg+nRME97x7IY9Fq/OtO5ribQiD28q1F51UYayfzc
+pEEFai21pyGLNDNs6MSm1bVsytHHH7UeNbEgC9BKGynsYUWy73uMv2sA9vdJlH85layWc0pMDXq
p0DN6LWSktm7O4NgAsywVIz7vKGrnbOJ3FS0VPEYL+eB97rqkPTXjX2QlZmtZRMYBP1K87aJnSfc
KEd+MtCC+iZMMIfZcjn70KzAYkfjJhyBwZBxRoJ61gduBr7GHZBFjLgXEtMn8CAZ5u04j8ZzxzkJ
ZNovR+BKoA3wAbzM2QLM3bRt6qzCGVXvHFL9jc6nsWg+QAA8GkaOmgW83C4CPydLZWxw4NJPGGcn
KEj/raplwtzxoTPQ0NQkEAN3yjGsrBK9eBs768c0DcYd8TsQOGExQsJdOSZ6m2l8a+wqPpl2e/Ah
1LCmddXKdt0bxtHlQRByeKYJ/+5V9lFIUC+uS6uSZJZ8Y906RZ/eZwlSM9PCNQbw9mB5E3bxRVE3
gk5BJEAKTno1OgWeAAqHrWajE2Sq9MTMCSX4tEyFS3QBkhYJCadbxFcmUWZAW/NRbOLZTSAalq9q
iU1PgK/zEoLSpf3aEv6yKWIdK4ym3rxeMnCN9efBBo+QOvcMj2HzVN5rNjHyd21xXcaYGborx2SQ
jV82DdyxGq56OpJlrzZuPdEPtjy5NWb/NfeGK83nlarHPrrLnOQUO8zTWelwDMQIoqwpfhKetc7r
Tt/PJfoznGa30gK8WmVMCcTAw8eR1q2ddG8u/w8p86upDew6HjlEcWPNRHXVc3qWNmAhiwEC8Z4p
qBZrJtBX3THfBihAeyJtTXs12v5nF7UshGLJgqjcDABgCHlPH51NhYUhdG4InfH5FDN/zgs4LBqK
ROk2ya7ukQHQVViHhr2jsY69N3SnTRyFtxHk6nSIVkOhHqrC/tQg+dUGv7jeeVsrTwPECi8R1oAo
7nnZg9evm5nonJ4/DA3r+Gfl4thjTP5q6CL/yXj1XTWgQtgubz2j/9EixAwcl3hyWabbKbLdDX6z
eCKO3oDN85vcUDcLxOECYVBjStgApw22WHYNePFidP6+uDzo+2Z5eebFB32585++/D+8r0jaKx8w
4EgOirSojqJlV2MtZ1xjDBt2y8vty0Xy/69dbg5W9veXHWrGrem7BB8D6c5mir3LNeno9QGPJ1EM
zpVWsGe43H25KJZHfT/0+77LNcfpqN7+7Ze/v01aEV98uTk9YBgsfl+/fHNdsyPMxjq4Fl7V9wP/
+AHf34egs6VcFA5Y1suzL1+qqJx3YS4Pc6p8sJzNyzduoA874oVbxJR/0A/+FZLgcl81Lbv7y9V/
9Rhm6HAhtWXumlZ/POyfHvsHHOH7W/0TceE3MOH3I//lK+sJPllnXjmu//h2uUegcjakd7VoCRGv
BvfW8KJhWyLjP6olSvX74hJuernZALZaDSGJDsml1lKXXODvr/++/a+/Jpba7fJdLo/PWuLS5Fix
l8WFTE3OqyMVLQEAAnl92QozcsqGm8vVWTDulGOj0Qsnf9yew+p4ufZ9kUSEcn/f1NGI5iym+++7
Ltdob2drpxvxjvznJ1ye/6/u4xODmPr7238/Rvf9u3rJxdQ1yzjGcG+PcVt+aU7B5K3WvN3/tjA5
e8jpv2phmpee379vYe6+qjZK3v+MbjV+P+evHqan/4OQVcMnjck0yFu1yGf9K7rVs//h6D49TNd1
LMc1vD+iWwl4/btnqf/Dsl3BANX2XMP2zP9OyxIZMN/0z5alwMLg8I99A21T03b4SX+2LH2zQnRY
eThQi/qrSvFDzaQpAkr3bec4aqitOaU9JUVz1i0GRnEMcBqx6zFnWDmhzEHFjMYFlANECRawPFxE
4qYe7QcN+04RukHY+ib+jiUQg9qIKOdrInKsVVSRk1F71q92IsDSEu4XXcKFH+WfUkslWxQ08bpK
BUgwDMAdTiicacbCkIK71MbNNcUFKpeC6hjjBgKpjvxQq/euC/MHpgIsJmhyujRlsF/Zt7WmVYAn
7XTjWB0nhIkTgsbuiGcqXH0pnYWQyFNVaKs4Mz/L0cZCM1s40PaxTr3WZuZ1WYk3o6VUIGBnqQyp
Q1P9XeTxbZiHCtFKeSQz7jDNaFuylOlbXXk3ahl/LWlqaKrYJwwY5F0bfrQQy4w2flCFumtCigXP
RzPfJt6HX+gbrHewG1WIJZH4pZVqwGDbqX2fZkif7Pqpl2o4z9mpKueZ6lHhQ+gwfRaIcPNaFFCp
B8x0UT+gj4jv6L98iVw7pxEpT7a1IwBma5YzwRmY8lOam8AIhoO1eChwgU85pZh+sGeEE4Uxb3iv
bvVqfvZiBCnhRLJ1P7for0C0t5KactBlvW5y8t7aeJFMY8YvyB/EhDxCavA+C5VctxmmP4UwWTtW
oJotM8aYbX/4xGCgp3gp8RNGlUNAmv2RuWhGNeBkE79WOLe3qOdfwkKca79cJzKMlmQGxDoeE6Bm
qcqS/g6tBsT2wrsfpEBTq69FC4RF4DLuP2uXeansX/owPU8mopASwazTWV1g+WSDdBiykMEFDRV/
OLU7bUq+ZI6DHpYkh0J2b2KfCVHyCoHqoGFkaE1UjlVxlCUggnHMIzyIJroGfwoIhvQ3Ml84G6qj
5R5FJyfvHuzQAHExfVj218ReDCcYyjzkudhLhB5kIe96nslk6xoSywVd/Inpxyoc8qvaq1IGhKGx
RWdgbjsbNIZXTfdpnOL57sL4qtfTg1giZvNu48mswTvnFXdDc5K0uk4yGR9HFeV7LaWF0tF7oTgM
D7Yf/ljawDTWbHa63TZvEKF6qSZOmFiuoK2yH4RxZ6cdKFo3zYlKFMhUSAdYeTHYF60PMZVrxyaM
3V3Xg5sjmABLXNgRf9DHi+B8ouAf3jiBhlEZZLLx1imKQUwqFRZH/Y2zn3+YJuMpHZcWnutsW4tm
xzDP51RLzlXFsTsazrwz1PwaKxSQsWrPpRTTtoO9i7INCpkQN1Xmtcj8h2WX1u/pWcOLYZXa9m53
t2h598anhnDqILPIRjk04qhOGrWqyHwiudA5lXL5peuRaJZ02BqTghySNPuooNWuEUxAZ93fDYah
bXRcfxAwB/QNWVOvS8OaH62Yt8aPcbl2dKzG5mEkoe3G0fUJjVp+ZPdU3zHSIOlihPWcptlpkLRb
U+KvUJ//yDTfuLZrsmscmhl+Yp9bO0JulVH6Vebz0CbOvlq8NHEPsqqJ+kWRp/y1JZiueh0A/oIU
jYnyFpdyM0ADZJM/mvVr3rv2VmiiP+U1ImtaqPP4IeYiebTHbDMbbRo40ERXoyERHo8O4TWe4a47
AKeD1lpMvEFB1BFDHS07ae5JNTU88fkzdNs2oImuglr5V6lULs9mgxGmebsf0Ahm8G5YLJ1nHFTu
hujYrSINbNWZ2XaUMTaryDhE9BkZ2OdYpwaHDa7jnrqmzGkLxM2N0xr7LiqfLOZI28l3d5YzVqdq
6g4iTt44gRaBmMP7ZChWpkG4LaY79q+WTw92bBm3dRhvZ1IXtbksnmVZvrv6eJWOYgCDxgnF88OP
ItX4+W2GNLqNr4z4Jz43Uhi7uQ4cG0GrZxhP9PSeC/JQtl2ZnHoO/qBLumTn6wPtEYAYHoeBCYWU
RKoaR6tt7EmYYrOnStw2y7bMnPqTB9N724eh3GoMrTE6v2qead5OqUd4i85OWjX9yvfx7kbd+Bq7
sA0MN3pWEyhpn0lJ1FZMA1Jy0GwYbhtpavf2TLpeG+k3ht/cx0NCsiRIkB/CRGcnWvdeVXZ5HAHi
0VFa1G0u8XSG185EsCTzE224W2i6IzAEL9vA4yx2tT9v4HnGhDGp8UdcG1ec0Lq9iZLrONW3KLLz
YMqEsdcAEZ6cnnfEZGudzSH8WCisNzHxP7BhWUkzf1eG1XWe2u+92SeHRfjeW7J9tQl+XMeloSP0
4O9XTsO5j7qYOJjpGkUXGcY2+U2dXf3kXOO8zK54msxH6DXjKadLHECtf1Al2CbTa1+yOf9QVohd
KQld0CnYyjyExMMGgiIyQr+wd3hqP2Ha0Ux2nB9pbPrIDdLrwaclPRzBIygUl3QPJqFlS+4fsUTT
fKr7wBo0dU+o7Ej72r/x6NtvLH9Md77RFEePk3Fe9Nm1l4qruMAvxVJtUolM13rpk4Ogtdoj0nVW
vEm+pqjlt6LRS3BM2f9j78y229a27for+QGchmphAXkL60IsVMt+QZNseaGu669PB7Xv9j7OTXLz
ngezkSAoUyIIzDXnGH00KDBHiz+sUlyPBUilhEGQmhCoydhC01qMDh0LAgtTpwoO5LwTstnsx0iY
p6Gix51rWyiQWC8mroEdrIWzk0D/6JAyEE1T5FxOTFc6JPgijXe+pXnQLuO8+KZ7SXs25xt0/e9u
RFqevxmKvFiR0lXgfKp2RVqYSwdU9NKsNLwTPlGSI0psaPApfxniKEFgpcjgjOh7rNE1mpg5cl1K
tNki5cC1lPHaigOWuY5DvvrE2ZJp/JbfIXhV1Usb/KrBLHsNo0AswNtKlk9Kmt5D1Bxx+1fkBQKt
gclAoyMAMFQhGlr2I9POwlHxxU63oyPdfZYpCrkBSb1PKaLr9bntoo7U9QHSc5qfDBtHUiWBrcW5
fA9U1C6NYP6M46Q4lhHkj+Toq1hfIPUc9qbi0JR6YaydIvmkHPIOjYLiohPbBKuNP8YUGVw0J/O1
MtFwNxYudUvT2k3T8FWxTbqIJHE0hdijsYWShb4NltbKkDscz8GbzbxpS7yMvSi6iRord7Dk+B0m
VjLk19SV/i60qbMJeaKfh6x5FWf1D+aeamcVotiZLeK5lIgPjNNlK/pT0p/RL4xH3U/d+/mQATUr
7ofuoS+1dF1OSPs1pzEZJSB+A6N98DjYljbxs6R9VVyYSWhtEdIx9Ig5ZpU6MUThDDr4277AiN0a
UtuOMwQhID+7GLPsWmUwnd36HvVmfYW6lV8aWqGT0QoQGdaTa7VPdOxosBDiCFEKyoMdoOExEia/
wkMdlCcN9HxJBmvDe9s6Tm4t69aRHALFR6Py+AjyhQllyG7CMrHYgtoqiDm/eM73NACn4RdmArC8
pKFcD29kKt6NKT4TizNB08/wlA51d9wgOtAVjbiRi3TXTljH/cxeo4GXeJpTWJ3DJU+BuHaj/N6N
GM6LFELHFF0UtpmOeexCENeCmmo/ULrMoZ1Z6D3EGUkyeb3XAh8R1eiTYYHKOyUltHwpDe9DVnTk
shlaZ+7j3v3w+/wzAOcuwm+e217GcNxNZLI49NsJG83f6bHvNdVsB9xOofBO1KYXTbf3vu8skZ9f
hqGfESwrJRGYN7EG8QqQCv4LF0MxEd54gvttQ5ZRqdW4qomehMmD2vhF0HbU8shc6RZWHToBK2Oa
drYlHqzaR60n5QdhFStXNYRdFY/siAWpCzaFWdxDq3/iSgtuM/zsKLzxC9evPpzoqiWQPmj9Y1z2
W+a/kr94zJSqNU60U0X5Mu9kFvGzK7zdQHYVFJ0H7Bp3biqQMdrGIzyRYz37Y0IDHzbT/5Nhecdk
dO7z0cW+Jn+RZr9WitFDXGyKgiSGDn4CDopNkeCjnuyNWxWPTa5e++peecWWI/YJ/Z6I9I1muOuJ
KGY065+Ofa0tTPzzf1ha9c6A2T9403HgedGN1QJD9Utpx7v5/2VBvcD+e+ol13htVKvcfqxGjdQb
A4CPFphrd8AIrvcMXKSFD9X112kPPyAr9fkLcnK8dNnLfuWM4VGG4T7PPRbECqA0CfFjY4KMyvfK
GmAMz+2jCWQ0ZCysHuEptevmR45Y3nUF4CzvpRsYqmbGt6Gu3/qqvhvazWCU7zUzc2Kn6/hBoqI7
FxrqfTH8QBa/n0ialfLVJ7J0UaRPWRuSJVh/r+3hrFFdh+l0F1TF1h6CHaPhD2vUr51pnpyKggWX
huvA8TLl+JgNmNPGzNpqynyTgB/Rue8iowUt8ZjOam1KHAr6NfMIa8ZxLwtDrkWWPIkObtelqLi4
0lhHIWCNK63C0qNle1ZkyZI4lYj6tqDjiOGcAVKz8aurZqbX2udIKUzKQ71g8SDJ/a4H75IeBDWl
zFu+Tm1ztJXhLZ1lLnptQSp1MX8hmQ615sEx9IXiFNHm8YnG47ow4GqU6gHJP38M/LDA55/cKb0D
unNwELhHpKGIVpyxMB/sqbjo5XipTJmCANJIZIWAhn/TYBnmhCGEMXFHa+C1w8yoObBNesFMwLbI
3Ai/EQl+D89Kjtg+JAP6SNgPjta+1aTLcxLCnVJjALGPtpadPIdsv2k485veIbDczfQ43Ui/j9I6
a6N7Fnb5GQ9PlZFeSx1sRW0e1PTc6PW26in0kMziHPxZEKVkWcbVc9QzYp490vGVxxQ4bznSoNNR
u5FVguIYfc02SdNrhfpeWWTqZjBzfHsE/hLdTpkZmJ86qb8REvfguME70VfObJQV7Q8SZta6Yz2m
eX0c+/xDBwaAnmWFVJa4720QJxfPVRvgJfAYWW6l6R7v7D0O9nnB+Mx7/WWAv3Nw9zFZ9tzhu2zK
F8UJboodQqOcpyqBSB7Qhp9M97lL7WfdqH96jfahmvGQyXyV+/oKUsZdZOSE0P1QZrrVIzBv88Gi
SMjOo+KdodW5DyAENZhg0+BN+E9ZjSnf0qtt1dn7oVQnOy+ORdfTle2RqUyCr/2Y1ve55eLzGH+Z
PV85CQY8G+hPxWKugPNVIY23pnGf03iOVfbOA8VEVog3cBowFgDrF8AUY7LUk2/YF94zPhPfix9b
1F2Rp98BJiO1ysu2LaAwjWC4VLSPnDBwA2rGSisG+FHZQXOGq0M4QJoGRNiWO4iE24iFBUoFRpv+
YwTkIrKNrTLHUys4tNGMixYGB5qzibcI5DNiSWRq82lxJ7sSRxy8cBKNCGP5Ls80Gi+uSTVCcwz6
fMg8dAxfwhLxcpG0cyJH8LMyFRJ8+xLGWDlY8K5EMkB+pVrCs7MD1eRgkoofSs6uRGaRj+ZB+dGG
n2kSvTCmjrbKJbIwjjJ6JP39mGF8KmPtqeKyufDT4jRW5qHUSRcw5MtUcFQzedpmISawMdhD1sAm
c19E5X0s4BbhlvpWQ0iRSKqgcV8n20Z6QtjCqD/0OL1LCyqGU716Q35fWhX0KJhwdQoUDbshmo4x
nDOK+p3SdnTkJlbEs0F7AH82M0WLvtlqTf3dyJ17xoRTZpyZZF9ShM1khG+Npr9knXZJRQpctiaG
hKUR+bEifrb7/DlziuMId6O1otVowDOsszdvnJ6i1Hi0i8FdlOOpmBAm95DrF1YZQbiIWBLlYj1C
9UznQq/0p23OMtB2dg0nEyfyV6aTb2nnkLewtHCxlCnAAGs7YPxQg/0grP5ayewtSC9amB0jmysu
qz8dNc7Yx+gmyayx3oykpUy2jzXHCNOyTSn8A8KnN72LnopFAB1FcY7oBnmi9XiGusLXPq9fGsrz
isGo66gTBTCVFmCjWqyyzrkXAJXW88/KdNKe6FJkowNHKNTuTUzFMicao11H1u3Al73aUTjxqSTV
qhf2p86KFjQwKgN5yGprBcRqbXojqWc9A3DiQmfAY3YcTHROevmpYnymowmCTkyvVZmdBmY9CeP9
1uqujsOcs9QKBI0DHimCB+Uw3M2fV9nm3zqne/HM5ntaJ+emFNsiSbZtvrbD4sEsohQfNz01Z4RE
MP5MbPUrZHTe6Mm7Lw2c+GRjrzyrffBjlsL2FBHcUeOXoEYkzg+/DqMdXMs4ZW0CtRrLR8ooH7Oe
YNI5+C3C6RsNJZwTSH8NubL+jO0kklIDAStJ5jKHehfbWbIzwk1NJxvoHhN50SJEyArak9jLOATo
bk7lhoZKuCxFe0I2p2NrxqrJAv0xsr/XgtCaVFAwEWmCOOc+mfZgZh8R4nK6AvcEQA8oQY6cXqm1
cLKLrjnfGhMzN26s1WiliPLHA6guVYLBqrqXpHPslZVoJodssu0tj++GQd8UA0FCDFV5rPw5X93F
V1Gxql9JRaqsY55bKI1G0+VXAkROOcfyIREs0NHsE6HcuQcbC7yWhvqJrjNVXT6u+5JUIbKiUUdQ
Y0XUR4hQfyVNRg+sMXe1N4Gq1Xz9buL86RhURiKrN7YVeNcGJxENEE519YQArGQJv4kL7Dme8JFP
jFASB2PcswJYuKuu8SQrZ5xiRl0/DrlZrXtXBWtRoxJyyD+uA/XEiuBjCmyya2qiYtuOlrkiRkFW
AWoCNwhPZoBdzSjtJ4JIrkR34muykVj09qUGnLzwLO2l9DBJ10o9Tdpwtf3sxRfQjUQT1ytraLVV
0JT2LirigdhdeH+JaVA3Z2hgIpzXEuayY1RY7vv6Bf8YerhRvpqEmGzCbNhXXLcqmzxyzaL8YakX
Usst/Eppa7t8EJreYgmNQKK1IIMVAfMpkMxlVbOeck2yl9MC+E7nelt0HfyFwnFDm705o/qQ3soL
ZkZaZz3nyQ+GDO9VfwZHsGxt+VwVLVNetI2Z5CMEN6ybcI+x7LFC3lrYeEkrBdfjzDMc5bEYz7xw
SdOAXKlA9XuVR+9BgQIFmcdeGAAdGlnY+zgxxJJE8b2VlLA1NPJf/Hy8i8D68mkQVevVmKD8yP8u
espThvfhUqsrQmfAQ7cDh5IV2wTbwEughoLKLga1MDsnBUcYA9ZMgJROu4L8143n8PYqyGlF4lyD
aviVui6Xu9c0z1kBQGlIrGcNdjFBlIBB4OTV85FcVYxFmtmBNeKJJwrFNdet28wGdJobmT4hcNkE
MQdbBYcUURvC25YINtAwRE/2SXWNIutpMIjBHNfKvlZTcZRFdgETuI4NDlnRIWWs/f4b0OefWEwc
aNug51CUwsGk+t9PefLZ6nR4kUa3BlnFaCZRFg/ZS9HDgdIEUGfTPhZN+cEl7qT347A0wONhsEQA
perqlOMd7a0fxtYz7evkFh+pWa9aVytXNJY5LBToeL9+YH0NrLVJXgh7pnVYAIr0UGOCH/iZFMzD
EgsSHGTANSHrodglhHRnqVzpgba1Schu+AhSvsCpZ+4Hhg62pm37QT51dvfNx60Y4EqYinhvO2Lv
KFJkQygppmaQC1gS112GZ1QrQF7NZmc2qHP74SfLKkZXZNvgJVvFhDct+gQ6AAbnb4bXwdgkbE03
Hvoo/Kn3IMPG8lFFEAur8RT5MbVWNvzQBwGbvH+xQhYlUq7pDj3rPVcfryIq+NXq7GDvc+WtG8BR
gAiutKQ1RL9luuFoRNVHXxaMF/EVVCzRQczMS99y0OprH1Jhoo+KB1FlS5ogi6CDphkQkEm3EADr
8BkE1X1I1693H5ihrEqd0CitAhQ5VY9kBD+ZaXvB6UHlEZCImBxF4xd3faPv6TB3rBJJvqFfna2h
Cy0LzTmMePwpeao9zemfuBp38aAOrJJWsKaAUQEsyB3zVKL3VdT3ECDFfR/326HD0Kf3/DBjPzj9
Z+LE34TfvOm6uDRahZI1TR4Ji0SF/HPMPhWpoyKbUwNxsyEKOsrUQGblrE0LNqeFbBfs9rkyMLmP
qAVRob8bNiZkZIuEbIbtqtAj1Nad+wi8FBhU8W4NLLU8faKOwRzdTcN8cJ5AowGQrnDv6sawTYvi
UwsxUjJTrCbzbOfBfdjIb17nPfuIuyeBnDAlcWeh9xQjVQ1cOr26GpG8adW8qJKRIjCX8hkX1gX0
GeDPKtg5Exa1dsg/k6zEKJtdOzAyITTWXYCBWzbwUegqWkwpZnOCMwc1EYl1uN14Vdx/3bs91OaH
f2z74+EfL7u94uvnhfU2xiK6AeZCKeo8hhEOGH2aOQFlJ1F8IbL2ZntCxqyAEfP0kEU+uY+z5tSc
b273ft/8F7bBXgLo79MWAZsb78Gb5ocxmPD6Sz4NY5bJu7P45HZze4hOGgbU9IzEtmuO0SwqAefM
D3AHqUg1IgJZ9wsMPeHsKNDmt2sPqTutb3eLlMwAyhy2To1x8W132PguiKUv9dhN5KWF/l+RQ1oN
tc/xnZ2VeBjSC1woouX93t7m110S3nEczG+7AHJEw85fyALlLCVcdRhUXh3aWZt/u7ltu927PSFd
1fG5//10Pd8jUTxZcr3ol7nt5hCs5o0IgO2ha5hoEsjDBI1Unln6b+s9CoMYWTfj1PJwu/f75rYN
cpm299oPt+iuUDN+JijW9w6xZpD34ztX0Y6TVvgxMb45WzIeKQCCGYWmIOztEB+yFKX5luic4tya
XpXZf8aN27NK5cZl3ZPUeXksDHI4PE9bjxOnSYvc0BUMjGoZx4a/V2526cKCmAJ73BmVzsl17M7g
34u1FHJYEp/zbRAkhSsugqyWYYSIV70biSJlERBNIj/LdIzgSHbjesq9eIsrHn7hLx0bjzUQx+W1
/Xh2h+nBjfr4YNoAVINcHfSx/AAAW+66zI9ZW4Oc7MFKlUV7buySwGgsbEwZZpyOXOei28sSGO1Q
G/w3JpA6oo/5+NM02igml9SkkkuVq9XIjdOVk9YpnQ9T32u9fm/BqTp3ojqB+WwPU+7sC3MCocPK
6ZkYuOSkA0JRWWOdO9OyzmhW+fZbw8HXnMtkFb8gc4VrXtKeUxGv0sw+VSEmOg7sa9gM7l4alg+J
0KcCsla+Nnw3PNoobmF+1maTAiejfp8YvuDBB61jnSJ38OkWjHP+ukf7N6g4U5MH3Q/4qnsrzy7o
rrPLFP7KWyEWXYWm2aW7GHV6vG4cPhVR+5S4OmFxxNxl50DK9KxrT0yXBvJZoBZjn2CkQrstI2hh
0xl4eFifyxMqVnmiR7pXYfZgqlLSyirHO2dHwMcvixbBxIht4ZQIaDMTBAedvGY1cmGiVIVtEpcs
JegDpGujYLkZpOPZGBgIE99xF87vhNmTxnSO8sbQMcv50Gqgqis+FUJ/l16RVlyJvOQMi+CN652+
o033RAFCbC8fIhMllCYMVFJmcuwVZBxZQCCt9W3b19O3Z/Af4+9vIWG7xwkLVUFOUNqnr5bn/myd
6S5PS2rXKH+0sepHdnX2A+cQaT6sVdhUw7tTWp96Gz1hyCHCBcqGVR77wXgKG4XS3zZecvSdMIWL
79JENIv53GTE8dBPXXtMEwslsn4nGipFw+nvcgYwO43Y9jIB1Rfe1Rl1XlRu2iCh9QwQEjQN6m4k
xctcdq+Qf3ddTKZcos9sDh+PeBBYeBOoU6XmPcACHwh3hCeSuR0TFKN7wmu81gb3vg8V86R+vJZG
DYTVPLC8XVhDTgnWiJfe70/uGH/rNZsylYWn7tRXI0U6Y1SHZMdom7Jk8Na+IGGnJ7RyAaUMA8Kp
YYzaWavOw3RcxeFjEfqrBH7hopPo3q0MJjPN7x99SREmUx3+Y0EOaeqt+xxCh2YcXRfbjD9Zv8Rs
Di8NO90INTz4IWf+ccjp9Kl66VA7GM7V75RcQr3caGY+HPt4AqeXdm+tYz3Y0wOhw2iBKnVtNTO5
izw0G8kAe8Ekn7vLQS+HAxXkGaDfwInQprtS5njStFe/YPJKgg2z3TjHxjBhgOfrFHfVA27ddR89
CHHmjP8EBZfusMyexyrFcW/dlaWRrlvh3LtGsJ9hhrZx7btgpEnOzCJ3m+8Zio84x0E2SpZ+7fCZ
Fbm3r5iQXLUhkKuiZaSmm+bRIELZUcVuUj4AJdZ5aECiyzTpNoA0/gzJSMKkiXORirLG/cQgbMgM
sunx6/SgICBPuzMgv15YN9JjPiHN0LG/gizM1VFSxa0w9QEmTGMIE8NgLq20/JTK/pBweRdkKGz1
Ftd+FXmPYx0Ou0CY6aLKhHEs1XsXGOZrK2i4iPqQSqn2YYsJf4y1V0M7l9RnBXmtG7sqf4KF5DTd
HfIi+GUYnPflHApcJVeP4qyDwduOCq2YFoJHASVZ5SygtSBeJhVX4KCeDnMpCer1OApGdqYMczhg
rbGsZrMA/N73yG3o1BdzlhSMdwXLaqF+urWTHYmdQqrG4gf8tpVfBtoJC3OEMOhMWDpylT1UdfGM
YuqDGJbPqP1pgT3YdObor5xJ7Tjv2sQTUXIKmnqZiVyPFT/zgOHZLULiTgiumVW7zeZdF6CAS9rL
DQHS65G852XTDBeDNPJ16TB8LEmQX8WxJe7Ee6BZ0wbAET3b9lIoQ3zzhfFZBtPFCVNznzmVu46I
4cyY0GMd8HTCIXW+2w29QsekbKbpgRwepDD6wxl3hunBgn+XB3bL+yFrKJ04uhxV3icsPdeaWXH5
9ZnPVHKE4Fz/MDvQyloyPWlTtOeMFJBKm51F3oRbpRuPgaBmNlOUzWh7uqUkFDUAtrbwk+xz0OJ+
UUcjy2HObLR0nVMkkOjk/p3uAgpUBcq3GQpN5IHN7AztlwjctTSr7+2oe1unqO5py3o7yzUuIUOp
SgQPSYxs22JSsfZ09cDMekdnyD0TuEDMTFPo+yiAqYwwjODDgsLFFdiY8iRPlyiOD5bV/nLK6YVo
0o6f7RyEY4I6GCMYvpfArn+qOYwM7QGFGgbEXiefCBtEG/lXuizuBoAj3ecGWrtNzkpHbUxcsfFR
aUO/INyB1ULpfOZ0gBcUpf16MJvNoJPeMHPSulZD8hzrP3CP8yvIYmdntksaKBrHNKE9gb1pETql
vimzfcxvtqwar1qPruEfNfWZ1RJ53YzaYTBmHkOuuxsyN7FEBpp7ClzdPY2JtjJ6Wy51jGkYscnN
gSk3MirGZKVLrHNqTkZrMr0/SPjseA1pntanvw2QdF+SrWjR6eg9iasYOj+SttVA6vnAyYDvA4sl
RWqTEpC2kg3vPtbCCOmBSslSfR00ER6/tsybJ2InDmbwZFn8hpnekteAOOzoVCWXKlXUw6atytev
h2hOtpVt9LvR7+0Ni2yGi3PxBzhpiOOAfALuOTSRd52I1qMI/EOYeEg4b3enioYzfN85gMh4ySbZ
MDlkl9sNQv98E2XtG4+and4HaDT05IjdJTkG873QZenSpBYx6eaKr2C2B8WbHYu6zlcEz3gYsCaW
9o3jlJxUsDCa7QhBWDAXlsP0fUxJTYYmk4EET0nRktGaD+iu4Lc/VvNNqfn9JhDa621THIB1Q1kC
uK0Rdrzv4Y/sS02sndr0dq4iBkcSfXC7gbaqL4dCwAH22p3p1NpKAkJd3LLWeoDagEkhXCeDSauq
I/MOpKziE0cPqCHDmiNowBT1q2ZSwHa7Nj+iLSkXLadAjuv0AzKuxqUr3rWhe26rgeFiiuHGLnEW
gTaABw1XZtVWSAVSyKkroaPEC9UQHi2Vh7zH6AfLVo4HVKTHnuXJnPxCXHoFQMYYaJg4kvGUPRZH
egvFsdGBDfSFuTUsi/T4yYvLY1fo5YruApEouBOO5tC727xRd01EddSmqjpmop7DhtR8dlEMQm4b
ZZQRZtLSBA/hqhY6YPabO1qOYKhcm97O7T8M6biVArO/lR+7+Y9Akqy9bevwVCqv3Vehvrq994j2
0/F2D0+sXJFsTVt1rC6ZDzyq6vimGdUPU+mkzzDzBd1QbfNO4uUjoU4v+2Ng21g/C+oZbWovTcob
CPXhzWQEvyrd6g5nu7uY9M6ZL9vfS4cOWF2KGEUK5dxoOu/8oTdT3yYnxtrFynU3OTohpQmUUi7d
JGdQK4PkaKCU/YBUogcLr4cb+95+8HtqPUjBGNmc71ZXv0QpQmhNrzdpgeSymyAXmTUNcxlFv/6/
HeK/ZIfQbQgn/3s3xP9I3uv4380Qt1f85YUwTO9fHo4Ex3OlpdvObHj48kIY0vyXjU1C90xhUn04
kF7+wrlI418Wlj8dm40r0FUK529rhOApgYPCtSxL2jBd7P8Xb4QlZ1rLb5rL/H4M0xDEcQCIsXXX
4n/6pzXCld2Ypq1ufwIE/VUNI/z/SYRnOprJyquM6T3ESRobTfSTmYu5gDJh3VdRHe3hPHTbnCD0
IeiHexV0IOUgvK3xdOSPFdP1+zac8ymS4vF2o0DyL9sE5WKgxuJRlYXNKNi9SmngoWg6j2ou1mlr
za9QmjsemHci94c8y0oXSyjUPXXCwe9D5D39vpFU7ScXvMnASFjz8F+UKdOv/3Wf2zYa8NodC9Db
g9tLM9N/qchW2NhKI3E0KI23RCJYLqv2E0bibGZvv43VkDF2FM45UTHh8DDKOPc24aOtdyxHJPM/
OTFgzvS8OoFeLU82bdKdn/vPvzfdtt9ufm8r0ehxcvDAIfAiLXTqu7691yzaTstkPtFm800dK1Si
8z2OtGTncen5c7trcq7v82JePs97326+HudcVMEOzy8P3X5fJX27k7f9EQrNr8qY2WQC/J6syC+p
8rq+Vz1jXHvUAqoVOz1qXSsIKIu79BiPiqb4n3f9ME2PNvysPcLteRqbYXt1yJI+3e4R/AU5wa3r
CKhzjIKPJ5oSinImGrJ9IuK3qrgqvwGkNeHJdAqvvHLfinipUgIfPb9Q2wGlEVfG4UzhPjJIlwRB
GqG3zCqoxG7U2i+GmaOSL8pvg+lkNLYqtbntRrTFPVNl60FGTv+Pl5eKeQD46GBbyBY7KSkI4cF1
y+vXQ7AM9tnxgf+nECm3TqYzaLTdi+OYPl8QhLMdFrlVaXvuRRq5dxHzjeewrmkN+/h7extkeNBN
dX/bdLshx8O7wJbvVmHa//UziD5HUKiGFD12hHp4vul00d1NaQddeeD4+uOJ2y6/t9VIo8AB1/ka
Pwh6c8sOtkZdvt4etZPdIKmcn/jzcaAlPNWS53RMkjlppwUJ83vPrErNYCU6869X3p7BZ7b2iVVh
GhM2D7cbPWmQPWrynGYt4UCF0YABDmdQdfSzo0E26kH6bhUhg+XCU89jnVqrMJfmBZjntHUGIz36
Uc/siaJjK3KvPSq90PrnoGlnCoqZaueApelCK0f89N0YXr9ukiy+yxLj8I9N85OaWxITHSsPLMB/
7Bt2Xnj9aQ5D8Ndr52fSqPbXERIiYEeMl0psHOvI8J46fqGH241t8jm3DlDL39tCf7rz0LicUhpP
D5WdtCx0tK8X+WGk9pKMqMWYm/ad107ZXYzId34QRkQMfm3/uhuM2HNGD8qtqqy/nunnPRnfBIB9
A39Yj5YhF1WtBzRdVcqYx0YAwXmvRaJ0bubthKax3XeZGGRI2bdf+7WT/9fzaa3/tMgfGLtg1o7Y
+gNCtvFBgqHj/tdNbxaI9Me5zxQbX9smydkx9qu7fN40qDQD3h2//X4RfgfC7v/9h0IZn/fOVXcp
Gc3xMQbZ1U2a9aSb6AKIPr9+bYrbehP1klzKeY/EqLOrN6Ki+3vf39vFyDw9xSaHqx30RDqRbTzZ
nX/qI8K3gkGkP7CFaCxeP/QGI77WpjG9KvDIvfjrqvB/3wHnXF5Qrv2jHrh+XUz/G3k/1zzMmpmB
pv95kfWApplQl/gnbDgof1xk89ox8qaexKfjyXbX8Be/G6zKuDOF1zkbmQhni1zmWTMNvV2kdkET
NpxyyIj8FRmCrsbBFBeMMfqD0Yl8r49k+1bzk7dtgTJgNA9ZcCDsRpD6EO1Tu4rRk0fRRzIRAa8h
IgOg/R6bHKEJoM971M9AdHl0u+m7feK06V8PCiIVgim8NkGvPQkshoyfvJb+M7sDgeqXWVZV+9tD
nc5J7eQe9SZt/iSZc+sm0qyLRI9ep6S8qiCNfhp6+BbHrfGMcsjaZGEsN0yS79KA3Iaij/RrGNko
phPcGH7dYc4gemMNejt7NrIC2U89xNsxYWgXEZ59MJE6Msbs7Aet5Ua6RgekQPr7EUYCD7vknE7q
7vbotptbQ8SAIALytZb2w9du+9YI4Y/ArLnmjDboIZOXRStFPgupY9BR3QdKIrCkpod6C1b9sfWU
v3KJFP/wzyhr27WR1nI14Soc7gFonv/PB41pUv79W2VG08AzhLSFKxwL6dkfB42MzAHNYqV+9lI3
VklXxQxojekeUmYcmQgyIdrAUWjKq+MSjootjbZbNKRPekFEKKptUAwqGo5WmXAETLZ/5HyiHalF
PfRsiPfKvKPZ8PcTt3u3bbf9bg//2Pb7tX888Z/t/HsbFaa5QLS1T0IzWxfwLk+FHWt7nL/+Nmb4
fmVO5S4DvFxvo2wfPau3f1V0xYvaUj/aIDVQ4ip6ZMCTLBhGtXXoK929wZSsQ0CJQNd43vp197aX
04gafkx497X7/MLbds/sMfYA07vrIyfalaZe7wvkfRcvsoCAxCSzuXlzGY3c/wy1DGceEQqp56Sk
9PX6OTHbiVZvVy/rLuVhk05EGs13h6S8RIUTg2Jiv9um0XfytUA7t+KQT7k0iI+hjL27xuK7NuVp
sK7zzlr7kR4DjOUGwCvMvpyqoLLz+N7qtPjeBQ1E+Iosl7dtt/1sxnq71IVEfnt4u+ndUsNVM779
3sTQMD3Jydpb/MlXZtWbO/4XYtoLgjpjPF1E8TjH241tlcQZJQbznLlC+P3E7d5tWx22LD7/s6db
jMO4YAONsd9//MDbvcZE27Fwaut9SvrqzvEUFt3BOGOqES8y8QCcq/DJgL/6GIz5Oo2E9lDoJIMX
nqWWRhMYH460d75yzVcJIXETIFHY9yrQH7m4/LjtYMYEvQpRP9LxL/f2SBI5AhDttWrdrV300PYg
4KBI9PqLE7sFoeMoTm9PJFt0xFs1wZjMbAs5tg9iPB6z4DQ6Zl4zTDZp2JjqTGkcPMK9vEKN1Rlu
OcGjkWseLCDMdrcnbzedVl3HytBPt0e/9yC9mpfPr/r7Z9z2gALnf/2MJsL405spIyCYIOjAYt/F
djrfZQbvHjTL/fe7w3XqR20rWytYo7XTXvwumFYs48TOClztRbcsjGEuV4Pbsw4QPk262iPwMe0B
gPGW3qv20mGk+YIm/Bj+u/pEDpeMKs/+ea0zzX8/a0mdC52w8fPpwvCgkc7P/0/CznNHbpxrt1ck
QDn87co5dO4/gu2eUc5ZV3+WWH5dds+c+QCDEDcpVbuCRO6wnt/ooK4f9Yin4hCOVKc9A5/JH7rQ
rb7n+PXaiFTZh+hITlGJzKjX7sPaUp/tJtMprZD2fkxm+yzQepmqGEjE4ulmR7G2pew93gYt+mok
vHdg96wIACRyUYv/vutqcFJ/v+lasqGZtqEYmkX4UDOmrf/vf76kkBiZxZb2w9MknJfgFx/yIGrX
UTJRjkTfCXz/XBU6cjhhna1vRruw80M/kuNfD6T5Em7zz6NMIgNoRmUuTqmJhs9KlC8oQoOdX+gJ
Krsl2g84uMOTsInGjB1zVQVkWYoBYxq1SG5etWRBkAf83//jyf/w5/8YR8JEmjUpr+QxY3/5Hw8x
VX7kAbmfUhceYFVmLz3qC01sa2+VljebtPNskj00/S2U2aO3bcEWChfBU5ElG8oj9DfN1oJ1QBY6
qES6bpN9xmiZnDVbki6W4T3ezia4v9Rr3ydplmsTCrlUJFiCS0u7j6Afq62X5NVO5h0h53Y6vPVr
6+dRBAaZqF8+VLs6a6RFNqTtPMvgfp585IErg5r8sAHJ7+rNJrINcgv7NrJ3AVL2t4bgSVc+iH4X
2qip5qry0CYSkqjT8153vUVAqvybrvgV6Mash76fl4/cNT7FBMrh8ALLkn0dx9jauFkZLanuqN5j
w57pgRN9Q0c0wlHPTd0Ya/UZCKi8RFJGW+AN/L2rD4imhpr0mFi6dwiVwD+II9H4MFIfbNumuOPP
AWiEyfa/P37zT5ovhA4+fVvVZJ61GooFYvy336uieURf+tD8bCu7NI9GACK6NctDn8inChHLK6Ke
NEgVINyq+ktj6oqBWKoXIVIdt2le1bkb34sbRL6IjCjyhnKZWrUvIeyoC/QZZ4cH96XNbPeij2Qe
D0oerQyPUtI2zqxwJqNLOWV3BRQOcIaYOHreK08UYyfOEHbzwZmuKgyUS9riqqInzhBXTRRfnd2v
4g+U54UG9CoxDz2YbYHnXdNwFitRHemz2+HUF0ei6Wzf2HYmO54HcdiE41wuNQiiUZQu//tTUNR/
fgy4+nTFAQGi2hoOwz/vO2qQxlEeGCppjCAfAreITkkZXx07iLcWKdUn0bSDEp3CQEPQOEfuRNjE
XHFU1pa26Mg6nH0Z6Iuu3hBvfvtiHxCSOubd4xdzNL266kETy3Cw368vpiEjplE5rEm3Vxe2W6O1
0aJqkAP8zTb95RW6UKRLJvx0fv1HxFFaUZMFU/e3E+4vJiloA6aKRCYq1xD2QK8TILVljHhB0bLZ
AVo01iS4PNz6Xw/FBNcEEgZtbGL93g9/O83XsoIStq8Xm/rA+uHq5pJDVISSA1OO7YM4orxK1Rsy
YcLmMei9R80r7X2RVRQidk1GDLce2gc18+29GDFxvO5FlwKkfFl35ExG4cTck/zuuVKV19GpvCs+
t/5oZSQoWtIov6MQjkZKGynklNvpE/k2O2HHfRAuu9rO14kfKO+qeR3Utnwz8cttcqUkajSd/S9X
VdJinP/3F1c1//n4cMiElm0U+3iGcD/784sbZpkSda2afOLm4RM23R7xjka1D1FH9aaLJoDoUbpJ
2aevAl7Ex1zPhPG3kS4EOxcXB2GqB5lYja4C5AUy1M3vkyl3dG5zqhwxrQHRodp3m5UMJOBBjZpV
QOr9UQEud3FMmxWfRSaIlToXYUrrtCIxPAof9BSiqDo1+WiSfx7CARE2MY8Ut2Ymo+a1ErYOtmHC
CmRjk+awS5XO2ImjeyNspu+nS27RMEameZZaxBQjToei+XLeb8NG1A1rCR2MEbr51+t/Oe3fLlVU
PBIHE12Nf/5lTl1b25j3CDJrP4lephKihxwFQfXSRoa0+mIHh/pzhphLblFJRF+fFmN4zu/nf5nX
EeCflR1aRV8GKHoHGyReBOJFM7f5a2e/GcUVTZyCaySkj35j6DuKWPQdTjmCys7Oq1BdgnmOXQza
fRSQTUs2/23e/Qz8jRfXlYfV3XQ/TVzT11eB+4g/Wyb1MW0WslR3L7VqvGuTsz+ikKXGs/LNnIru
cZsUKxdf7Rm+xaI07eLDHmwkq4n7Hsh8sPZ+ZRlzSXfNdwfXlHB0kBSfk6Qix48EaaO1VYQTz9yf
d3HhnlSXGLdt5S9gVLxTHtfviZsVL6EX5fumaAe8zHQbQpKbJCpVsFHT3AQB8rIZQwg6jHakVVv7
JMgKUBNNd9Z6CkAGGYIM4b/gkWwpNHSs2PqUUWq3yRUhy4YgjBSQHFmM9qYNUZgoI216ojfjNafO
lsKdUloLGySc8TwE9u0EYSK80SxTvyCbwAvHq7iS62lw3DP/IGa0fcZ/EKfewnOLbmY6IX7xoSSj
4nbH642+JYMHv9egFDgvuFOKRoze74z3gYhni6Hiib+bOnGR+w31/kp3m5hNjPvn5d01WfvTI9wb
R57jtUP+mHiu3/rTyKAYRHEU93A33R//yr+sBsS8++Lgy+Xu5/IWkOgi+mQ5+P/HYkH7xxbLYHNl
Tv9U2yCyON2Sf1uyIeZVlU4YVT/00tuoZpDv49xVl00R/tWXDph7o6jy/e3Qc17rXLK23CnlH57k
PmXcxV8A8cqQew1nV8FoPbDAJX2szCA+RIW/sxrFJIpstoex15wnM1GXgS/bbykJ2OsWbBu6OL7z
VuvNt9ytzDMZUzG16947bv3Lfz9fphjon7sTkDwGIDmbxZGsgIz78/+qOJGt9qqc/jBD1N/KsDep
cXMfxsg3z6InyxTxpnguQLQPQBQSM7t4CpsxMTpVtW9jNSkpYbX0ZVSE/ixyR3fXDwVl/9NRrnWn
lhwa6kvoEfE0ywdxKBpjqMj5GuC3g5QiKGG620Jqyx0yrPKqzer65Ac9j1y8EE+2XyDUhIrmQ1Om
PjgHW+J1jcDbezAkyOY0pJ04ErZRV8NNY7mkMzP4ZZqYi6wfSQBiWCqnawVBe/SGoHhmEYbmoB2k
yzEspJd6SIDS6W61FV1dU14lkLMn0ZNJc+nH+sXpZe3cFOOF9Vi4/u+PSfkaRmbfjHCtyfJAZm2r
Kl+dla6kyH1eGhKQKCNfNan0ocVtehEN6XcxAZrwzJ/p4NYJEvkQyOm6Gcz0ElD4eikbLzlFVKs6
AHi8Gfwz8wwEAl2JqSKm+UadvHsS11Kmq9p6QyiBnNv7axgBn6nNgktcT9gp1ECXNJ3XkTpemtxr
+PhdhywXUhVJuBiXsWuq1zgEYxx0bfetq5V1Emf63za6amls2t/UDhKZZzje4xCONUnOqbuTI1Tr
WlJ9KCTMjvdwkD4W/KmaEv0eIirNq+MY2l6EiAYnJSNGKf71pKChmHMWcAKqGxphP0JPkt03h+lV
aj9W4lk+RL+/giEV54AMkVleZPUVlbyGpPHyGERyfRUmfhTDovA1eCPTDKV1MvAasddn82KwzL3u
IvIV5dm50wLn0mv2Y8ev6q1EDWHZ9Dz9Urcx3wq/AZXmhI994sensiN7NJ/sbdIHCx2tkk3qDsMD
WkQBmT1ZttMRazPrTjrcG182f3bLun92oxYf+6OvttoOP/bPRnV1bRdDyyhIsqv0TQySWdjElIGM
rR2wHWUVyeycyzBrXtUfpdVqr3JNuXJSyASup65ESTqUtcFcmmWgvZY8IB+6NvWOP8/JQOBcFc83
V37nFwiAF/os5r/xozIPo5zLH0ECrsWU2n1bNtkjkhTXUQ7Tj2IwBgDMkr61unp4JvlhnRBz+dCI
viwkLUo2WRMEgJhwyU/zE1+x+HXmOgssutBBppPfU417KI7cZvZ//AIVVf7qu+JXZxnCa+XYqn2L
Qv32XDC8Li+Tpsy+2xU7Gi23zZMyNcUIsrBO5AklT7dr8pJgoqyuS5vnxH2eb+fdDsrjvui0emfj
CkGgq6dof2ic19brFiF6zd+ofa0oabO9vZ7B4NGGdOORSXpODZMHUmpuLD+ozsJU6yEix0ZFBu8v
mxgwQI2jFNAeEIgvz0XpUPWYUGxkyCpbo0Qj7YJwQbdTfLL1jJY8EtH1POrr8cIN3e52KKywjFW0
U6f5v1nznJhPGPZo3zFQT81t9nS2U5aQvV3IeC00CwQo3PwRnEiwriIbX9+QyldvKsOckgupzLeG
JXID/l40LhP3Q56CuwugId1t4sieRv+/Ni3qop1rPt1nianEyAbwPq1DVUUFKiJvLNQGCxk4dwy9
g7pfFcY/mxV32sqYcKsqVyFFZTINVpydJContKknTOhvxFsCEySYqm54VlH0e8rYlmlZNbwXZeyt
qYWkeCA3h3c/gNfOcurJjSOdsB+kPTGNDwZ8ix1R8Zi62rUt9auwkw2D9uhAYrfoquxwwjF5N0L7
AbbrgxNCPAoN6lFb+IRP9dS06OiR3fN4s/gJNUtxn299szROUZrkO9+oSQVsSj4CGorlxofY78Lt
qJjlI5m48rYMqYETo/6I7FouD/lGYuEwH0IvOJKmUm6rPs5WdRo1V3WUnQc2rO73rqiBaeruXyRz
vhKSLl+7inJ0eTqp8IH/mZSxL2MvgE2plhEbJXFoUZJEyuzUSMThZ+JQk113lYcUe+DDLrS5aug2
USgAHnodyascmd8HW0rWIraTtkQcDfKcViLwIydptyEBZmuTlfPKIgKs/ejEB9e3x0ccmvDk2ch7
bmrAkJR6Cvhtqjj70Tr7eu3sFUPaiF6RZ9ZZHNkycpdyZh7tOCAqQRVbJA+TBPJ047WDoV3XavAu
7rtUY4GxFwOin4z9fBxIKv5yfw4M7dpRrgzrIch5RlE+7TtZd7GyMJt7pRo8xw6B3jpK/Hc9Mz+t
SM5/9Nmwbe0EGojTXaRohCsZ0TERTz2Kxi7MZB+65kK2WgPk4jQgSYZ7ROvwLRg1gtliQGocIEBF
u3JSoCPuMNLYibIXXRL5x4bcBvplZVbrwsrPt3mT6TYq+vw85NspYh5fsbO4VF/FJ+Bo2VzxQx3s
mdw+ikbBNU/a19XMiEC5YRHPOygmKzHmZX52yJX2WfQaN20fizJEqMJH4V3DBZjbBoKpU+MUIVxS
0lAWd1tjRtKpc52ll1Tm/m63Imvaw7V/8UrSSZULdmDcywF19AYQtckoJssg+jZlmB4jhCjgc7Xx
26A569pIiH3hYj03TfhdmMNAj6Dd1s1SdFu+6NAc/OBkpq5NMYo0F/batqitjINorip2/Bb1PhC/
KOhg63ts+8xM+cik3MGzyI0g7QfnnKcJyWGKU35zI8LwpO94F3KfSFvQOpe/t6WQY2iDee9K9U40
kWoCr7v3e2qAZ15XePN2mpOIYS/Mm11kqvVOQSd008QqcoehlJ4tRyJxn4qPz3qEjVFTGE24nQrh
oDllYWUSWW14hkWx9dIn/UXMDFT5Jewc+9mgBnGJii8KKr785VqeTRlPZOZnqxuVHfXZVrEUh3of
QSgQh72OuEHeeBsZ7b2d2f6gEJv6fsekLtAzi2cowTCF4g7xJMI8z7Ib1IuOJ8iSZWv5DHWLN9Kv
lIUYdZKO575ryHMxaiGNuaHwBHLoNLkCd7DVlV6C0UPXb+V0D+iPbcfUhdU6t2LdvHojRVR62vp/
OdB+GrcDPy1DmCAyYH2ELtiIAKjN41hV0gL4LoIrVZttJThd606ZqbAB48g6FkPuLzonU5/0tFYo
D8yHb1Ut75pSkz4iVd8QIfCeKCq2z6M2LAgYhNUsk6J316ySgyqF/lMmBy20Ht0DJqCnG0Kwww4J
jzoZkr1oFOJ9tyPRbRQr2XdTc58iuRB/FCPFFVR7Ayqg4UImvXMnGvzAMLH8kMBPbZuEdxIU7qRS
b9Ya2+eTaDKHzPk2rb/dTeJolEplqQcZ7M4koXZJ14aPRHVOJOJETzXV6Tth9yZ7KEsnKRoe+7bU
QBlr7He9CFHwwc+OuFezozgivRy+Zzv8HB2mrrCJUQdVtX3nluObXvn5TB1k4wi9tTqUBICgu1bF
97aUwEmayfvgNeWyUpN2Y+SF+phr3jd1ZAVMuujad+qSStKwPIojFe/XnE22OcNzxOck2QyLEdsE
81h5RsntGNt9QJw8VBDGNGtIV2JA2G5XMNTg0WKJttLVag9VAfWyMTiFHTpdswK5EdEdKo9C0qnr
4rhGUo/S/rJ3t9lYDrs67wr8I1Z0HqFO4Y+V+dPZLiOB1jfnqobEAx7CIECKuHxqGwUeugRRkz+7
Uml2S3fAyZV8c22UcVAd1Z5kNUNiUdP7WQJj+KLXsbnsi1rfZbFMsX0zBCskE/IL6RoaFXjIeuuB
n6345cYnJFFf0iCVN9rUEybEKeNTbKFAhApRuUwNQuG8LQwngKQWqGPyxpbFwc5N/6p07QhU0Jpq
b8jtBSxAOpnZPClBa+1zOUbgOSna99qa8J9N0B8C1Rwfa1U/OIndvEMoSZZ9oJI8Mp1O/g4Kaml4
KRD/FoF7HBQ2ehjE7UVj+alzOxIDUJGJ5d/n6LHrz1MDjSCp0R9VPUTAp61fY36fu4R0Kzhnfv0a
akA0kZK0b6N8lApFBZ21F6MyaN9US+wnaAjuOS3I6wsH+ZDJbkgqVuYC2qrCQ2YSzZ16wiSaNH0f
elM7QVBxzyPVqNBOnDPwimBeqEm2cYuqelGnOrc6Ka2d6MZq/60eOuMoeqmrrmW5CK+iZ0sLz+qb
RzmZAHEFeLfcNPfV0JnUsNroQRXToeiLJuh696EoKwDTvyaKgS/dxso0csNA6P857d/m/ts164KI
oNw1PuuQ2Dg1qhestTIACYljJVrErJtnAWpzCzl6HczG/KzRy9N0DfQnzrRTEcTSe+UYVC9rmgeA
nW9r28nDbohz/NCIxiyVQY7WiGFF615JQbvkBKdL7iIfAN5OkG9yACvYAz/4aU+V+GSwHLqq7bc6
CfxzAQn8Ic/78nttFEfEk70XwwX7o6fswarBHl5K/A9igmQCPg0UvT8FQ6jszbHJ+X141fcUfkxP
btpHIpn6ogxtZGb8uLuiVRjerg3s6RMAXf7Ye5W20RsrXlZ8x9/HrJ2Ja2ulRBV8PeaE5nTrmGsk
VQN5Kr93sb72swCcTUsERQrJBRdZ4KIR+d8iVVwc3Qe+zPvSFZOLgLJOe6p6uV9KHH253v011Kk6
K1THfB6YyLQb2dCvqwIisV0uqcCPPipTIwU25mMKFTv6wMkDftQa8IVqIxkNRbEQ05CN2wMk756A
dwTbVJMQRKmHctd3VrkLppqoe7edbJEtNSxwpkPRv038dcrdlmcUCWZR6SJq+s/Jfl2iD2kEJJVl
yNEgWHglP1B5aqrwh58b6UGfeuVggw3tjHFdS672IAU8svyHrEYZWziUeHsQRTQD9zeXk025VhGY
/s3JhPIaJc5V8HrzIN1PuPWRm99V02QZnt2cn7S/lVp5RrwLkECgjj+PJpukh8XfOurepAQ4e2jm
bEumRnTvDeRzfVcrf90tX2aNem/MoPJ3pLk1D3mZVddoyo0byCVCG7FutqKrwO9jcRmBe6I64YnK
15S8K+k97EjIKbTRmQVZDPBFieS5RGXwe1wgfxi55ufQWy9USHcvqWcaC72s1F2YWPIB3j2ideQ3
PUA9BadsJWRou5Swp5opnUwdXJ5oep1CR2hfycpUYu8sbLXU1SeQraIzoHZqQckskQtu6m3lhCAs
PDh5iLL/pdTbnLLHv9vA/yuQbeI3UsSuwB/Hg09oaluOHYrwdgfUjZ33DAh49j3uY2ZwEmukc507
5ptc6YAwU2M4NSaJ5FqvL5SgXPou4oC+NNbfi3YpMp6DwraobYdLZE5ZfQplOUM2ZhddisEx6Kn6
vR6lk19H7rNSB/rKkHXWr5S3Peu2e60AAX70lvE8ykl2RWkuvcqWzUKh0OKV6IoBqazWCTUZR2GS
rIRYNmGxWntlt0wWgJJ/KlH1WiYuxS5WVS81x+u38hiNJ7aG1AoHffpDz3b2GBWfSVsQsnWU6BK7
UgH0DOiMQ/j4ya+BZYgp1WCutFrp3inlMOcQJNz9iMrjvuNxN2/asX432mQtXheHOF9U1qjX3CjN
RZW63bE3x59NRrLTLvFayin+ZwffCTioDcnwL9g2oWP5v8n3OUNHuCAbFKh9kXEJXKQ8gOP5Lyz1
5Hne+2BFRddGKSH2+U+I7qgAcAzdeNyKrhFpMFMq2dnhTPNfjAkrXShRCaWfS6Hw8YZD2jpyKwVj
OWrHvLea8+1ChJ29xANUOZ2ogHFyuzq5NCCzbs/thKSzLpKUB/HQFrYGRbh9U5qHu0nYSZLrCrzJ
telt2PCF9VWHebwiXfMb+DvSR8HmFZssHn+QODyuG7lKTlnBD6XINEKRgwLeIKqcz4GQqzog9sxv
b4KSO9lHkBoppccFzEF32ghKpNqabpfuHJwXq1xJ6wtedRmdu4ia1dGmdB7lkVlQkGudO0Z4FY3T
xBuZvKDjrRdU+GlNaQMRKbpNsCVjXGkhOnsWVbleo24lI+oPonFVNEyAi9EfnLd2DJdj5bkvGcLA
uw7mFRIWo/MSqANCBanlL9Wp63SuNePrhQLw1C21+DOnMvsoTjVisAMy7jIcH/lVi43bJJOK/32u
RdCmpnMyz4zXaZJ6C7n2Fq7O0mTsdHQZssFRlkNuFQvUztElCCtbYVcYTErSGVVpYihzMhQup/ma
+AiSAfFpL07UWcVC6KQ0drsNteQiepnh1ac/7bLaDZD7prlqHHdiruar1W0aOau/XUPYhalHLGeP
q+o5kxMYb2yGiGKpi7YhomypSfAKPOBmT2SAAGaWoeE42f+cL+xtmWVPpceWw9TcXdMC0BZHakJ6
uRpTqyNFOMv7QUJDphi5Mf1adBpI1+/HDmTQZLIt2zmLr2zpbmsifJsiL6SS8Er3el8j/tuST62N
v/JKATb753ryPreJOgXfcwO4znzDadK94wFv166Boqc1dSFenPCPshCKQ/XgVYR6hF2LkB+Qy5Fn
m2ymTy3r/JL9hqeC3vOTgCI3RI2kRJbeI1X6gERoXDRHi46BQyG0sJtQ7KGxpTkOLaddqFlrbjuE
L7d89XB0/6rbqBQAgXE01GuR6Mp6Qzq7asG3nEIPUfuRh3K5HDuVKuDJlliGuhjDBqIrwoikZqjn
si+NxzC28rnhlMWKt9d4xGku72DaoJWcS5C/pym/TuhJbmSrHJKw6MjJU69W0I6s4KJOvQiO6CxL
wqdQ6kaozda2NUfcdmndu0d4LC5lRsm5Nybpt8zfpnFc71rPREorrw/o3EQn0ajTxisyrDe3QyFI
mMJpg+ZPjYlTa0b+Y0SAhhCeNLrSwyh5gzNPs0bZam5/uHWFr1CPUErOTcDYk+ewHFVuqLYNOKdw
VyyC3EfRkOD4qvVmQVkBsOExUsYFi3drUU5diA/OXs+lDz2qrRIiSI6WojKcxdwscNC4HxvpdjUt
mPzOVgg3OCikR01t1cfxR9/JwNGlIaM2Ww9apEc6Y+mUjrnRw5eUbJW/ZZdaFceo3zwf/oaVmp9m
UOlzlXp8ootoYxitbh5lJawuZaqXF8Wnvn4ypWnLfnyaUfe1dRSDYtpksl1lS20H7AiRUEY5sL23
zAwh8EAJHuVSztYsaEZSzaa0BzF8m1kAx5/3mgYt8H6mmGR43mfUNSCkcauBOdEuia4PbyPkvRXu
o3YputQLfMTcvM7oqdxmKTU+Nbsm7Txgozg1rGn4Mo4tabS/bKmX+hsipAVljLWO4no8PrSAscM+
ZFnaVcEO6Ja/E13RoB+eElaCB1vAOIJpNE1UYgltI3GI+tlozsShOLNeEt/M13VlAmrx2+rqgUeh
Gs5qPz102gpdbb/LsUwyQKlVp9ptOggmPJ7cziTRrpU+CE20n2qobt1IuSSAzbaJlzTeqmkNQuhg
Y256OfjqWFChs3DWOrlbqGWqPbdUMCSxIZ+NVNaee3rIU8hnMdZRcSPG5GnmNJaXkXIb++d5YkyZ
MoJ/nafDfH1o/Qj9uAipCa1PiagNbrMh57pb8RjIHzMNsGY2JfeY4E90fIIhWhcNAhzfO7KEHoYG
hjyaCRnIoyJbKGSwfxSszfJR+95400cu48to2yA6knQJZWEaUDR/ZirsmMqOH01Z+do2MGq+oIXF
o3C6dhx2EHKk4MUHirhSOyVbgyaU9qT0QCf3dGOLnp6xreL251FvZmtYc/5aywBf3KbcR8XR/TRf
z2XqydzwyHL9oS808w3hlGGVR5Bneyd23/pEefBTPfnGY6peqEoSbU1uz0+8TWeTGx+4fAjxRTi2
T27pk6oVNfLSGaT2SQqjHs95BXxjGm3linpE3BFaark1Ti8kWBotQm0oaZ+ok8cRLOsjOir/u1Jl
kb2NbFD7xHzIRFq5K9Fk3ieOo80gcEizXHQriw9/alrbRM5eHN4mTsZICl8UvkkrYb83xehdyD2j
1D4vX7jtV3+Xk8+ByoZPlrztQxs48VNuWt6EBMr3VR/IOx36LpDNHnye1V9auHgXSNUsiUgUECbR
GGA1Vb9qTqKHB7u/3EbFCUgOVyS8oN736xqlw+0bwfHt/RqBbg9I15QvwpRwKzkqeUeS0FQKTLq2
tWuncuF6au7dRPJeA3miBYmKYjFAljvSp/pUPSz6oqkiN6JYqZiJC3y96m/9MPCuharbFKQbyVoh
pRb9GUl+0VXSMMxaQUPMq5WXdpJmaZze2BajEm+GybnuqWQq+WmQLePUT559yxlXcWMqc99M4+cw
LdSN6ZfVbOjk+BnWoL83U0Rnbl2fKiXVyZ5Fr5DIZXWKsp4JikkZQisRR/dGCmxCJKIfEsuybzMF
5SSsa4BUeYMOj9Q8uY4BVNGru+egCqstigbRTHRD04h3qZoaD4Wc9M+ZD4rB1SE3iVGrl+x92wMK
jU2je+4C2ziAlPiRTr0Ud8cxDIcXMVYXsXZyghxEFa8Sea52Rv95J8ZiPTAuhSVBXGYsy3Pr6nqQ
BqarOClPvDr9Swz16NQ8K9yNvDAYZmEEUjnRn8S8dGgewhKPqHhtq9ORfOvtud9UMBoaM312u2ET
GYQqyZ3Pnke/fpUzpzqKMRsNtQc17NGkmgb5mSezxClDJJE5U4LiNddZUa9FN2vxE6R9Ly/1UCHu
n9u71M2DQ/5nA3yylTtlL8xjU+Z4qPXx57RQwQ8LwmHeeAFIYTEH3gBzxhoFmVgtLz+74kQxLs4O
GyRYXF+HCpzDZ8jNTt6yHMDnxCOblB4j1vZaY/cziWD6vHY1h49qMnZF6ZKFKSbZkHV1GQBd0Knj
4d6MvScfJmDMlgw/mK/0xKCwRwP+byrEnXLVjWjLCGOqUMX+cJ+E/zxYVGUzLWikv9uc7DZCvuSt
dkqEGL0Z70Xje6RJt7dqJdGibp7chgCOX4PBmngcv+aIQ8RN0Bfhzc6soT9F1tDO1MDLt4UeVi9B
wdO9dwwPfwzdUi2uYySHZ9HTm3g+au3wyOqFrUa2j7wCVENZZHNXJUAejJI23bH0i19EwO6CBAFS
B51HSPVkamltli0jne/cLLGItHsycbNbXymdkw/GdZ/oqn4R17FzHuCpdh6n62VhUB+NwSUBm5cQ
JsqPxu0Q1X8L080+xjBLfL2aiT9C2Fo7o6y3RQTAb6HrKQ6iovq0i4pGrzp5cIAj3dWgVZTVqZwa
YUdc9cFXZO0gpupFB1ibd+pmu08TZ/2aK+yJPRR7ReV73wCL+3ARM5OUTH7rA6te941TL0Nq+4Td
c83xDV27em3IRbN0dJDlLFT8PcymDsRsAd0oadvrYCXd1VfWvl3rF2FhhaKu8XNKD9bouPEsTEG4
SraB0pNntVeUFfWzwv7/NkpCEKU4ge/MxMl+Ev3Vklg7N5shemn6YtOniXrRmjiisNCkjIMbhZIE
9rP/TRgrOIaPJYhgcQLqI8klM+udGDNZ758caXgVYx7u2oOqVoiw1oF6tVvjxRvLT9XN2qew8MzH
3Fwi4OnUMy73LDmudNCnMQRGrZkdZfVaTG1tbVwBK6m4WTCajK6z/3UddajEdcKI9WoXUDpcKepJ
m3ZGwN6MxzzVHpWw0w6i58k1vqC67wAEs1lyArc8TvPFYDbNlyu2T3/Ox3/bLcSgq43l0Rr0k5X4
JC3FLlBtu7e3Zm7Ak+xy/cpDSr+CK4DONTjZpi5944rqt3eatJTEoJjmgzmdVx7u+PtZRveYUbp1
EeeoudasxmgwZveTUEO52q4aHsQ5rpTZW3t6YX16zS8vLLpeGO6jMng2zVY5lUZZoQbnuy/gUv52
0CX/y9eeMkmLqbym8lix1fG9DryGbBWN5CMeM8sC7iUIOBfHmsQmKCND8hJYQz3rLNt4cfNk7aUt
+Ic+eaympvQ6KjAkMmTSLE4eHZuFhIoEqOiJGVaBhJnj6PVGnOW0SbgvB6THdMvIuCxybWQlN2Rq
Wd2GauD8QY386NjavbpJrPZERgQUs1K0get4B0V+FzNuJgoRo6PoF0SZyIyTd8pkEnZzZHOShkU/
l7OmPWVaxRYkjor3sdJKUOjKsK0qzUWb68lO1Pwd3qK77tq6WRhBhArt/+PsPJYc15U0/ESMoAPN
Vt6WSuWrN4y29N7z6ecj1Kd1pufOLGbDIBIgJFVJJJD5G7xntqSEam6hiros3aJ4yucDEsTqIpiC
Yi9jhqaR8GUbhOLpE+S2/MkjCQu6A2sd2SdHFQg9QFMoz6LvjIsxH0SGqxrGz9FGxmotNi6ISRgX
O7CvbFz0wz1UGq35EGpXvWZdsJCXF0DF+cGnS37REEx+TFYsTvKgOC6pLnmad9jjLHLTH1cpuyOs
D/8ZVA/t7+HUewUr0H+agd/uByqze9OLvnPf+Dkg1kPeE1tbzQuwCEFg+xnCL35q2JZ8zSx7q+mG
8kt07kbx1fLbaFnGArca8TwGsbueFNs6RUatHUL0lGZYtX9FcgEHKh+cFv4hQ21/BknqbLRIDFtt
bioU71BJEu+O4dn7qMNVMccy6DkPkKTAcsXYiUQx3l1cViHciUd9yKKXieqqDNdxEB2VACVL2fSx
2lylHb53/9dFRhFneFfh/zWQnC604JsVCH1VNI3Br2H0L36G5VdjFB/sKz9NFVRNh3DoU1l6Jxmu
NJjEY4XUbhsm5UeGm+uiGHqLAvMQvlGJuV096DppRDttHxMnPQwUYz5JxaDgAU5okxSj/2mM2HH3
YPIUbqMX0vglkjrEUbvRVvww5uSmH3yWE87XovgIMs1ioTFFqyBH6hbVI20N3vKkeiRQOnaM507T
Ma2Yq9vVLHk7dkZ0Bjkbv/B4OcoydxUG3WZyGrGVxXHYXsueKs9bA+r9OBaVv5LDDLgwsMCq7GKi
5HEdR/Ehpy3zOEXs0wfKNL9Ku3Zar/ysE/So8BqL1rKy3k3eJ5XtntxnXXNHnbADnkvsU6GEKwE6
YF+P30SnRuNCM8bnKA4MVCOLId8GuhOg0aw1p0lQR4jbxt2qDUJ9q7Tpmoemg8IwRP2R5Kqm8c2T
sTw8N2jJ5nNLmF23YT0c7/ERV45VgR9x3afuS1iOykW4yUm2YsOcXmbNk7nL6fr2iEl2M6ct4NZA
WDvlFXX6sIXN5+E3wLcrDz5Sx/1edEL54Xn1kmIFRh0NCx2nr8bv8I4T5Ch68YZ2DAZtSY/mrTp0
6z4cMOJRhhEprRLJibnZwdN9dNUA1yYNO3LTAK2ZQVhYB4bn4cXmdM8+0Cpu5E/h0NPo03IVo668
lX1KgHh3YJZQFukM6pgRsfYDmff4FEMp2PC6FLViAyOHjv3FVKbmpWhV7QYC04fyFx5KKfoBFNVs
FrgrCQ7DinCTsel/16q62BmmAPM2GNZnlZNyrdHhRah5nQSQq7m1/tK9YITJXs5OFOgdrWpj5A6M
AZCiDfZBHqBvAMiUpwzkNMcd9VDOh7/7/zX0fr3RtN3v62VQXn7rrhryBWWmX52WvNFQxB3WycBC
0B6ehQmcEm0JgNrBJXSV4KvuZzgLdab7UpXwn0HCqBfS45iUwB9Fga3CnSyqkfZWLWywU1zikJzC
d9cNWDEPjXeVsb7NlCXfZWPTZSqJ4aTje5igv5MVU7ltgTx/jJX11UFh6bGCwvCcpcY24AbBbhVj
m3iyQCJz37PW7UCSCBRDe/J0fLHPaP2GOzfoV2KkAJmB/XhC7LvYqYGe78DdKJgn8xsqWDe9GrGG
p5BRp9TWvOp9KgYMgC0U9vHzqN4VV1mUTh6+IvkDxLSzn2S4yQZ3HxcpjhOsFd55xmPz5RndTvY6
rvgFSdV9kJ0yJJtN3h9N+O9IoffTzu1jZ232rfZJRuzcdp541jPNP9tB/RIPjr3I1S6aQQ68uK5F
mzZHQFyfm2Dsql2F7TLUTJoQE5SD4lEJR+AqfDXCwn/QAvL6ivjM8uBdFaN4qetM34AVy9c1f4AX
w5uRtBgj4XytiBeH4sSDWUSvSV+76NX3w0apjFMr7Pa5mxGeGQI1AHyxMB9nkChqUv5+SlTMD+de
OS5qwmXFAvAqW/2oo46QArl0SvcKSLg4gLPDvAcoAN/beviutSXbiyz94pkRlnpTz/JGd9SHthD6
Uo4oUJXD2/R7Q9ZqWWNf+eDhzHuyK1tfTS6yTTVOQ70yPVhlePIq3NowywtAi8XtQRhe+tGjxdrz
GHptbat76JFhx1OHYV0ivDUrUX1rVGO1CHzyI4h+YVSoAXHJu2CdlHzNQx1hCts0lIcIZOdhKHjM
8PsXL7qv+QujLIordtnRLjUU5ez22u+DmuDlhCbH/h5vQF4m5oCrc9YjHM537FOZ8ksLxvmXl8ar
ylKT71lIRs+qADvBQYw3CNXyJBrU/mhNvLCqp9ZTU+B1gG+g/80u9E2ki/GX4aPwSzbmS63n1VId
ffckRIS3UFy1uO301VtoZNEBaZ5xKZtVYFlbMCtU6eZePUafIkg9sQGfVr1RuM1XtmY7u3HutXQS
RpZZ4hg297IYgsXb8J9QSE68TWBe87KIr3KmooWDkNf9CzCd8WXEskxeoxt6tvOK3Lq0w/AVQFf7
y3P2ptrUPykG40Ifa8WrBZ1mXY9mdk41kvvYlWTbkTzvVQUuuRwDkX+NnWoHR6/5lZZi35No+YJV
HNasYTVdYz2E4qykDQ6OwXjGWCxH7qLVX425VOtA3fxptUvWf80vbgE/UitW35okwVEsc3O+cTDE
E6io2wEdg0fhggDWI3sjav6OwPi7g5K9ABrVkCi2Z9tEr5k9AEY7okRixhWmfRxk171p6SGgKgfd
sn9dkyWwKrTSVXY8PvKHaj7UYE5W2ER0KzQn8wfyS0DYZLdW49N+7wnZ07FiZ4zshdXy6rKTaIZ9
7vAsvh1E7rM66ptN2SfgVeeOvvQAZmS1/olglrdvZbOKIgcVQgCr8xBVTCbymF5H8UULj1TEq3wh
T0dfm0+nrN4ibf5w68EPJDx2nVcGG3n6r/GBc8HoyLq6Zr0JyY68T6qRnakpAimbm9g81DvD4Oag
YUfwrra6sSJpMu1kL0/qcjHlbX+WvRTVUe5S1GcxluXzPOXQaMqbnDJsJ5y85qacsqf6tZJNn+XN
bUrZRCthK8zS3vEbVA91Q7bKh46FSJkaLu4xedbbON6JvkIAX7bvB3ndvSnP7jEWLDjdNWcqPCbU
+temSKFHG53z2Pq28+jA5UqsfDrd4+YwoCadgJmQI9jfOo/JjEpsyMRSofrnUr3iT6NbXb+Q44aD
aVCU5f4cb/ugdc7VfKY50e8zGWOr9Lv3r3H/qRdQgnObL0/wiETNNY51+9AM8AlRIoIh67imiUHb
fGqaE6sOeXobIMdSzMMx1+nq26UyVsnr5em/LqJcYh8KDTv1MbBTiAJKtQs7gLop5gWPU+r7cDY0
lpUVMJ0ycyk+/ukYY9t/gEy+lMPucTdGY5b7BXB7UtXoS8+zNKZ+BlXc4xjyz8RKpIeHOhw/BiHs
feO56sau1eGgxzhtdsLMkEqb25OTjIdQzdGOv/ebuCVgmD4PlcHb+FtbN33sV0n3w5p0F5F6yZxs
+urnVoW1CubDQRj2z7rWfMi4h3a3GMcBNe8gY5mX6L5/TWtNeczwvFjzZW9WVW1hMFkG2FlTelRR
qxsQnZ3KxjqCsryNlpewuHQvcfEiG9T+uKoXysalxHWWMXkwErDFQHi5q6g492BYNCdPZ5bsoscw
hSRPjMXekCmHro+hpvrjq2ekzbVQdQwRivjNLIrxAwUB1Ak3ZVCor81r5dnda+11Bud63HWvEuv8
+9wyEJ5M/ekCTdtZRlaub3qj0NlfIZsEZOlnZbT2SQ+T4SWsQGgGKrunMPKGF5a62DmyAl/JXqXO
k3M9ud9kZ1IaGkukI7iEpF2GmKBrhn8xxg5Eo1m6Z3lIW4rcC+GNzbZT3Ghxa9/75ZldtjsVk6JD
i7dzu21wtloVGdlVNyq6o+jIVSykeLxs23NQnv0VcxId8SsykyzEDAQ1dBO8j4MNDTZ0/qV1+t8H
YSMXPERTufmrA8IAqk+loy7uHeT3/EtqZtGZ78vyr7ic0wvy5xHlir1sDZbenyqPRPLMDZJsn0nr
870wc7ha/9B+ZFywSYOKdicSMWZvMO4eup05sIfu08mYnPPPWBn6a3Y98I+aVdY7c5hiBTYz0hXC
a3dunEYFTIR2pEzX5/m+c+L5lLY8y1BKxdw3POlBwd3H9owHBK3MBxMXJBR1xpXWKcWDNeLDudLC
TFtFCrL3t16T9UPfoZqP0eIZrDKfrhrD91Hna5SZXbqWzcwT+Qopk3IPbjh6N7Topz5Dm2RnLJ74
ldivjPEeKTA+lpoSvoNldA9Wh5yhHIQhX8XtqtRBNzA/P+tkCR6yPsrBQ+CdK8rRV8eyqKfxnZDh
OhUVsrSYAsuLdJO9nPLlBn3ABbmMrfhRQhpYo9RXIjB4ksc70gEM+l+RXPuM4i5+BCxc3/AS//s8
t9epxcd9jn6ALAZd+dBmI5gCEs3BsVK90VoCoAcaNh9gNjarbEq4T2RFC11RaaNTCmH1JM8aGZwm
fKlivQnYuc2DZH9Y683v8bdR8oI4paKO8BfQ3L8mkd23iyI7iE/tIWdHdIzdtt52rftCglfBUmDA
PUyehn3mw7AiOPKD5KYBqQG0n92BsYPoyPcg9MiGRJ5yDMmOLPLsYXB/NI6HmQy5x9mbF2sFWYn8
z0VJ2QUgoMQVg4NiBJumr7DJcwfkQiColvqMJq3Yn99EyW7tP9212iv9w5/mEKJTvZBKZRpqQJhO
xcOyL0V8HLSo8bFxQuFMHhpjvL1AJKiyPPxp3mZAz2dAPAYDC8j2/VX7tIQwrvJQWXp7jswAuH3A
3asLamUf2hVOoFlrXLM6Ma9x6cMYwYB3eY+53INXdWxTeJ2nkh25XXl4MFBhvMdU1fpw46k5yplk
nPvqqgY/Do2IKw0tjx4Vu7q9ngxVjplRnm2f5DWRDeG2a/R9yB4L8n4xAO7jftV5bscKFRuWDMGO
lhfuI45qJSh2zQNGz8dDPRoO/nxhIQfJU8+n8KhFTr2+r8aqeWV3b/61OLt33Bds//eQOq6xKQb+
shk6Nj4T+AYf042LB5wZteH5YPWP/iiGQ8tjXgBMI1bm9hsZWHMvWzbWNZfM0MqL7ZY/BlGCqv4T
kiNGHee0FkXf3SiQIo67Qjmjshri+tiN78kEnXJoveZp6FNrnRSKd3abTtuZWp0cdAScT7Uz+Vsj
b6pHxRT9KkrD9HWaSjbNnXDeknbojkqrIrhFgcQBpskBn5L0VJRHLQvdk+75dLad+btTjtD1MTqZ
WEWrbIzVRESP+VxYjMLIfnCsbi1b8qBwFzgkRvOjG/04AoYa9tvCLWsYC561qq3EPNQ+ZHM/nE1m
x8l56ZSKTWumHxsBppCS9qMbPthCxIghcoh5Gl8bpHtTx24usnWL++6BvaByogAxzVy7+otnheIg
R6hJklwdxJcXlK7FzsTW1V9C0ACSUFfB9j67miIE2mcUzu+xvE6U9WQk6UpOIydsy3bcUlbnE81v
SsyHAR+2fREEeAjLt+CqRnt0Le3FrKfRX1ooU5yDptve33NrGdljTvr0v3+6fhgRkEkBzc9vWw5H
h/326e6hP5/w/g4iE79jI/Kt3e0lM7YbAFVYPtxfM7JtNDMzKnD3V+1CxVtDhfv9CeWEVZj9/oS3
v1YYOEj9zp/uNrcufNY7fDo5Ws4vP2GNjNj9TfbzJ0yb2//v9mfpC0jg8fD708mrVVscFMwhT7fW
/KnzNPsS6ZU43Ke3KSMuhkqJVsDwymdwRzPfVS3OhdU6T5TKnmvddj8h36A4l3kALDWvfM+12blX
SR9y3TXX7oSVQGPnF25M4jnTycgFk8ddJoypeiamflI046vslIcSMIYh3PE2vuogzTckQDeyHtpH
QXtyivjHfbyrkT/kmc+C08ENyFBY65WzTHs6DKs6crSnwM/1JxSlTs7QKOdobo2l3R+CiD+t7JTD
LA/JelbbAaqQDPGaADkKB8njeQ550JtiWKedXfwr5sWzC7ZdX26vMkY1OX9PX8iXkVc1ZogriFWk
2Boz06CN9QPg5ltLXjU0yBmVVok455/3G+g96APNeZShCMGHHWIS+fL+ftEM/5WrSX2UI5ImCs62
Xt/eqQyh7U4edIgDqn18IBkzPmO/a29/EsD+ONdHKTB+48vgng0vw25U0SCwjn54kWciSaFO9VWx
k01bJCi5lxinQ1xtotVfo91YHfYVbMf7BHKEPPAKXjb+foV72IrxdXb/vMK9Iynb36+SQ0JBP571
kNqhkawG6RooM6ltFh0bHdN2KPV+vGc5j5j15A5Hqs4O5faqfHBdrBIGNWiuBuiCFfUc60UJHH/Z
GdnwIWpcVrXBGL9FeXOunM775U7UarJgYE3YUVVmaYaXvKOzPlGD77ap/WxsX/kIUtdBL6vNXnV4
PasUtdEr1CW2poahPvB2ta0VdPbRVjpn72ZOtR8UvrlGbksbFlZemvedH9d4AqpV4HYoj5ihHxqj
S/eyZzDcmXGUUUvGfT0dT7eobbiLgQfBGkRFxr+g4b+cLcO6Id+vaMmm1VieLMtsLmdrVwybzKcS
/aFtWBf7sNJCcqauf8EBe4Qc0CjIMXbJMtbT5jzVlvoUqfWrjDs+Zm7RVDUHbq0anEpjlRW28gme
Vdu4umdRSObyARtGvUWCtsfzm5+GtpZhdohHzOXVl+gqpsCBBmYlDVKoLjzLDctEkpBUfBMcRk3M
zuqigaM8n046qhWO0A695ufkF4NV6HTFehqz9NW1KJ+1A+YIjm0lr4WCrYKVg++Qza6FchXl6i/Z
mpTGQSHdPcsr0XwRT6ikL1EK5lk8H5xsB7KkeZGNPi62KLc3V3ltGk2vph+qD7LFJ0GX1wuikxya
9IAAW1L1e9IHykvK/nPPTwEXLLOoQ3L1HIxBC5eYvRrrKQx/x6YUPhcK1zVAYUHaTw6MBv2f7nmg
1U7FwRtz8MZ/4oWYEw0dNrfuNL3hZTcsbLNM3jtl1JH/58kvm0ZBztOITP/gA9J6Zw3wpooyeoSu
Pr21YiUHaZmbXIyi43vMDI4ewWeyNFYC8yWJIyjnKx4ogbl31Lg59vbknGXvRP0bHJL/OoKuugqj
eaiaJH03NSc8Tk1YkY7noryb8o0FxmIjLxKFqoDyDdk84LByRL3f2/gxNEx5iKQvjxviw4PJ7e+g
AZaQ7ChSMHj2Vs8Raa0xbvVrGxsV2sNhvM75C29kZz863oU6460lQ1Xb+9hNjvyE5stdStpHrRFU
vIaCAiSyoK9K60cs75mJRLCLIeNOAcH8SxP1N5QdgP2EM00cg/XH2CzF1sJdD87cgEqfwiPbba16
ZlZju0cy4mttQ5/S5jK61mIWBXTpu+WVxSJOc/W1CCxKLaauk8g23V2PQtTeVaYZT1KEa5RV89c6
YWvGl7L/Tn5tdZupzOJ90Xfm19iEqWBBDH9uscYkAxmmZ0PNqdzhUL8LVdu7BLaRrxwtTt9DS/mB
f6n4mQzX2zyYXl0VrFY+W9E3gK865eqi+rDypgmXpiF5nbC1egnxg3jpapygYjt7kqGoNqcFrA2Q
1XNn2ablJieTvpa93BvjU2f2QETn3gJ14ZfmeJ+Letyc1Yqbk+y33RQrWZsvmfKZuW33MnbpqkTO
+B0vLQ34RWgsZNMohL2xgrZEyLqp39mJYeUUD9An5sFG6m0ofHTPmpdWT1CrbuHBSoNjls/o6HlU
kvObgz4ybEe1FcdeaZKFKZT+POtTrNQ66JemNQ1nGZMHoAjDOZkPU9RYKyydGDJf0SNkO4JdpUe2
dRXB0nu3jMle5OBAT2XWUa2x0Wz7yXuoLR8H4RxX6tGYnK+k4A7+4E1vxYSBQ+7V5RZOZvjh47Ba
hInzVYHQvMJcGq+dToseM8o30Hp1+2sWje8a5hM+lY1F4GU9uMY+fLwf7MY71yx0jpAZS2cRO268
nxQL2995XBLavwf7IRrEppqdYwse08IiVbcoRVPz+5dtdhebMuXPE4psfKwRNDtMPVAeyQ7A2vx7
NaGsJJkDDS0gPQFqTrAKRjf8rlpt+CDZAXNfM4/8f1wnZzHFsHe0KryoE1QBpaYQ74nYfQpE7z45
NfARx7rKyKiS9EEmp1nJPhmzHAxN3Wa6yFYisI6se5TLAkzgMtyk60dEawdsXpks93RnM+EiFerC
egrwWEH0PmVjYjTWk55PzjWxgbnQJyO1JZS1B599leQ1qo1RHK0NCCBnDVS2U1XRMori6k3Ls99n
MuYacfs8DsUSDEX4xe1/GVZefdiFle1tCG5rGfb88OjarUmxl7sV1jFIGaR9+CWa1O9Q9rtrELf5
w2jg0SvH15mBVERu9w+uoaZXTzd/yrhwC491QGkhW8PvzHXKk4xzb23QzkzbfSRS/yMyKc7Pb0fp
lWSL4WWF4+jt3Yk/767vnQGLVt4FCjPHsrV/v7uOpdSy171NjZRKVPb5z9LWLp7S5h9TlIuVFQ/q
2Wvc8ljiPbTp+zB+nTogCuRp8p+wwZdxM5iX1tDTVWsaHlKXPiYg89n9kLbKuLW6+ORa7b/jcqyp
mm++6QSvXWdCvLH0D28o0SHL4uBcai30eNXL13rq2e+Dnly80NF+REb+BCoOL3Sfj9VXuXKMjKk/
o04Bc9QM6k+w8nuftfcPzSu+YM1lvqqVkm2cguS7ETbqQ+9P4Sya6X2JFX8th6J8hKOTW9QvOezv
TWe2/kGFyn5BPWpY6trIj3g0O6S4Rw9U22TaeyNyd2wwYikW9D5lVbPopzH5IorwW5HW3jcyCQ85
Ah0/S31aq9z2g4XbnRE9yaNFayF/A2NkAfVjY+Zp9dMN1EfM1NpvRhf+nLpA7BTL7TcqziPPHuC9
vHhGLiJ/7qqSDejoaRsZ6yazukAc22V5n99GIFfoL93EJI2Bw9yYh09BFrmXIhSgmOczmPj1qk3y
cN04yImsA8TG+A+4x0qnKM3jlX2jKOOnW2/jwUvCzjpcxzbiRZS7W+b555JbjL/q7RI5f6DlGl7R
YbNJnE5ZREqiXHB/14/JCFAu9vPqaxe9gT+2vyVV6y2R3tbO/MOss1lAKa/mjnb8nsJD/hpZfbT2
K/YB1ghEpVB75NXiyP42mQWMjDb4KPq424ROpO6VQqhPToQpuxwxdNaLAQfzNcxMf4c+qAN4z6pe
21R7lgOQJEoXiPoBOavraqsroc6fgHoRUEzgdfWHDSZ7pyRpsakwgrHbOHhD/17fJ6bbr51BFV+s
sV2Fdja+e9Vg7hwd3xAZr9RvzRAmny12btsW+NFWc0PrS5Km4ovhkFEYEtXelm2ffI7JN9kXw3He
sK02dli2TO8jFsgyrgk2qlGd6uS8huCNhPJOvgT5HRvT4HBrWImyxLAaqzP2Ekd5VszNe0x2mEH1
P4b0pmvCp2jN1V/XDiDtD6i642iJxJ88VBE45TIsjH/FMnzfL7yJaEsdAS+iP4OTuQO1fgfVafHj
r7jeQLkN/Ob8V9zD/+XcgvjvYmtc1rCWl33fv2PLW13LmbnooOFz/BOC9V5fMae5haiyVSSRYMUq
bGsDc9RWBY56Vz8XxroxBwRPOtfdFIZZnF12ejtYscNRbfh/Uhb39r7lFsc0D7pdjcrnWXgo6jRx
QQVDwcUvRgv5MYhqNAG8yn9OtQ6F2IjFaKSrD8AA8ktlGerG0jpvkWXCY2N9+1uo4w6NBHamlpVd
ZEyeeYkrDjCDHmTLcCMfKaM0KM81Bakw6bPLLRZVKRaCqTqbq4/qM2Rw/9BMFQBWzxxL9nrBEgB0
f5W9ImnKlR1iDyqbRuz0p2LMv+VVqj7XZtU+ILZ4SnwP1V49Cqnoingnm6ap9YusiLxbb9hPW9ON
vSeqp/5Lo7crOcqZWL9UJut4FbYiwC80ZUYxUSfsvegUVGbzFprVEq9y5JhtMoWT2bVr2Wyb+Afc
+PHRSbv4mrH3FE0CSNQ1jXVhlQ26l1yU4laVUzHZqTn+rrYl6qfKIQtsJuG5nVVp40aE546Hv+yT
B79vqnWrB9XasrQpAQjdPprCUrc+CJJ9FnrpRR40s4xXamlhaGfk2S0WNlMKW8kPcAG1gDPOg2VM
nsHgxPO9pcB5j3lK4K1Qe9EWIA+Lad0lA7WRWYMnddv0EEFq2ia0H7kOObuubblBua+ubni/wuTA
A8P5GZXeL70d1Le0UiZgSXVwafLa2aGPHqK1aJkPvQZ/tzCK8k2LipD6Rtn9BMsrDMP9ZVTRS/SS
VarJE2q0bocmtVGo69JrGedYmv73eDd3/hUjt4H/SLtIRPCrFH6tP7jgmaFkqNPaBFhwzidDAxsZ
/cSSaETVZRyP8ux+sIWWbrW4hUWNvZs7HwLWIbAe59PIqF46nQrx3ehNxnUFnr6M3Qb/GSd774OH
SivXiWp6OwU22haz1RG0kRW+65qioB2oin1U++F7EKdfQ8utLzy4w3dzroIn9Zvv2QOp4fRZXjKV
tX6gZNgv5aCEHSzIL9geZGF5pow8NqYeZpEYbOPVikxtlcZjfUk0PdlpapmCXzCsUxklySaoBu3J
hiS27KGTfPaT/USSfQbys/yiaLXwYLKHHsuQwDSqJXTH5smseYKkpaaeNLRqD5mj+LupVKdLEWTj
asTI9K3v2SUXH9xz0pMpCkoAUd0vSHCp8Qp4a3LyZ5qU20KFXMi2PADJi0A4tBMejfE/PXIOOVyO
uV0j27qCYmvffY61mV6DWfpaG/r8NGTlRYaiOQQCQZyjvtnKkDz0pt5eyBUs5DX3uDzTZ03sW4wR
t6F/5kcabHubUE3J06VxfXGCLD/J8eoUKhtPTDVALMPdChJbx6mMykOT9y4p+DY4O7VhbMDExY84
WTkrNi7jcz6KhoKxUc7P3AKrIsNfOS28MzM2tSOKLYgYpLNaiFY18UYGIy1zytup46PQ7JFNG4/q
qANB09hP535bP3d9AhLc9EhWp2q6VdseYcShMPdjWpX7bM5MRigybia3Sh4LRaaydf/FVPN0aal1
+YGPcIBOKKnFDmFS2JwZS+Vx682bqAXAwnXXl0iNebm9tZ1xIWbAR1cq4YENOH5vc9MOWm8BX0I5
RUnavf0Z1tqgC50BxkweGL+HebXlYVrGMJfZZFzOZs3DwLX8exirEAucwJSc4qaptkriUNyPR/05
tKzqGnAHt5pAlEtPhxTQoUhwqNxEf7atTN/lvoDJPw92sHp5zqD2zEPNIs2XGli3nRyqqU1yaBXg
2rJp2g2Gl26p73qbkhCyQepzGqCsKVwRvxU+u5520q2PJmIxzL9f+xpPSEkEjfZDyTrWXAlC2+Qq
Fg5prmjhV1u2GZiugqdZ13FaXhWlNpd1C9W8ijo0mtqU1CFFgK+QyM950JK3iJydX+XOL+pzr94Q
lZ9FKoqlrZTmkwFKbtOgo3q2otjYt2Nq7DBN6x7kjEj9ZIhyeahmd0PwtcpZnfLsmnPHtxnLFPTO
PKPZucVynEUKTWBRe7nH+U+7oL9iVMTKQ5CS2p7ELoCkGOXmkOE3M6brFP0hVLoVo0ivYVPkr2Vb
vua9oT+MXpe98i5zwI2CjMzcOSk5UneOUR1kr93WEfqdotvJXqoeJepOnoU/J9eShhWbmlz3ULcP
YGhK8O9G8umE6knMHiSWzfbE99yPzLRmudGwfXCjGmBmp3lszxsIYXHZLWrDbn5OG89Xip9VkgwL
00ASSy36T6gd7slTqt+Hpq3HdZInxuKvjr+aVlWz24IcKeNTmKMd4mIhmE6mewoa0tCIr7NpjQQ7
/DIcfrAiQ5B56H+hfPiGoXjw4aboBMMr6i9RMohdDS8HrotTXFIKwitktq2tZY7ukscbf/b50EIw
OFqag47cYGAvLoM5rqgYS48xlWnh8fyawkVo+uapr2vvxfP7+YeiNxgz0kw7t1pXrcDyYh6MS4C1
nQwTuY25GbQuEs6YId+msgu3fQiU9lVeOrErfkLwaGnPQ62m7ZcsfcJNwn4CXqQ/xasiYeOZG8pg
vLcpt596xb5hCBZAkgecH0JEB8SqiMf+p1pozxlVxq9eZ9UL3bbctwxhlyWeu+mz2qrhGuHpo5va
6AQGI5qt0ZTvB5A4KJ9oSr5squ7AUsMBz06vZpvJVhFOsspjL3tO58NIZYFKw1VGVM8/ufa0V+k6
B4HlnnUtFxO+3dCnVctLV0CEenUl+6uRjHDeoVdct945Ii+/LM3BWWSB+hLbsK+smv/7SPlpY3lZ
tZTKQlI4KJoJsE1ezNbxwFrVqcYRMdHfbJOP58T6RbZUUuggr1/wVK0fNTSHD1WeVSs/s8Xn2OU/
7FSk18KtlQfkoSl6i57fET4PczbySjW5/pYG7Q/B3+yTh0uL9yWwgMhowyWKzY+4zfcPOSSmdeg4
IIldG8tMra/3lQ/d2kNvcsQ7B7sddTrxa/miTdwg8QHB/63p/I3lgrBE7y384fKPMSpF28VapOxI
AH77L9bOq8ltXdnCv4hVzOFVOY402fYLy/YeM+fMX38/QrY5e2r7hDr3BQU0GqBGI4lE9+q1hhJi
80SHgLyAD/1nLQsMkamaW6/6oLtbpE7SrVnkzb1v5ufYHVREuTSO/mXyXa5hdiHo7F+tsLjvJD/c
931gHiHxhhFyaoz44uVfs8KvvYXXUS+aBe2PTt3Imrztg8L55Gdut641uTzaHCAuHi9xGTY8ZGkw
OGxQ3dYv5dh4y45YJNVCRQhTtONHi7qJLMo+5YumNONXZZJYhTwFTlErz/lEDZtMtl99uHa/2XYA
s0pHwRk3lHBrljCjuLLRvTomcK1S99vvnjFsS68gcddoT22qO1TpSfeeme5qHbKFwYJ0ZIjUZV0j
Mt0lvr2N4CQ/Zn3V70xbOrhjlq6VwTmOcdUuZIIeBGKaftMGmrnJ3OaTb6U1Cu92sKjSIfgGL9PV
NgrrLefLA5UzGrDQoG8cqa4PUL8eHOqb73CYxMypULhLB3DpETCQ3vPDe9FAUKYcpQhW+skUSRK0
YoltrMntKOfOGpSz3OWfeju/FmZKND4rnygfjy8QO8vPmaRA4KVYd2qYV+fBKK9dCJQnT8LwGDhv
odykJxnSCSfsh71nwYACvD/TT9Kd21Cp6JvJ5w5UxhZsOtRM01AazMsU2Xow1ba7a8yawnUJUJsu
hcGqlBv/qDrNWakbG876CXE4ARN9hx6PCH9FuQ9GaoC+QNhFQzEWeHrhIsaOX33hoT9dte7w3KMt
dCni8LlWsuqOQCvfpLEjw9dV7Ytsp+GCIotkWwbtXzaZkHtkgrVz31uUNup+sORpIzvRuxeTkMZ3
921vAVceo2+E9fHoFGPYO0GUL27jQLX6xVCpMaC6tF3nvV28FFrYrBGFzLdiaGomtx9HgV/WG6l/
c/Jh2dWUgRJl09LjrWtxaj26OpV+ywlUcYw8/YFUsLT0O0QIfeeQVsO1GELjYiegWrt6rTvaX5zr
ioUc1t863WivY52Qdsqg+SyDz2PJ9zCU1OXQhNWPTn/sbAuWn8h3TgVppgUsVO2qjyieaUKkyAOp
cXcIxRFw4ut8TWDyvKZTjzT0NVHjgiJOTGKyzSiU6jp+K8VQVvXkTlLKbxGongzdr6cyklvuQdBC
iaEVeON5sAmWcZ97AvPZPSRNtqQMwnzKMzlZBMAESJz377XVxmkYRxp3Xd/8+k/SasJDTDjcHvba
wNV/K7hZMGUPQfyjcHP70BdwP9oN+jZU3SS7QKfCivpMKpNLuMk4cg8bLdeKy2iXFsWWckMMx7s6
dZHtMh7Vj6lNXs7n67/jHkJyLoNKAcLD8QIpc7Z2g0B+aMbIQmWok5/y+L4seQCd5Hrv2zYMd62O
InzoOfVlCKbkixOXn1U3PcsF3/Qo7lFbB85ElEtbmhaS61pj6LvGHeUdWGmUzDM1XiuGVewVk90A
d0+3jK4gM81zKQXJa1UuzTc7Tx6VAZmgKpNlZGukdWeE+Q9OeXc+v4WfvZZX2PlRBkVT0OzKob6z
+SptI9Xutr1hD1fZsr0VHNDqq0yCUjWT8EdqnslkAR3ny3w1+9r6bPnwnBatUj2QYGo2RVxnYF1K
sNGEsXjmqq5ZpTfLtLKib0XWL/2sjN9kv0QEIQ3iZxNo4KaF3eQ4jhosLQZYXt/pFHL6w1mtdfvJ
dhyFn+wNUa7ia+AblHfacnFw9c4CT9i9KV7ED6VtAcU3KhMgfBMeoSIO10RuhrvEMfNFaxjfQiX3
nihFHHYKxKlbSE+dZ87oUEWm3ndoLAAQpsnwMCR6R9lPKW/KtG1e4UU9CI/ArEeq1ojPqV2VbZu+
2smWF+/hhDD3CvmHE//LiNRfbV6gnnBWAUT+66Yn6D6owXBKCfsu+sBxnwxdJxxU9ocJe9JpMAQX
PWjBvo7PAUA9KmrKel0ayFR7vJcrE/3LPTcX6aUJR39htzbp72m2amwUZwz9SZYnLlI346Go5kZa
AqnQ9LbbNw3R69FW0s9ObL11IE2vhRPq10zz/0KsPaUA2lnk4KiX1PHBsODI5h4RqWHbt1H64KlT
5Dprqu8m5FlJ0ChvnHLeCjmwnguon9aKEn22hzJfkfd0rsnUgFmGSZXc0c41JVWC36NSVmMJZsl3
S+cqHB3HBJofksSebbnUm0R/+WGZdhFuMXGlq33b+7ZZbCKu01z6tiPYLHn+2s7y9Cx5FQIEYwzx
U6vFJ1AXXywAk+dAM9aZXz1CQR0s1VE9jZVz1BPiuJZjK+ccUfflOPjKyqjrfufElbpHh2S45FMT
7NKBkAsog2CXe06w0s1GfTUH+PTLvv9BMdzod5zYobV6Lom3L6raydYdBEn8XMbeeCCDsPR1yUAo
Ktd28gCILS5MhViNZ+3cSEqXfOT5virxJ99RoYGxEYHR5Hw4jRSrLhONdHRoav2qMyIi9PJgUVLX
NO0iqptHyIKSnbDNDVVhv1wqW+3WndVpC55Gzjqpgle76gjDWHrwMrFRrtrE0K6R4zsbn+JsNzG2
ZKTGEwVG6c4zULzp1ALGn6A+d6WWPMKowHM1Kntgr/R+L2xKAvQFdlngoJJ95ShgvSkqYahxkiOz
HzyNp2TUJr7KkjQcfD0bD+CxeXdcMhgBRf2nBuwRD4LRJ6ki7dBRhLtuIWDeJUVv38vIe8qW2nLo
QWmeuldipQFnHD9olrGXBCcww+k+GAlY2MA8VoU1qivNd1zIXboHj2i4Y5ik8MdQMs81CEWXerV7
KfOye56lp2pnZCNGk6cmD/Tus4kQAHLkPg95cV0+o/JFED3Sn/j8mGB0ljC8p1e7mXSFm2eLYuQr
kc/k1hTkpVcFDGHrYfISE2FRuXd1/l0MEDqV1yRMo5VlleMVhilnoSl1T5ZFG683m2yYWzW2dfCv
uIgJTgv6xQAiOVnyLoyWsoGAey015al3rOLUNPHPXgzVAgzd0DBCeg1IWfjcuvwS8bmK5XYTcyc8
lwbqvpJs5NtEcVyqKmn4GDj7praI36fj2ShNbgBJeF8XUsTXn59FnmAtFGFh6EbYhBKS0rDuha22
MwKNFbSloa1yTKpcknREdUH9bUc5TVdZMdw10AFdZZgNlprre/c+r3pLaC4mW9jBmu+NVxsw0Ykv
XdUpK3gFdW7Trn50cjXZ1qH+ufXb6Oy3fxEEL+/iZsg3ju3CFhOgQFS5kG6KHpzK0OSI7tzU1l1f
9AOhU+RHelM2EZqw4KuW4s8urChfDOQtFoYu1S/83ivLOnS9x8IuUWoLS/diynwoggjSniA6mg3a
vGpjcGuZhqLpIPWgCtLJ+mwhptSeuHXaraQuVq9a9RAIcibZjJHn4Q2+cTfJhOP2VIWRvhgpKuHU
q06hPgTcBMGSaApf4bHAN5uN4snajcCprBvESHsVfqGJwkn4dehawRdtnqIMHoE89OJVYyn6oQ6o
13cAcz0pvlk9cJxeyH2SPcH8uAYmKd1PD+puUymvWuwUpzIJ3NvQyJNkGQ5duIHABY2VtO2lNeKl
0jYG5PtQ6dl3SifAiKVdd+C7Fiw6MlX3RhaBl3PicWs4LoCrUnrx0bZ66IZkqTdl9eQNQ/mUJfY1
h0z4Lvek8snROmPZDkPDLyxD21bcLSmKcOXW7p2R5d25zQf3LkVsHX7O8NVLwnIfyH5O4YYXvZoR
sUnikMFOzEbUUYORJ1UmZl0J4ao0kh5lW5cfuH/shLm32vQU+xnIJg6aACRHH/IGMpiGVsUr6iHM
ZyOOIPBW4Q6nosp8Tipi3wDN5JU9DY1BVrZ5xu1diizjOaFKCUioEq/FWtVpvS0M3836trYBOczd
XoPhF2ee8KpNNroePGlsFbV9AGk79V9iqCJSuYaZX94I57QDk65DO3qblb0oJXTj59vb2r53VxD+
yFvhrFFMsSp9273NxmbVrCzK7HfCWQ46QE/tlIYV1x19aanXdbQFN7ozLKe9tN5gbZJgzE92dMyI
0D2h9tUqcvc0VdI8JWX/Qn7OOWcwC+xgeIBdX+u7S1PHe0ranaOlSbCxCFutfC1GKrNuplbrojsd
pIIr52oAdWmqH8mOHOzO7i7CPy2DeMX5OUC+HHUTK+14xAvIE8thjEAduYtE6b+nudF+zXNfRSZc
My7UpYe7AN6omnTYtTGi50ZGKsx0UvVATL1dhk7vvZaEjjcaPAcbMatUyH7URYy6yDSb6UD6qqy9
eoGtvTRfqyLxdqqfQVreEbYLE7NcVVJRbkEuc9+yvXE4OMhUGOvQsH5146mrK0mhLt85vOvqiZJv
oqnayzMe3KHzXkz+PIqWh5UEDdCLxqft3o0RIppGktHpl9AbHsQoHNPsrgCdJ0ZgrIyThkLPIpg4
0ccSkie77+E7n3ZFoFPbTOxaq9CUtMvgyj8bXdpbEiWHs5kH/vwQu4ApJ6fZHutwLvpDYC4/TGRe
KC8KNxm2s7NwIR7BWceEa/735dyWA6NRKsozwgQb6ruHz/ZouquxdrrToKTyWVYJdzUqwMGQM7I/
QDYRTIpCoikmWSHRizVj4sFAGHa0UBQSNuV3L86mJHOLPO2HCeEsZmHtRfRj2lksQ/PXg0cBIov1
CIj6tmtFbBnYE0mpZgGSeRUNY3rIquBnQ21geiDynR5Eb56Y/eaJD37/gcu8PXAzCO/F/vM6MZx9
5iv9By4ftprX/vFV/vFq8yuYXT5sX3nSr5f/xyvN28wuH7aZXf679+OP2/zrK4ll4v1Q2gF9Rz94
EKb5ZczDP17ijy7zxIe3/L/fav4zPmz1T6/0g8s/Xe2D7f/xlf5xq3/9Sm3PL3k61DJEewce7YLp
ayiafzF+NxVVPqtScoS3Vbdxo0fZ+/Ftwbtl/3gFYRRb3Xb5d/7zVedXLXeo0Kznmfc7/bv9/t31
Ocxw9O70kKfz+Yq3XT++D++t/+t1b1d8/5eIq9fDeDWKrt3Mf+38qj7Y5uHHF/rHJWLi3UuftxAz
8fQv/2ATE/+B7T9w+e+3sp0S6txS+zpIRnBspHZiSARsdox/N2ImGobioGpXYRYW0avEgtnXdMvw
KKZLEkh7J0aWTeu8h0xr9KVXGdRW1YZ0nwUxBGp1/8QpGCLbaRTn1NS14FumebFmDHTzQPb9h5gX
dheeqM1YwoglbKKpetgyTB0QWA3Z/gm66AukHvGlsKV439kOgs8ddb62Gd0aGCrjc57CQDp5aVGE
kpyYDSwJOJsnn242Ma1G+lsLgIrIWQO1jNgq93vqnHNVXt8cXVglV5UR2PAkG9SXZCMSO5zswWEi
prrxI7RcbfhuDOrnu+KiEzQgbx9S3TMNh8AqLoUSFxdFabStpxdA18XqVquGnVuAbHi32uodgMlp
8xlyQXYUCyszR5bIqO/nvcTWfqdVBDW9422/ICmaU5jG0PL+uqRwS/uuP6s8WNzc9JEjmqXuHLns
KWJGL8ibBOxvYvXQI1Oi/k64vpGpvxqHbmvwfzsCyvVOfjVp2QvBe2EUy+fpApyIIzn6IekaUBV2
XlB0msL0kVn7vLD828BRAgc0zGTPgeNCcEXw6rZCGOdlkjVGS5Ie9frdmptnNZTrLk7S48eFozL4
+yaU7j/sJYZGZp6JdBt7pTLQqo8RWhvlzrsLmsS7Ez3AXh66raW3dYHMktdmdp4Qfp0zRueRytLJ
dV5520hrH2w7iombBvpBNCOhswPKyPpB9BBMG/aJlCzEZPLbTQxdXfdSCk5YkVEcjdistGgdGXgZ
amM+xGNNod61kqTcCWuLmNwaTK22FBO32cld9LpRJuSteifhO3uQcTI3Ug6lB3iNn77zbKT4j4gM
qQRs/zapjZm+01X762w3wROq8GmlGVkeV96KmfliDhqGoOo6KEymV/37dd2GKaV6lBraa/EiDMtT
eUfKBIYt2z2IxsgyFOtv7WztIhNrRk0I0cLJNwHZgvD1gPLdGHfSuw30IidgEHexdNvwtujdhmUP
16sEQ8NKhRn9qE9NGObNUQxFb24+2KjTgzaWg9hynvivNpiX3a6h9s4mg9ou5eBT9qeEIyIKyGpy
9WU/vYZGyukqRFBCTBBvi9CgRqR20qqEl9Y+UAqAOKUYgz39abQM/wmhBXkj7KDHnMO8YvYthbCl
2EasnX0+DHOvpxrDqfejHH2WmpRMRm7A5KaH0WMAQG1vWwQNZD5hr0Wr7YQHBVwOZ27Hv1oTjD3N
qK7LzbgEUmVB4T/BSdoJTtIMgHryMTdJPU5dYaynGdGbfcSSqt9YPfJNs6sw/9MwEBCVeadYHu/c
th7uR8e46nXSPRUcuA+5rpbroYzTr55ukFICYEXobIDkbUpByZH7qTAArkYF9GthXbsLqR72Amws
UMiiqSvbXRqGk6xnm4Atp1TVrRPwW0sxcYMnu44bbjWbj/470LNXt9Ee5sVvN8eGKu4qgDEXgSv3
4BSOc+DkqqcL0RUNXOwGEIIKTfubtZyKqwvV2GizJ2SnLjKckw95I2Rip0Yst4s6AGBJWCA3qx7G
0BRCdXn0amRzguquzOF9Fj3R5ENCtW2qg+pwq58T0e9e7AFygMlZ3wpnWdOQg458OFFrq7r0afwS
uo4F+XAM5FSKB3RDftlCUlkXMeFPvT/Zkz59iX/vEbVPhC3zU+3k0Rnu/+jclNaqcgh9Qur10yQm
x6IbwZNUSr6HhPYkj/bQLYRP1YGgJu+JMnzqRNQHTnslbV0FW9GNG+PNDtRs+84mLhX+yOEFP4m+
RMi077UEojvdOSRT05sKjJTzWPTQCUaXxKx2H+1S6xz+ydYbvnuQEH1C033yue0qrGIs1oimHSg9
WYqZohjkHVnl1jCVq677+UtNvNmXAbKbsa8/E/WozSZ/8bxURkG9A9cvZy8KEvIXozMfxYowt+Nz
mfPQmOtEa82GHxqdkuujn/ruUfSSLv8yeLa5EaNuKNyjVwFJ5ub+yyX83ZttHTBT1HBc1Cem2Xni
tljsI3b8cLmaap1VWicTJ/7f1s3OP9cGMioUVrCR/SDbFqPu3UtyCQt94cSfiN59Nnpd+YG4tmPo
pH5tL3yMraj+7LQRKZ2w9R/80OY30wilo1mb8fHDPg2kX0e/K+G74UN8UuTK2ndSTvwJ2oFFjXjO
KUBeYjg3sAJu2hDoJVgEs3wNI8lZx7B1LSwC5SRMk2gN71hzaqaGZN37ZrYJF0VW1lFpS/vZLhbM
Q+EmbGmumbsxctBq+9uWRj6+v8K8XgtJR9RJcnUNg0KoGHEHC1byrRjGcp7cOUl8B8A2ypdNipqF
56O25Ws1PF89ClyKFvQLSLU6Eud/azL0etF7NeD2XoipsFPgsRbd3EtQgS0Iq70zukVmrrUuBOXm
VM0mUCJlKjnwH0XT6BBIoHV/L0ZeAQHO7NFNbh0egTX+8uCpCfyjgry3UqTVirSjdy4FSVJRxzy2
u1m/FkaoM/3zIAiR4slJGP/sM6+ZfaqJdklMhKHm7WSwejAI5dozXCGRq+TPbYUS3a/Br5lCKqRN
SnUUxTDT757mZesQKoel+BmcfxWzAWZcf5qYbbff0WlCH1wC6dPPqmjmreaJedm81eycIdhEvDZJ
+V2vx0dq/fuFTcb9MEboxaiJ5ZFrpaQottymWFZwlfiN+tBPkxBj2MtGAZktfHvJNI5BNendZlpb
kFYJjnapBhcxG+T8R9IEGnMxtMjM3+lef0Q4SH4sh3VLfUwFkg7IwiR3bmfaym1Mf58idHFKLFi4
OBPl0Up0IRYfqoWdgeykDLXc1EPaV4tCk3+63ubnpaLXBRMHw8BZRQyJslPN1APCi6Tswaba+M6t
NeVpIOm51CJL34OaUp780rJhu/dcFKdzqMJkvVuaU/bVQPJ1b2jF92KUbY6rkw1MowcIrCn345SH
FY3uKfo+qOvvYtRMOVvhG1C684++057zctET+yqZVO5h6YqPfdQV1K/zPKXwPlz0EsCMsLUK1Zq1
4zrbsciku5w63fVQt6jN9V6+7KtEOYyiiSsATtkkJ7gQhndT03wG18fBS9qfPeHyzluLgk9pJpc7
0DvlQZUhlvytNigkB8UwC7IjaRH/KEy1UCWsElJnppxOFPy/9AmFc2lSOSf1KtBjJAvfreiV/GiY
lne8bSBm5l3GFLrr1e+XMbQVifLRi5dGkL+RSs0fyUAVj5IUfyHX3570aaTIRr8DMomU1eSRF2rx
mAXNCurz8Sr8lWJEiLinREpMSoZZ3as1oftpuVjkurEC4Ait79sF7Dg5J6lBbb+W58uOUMnCjJzs
KJxBEYx7daBSSFwfhQh5P9ikJSGutlrttalK7WxJwGPF0PIgVR5rqnLEsHCsaiHrkXVOPUl+/bmm
bRXtLCXwjLuFo73Oa3iIDa+qitqfD6dlYMXfEjA4l2xqSGEqF19NjHU/qZfONjGR6Bk6CREqP2Io
GuHi68FjDzrxMJtEj5rR3iQ4M+9D7tA+uCmUv78vd/NUqTV3ewes6/QSRNNbOgzqqb/tXKk+Gpw9
c9gG1Pqo9uXO7LxhZyt1DT0tplg1NapWxFh0hfW2Riw3K5KIQHGLau2P4J+bOvuHBZlMzWcUSDul
4Qghmrj1XFBX07iSJfVmpNzl5/Ts+ME2Tisas3F+LhbTuharWwVc/setjdixE7Q9/7ZtTunLThvg
b4QXJF5FKM58Uhqn406rI9JpetknxX6GFNl6geisPFchkoFWH6efUnfI17ZHeTlHbIieS3lhZbKy
ciZkPlLQ6dGYkJuiJ2wjQHRgxdOMaLLfPTGEJo1px4ih5emmG2/W7WWemU/wUjdXxU/aq6oY7qrr
ULyZbaZceOcqd7fC1FF0CcvsROmqDXa/F0bRhBBDbE0AHRPPdXOdG/MxrN3sCjrT4qhoUMSZVaUD
4J4LFqEpnxMDNBslpqsQes1dTrb6pal4h6rQQHJ4UmKm/pfqarepj/o07GoQrFQIuycxa9r+125w
hjuxFATsJSnV4irmbD3fNroZP4i5QKoXIHDiJ8VRnOcO+WEYXhxTegpgyrsC2KyOmQsidRolUBvc
eo0TI0KgtNVeTPSGV16d0m52MGnxPDI5zxONL+1lRW8QvMBN+IJj8zaNBzBl9hW7IyJXRL5/W32b
80vgGJKmrCXPczdO58NDEHvZRTSygTTUWCOgK4YIGv+cqPIKahpZ9jazczrNIjnRrfwoh3ru9y5R
r2QXz1edddfkCAT9nhArjI6oXShZkDHp0saEaXvPdcx9qqAaM/FSyk5UIC5LLxe0lvN4nka4EMJL
MR7quthVOsXLfjRuM/L/sDx57dXVVD5vU0+LziEagBdyyj8toZt1U9SHf5BwmCbavC6pYABMSrR4
7UoxdfqhA08gBLT7zqmt6zA1VOWiAlwSHYuVwLr6iWFdDcW1tnUfWYvZpiuScqLC6ShMYqnwhcZm
UaeqD0aR3cSk4nnB7TKzbb6M01Jx3MJNc3R8q91TmE1xepyPryaP3KtEb4hHTkMbNirK9vX7vpWq
x0i3tp6sjmBNWu8YgzBdBmKoW9E6brxqJ2aDov8aulOqHnTOc8GnV3jBrQLxPQdCRCvYuqiUdAMt
R7AVwzEsQFEqvnMWQ6UE8Smlr6nmN3fcqeLbIvRZYB6GqWEtvHLNkBZlCZ5fDFMLwk4VwW294GNr
5hlKC9AB7avcSrf86GqPJBv4JYdI4K/AhH4bQvxvcAT2Swup78sHXx2eALRY8E1jVN55fFxRvOus
annUju3UiJ5oAqSojlbhuwUc6MxIwK0WrRbVEG4yjMrqQXPq8LWLaid8ytOmfs3l5k1pgo1tFcV9
3snqE2XpwCPLiifFwNeeetAeK8/o3K2YDXTO+6iWaAAwcB5Q/j5GLjCpaHIuiSFeKQE/iEmxPiy+
xzanIWHx8/CzV0owXE/eUg6x/wixvGwY8irmq/YgGoqvZMN/6Iw2f6CYcySWJEN2ObpRvLRjjqup
rkOM+tu/brOt5hvGnWqpb26CIFnfKfGly/il5HESdnzQiJdmasREn6bm3uuT59osfpmmBWlq5+fS
DJc3/8b0DqE/nhtBUTqRz4ve3NT/YBsS49/5zcvCkM9/JtX9So+9CKy0C+POoFMxPNWcqpWvwhhE
I3ptTp5kIcYfpsGCBjs/cE/CfttBLPngN9ve+eRwdWz4PrwpcqHykMGF311pXiJ6H19NqhMb6nms
W/zRUew47y38NF8y1gW/KjB1oxGw7GxYpfnURvnGmLilxRhqkwDwMIDG2db1GhpG78bTwkYYxZq5
KW0rPOR5J90DHDQe2yr9LmVGdxIjQq7qhrOZsWr53DwiHLILoqw/pY2toJJDpcZghir6pql6ETbR
tKkByaWtZmsxzKUR7G7Rjntitnz+m9J/AQ0dUKGmNGgFZulGd4bmHEWVQ51K4B2kifmVTQlcAxDy
x9IDg+75F9EzVO42mdLAjvz3CVTGiB67xquwm2MSQkMxuSjxj6ojkST2SDLbhxyiV/mZk0wUZKkN
vW0sfMuBhIH7PUaY5JjUcXa0+vA+0I1kG/42CXthln6++NjtqWjHyht9Wy3m3zn93k3Y/rxl7jq/
dq9zbwvIyV4rnZOeqzhoIVqg0iCnxmQRmK3/lgLzpIjoB/+ZTxrcWK+jktUrV7HjS5bBJAi5n7ob
zEK5mDyjrcy2yZeU7jskH+rx5OvAszelTymRVVn96p1RdEWjeQDU21pzgWuB2QbbrY6neXqA4r5Z
NC5vE7rJX+eJAHpYlNjQvJST7IG7LT/H0JGKEZUS+rHKxs9iJJou16cPTVeu1WrIHoRNDiCCKUeb
LzcmF9FsUrXBWszpkwn6E3U7SlqznG1JUtuLoQWsPm/UR99cBe3y266Ugx0okwsXYg9hSx24Zd24
DzfCxsNRsCzUoN7BM3LJ8gGJD2SWHlrH7M/wZp7DaUSZfPEwwMK/gTRtXImhaIjhvwGUD4lO4hZX
hnNxyXiLRcJUU229hdmgXZYQQ1Mn3A8gyVykGftcvcSg4/V8DO7qaSTsqm/qR54dDmJky6MOSlEd
iq2F5NZCGG9NJasXV0UqTGtgmhM2v5O1O30IF1VShmvTkYq7IDfIzkLNu4stRbvj77YBPFvKc2uS
QJFb3f9ryJVlAhkKxdytfkj1IPvqFxSu2rBSQXYkSetoLKyTDkPJwalkfWsRFLm21EOuoGCRX40s
+EaGq/xhhVsUNbwNvzPl1qJ67to4qrnMCg+b2TTOIuPZ/NTUzkHMmlIE43088BFHa9TcyWAh9zES
NytNLc0TZfNvUCr4FFAoSHpPprmZbSYc7btMbqg3x0PYpX7IW7isfy2jdvN/2e6frips0yvk3KWu
PZDy5ZS+rKemmTKvoqHYaBUC+D3NJuHhqYOyaVSZf+jkK2xivRhSCPoA3t3Yi9G8L1UyKVwg24xy
qUMDrHySWU6eijamWNT6ApW9c6nIsA1VWuwyVQ7u0q6m+tfQzHuiQShPOS7kSuiQLpDFML70RvPY
RXyCpb5aGh05Tk75xxu/6juqVdEdnERdl4VOqczErKpqBo3oTY1wGSd21maKWgdj8mNU8+HCLxo0
173ffqNY5VBQVvnqQW60pb683RWBGyJjI38z+IztUtuCfiezspeeAqStY4/DWgyrvm7XCDWlWzF0
xy5cyYYW7sXQUSfyK4QujgM/lS8eTFaUG0G9VciydEb/GVxzCv1aIdvqc6+kP4flFG8VQydyXKjI
2p+zYphcc309ePJbO44OzK+mjOpQrIP1rdMIdHTHCcZUUCzhj1klUiufxUg0iZ9MRBbqW9hpabLu
rb1qEugnbKBRDiNrt970sE5hTNGRBKLQTEzoSDncZvmq6ZQoTd5xaajrXO3gnv097RSGlq/Ejrdt
qaxdDKkrrWukYpZt3GYHI0rQCUQudjWCP/8mG5AwqM4XaeyM9aj4waEp7fRRi7RviHgm29zzwOk0
XnYWje329amzL2IwVEXRrOZJTfKUpVEisdQ3RbeD0PDFTQuKCZ1SXTiqJd3Vk2AI2QDvksawLRmK
9s6eF6mnLzob8smgbogb4CZWwUDb7scWpUvSF+HnRoWj0jTsr3XncaOLcnjiW+oymq5u4YzInK/Q
BH1V8rZ81LUhOvCopKyheO6+Rjwex5rzVSdSR6Y2l8HCqsqDPtpvYh3nAG7flJ3c91Q8ko9odO67
gXGjJJP7R10xlS9UlKLdCURkL46Ookk4CvlWzm1qOk2KJigo+5TrAoHw1LJhGs5H65w75kocQu1w
kmtLvaXi1vKlikL5klXu5zLwlL0YiUZMhpG76KiNO892TVX1U5NrY4FUpVw5L+aojWfTDYZFKyMq
OEIyt3bU3t6KYSIZz6g6L1FjRRNjoq3RldDnXVP9k+hFo59UC9H1PDuqFvOUbNccWkoFZDhL3jn+
7CL7t9Br04HNcexP4dR4RGHSVal1n6zMbLZiAvUtF+mTIHs19ZSKw7z0K/7XHegh0fUn2p1wErWY
bjinWzMx+dzGN6eGlJuC1heEWBNmWqCiK/jcFI6fvoXGKLzUEqFi9FxHdVdP2j0VcHnu6qG2qxNV
fZZb9+cs1HfhYehQhuM5wV5QS+d9G61oW4a6/gOG/X0VNgT5IGng+OjuzcrKriKQH6vFuJC91D+K
oaf4/rqQoSazI+u56kf0kaLxi+na+Saue4KPjlV+muxZoQ5fKJmFlpWPMOmdZQFC6pDJffBJtyPI
jJ3qqfk/ws5ru21kbdO3stc+HqxBDrNmzwFJMYmisiz5BMtyQI4FFMLVz4Oi27L77/mnD9CoSJoU
C1Xf94YJFcgikd9VtV8M8a62xpVT7F3OaEeUu1FqXu7sP4uTNg6LfSHNl9tL9xi4FdbhiOf+GvO3
eS69DewFytXHnFHg3XvwIHZt6Q0nLaoGDO+xsnIG47bHy9zGzJc61Zrp43BSl6otn7Qx8naZSN3w
RtUhDQKGxqzblRoByCQhPL3M2pRztjfI/9SYv+L1DSepzodt9ovMxRfozSvV6iTpWyX0fj93hgmr
YRmRxB2ZoNpNYOn96qhYYEj6uCen+8IxNsuQtpRsaGo2IW1HEmOntZm7rdEzQ+3aNPRNFHU/6ppQ
vpY3+ATCe4FZ8ZfZO/9WbN/74WeDMoC/1C0KGX9r8EsP8uvHNKq3com/GMf/Of8/TfNRd7GP/zWi
dFBW4bfLu0mWd5Ms9tCq98d7dWLzIbJLa2VootkQY6jucBgr77zlDnwBBCb3VtWoyxzjItcOrvdb
1yDvJs5D+8uQXzOMzVSwjIX9lRqpprZ9XZ4nYlmqyi5kjOOFYxNGTuJ0O6dOFKwMnqs3tT9cGaqo
xhV1XpHO1O2tHkEbh+Yn+1MCIvTjnalXh+/rseDPcvfREHS9vBYEHS9vw9YXEzBtg3Ozd18QduoD
AqWm0/j3uQjsG3AvR9WmL1XV4CHUYU3sjpaiaujqfrhqjSDYmCn78DUnuHAlaF/coL1LH77UWxfx
npOahVWhv8fN5qMd7F93QNXlxvOzvZ/0zrlzqpzna0EK1BA6EB2UDc7pbDtndedHrXWIuu7x0k8N
iYb8WxmW877gP4vANyM8fhL7TljJyl1mVf0+plpwoZNXV8fLSxpoZSSwsjbDkm0cZB9BwavrvSri
dY4RsAMVSRX9AqmPtn/EMMC/xl/Cu1z+VlQNqk4GabKtpzhFeRDsn5UO+Qp/m/Yej7n2PknJedm1
CeNrmFo+Zi7wTH6vU515CnabfECtQxVVPzW2S9l72ASYL2P/Np8QcberBVxsA9fza7uSPy9B710P
bBqgwKO0BJnqr4bFsrzBCAE5TicVVbtFuxzNCWQGG6OJNmqG327VtKq3aglREOGHhjXSrGMehfkm
lph1gSd8lwYnKNME2QYHt/R6KPTNpQwL1T9dek1BhIKFG7//1uKoQdUyHtVzjt/wBNmG5+xX7DbU
rmdYheyvuDhZrWHDTNYPQR/TOGZjnZwSeK6oz1vHtMi3ETHOfepBq5rrxjmSs3X3kT08aNYAyxpV
5JU1y27LAWr6nBFFgH86vZoRmgj8hXTbNpeX+tJt50v9UJi/1av+M3CSS38777UbXBWRZBmRTxqa
5twu7rp5xvG4q6fkOC/eu4OHtYCBgd5WLGa7FgeXPb+oeKNaI6RZT6Gb8YBaxjbl5N7pWrLvl75Y
H/hHPwpfkDCd74UrrZVoUe1BC26FYrf1xTJ67DEimSBnbkNxNYW5ytMgO8ukzh9xXLptUBN/A2ZV
bt1IaAisBfVbAJOZ+FEN2Q+PdhL+uCYWN1A02xukqzEQajABGvz2UhW5MQJFZPLbG6PViKUVwLNV
Z9VHNaiiutQePPYwwpEnihfNl4+O6k5bJJ2r4evH9KpaTfJRN8TJ5957y8dq3raWiIxtM7uQFjWO
axuMSJs166hgG7U0OWnWnMbeYhUvgjTfEkAqVv9lFFiq9GgF1uYyiZrv0snO5CdDs9p9aqXJ+ePi
VqCoh2n9UYM8UnJGxxKvhDlxnghJRgdV99FF3Ynan9ehYWibjwZj8hlG1DTaObKAd7i82KVS3VYt
yA7UmzZWbv/+LiyPUFxf91/8NhuOUTjJY6B7Py+qThVVw0fxty5po+Wr38q/ptHm0F6H2GqtVevH
4P/nXN7ywlpXx3s8mw9Ie8y7ZPTiVbtIaHUo+yMF4NebWgus6zIOkN5SUlsZolE3Gfmd9eQkBHvD
dtJxuWSMXvGlTLN5rbogP5CgrIQBUxTVzn7MPY/dY6u9DYNxgDmHGrcejyS/Fu3ypb6Zm+9WhlJH
ksbmue7so4j77aDJYyqc6j0ufMFT0tKek9RuNqPQhjtXd5Kdh7bGtY/1xLrPpxprOxPx+677Uggv
fbZqzburIBKXyL09h+RjnqroqJrUBekHIM26wDeQ3uwr7oWwV3jufm3wCn7KLJPnp6WtVcnBzOjJ
G/mR+Vm/mdhrbzxr5WpJ9hjFvXzMxiLd+EXY7fLClY96VaU3rIAvqlFdxij87LNbPKkSchzeTthw
N1OdsNCayfxlssCLf042i7zfEQi+mfqOhN9csYdZRHwkCtlgTpYiyidXXmfumhw1oCTRBh7Cfznx
KGMcIxcIOzvgSz8aGlF/webFQ2KZKIBWxGSZxuxOIa1AGd42XZHdKRDW0iaWkmqL0vRW6Lm+mjp2
HZ7T1aQLM30FVr9+8Cq7emAvDVminMudKqoGq4InnKbeWVUJR7Yns/OeLv2XQZG22KVGHHrySab5
erC79zSI+mvVhUyGf9vN7vpjgKF3a51F8iQMe5V5bIKzOpEOUsF5eAgK7TZtI43DEsDPM5Zl8lwM
gvy/nkNaCZHy3FkenAU8itpdGBoWH2Io1o0TkyJbHqa5maFtnGL7s5TURTVWS4+Pbv993SRx4RsF
5N5Mu6pcH3VCztQ+ciNXU1r41+MYN7d4lDRrXFqLr///HgVzjH/O0RsNniRWFe2bLO8exaS9hrzH
U7WU2rKP9/MwGmtNs8WjVY3dY5a/mnaePagaB48RnAydYavakinwzvaITlIkuvs8NYE1N/aZsynO
3IWU7wOP7NjR0tfOC6ytCKzkUGW6e+5ZDNzBD69bHnMtdF1uxznQrvwaACSu7z5ymDNmS3NnPk9I
L12KpnTN516G3m/Fj1bV+Z/GlsT+9mjeFrPZndQl0FE+4KFbIeX4V52603sULwgFh2RBygXgORXY
6uooS24ulf2CJk17b1+41nyca9SxlSh7jwMSzyTvSRqztp9kD1S/NJM3vbHWiH7G7wAngYMl/rPp
pVgk1mBwMomwq5WcnUEzzxkKMpCb+Jmciqi+ujS6aecd3Ej/FENpINUTvlSCJSJw534nMbDZVMFs
PTWxLa5Jf8iVKpqIg98lIsOkp9X6tWV9Msy6f1RtLQILmdbEZ1Uy6qle++c5YSm/QwPHv54yLVsD
AMBeZHKnG9nM1hq7pfjds7wtOyXnk+xqVEVMFLLcSYtf6sUQbOmgRmaLMUk7ouikRrK1Tt7nxtmW
k+d8Goah3snsKo6Q/p5BDLffkgafw6kztBdXDu+t02a3qqSbL6Lv9Gcgdf09ybWbPK9w/u5DMplm
Hq1V0SyHYgcU2L0Cp/dawI8/NK1bzqDstXlfg7o2c0JD+nJx4hHNqV93Y4FSBoeBYasa1MWoc/fS
z0Pw4xrRsPXH+FyQRMH+qBcoQITx1itx0Rr9npNxO2XnoNdNVszceECpeVhntfD50OdoJbzWRo7L
Gte1H1XXbt80/uW2COvq2vAdQtBejSKj9rW3UOcm4FZhNTQCA594SlXWgC1O3w2PZrh4hhd2+jUP
wzWhx/5Hkco7GzGqt3niB2NbTX3XBVm9l4NLjNAozLOVNvomNkjYo9n9RQ2a/EONCtF3zxmKVayX
7XMpMVpvvVCu2ggHcPKDEkVRfnNistt9l7n9EzGJxWsMbLtqbas4Isljf1WNXhUFj3wwqkldsDt/
wb87uFElyxX+2vIHEGfL1EgX/+NcqrHRZv/PuRIMT2zLCG7sZbCaKzWforywNyrsJp0+x90o6X7G
634ry1Hz10WP4pBY9tadifbHjB7MHq0I5yk3Um/byDK76pa9tkxbpG81VmC5FPXRms9Ercn7UtKM
2nwcs3s1UE3mOfUBB4+BZx7tGAQ1sLWK4FrNpVvjP79S9FxHCY8eKwovl8jsHKCjcZZseyn6lWoJ
ZPOzWRUvffRCGAdwHoePwWnNySJCP2hlTBbLaAvG7dp08TYDxkouMGd9XarCRfZcj40pwZaJ20vv
IgFcqxnpcUYiT/eNN0ePgRl3fbgdomr6bM1oT/1V3Tco7apq3fvH6j96q0nKJab3R29VHafpt6BC
23jUfbnn5OTsMtTon+wp+irddvqKSMiDhgDRi22mDuQqR4e52XL86ed5pXogs7gdZACbM4xrAO39
Jys1xrVFBv6G3STKq7rWVTeq3IMbHxZdqGD4ytYa267K/lFG9RlfGf9tMFvcjhqi2h7x1F2Lzs7R
E712kjIwr+ZqEE8Imw/oyonxa9Vay8Jj/yAwtEN1eNWXwfwkAbagT6KD8Vo+NacF7vEP9Xio3XR2
rT9FPlqwg+P87J9gFPXR/6N+6S+X/qFHfzW/+kD/7P/xuhHz/K2/ej9/9v+H+dX7b5f3703V1UgC
5ckKnO+x1Q9fe1Sg5yzHH8ZfwaRLEPx3yj0hA/Mr/unfxtT2jojcSjacjrNHPSjdhn44fUavDSm2
VvvkmWgeN0s95sXTZxR51vav+hKi3aV+6T/7ttwTPelWBYYr18LO2naVF5p73QyWh4GHNDeqRV1U
w0dR3bXCYsjfmqu0P/bxOO4/6idjcIiUxfojts7oMhWZ+VZL8eyTVf2B3m6heeiN9fOwH/GoWY/I
sGzzOmiR9uOCn1Z7UkV1py7aQLo8sjuBEgqPJA2KVj13N+qS1UF3kywXVQyd0Vkj8dJtPupauyeO
rcqRNqdby47mlRqnhqiGqUZVFk5ni7y/p7/J2cLqrY2eK99JTnLwjEv9lCJxMuYudpo6jiScDeyz
HJB/yfLi2Hg9Luo5aK5dUGLcjXa7diLQC2/Og4o8W4v+XTk/jgnHm6DiuOVNj7iDzI8+3gVQSiXm
i0sdtJsJY1c2HIkLzc817yC3TY/dGCCBCywD5eOgbdbR6MMoyM2zanWThWcFSuzKsOL5sUeIazkN
s5ns1pZuBa9pPH0y0CX8kWd3HkqG0cp1wUfMC08QWf2rPmffYlbADqTefzZhuA07nOfiMxJQyxHT
GrDyRYlr3OteDDLAQNhNb+qjKo2ERm7VXXMrZDNe7jWesRvHzPnMRoBAcPhhDRUR1PMGZuJNW9Zj
tWvlxJYZQb01ycnxxoG2VaIFhdKPJd9DUa3HerLRu621q0gvkmNmDPODcFIkZxGW24+6E1z5XSy2
/ohjrKFF40uXLYKPXRkfzLQfXyY/NVYcAEt8GGidm4wnCgZ4dpGMuJQ0PDF+XTCB/FnkfJQetaBB
jx4toDM0KPksvH7NXoSsSWqwbGQRnjhLEZ49oney3KSjxT/J8hZ1zQosMSH4K7cW5mutLR7iIgtu
Sbi11zboEryhNAlfMo63TN6tmg52ROn75r26sLm/tXQDKcMI7bJLPbIDtlbfCZDb91UOMSUxZ2S3
/xpiJ81A3DB+/aiaEenc6xYB7Y9pyJNibMOT8TJUIEy5zue+3BghRsgtYJybbDatT0jxN5Hefaoc
Mzr7iHmuVLWemTho2O6rgaol+X5/iwU7uKmMgOJGMxe4sl4e2qwNtE2ftpyRqtLeztIobv0sKi+X
AqsTjKGRwHaBopwrkJU73cKHzRH9dFtE0oV9Y3ifkWje1nZUfa+G7rVqjfHF9vThSjNTccLhbThV
XdVsBrPvnmRThBtS5MleGMn8QnwBGE3UQr4YjOkl9vvPGlgTaIKU9Mhhf1MMj3bZ2U862Cm+3vml
xJnnLp6DB9WpWf5k4DwYKy9Badks+52mj9m2sdHvg/syPlsyOGk8d7+4PjqY1gg4J0lwnYSSiS7d
OHRfmgkKXeXl/v2Istj1YIADmEBqf2kIvlmBV39CeT/fR16U7ETndG9Lykh1wKUXDdyplMdWmuaj
mTQvPXHXXUQsYN8uwq9dYBhPC+Jom7VecsT0FxIkYlZrzL7M91H70Zja9A1AKasffPGHOPCSvVUn
1t4XoX7fRWh7Izw2fwM/hICW9rWN/BzcjTDvIg/baiE9LGeBOpSVSK+DRUFaXcJp1k9gf4rttEAr
Puoudz4i037HH9SlxVk6xgYfsWfZVHq/5uGzcTFCxV6tqcvxGM0eocW/36qyupi2PR51aCT/tZPe
aTpp52gYj07aMAsAxhiMEFIJOiAzKzHkOWoT575uR3mXBl9S28JWPS/i8hRN4YNq84LOuY9rqe/b
EkzqAKUgXWdObF/JyjXIYS3lCJXZNUtzhewb3QMbjcfa3xUNKn9TbRr7uSUlDZndYx9skPERM/hv
DCxlfydEAuxfH86qhOBtf1e7PhHmMjOvVJ26LHoKeBUYZ4xMmErVdaH5Whhad7z0cF7NIjoSoZjR
EpVwtyqwFnjHLPjHxvTuyd6nt7keYDIT+/eF1Xj3ZeF0Rzy1k5UqRt5o3uKmSAhP+vMXYQzH0QTp
ogXZvO80296y6dDfACAif6odxKjdE3mS96PXZEffMYNVFEY/7DpbtnyLh7Xz6DbsTTryZqsRBeVn
M0vzjQgbwevnGAGAErzxBBsWz4Oyrhetf93HuiBjW8nbcLErQCJ2eux7UIKTrRWvUYRts+chVOe6
qAvA876vQ5G94+IXrWRhY+wxIKmW+cLEDCIFmuHJ4gm5WLyw+tS77wn8XU0j8ENo48a2awRsDIAH
e7c0rWvJpvcQST5GX1/WCN3t9vY8ZDfQv1mK3DG7xWqRxyKngPtpMTNponp+xN5MJzyCIdvo+Q7a
K6Pxin9CBuOQH7WHkG0Xe803W58OdbmI8IcOjOF+xuKgiKeVKw3veXaxx036lkN11MKQNrNNIKL2
FQQSzhBWhfiw5bWvdb7iLBS9TrpbnZASydeqV+7B+bZyH9uRZRCSLxs/L5FFNYU8OyJs+U27LVao
jfbixwGkyIDoRGXKRyfS1vp0ip2zzOsEz5qxPJpYKH216vKbozvpm24AX0xSH19ZwyXvmuczQFkX
qYsias/KrsdEtN9z/aa2Vvog5K2/0MgUk1YxbsFiSuTw5YO/0HFV1ZBFqLPk0jwGfl4/znAXj5hM
y1XTZnI/gonbYo+k32ZdkqBfYZxVCaQswJTlgnJht8vQJ+YJGdnpVWMN5kqrC/cBORZzNY1u+Fn2
zS0uEH604lHrLoK2vOpNUmYwR5oy2ZZWxZNysDINcFSOp6uZehAzOu+GMJU1byIIV+wT+9Ol2MjQ
3HYOgkw+aWm+hjTd+pmh60c9E/hsITO6ys2wuVGXYknetHzy46UyK/eo19gn1agXNuojxMiuGgcz
j9wHFdLZUXrOrWLrakjfT+DA+BlX9l0qA+surmRzhmCIqutfVWK561CYDMfJu/6oHzPNXrtC1lsj
ySJ0ojHs3F+mY0UEuzM5l6nUxFiO9ifRDj8MMaOtP8bV9+IsBr/7rmVOv7L9Znr02zngX2oPR062
wWboqnd2AC4uGqSQpV7GZMKg2KniR8OlSPIqC0R587f60e71TYqu9kZ1+7hUFSEMu7xTNbZf1P5m
nIx+bdpBeTWGR92M5IO6xD4fbWhK/aCKKJUbKP6ixDMK+aDxV/iAzGW5i3wfd/lllKpDTRP2upEG
R9Vv6CC+ZHO4vQxYulVmXG7FHE4bNWpobfnQtvoLlqTVSVWNPl6zUqRnNQjsXoXbSLyvyVCcjYFA
3GTgXGm1A8FYZPlZPc03LSqire1a0ZGwsvFgzMi7qh6jJ96JbumPQvfbQ+uIYRt2eAXrVXoQVe1Y
mLyY4bnp4Pv3gXNClQQJV7wENo69iFRhTbhBBrY9ELf0X10eLknt2S9xYqSnAQzaug5d/9WKBUuh
3qacsivnxQmxPyn8eN1VIOYNw88OorCME/i0ZJem6XBbdV19hdqo/kC03l3bQqQvTZMY6MsU6NK7
02cNQ4ivQqaHOrMsnm3+tEvCOYRXwqWPWZyDcjI53RCNd0OE9fPpLXRyf93NwXzdZNJ7TnL3Kq5n
6tFf2RkzuqlOaY1vpUlUWiLrGhKJwIXcIgWyDJ8qYGFxPda3fT2392E8fFHDa990N4WDLLtJ9jpL
ihuCzdYhCICa9/Uoz5bnlVcxbrtPTmM4UFjL5ItwcY9WR552OCRycH8gcvDsuFn1llRVs9aFYT6U
4xRt1YwDR4/LjB66rWetGDCfGt3qqRlHB2i/kXxxYnljZiaHKGYsQVV8M8h4TV8X7xnLjP03N7H4
PgbXOllFbD/GAzCMIffeBgsoi4b6wMFGRfpRj3JOkQgUzLVeYuhVXlB0UWn316wc/Vqh6EC19uup
fA/9JsGAKvTXrdGa+yigOMgcsaRhwDWZeA0Y6s7eJRoW4ap1zDihxUCy16rVaiC1e1AL8fZzrrXA
9DdoFkfveXzFw994b3qjw7Sr0E9OIvLbSbPLhao2Pi0Is7oyD61wp2fO+vUxMtP4SgHL/qxPlnoF
RPuzvma/8E/1qr821i0ZycLZ63kabYvAiLGgt9LnWFrars/QP/DCNHseTK0+uibml6q1MnKNc8fE
E2lpDQITN/Uxv5mNJYnTiXcF97A1mR+HAZmCD/SHqiPfSTr+F/pDG+38qOoUQEQ1CIe8gAAc6lkI
HQc4tN34s0UaWUvNt8ZnZRemi+VJ/dbheP3SLgL6BAFROFu65t+dbNtXoBpVpMCeevus7szlDkH/
21Gb86Oq+qivSrfbDb9GqQYS4j+Hhp3z2ygznr+1s7D3pmGkt32ReZsKus/GqVFZV3XqEkFt2Jt1
gKsVJJ5b0cqeDS7cP3he9lrOmeRf+GsI7mC7oOn960s/NVcYQprsFuLKb5WaHrobbwbv0Dsi0TbS
rtp9i9DtKg9EjOHm8goZr6DmVvNcRi+vYNfS2xShQdzJ6oN7dzZg2hlj+y2wvtdVOr47dWmt+RiK
W1LLzjHGIGxrYrd7GxuZg0ea8K60IuBkacjyxdUl7JzG7PfjUiydFunlzG+PqhUxBwmUKR5Ok56U
L05ffA7SwT3D6S5f7JSjPL+qYxfzZ6PnvKqY9foNDB/yRrGdnlMtKB5hDt2qesevKhAakIZnHJXe
vKHeTIFbvmD7bl/XQ/JzeFggMZagon623Pwfh0eAWt7cuboMR4Tdvo68wFx7hQUaw0rCdRYQ7cms
ibOA36efRP8aIGr03LVCu4tyEumFn37qrdg/EuLp8LSps08jp9at7gnQUnwnq0Bzxc6cQhzmrDY+
jx3u7CP60HsxYZGkRZPcdHHtvMyJ+6POcado8nuoyWyxFxIGfI1V6lZn37LHk3LaVX68SxV/79hx
OH9Z9P6qahs8C4ciDYGwtv2hzZuHFHVqfQcnoPutiHdMf8Aq6qHp9eocZy0MwzAoNpZto4C4XIqi
/5wjl3KYZINx4NSlxa2B4vg69bx+q4qqn740FJNJErG1yssE7dhuAisHhSet6WkMiSKklnjFgbAh
Qz45G9BIS0ABwW00ufObkYfai9Plq8zJulfbcvVjOPraWo2KIrNfFw420apVf52Q93sl0JKcihwn
NTjeHbv3tNhMIqyPItHdDWHNeCtznuBoDEgXHiMnMM++3FYIdQsAuSfwQ0RJJNn/LBbFwVpkcjbs
vf1VN7Q839EoWxN9TJ/9LgOZhVfq90KA1AvdbykwBMLG3vxoldjQjqMdXdsOfDakIpIrzYNz77QV
fkUz4Way6egjOu8DqzCpwQhpS2wTdmNYewe42+5ZJEGzCabcfG1N51a9kJ3E+wwuJNZwPEhrfQZq
UIXprbpzRfNN02KPROAf9U3bBRjY4y5eEPrcjxoHTqk78iRdMZzUXV+mP++8wdGu9QSoOB0+qv/W
FXf04dLay0VXxa0JTGakzbI+LvYBVlaXtNnAF3TTmOmraqwXuEiVrKbcz59U8svT7C9slcob1YR/
QLkx8bfYqUa2IPllriYJtGMxkk6OMzO6w8TO2WDUBLQpgc2u6sLljrj7laabpItxKbzUN6Ep9pLs
7Ur1+BiQJ0hLBd7YgNL8a5Kk4K34CSI/y8uoejUqk769CTLsyFXDb7PzgvZtkur1PUeJ/lmU/k0y
SZAgS8k3imdNT4KzKnmi+hYWiybHVMhnD0d3vCbr+eQsxRo886qx/QHoBCN1RGvWZhTIYy9m+ZzJ
eFoX+OQd1Fgi3lhLpva8V2NHnQV7GmJ7d3kPBgojocQ1QY31SXJte0vPt6p1yEIH6OPir9dgwdkW
LhaKcqhfQjfdz7rpfXZtzd3kgB8gD8X1E/zBu0s9qhybjPP8SR/L7sG3zS+qXs2TTAJ1zqCb79wS
7rXsZv/z2NsGq23X3sZJFpxd03EJQxhoCHbFuBEjtpKNHw93sDCHO22h57c8Jmc9AHL2q94xnXhD
4tJhh0YP1RA5BmYVJQosS1VU61qAsOt0W2JWcq3qCjtLV6yYzqY5dCngb4Nd/FUTmNMhI7H5NFTz
fdcO+AR1xAInT8gn14OMiEPAaVhKl6oYNZMWzVlVSuGr4WWeD9eqOIVpeRXl8bQNMzCIft+721Ix
d/Q47Ff1cot5/NZuZbxsYajrF3aPAa633nRpDAhnweEac7YrgvlY1p721rGkOgU7co7We0RG+esC
EfnWFcEeE7XqmYeEuEYhdnHYpR6NoK8Trje68egMZRVvpru4aYzrhG32tQVPxu+JkJss2itnGNuH
UiuDfTyl425M8+mpMMevhP7dr6nLOoJewqeqtvOtD/LiSDA9uUMCFzkZN3O/+uWDq4/9e2di8euF
bn4ODEABQoB61bzCvkYbQaxC9j0scxTVJcwG+3oJzAD3Xyp/uw1UrdU3xZb8MJqPS3vnGNk6WI6a
bO/XGBKEJ+LXtr8ZPD3ZJJrmbfqi8844ePeceVJ+LXHd7KVleeBraIgcAWBUOiMkRRbrvaoko+Vf
mp04hmwSuHI1otS16Q30TnTLnR/wznV2i7EUFl5TV7Aaj98xd2mxaUjnhyjgwInIylmV1ACyh/pm
XI6qulb3BRvbft3kor1TXUKeYYe5MtyVhRrwg7NcIhPxjajMgoMqWjLKz7G+h/F8B+WesH774qC+
EK0gzj/ovOW3OMoy7JKS6lGHu3KlF1gM1KiyHLxwjg+clqJzHiT4IRF7eYyjRlvxw+8+yyb/OaNJ
DuSvGQW6WbtgLvUrrELNvW1kaFq0bfiKEPP31rXauxgmAXaPwYuqniyd8EoxBzt/6VV71s4xE+OJ
0/aM6bvp8F1TL9HH3YxguY84U4nXstio/yf5aRhdiyMvdDqvquFi5+PvRdwttRVJKHddTDNGS4Pd
nlINwul2Wm7lYgWkLsJoPLxD6FMjgNKtVOVHHwvl3p1TF/o6KQk7Kmdgw5z2ZUeiKuU3uXLAaD5P
Xm6SB5rhAUdVdDW0nf/SuctfUPUJY7HgHA3Jj0sJ0OZesNvbxHZffZqaomNpDctDFGrJxg9DudUa
cNdmgFNXIXlShYPc8SdbvZaInvRL4NaGArPJ6gz7T4Ro753Iy1ZYm81fepCkPMGK/N7Mspz0aQRb
8ZdUo7pTgosXVcZLCwdtdrnh9qOfTIdinbiFtS7x5hv6criblkve+MTRo/p7X6ABokqq3ooSWKTN
xF4U/eVLtyBvm9vaeVW9Pqq7iQ2OY1bF/qOhqQlgpR4ARjWbej2hSwO8q1VmX+ohurJZGs65GPG5
6qfkoQTLszZdUKhTC4BhiKvms2F0L5heJt9Li2yo2bPqBsau7I2aI6AdHU1fYCqlOd+tKbZeg2aK
ieAU45M5ZOOmrBv7TiIBszVFKm56E0aJOdgLoXOQmw+8vIzHfu3XARQ9EmZkWIZY3KhmAR8UZ5jh
u+CAuGsIByPFU2XYxFX3c+/io2MA4yq1mth7ZmL+htEk33bSHXvweK8w81T3lDjLIZMiXrdiqPas
UsguitTexMuCqy5dl9bxpZw5bdmuLAGT/N//+p//539/Hf9X9L26I5QSVeW/yr64q5KyE//5t+v/
+1/1pfrw7T//tj2D3Sb54cDSA9NzDFun/euXhwTQ4X/+bfwPn53xEOJo+54b7G7GkvVJXRwfaUVT
E4eoascbzbHsYWNUxnhjVOlZBGV3+Oir6vXafOYPldi9H/K9OI0O8Wz0nvBEyfckkPONKvaGY163
mO/wkdMKMiG8tcL0pEqDCL0naO/gjS6tFjtLJC9vVUNljlCrmgpdMx+hLlvmV31n1a+Rn/gHf867
jSqiNViuW79IT6Nd16/9BkR18ZpZJIPy2cjXqpOeSbkJCIUe7DJ5Lv3yPHdje2fYYb0PokquDKuC
Pq4qy8aHrhaHJ1UipNretYY2XZUiyDZ+U7R3lSe//Pffi/rc//69+Mh8+r5tmL7nmX9+L1ONGgqh
2e69QzkHTF11X0+tvB+06lmZwlv/l7Pz2pHb6Nr1FRFgKobTzrknB50QkiUz58yr3w+r9Xmk8Q8Z
2D4oVGRb3UOyaq03ZGCKsklYG2kxH3Xqi5zFaSLhMM2JwNeyH8XMmZGF6LQWT5/4B9C86p6fnP4o
bg//zBJzpOSfLtW3TFR51XZZ+NHwkqBbMXmkC2QLbDBklPAlaJL2IZscyLzM8RWvvkTCJCpy9x9f
hvH5j9QwdFUzXU01TA0envn7lzFUXtr4vS2+Dp63NmY1bG0uOD+1bN6oCSSKPBAG/+ssnSFYVSQ5
fumTs1ty/Mc4V0w44/Nq2Za1YEAcWJ1SQoiTgUBU026IYSRsBKz4UgVJciu6IYtQPZcdkGNVFTkF
Zsm2X7lgw/3uKNfI/tsUEsHPqJL46CLUmrrIRQYrwcCu9M/fk2V//p44qzm67hqOpmuOoc43+y83
sw44dOo4Un+bqrrZaGabbkz20HvCvclz1OdXx4zUr5mTkohqRUjcP4iugZsoCzlQOOYzGsTeI7Ts
6NCl7riOhxI7wqp5xKQVa88pCR66Jkr2t2Ywp1hknkUlcL1tlQiDniBp4ar+MyJzMSO693GPpdtH
ZkbWdMWwzx9r5aqPi/4ymfXyc+WMj35vAPaLxCLPBSAvxyIb/aMNIz+/tQMDu0++ra0cteYpH/MQ
EgxuK1y54mM4idLMWvaG7v/H01bX58fp77e1a9iaIXR7DjI4hvX7L1SrWo3uOyT4TgnLTZ+qLi5L
6CQ5LsRTwjGc37GQu0Re1Z2KxkXMoMubN7vWw6ORdNl9KKLsXktwSU1619zLvlvRwZDxgwLj1nme
7EMEOCXG07Vb2WxHK7vvC90h2Jw0m1F+uOcVJL/zsltDnfGQC4HOHZtG1iyGSkG/2oipljAPCCU7
9TK2teLkJgV8oV+qDcLMu2jy7jy1hhUQZXzjfSJ2PMOs0zSU8XbojfCaR4m+Bl7b30c8OVYYVsZP
fkcoj2iG96IUPVS8YVLekyD4pqiA9BXdOaHLPT3BWXuoTK3ZTQDICAe38Z1OTPhO1uAUfecCKFj+
05U3iEFGTfpiutPg3BYUpQ+DNQU/+7G+6aBfeoQrQ4WnVj4L401WXsZfCT9B4LYRo/LV0l6aoscP
WRfQo+dabE9I2stqPYXurVM2AeSbh+ZvEZMj95dg2uM5bJqs3SYA6i0LP96ZzqjsSQLHKH0rtbHU
nACrBMQGTlgFeKdEabojcXmEAmjJfsuvOGv8UgX8vUa1fjp8zMldNrcr2bZ061tk+vXWy5t9qBbB
c6C2xUqQozjlk+lcXPLoS2NOCrTpbLyZiDdexfmGLKu5x7icPLLXktetrPFGZ5AMhsHzsTJ0oLzO
hIexc4lH18Cy5CAg5ejaV+giCG8qlmaVjotRjbAJmycbjUs6Ogu/2IbdnCa3Vy+gSn8WWYZRDzEB
e8t5ftIXdZeql0gDvoi8/UbOs7Qf6tgEV7uJnfOYYWE/eFbwxe1hx8Sj4FjW1eLOHtC7c3Mj/FJ1
OQQtz0nAEZnKI+m4i9l53jOxq27hRgdyaeNF8SrVX3d4bJL+BW7nlsXVUOBXIN2LxXg6lUfZl4F5
RRNUK65EdJ77Ao2NipO6v+YoTAAMDOxuRMzZXxeCza2SgR+R6+QSWXODCMJRwr/m41qTg3B+ws2y
ToKELzYCg7c2Jy9Y2Rwr1lqjs8NBXf8CGyQ/Cq+yrrWtW9cxAnX45zeH3E789lwyLNtwHWE5rqab
jtwm/vLmEGWEu7FiFV8VM8qWNlGhbV4WeIsCZHrvBAp26Nq95I7THokno18w9zsRSolqIaZrMine
nS/M731hjfjUcn5hO1EfhD6or1FZLGR/4BnhjmhosZFNLcMiFATHE1E742QGQ3W7bKkVbMgbNb1M
Ikg3ia71GC8k4UZ3fIdnSmy/9sgbxTMo9lN/6i/Nos2/+GPsrHuMgfYJuouvoZrfAMYRWqW3ftzM
29eEeLIE+n6an9EvAcNuqEToOBzDyskf57zkqshCcyObytjkV1ipu5h4V4Hwsg7DO+jyfdTmxSMG
2WRYmvrHOCra+s+/lvOv9zzvEJtEmOD3EjppjN/fIlVZGw5ZzOBrF7Q4QWv562TV3n2Ulvalz6t+
0Yi2fx/aAPyA71qwlR3tGY2cDZbY/bvohmTrtHq4FWbarOsApIsBvuSozYVDZu0om7Im+wKhk6ux
7UOkx9kd73EkXVQ2XCVeyHeIBWIXO3DT9KVanDxt7E8FZhnPzSiuQRVNV0SJ8mdXFz/IdzRn2Qrm
IGVTBPVRNtM27JeVa/f7al5Z+hzV/Mmwt3I0BDe+NtKq3viunh6CGXIGBrI9dTOfyJq149tlU/f1
CdQeUEvZI8c+ZpW9joy4w2khq1GaaqP+Ow8za87vpbpFfozY5gPP52IXRzXBlEQlhBGrTDXibp5a
N/7O9iBn1u5on22k3KaFMHP7nFfmpcrFuC/nATkq+7XGsv/jh5c/7K+3qU6MUmiqbagmhzXt8wav
R4q6613f+DLqfrXKrQJErVD6WxHzB48aifuSV5G14UgRna3Sse7TCeFdG4FF2SIPnlxFZwIH5Qg8
m0p169wzw0VWg6sZe6TMZIFWVHZxbJ5pfmMqbLLwHHdQnSLUMlw6tnr7P/9Rm583+bowVP6cDRUm
rGEY2qetUWyK0jG0SPtia95rDan53PCU+aUYetT54DtqbFAme5EiLn0GNdKvzMxz78pUzzcxx3uM
lNAgFVnuHUontA4qEJpdl0zT2euGalNgzXwH/axf9MbYHItQIxZvFvUO0DUooWRaO17q7U3wewdZ
K9Sou9Wyf2r/1+hH38c8Emvxfzyq/3Xz68K1dEczHUO48+H902GIjcnEmX2svkRp+iPLroTnvfMQ
RdYlnLE8Ep8j9DReoXgkVh99sha3jn7SMNi6LSjRqFnIajTNIGKjHDfyAnKyHEDJZo5+eMeRpPX4
E+rdoTBQBmOA1orTn2/wb1lVh3qWahqTdU8MFNwBhFEdQA/cML2+2lLHZO6zw1Y736aA+ro1jXmK
j+bKAq3ZERnYOrur6vRJd4R5kGZDOBFnd74qmp1ARBcCFk1ZyLl5Gt/mpuD9nYUog3bnK8Omj/Qa
uq/Taot2KM8g5Z0vgZpgT+8AxiNCYnOIFW9m47tfrN5uljAXUBfReueuShBj1ecBxIYIB+dBdgVZ
41+LyUN0cx7IRvYujTdiBi6C/NwO6hweYiCailcTQOSfbxNb3ge/PQMsTsMuwFbbdgAhGp8jA0hW
Jhpatl+sAeR4WYcEv3AXWEdKb7+UptevRF1bu2BuKj0YbtVosrMc5dWNey9R4bEQ4ilj6yS7Rwvs
FC+3b6iB2i+tBv7DyU11KQddHRsWj1uFYh518vug759wJyovohT2WfihvmxRVv4GzB1GlTG+TXUB
6g/XlH0W+sVTpVSvckKnZPXCasfmHrnH+Bj4U7JOvEH52oQLOSHXM3dVuMF49IrMxSfe49U/Xxo/
vSf2t9YTuxhjNxgKbmSSeOmkFmE/v+f3ReZoq2pRfT/OBfSfn31VZlb3skAq5dc+OfljrRJ19W3e
R58eoZTEnuK3a32+fmmDCuKYpJM9f7Rt9RLACXlPDOyF4nLI9nmt2G99hG58bb93DRy6pFMr1Jo8
690usQOHssjGtANXgsEIImf0Q6+EmlBn1l2XDWheJ1BDXbfcdwWJP4RCEm4Tw8cuGrp/BH2uGvsj
G48+eHHz5tHRwb7oef3iQhA4T2bjPAJnM9a9i7hbiBvx4+hXHTZ3+B5FSFcs2biAMB/aq5w7TDh4
JZXiwVplrq+RDKvyKVnI0VuRN0vTjab7hAPRSQyasdX/EUqReief5E8+RFYw0p62WDHffXTJBZ/W
f2p+ulwLo29VCt1ayLVSZuXjeimWYwe1wNIot5t11+fGnSi0hgQHH2vMtWHuk6Nq4eq32p/n5WiG
b1yVHJs3Y9wtCXeXVT/3no3WMm8DxKa1kysR8nLUmWfLWjH4gFOYF5MjmgxIEBN7MVDUanQvi9xr
EDPwwnQ5o2lufY0wp72dzXDheV47F2rTwm+J9evH0shulYs+tcs+GvU16kbPpuOO97Y61Uut7+qt
bMpiyLR20XdOuu+aYrqXfVoKPFiB9CRbsr8Y3X3uFOP5o6sVEfr5bXSXGaK5E9kPTyNVXCc4GhFq
Hd+w9fpBvtG/cxXNfBi04NKM9vAmSssATYN6Ew4pv87qY540UCsvY1qAy4cxuIxGIy2XiX/xkDZ7
cFVleKz9iFM0KcOt303Do16OxmnmHzpul5XEJ/GAAucCUpC5Xa44kFF4OWnxo847Al3+8Z5jYPGo
Dmm7trReX8vm6MbhfTaWS9m6zRhLbWn6urKFsUzozOeMjLCXXW0MzzSOod6x++uzHTaR9k6YVl/v
5YAskh7Y58YVxqxl1VcLOVuONLZ6DpKifNBcxLPLRvTn2Ha0i9cCSAJEWn5LECBLkXV8zdM022bo
Ke6EmhfPWH/dywlfQt23D4FdKyFqdPA63MY8D44zEFMZhysU2PQCGWBxm6GxkzkqsXn6mCGn+UWG
i5rVgEw2VYfNcuVwOg6wJh/EMH9nSXXUfETkg5RmYjXePst6Y41aQ4myJoEKe/DSbwYCOmVsDd8x
KgJYjKXmQzf5yOOkjbXzInXk2evYtykJ95xr2X9ZJJUlu+Iuy9Jxz/s4RbHitYXphUnfgABgnf8s
3Ln50VekJj/jTLTcgHBzFwG53Des+pZSOSCtbHT3VICYUZnb10DltSwVA6YxebDTUj8VPd/yVPQo
PqPa+GVyZsqSpgyXVCVUZWImopscUkF+L4tGK7/AGwJ9FLg5XJq2fYeaayVZ+WUC5L/16qnYymai
H4rBAx42jOVuGs16IxcjCbnM4bm99oqCvJMXj2vZH9Throk08VxMandIelOs5GW0yr6oCWEwL+uR
DmjRnUyEZcIW9IZ3ExvjRWlLg6JpvMfI/Yvs13yw2+C7pbHB8BYPx2CerjeKunMx7FvLWYUqrmZt
kfIFAX02rEJBsbMf3kfRIAFQLmL81pZ97IhnS23txdDU01vj1zFuT+H4VUQ+vPVK/25E2Y40iQ8I
U/k7hxsZEai4lpzYgwVp7k2fp9WP2E/vlaEz7ic/zGBMi+EuAza/hDDhbeJYn7V9ldbbjXqTs9cb
gnrtRcmiQj/x6gol8xaGBkOw4ivdxJmPSn70rgeqywmrrJSz12vKebDRAYv18ii7PvplTe29nn8U
G85PA2ZgKOuJD9tWg4VD1xRfnSREtsdUvOcxMxIQza5y5+aFf88Jx1kYUDjIxNJn+X12EXpwT4ry
FKlGfzQGzbyqjS+u+IXEsyzbWnbJIgVog03L0B5IRRKZbdkyuKoWPPcxgFugLzEokjZ8RqnDvsZd
yfOKQcuLh0ff+JGXYfhcqHq1csYUzyN3aM7DXBR6hLxDVu1UL2vOqmNTzDU5KKeVplEsBSS+tez7
NK9MBmwvrSdIO9qp0tXp2LtpiYFOHT1NA2lwH/DFjxDfjMb0fnQiCBce0lPkW/1p7YMYuy2CwFdu
okRbCKDSR1tHOFaDkdYhWGl0O8Vs7m5NVOXN01ijDrOw1yZ8u+cmw8CgKrhNIpFWzyVEwTXGYMHW
8a3yOTOQs+SpbuMWQ1MvTYxEnRzRy7kZ2ra9C9CSXsqm03blgQ1mdGuiqOge4SWCP5onp5OlnvXC
/57oT148qV+Bgv8VAdF8H+rSW/iVsJ+SSq9XuWMF97D/8k3UD+p5UMqB4PWoHpKRHymxCiRW8PNZ
Wqre3sGwjXcq/+0tbWwukPLEyq9GjUN2913Tgv5vbg2lSpK/I3Z2ixhrhJcyHIN1VQAR/tvJ9HQV
Wwl3gBpZ7qkv9R02i9wAhWm9ZGVmHApvHO/mVtkUfFN+kD2DAk4WimZMiJiq6bPtm0CifaU6yFFX
y9BcRNceSDyjejf0qNy500Y2yRpH256A3noas/QZPSpzkbZKfHLzOrjquvY3D8PuNQzSfFfAs1lb
CFO++rmrEfYrVFRZGHW74KQHTf7QZDxBhI+wzdxtl2Z1hM0sH6jda4Pe7boYanUrR/ljQeU+qRLw
WVyy71cVMKUXExm9q92bv3wupMB0LdcY7bDRsWe01K5+wHEsB5pcYtkVW+HFR2px5VRp/Ypc+ivM
JP4+o35Jxtv95kweQK15kYB7sh0CgVX4vChwQGoZ2Bq/TkFyW2Q5/dKpCueb36cIVNhR/eDPn5Tq
wa+fBAiufs0q/9VSfOVHWna/fBKs3t2kWAuepQKU6JyMlyl6WVRps/mPQ94c68hlsv6WlSc9pJuq
ReAMANK/4zxt5hWBosKnsKPAQPizjY96lekvqR69T35UXxH+018CIwbBWldPQ8nWpx+9lZwEFxtb
Y6DWtyVBMx4iE1SRbM6AyS0qdAY/HJdwBqVfoU1i7OQVkYgEZVHEJJ/m0TGMrjEWNHcap/ID0Z/w
kudetgsSfBbYrSH8Iabw5LtJvggijpR5OMAuTQecsRLrSc7wh1c037pHOR5gO8JnNxfZCjVeRemo
JofRDV6c2rUQTDE4javW1qsMZQYSOie4pdCD5matZNEujqMIvBFNNykH5DVdeyebZmPBDC0a/Rg4
4yMP4hfdsbIHO+6yh5gjB0hMIvRdwb2w9CNu3jBLj3IUxEh7/vMvqBn/CmeR4XNdVRCrsWAJiU/h
rMjmaVLWTs8Jbxi3BAgng6zkxIPRSxHHajDTjs6tUM2jVWX8UfFvhWjnkUC1RnHnZd901YkeiiqP
H0pMrPdOLBrSYxHEchctURVh4m2thsp6zIvuTe14Mbep0Vz92kFtpZj2iaJ3b1PXT7tJAOMMEId7
Kw2UNyZCYBfLxCEHfPhtOfSQZu/U3Dr9fLWihSHrOlZ57rEneRmBZ8vldTHlh4LsMAZcTCtnOEVm
ptUpBX366vz8TNet46PjZuZSzvIFgn4aT8ejvAaaSCTrxpXiRMNyIBJ4p6Mwd1dgvuDzeLt8dLkC
TIwxINom+2ThYcWzMVHXvS1Fzlk7maX1qmKie/LxV9zlRore21z76Pu/an+eZ0fuz+u5/9Q+XSUO
XbEFOk0OUb2vO8XbRkEYLjmgTfMpbbrX0iDZiLbLVx99vtZOq67VjLVcJgc6Uy+XZmp3248+WzgI
po16uRH99B0cOPKYtSa483x1LwzCWJPoUaquQ+cB/fd8aWVB+6534gn8WAAIR1nTAYFJdcqLUXb1
lz//ff8rkW0YnBEAZFiw0AnbyvFfEkaZxSEn1JvgHaGaMD5Y9q42sicIXs0Py2m3Yqy1L6rviGWg
28a1RFN/XwWTtYXsn59y1O8XOcDBBQgr/sjnQkHWf2XFIEFlU6+by5//l43PWRPDdoVtENy0DMd0
TPEpcGZpqh8GZKW+TOOwitypBvpAYSYFns+23ew4JseLXvV+9qmDjcU3fnYLPTW7dzurj1D7gJtr
UKxII0CeStP+3Qevv0hFqp57NMMelTG9WqnavxcVP5COpcwuDVbQpgs/089jUxHaHEz8tfOEl7zl
Ohq2iYzImizkRDLwPb5VYf4fEATD+fRg4h/u2BYiypZtgqcBofJ78ggWPQiDbLYfsHhgiqTMT+Rn
/NnIm6o9F6nu5yevgHNOAHv/qV825YyPubIvETlarYmJ1998kU/zPpofa3MX4g6spghNWLN/MBA3
PwbCfYc4QAykNkcMGmxfbByzZnSeAhN0OcCcv5NdoLWGPU/SCW1aBuVFehUbp9oJzR1ydMODWpQ9
Yhp3Isq5pNLxt+lXLaot8wJ5EcUrgwWwAP8oLwLDbLzEWMfJQVG38dorelMmSo4JMUK2nKTn47mQ
taY28wUyy+3600CWotW+kBMtbpWlriEkW7WFjZxePC0DI+ye7MQaL3whD23aoe41F+XwDmMqfryN
W4RG2STXJzkGOEPPsuaUJ3jeWGWDlqsfaHg2GOop0cqfNdkni3ge/TRZ9snRujHtvfBRp+knvziq
bkvwYUzuhVYUxMX/V8jByUHwfpObY3GU7Y9hNULSmKTBQJLWxW9XmZSNMb95tblQwWVEWptenPk9
DDwkPk9Ndu1vr2FA8hvMWlvy7/Po7OaDBGdGJhG0gLxIV6bqvWg3ckzOCtOp2qO6OrJRmd/l/9en
at24Dz3z56dG6aAunUEARUinCQVdDBoTJPfea5AssNIK9wpx07nKZq+PyrveE8U3EGA4dYOeXdOs
+Yq/sHFBVd68yJrlmZwAccmwysLkmDgBLpEDEed8bCTqci2bH4VcUaHr+tGlknxYtFqMTErTK2cA
Loix6ZmzCVRLOcu+jyKw/GDpF2FyIHocH9HwwgFwrsmiVrwxX8gqWatkgzbqNWqD5BT5GQpYTpGt
HX6GVRUV1TpFZgNVCfSgCXINEN/av/0yRz+j77LHuiFu3Y+6ur4167a9d7EN0g3Ty5ciqwi9lEWH
Hx2TA7dvL1k0nQj+JGefHB6yp8JZeI1pvA6Dbq1bUU9b2cwxB1yY0xhfy6D2Xyp2LJqbmK/JNHYQ
ln9bZXV3KSQZtptNRFxAr79xNx9GQGuvnpVX27zn+JPnQYGiZfggJ6D0Ni7swLPuhtDtjqLIkRAe
3OIbaND5Ak6hOKsMQNARYSH9rh3NaSEHgEDdEylpnjvPL1CXQVA2zkCvh45+kBNEiSa1QtClc/BT
LZZx6pndU+9yaPXQaOPkXG1mEs7XYYVwIuChGAIbW2Zj54W6+WLWQI7m4ciJQXNbnFfSvrLWTiCG
wwwuhveF9JwSKMdSKs4N6iqzEc+SxAy/iPdBXaTwct3mOOT+T8KGPnTfyScU93igjZeqLElPAcF8
r81prYWNckVvYXwYXeJKBRjSXZzpw4OOyuJ9a57kmOypNLsAdRNYS9kkdnFvmqZ1wFMx2NehYWxi
VcvfxqzeyO/CGtpuGTRTfUmTkhTeKMTt60WIeZVlefauGdzUuPKo+yEYykeB4ZNcmWkxEmiFgJNQ
A8BRTN9du8MYfIGrcfshdA+Rvd5Bo9PAq+OqJmW2tCqEEZQOycvMRNu0LuHJQW4t3VtllBWchG6V
f4ZG9f9nzr8/gutkdVvN24KPj1B8XfzHa1n/91sZZypDBbxp2oblfn4rC+E3bmq1w7NpTs41Ttor
9h3lu9bij9mh0bKVzQzZDqvSCZhVZAaXfUsIcuxXXu4rXczXYxfLDEE8SIJKBCT+fzXFtF12GWO0
lbXbaGn9R2oSmZLfj63zzoq0pGVjkAuEyPh85uHsUJcFGOons+oR3kR1V60MbWebiHHK2kef+3/0
yXlufsU1dDEqKVkpNGOSfUhw+tBNJZHHxPUOnV7sx2yKjK02ePZmbHnz3Nq402zQM0YTZUjeu7ZJ
VkZd2YfSRVBU1I+RrSTsyqxsHwZhyuOZZjR233Ff1O6gMhmQ/sLvchYRgHRtODiZyWblPdlAWl4L
4IKbrnYq65IMWYnWXFi86i37jzpo8H+cm2GRr3zDq578dDLvuf/Y880AndHGeSl3cdwMOOk5sZds
A5Scrj1Z3pPtDRvZGuPWvcpa1ToqKmP46cU28tML2alY6TsKWt7+Y7JcT5Rqo85Lb3Pl2qTlbSw7
uwHX8dA3YMkamrf1Q7Vkr9IXr4SAbZAARXKQ/5LIdR/IXJoEb8PuuWsyIrz8iyz8CpZwygcUtzJb
vBdp+DWIpvSvcIrezSo32fYPHn+gDshGzCGf5gkh74nnUJQ86noXsPW8XbpV5R5KH2N+WW1s66Vp
8D/xsbGqtLbwlh9bKRRK8VyAHbedWjPdOOFU7tmPO0+kie8NIzS+FsKLUUz0jYthBMXFL2teQvNA
G0yXghvr2VUzf2+HVbcpex44dfSXHCf1HKynBEt6s1FnbwavXxts/y9Jwr6i19ziq+5Gr7C8OmT9
dHEgkausZD/f+jLCHvht1lLd9q1db+3CVd4CxGvkhAT/qLXeG9UBffXoKQsJ0MwXVH2zWjrj5Jxh
DxvXuuhIycwDrUfCFyUr5V73au84pWm5slLh3kU9DBd0SV/qKq+RLyv8Z8HZoPC18bWz7eI0Vib6
SWM2vkLzCDdNaGQg8hkNC4RVFayfLnK0gvNkm9krKkvDpcI2gSMJs+JwmrajryCG1IbTaxO18VLF
/uYoF9muv26RbntS6l65szOcZOUHw3vZ227QreQiTBeTVeM51h5Js/pcRWizTOMEsKOeT01hZDx/
NPGJ+tksC686Elr6tSlHw4qQg1zbzO5KYekT0k3JPbomiX8ReIfQ78TPKq++bvanLr2DBo1bWf9r
TK5QPLE2YksFE7KPM88Tb+VQV0h2IDgHAJOQfUyCptOtfZLP0nReoeIrZUfHYvTEYzw5D7f+xLWI
uoGQdZrBu2c3/UP212xJlmmNIACkpeQubYpmEcxQE2XEriUNHPNqTWV/Af+JH0SErG7XAqxBnHdt
Z419uFXxq7EPsu2RjNliu4lGDi9ZxHDMczYiY1mXWPXc+srSOofqpBx+AdfMfb52PwLV9nhYsH0F
5dZF4beq9x/syAt/dH25xak4DxZF+i3FIDxaFO2Vk7EIFnkcoWjhTz/q0btaldN/w33n+1Tl2rs+
mQOqYAjcDYS9F6jEI7Pr2TaSggknCAhsLu8h1UNPs3MIcs1VOUnWaqPBK8px0qXsUyooMwsl4Bqp
vAYZhHCLfuffcvhjndNjPRYEU77uvHRYuMicwzWN/bVileaFM64Km1XT9pkbtWdwW8jEiaB+VAL2
ys5UdV9Qirt6PmjFhbLys667sZvCmdQkmU2SxeT7qXYMJpA/M/+pGbGmsIw0X3TVYANAoyDYB/2h
wLPO9SM2IpBZdS5/h4Jad/CD+k2b/dlk4c5M4tZPzxjEK0fZJadaAaKQHjqnq4+5doDzoCaCXRJV
YqXro3/V02bCvcoacaZLzHMTqd1ad/PsCV8sHe6t4X8zBiAwNXvoRRcXqxhZn7/yIZ4V+DTz2Q0R
P5RXqnzt55Xy2aDVsBR9aymVOBPaykUYnJ25kbANPaf9lCDs1pfhpraV2ReBETsxI3iI+HMuQUIS
NYmaHZX0NMy1SCvTk19UzS7HgfBWC/7p+zSa+3W/VqHygw5QDy6xUVglczWwVPWgCArZlIUwnMxa
3yahbCh0jDaY6sSWtsy1IrzrkN5MHCN5BfKjHxyzrVe6BdUZvQyUwQKiA9DV0jsnMfBhnQfQQytW
vds6h9IP3JcqaZeJZQ54pAD9z/pu3MgmuK89TnLiCW+fiHQxBLAE9e0WP1e+anbfeVh7XzBtD5dp
PguUKUa1yZIwOyHLC5YZ2d1tOfndveZO4zIIYK+rCckHY44w+XOsqelDc+9k1etHl6w5ZW+uwtnN
UMXwR4tT54QjucOhH94cSnNiqc9N2SeLqWDnsoBziEWkgzgfikH3FQGwpUY+DCHdAikF2Z7m9lD7
oJhkm7f4/9p+Wr2aaobmV6a+qeCH00rN/uaAiGhnJjgvATQIYtN6ACtsbQKnCI+Wnfrn1pkTTkpT
Pbd5hvoFyr4/2m9JEud/ZzoY0qrSnWeFxx7AgaQ5+32lH3I7jbdJ2ZYPnDqR+EjL5FuH4aZcpXXF
1R95WgHc85Y8Wrd/jvzp4nfaDVlC07V1lbCwK4Sh8uf0e8yLGGXQOWrh/SXyWf5gMvxjSqwPbsff
eu3X39J4Wr+JFpnrCIP1ZRyeRx1rPK2GVqwILby2+rDHCQnLv9Iz2JHllzCq6n3rrgy7CLdpkQcP
QfaQxM01N3zzoCrCOBAtwNAlL5Jl2LUgYEzIBpyazFWujqh+DYnKo4PLwaBF43PTvmqmYq6aEf02
4nbNFloF4WSjgirSBNhaaAdrBt/YKqwgBKXfdA1xrcx4i36AnDXupvwZMzoXpA8Kxjr5TZyjnOyk
ap62Tav2WXEnjIp8Ephw7cWObGq6hFipHO3okaAHqt56X1/FiBOX10GzCVGRPiqqTcodhdRFhk/r
JgWZuuo9/KmcIFl6Qss3ULjUTe8lxmYSf7Wmnu07Qi1rm/j4UiBkuiECPiztqmDvLdq9N4XJDi4u
WJkJ3FAs8gUSvRA68VBTQv6X65wcTyzQcE7LxaCG02OPaHSk4N44BrzzofeiKaLH9hock7IGeFds
RsPRF3HQk7qPm3KlIsiG8wNaMkqvf41zJPs6KyvXme9lC0Up01Xq68VDBBoQSIF+RsRaPzdwnGIt
bHFkCJYo3AwHAMfuEQdDhM9rCFLkDIPHGNLkMhl0Qo74ugFCLKs9Onwr9DBJ5kfNfkLHHrGGYmEN
RAyiqf0rVUvjBHzmmx8YWztgz2SVeZQtvG4sD0TD/cZPT6lhvgyRZfw/ys5rt3IsS9Ov0sh71nDT
E+jqC5pjZUMKhbkhFDL03vPp5yOVVYpQRmfNAAJBe0iR2671m1PYyaaX6sj3MmoJ3UTYHd6RRkuO
5Z5ZXX4BmT+/qGmk5wjR1x5GRpME1V2kVfe63uUnPSZVHWhnwtfXyGIZX2l7j5GFuTu+41ZUXJaq
kXxppGwvzHHE1Cpu3ZJ05K0GmG5oNCeLTNAPVYQBHA56MGUTZxiG7rI3TgswCH9V89xh6nvZZ9Zy
GZUAVCSTrDjUrIsqwGVWhpG1MydNP1V18lDmwXgZzARlUzQzLNEEh35Wbi3mow5NsnVEthRRaGW6
E0nTX20LxUQ5caoLLPiiBtBVLatndW6ByqnmRUU29noEieLNRoR8v4kNLWBbdwwWp5Mvw9rSH6Af
OlYUnWui2Ccpl6bjbA/fcvjjl5oygY1W+YwqAFdXUTEWZkYPuBH8pDc0CCQEi6XsJ0ayXq6Ybiyp
T/JY+0qs0L3M03QpF/lNBycPd3rwtZDkkceY1c5Lix4j9DzyCVjY+yw0Sw8RZc+YwkdDUYf/0KyJ
X6fbtGq60E0duidRAyxgPiKBUSIrTLuxi2dgR8qXcgZPhXeMOUgQcjpTYtIFaRkNKb8KEqj1g169
4pth7iN6NHxSUuzT0/SUkmXv42GGNUzd/g8t76+JbB7R1IgGAFcWCpkIU/vAVBGykjV5XSUvE85Q
SHrjOTjK5W2diRLP2nk8KCYuKhVxILdi7rjLROuoI0irTUa4WlDlSGZExdVspwqj3ZFwYdoSd/lt
KRe2Ly+RslvWtrZIx9i1jUz1tVzHA6iMvnSz/J/e+K9Rmu2NA7wWOvB7SCF/oW8Sy7TLFGbbc46g
2QnNReMMYsfDRz7BlClDDwuzlsAp4Ls6hGsDnM8zLM0VC+ahbrl//3Jt8Uu4ZXsafNmRyLVtQbL5
I3d/AuSvDDQozzazEHRP+gYD7/JlsKKVtDR33qLZqWMkKLVYk/WqSulT33XTRT/ay7HUrH0tm8xZ
CBseGBtOp0CKAJx1sbkTUY2u/IKaZD9EX8GAyVftEl2lrSkAdwzxZd4r2b7HiUP3t/AHVpVfpDIO
HKVK7uO+vqMXs/2wGnMczTJ938jqlzjD6DHRUG3TjBTVuDXBkPR2z+tChKivDdkX4XDM81ZxI10e
3DkUDV5dJjSidbMxjMxvR/McQv3C9yF38gk3SIQ6X+0ujvZ63H1TigVpxar8VFqafVJCcRpj6Q5t
sOQhpdY6wrJ/5CVigercy2dwOdqhCOlASilL9nqgNGdqSrPimvv+VZ+1a9oDWHBN5s8j+rFNkPYX
itx1YGptTBvk6tzVfXeZ5dgxG2HZu+gVp04qWzFxInGDeYJE/ibGqbSdl9e///7iL6MaSiIpPJ2a
rymmaX0Y1ZQopZq1HhbPhSlPN0NjV9hrBdrokte5ayOFaVFFVF1ZS2dVl9GtTlvw98+g/KUMrrlf
MCoURJWU6sc8sJDMdoLOujyLMnvC1a27AL2RoS6Xh6BUUYrZktNK2lwC9NgzAwuP0Swmn5A28Oex
tHaxrvzAmKC/nDDLRRpmls4ZmgLJXMjeOA7KxTJiC/r3jy0+hCq3hgmbAc22FGGvudAP8AyRMp0E
12Q+xw2FT071R7sfFQ/jQURCgrA+FqYBRGbpHvTIJ3h/RDxd/V5a05GuG7IqPoQMQqrxShoqh+ir
fWrNOXMSC28CzAxcwTdjKGyJ+7gWsj9H5QF9KNnr2vAsLLQnAiwMjTb38E8xjlO4tB6RU2s/WsT6
xi5DZyXHLxRzplXmO/sSSFOxM0fUmCNy1eca+KhfBwFKLGE8XJjGTD6HNDJUXCxJ+zJpnTqZfxQa
uc0IRqSbSnPvz+Fk7krdipiHloPXJkMNG3K2d2Gv7qJSb27VscvhzmemP+HbtQs0LWFEYjNa1cOR
6N7SwXdTa6/Rws4NKgaudvIIMTBq6x+SpumXtOy6J0nY9woL49AamrpjJvFMLCy4hypnH0ctfu0Z
98Fa2sbO03xEgrc6VG0Hmpioy54RgzihoRsjGvwkq9j6IhCiNgO+WmUXHY0116Yx3cb9MsZhMtKO
7RhO/oiEGV2AXtzZqLIf7KF/0ZFSzBnUKOIgIMTdVC0j1WsASMzvZHCzp2C+sJUqPUT1KJx50OKF
aEnh6nXmzlif36imhK1sjZblKNtR4ZC5kG7j4muhAWDAiULkZ/w2GRsWwgvHV8TG87u21IyDNrSL
2xGClnVxg8D9anMEm7BcuvY/dAMfCEFvRVlD9sEk/G4ju/eBENbLgU29NINno4kjRlND4aSmZO9S
EEg7Icc9SedhuDIMfbjSQoG/ZxKeywxqO4OH3aQNd8NqOAhz8T7no/x9TftrA8EIwNZtAAfCUMy/
CMyoyrgs6TSmL2PcXwMbFnfCBu7egDB2A9ptb+6b7KZDDQ2cxOAKZYaRJizhdjpDGEnF1bttRfl9
snoQtKmpAoJMhjtzvLdL68ccztV9SM7/P4FF7I99K2MVVSETo6qWrVHzfp0xGiJu8xbLghcpRPhm
QVJxLM3PXZbQcSFfujMmZXIiKSiPcHZIDwGLvUNt+MbM7FMhDP24TaYGWb2U2gm8XnFURtyyyp75
jsCfwglBV5rd2F6qojomBA73wgpXIQ6INSim2admXGRHDdo91kBPM0ixb2pqAVzpmsskD5o9seH0
Ph8awma0Pl0/ffn7L/cBwbaVK0tj8mbJugLW1f6Al1nyHkWAKU1erFxpfTs1QvqTANp3a92qcZWe
jUkYPlypl1nCKKqfTtLc6ud8anzYSwgQj9GlOsnNhZ5HFfrW4quJcf2NaklHHAsHqdMeIPviBglZ
wwO9GDt1mw0uQRU0PZKwvlqK4Hsv9zRqAZMqeK6fA3g956ZHi/zv/1fKz1++N/gfulDFopAawvhQ
iZox11srLIqXTNdlDyTteAUb2MZoewjNY8yg5zqPUw+cTHFpL+Gd1kWvQb0obior+i7T7PByW5Q2
oV2UexAx0EFWQrdK+j69pakKjpXVfsOCebqQCPdaXe7HUnOFofKEAAPhUdiNVxrPdqMhOBRTtg62
FuJpn0nazUS67yotvsXmEUuNDDdLfBzQwyls1dErC7qrrH6ujd4PyNGrqSbOmJKD5e8GGaVdXMJ6
cDMF9PjKpC8h7nUIwiRye0xDnDYs1uQHU6zlk54XzqwZEqYmORIgEHSukTMoLrpV9SjM7RoLewTB
wdLwYHovPUhzVnukKK7BL5ZXynTfdUt8YMoZEqc3IHXnRYXL8JC5AMEVd1E/M0AB4tmOL73Rn+26
wcuH1hoxcIekYnqdMahzFgCtfoLjiZOvOvyG3mBVXBdXjCDts2WU8ZkkVul0qaYfRBRMp9maX6e4
V8g6FOIUrI6ugVK8RH2NhANxTAfTgOmiwqUjqPGl7ND2m2gKdzrDFChyBDxkRGvWUKimrxG4YTAd
rGfO09AgKpZkD4bW4Gm5OvAqFjE3MENwY8S5jeb2UhteSdB31xmjBwd5jCNab+NeC5r0AaD/KWiI
EZfzDyuTwgsmPfVuClH1boDWOcmM6hCxcfmsrwsY0g4OrdVFGFQ/0N55aeCBH0SpXyHsrH3S+n46
mKipjujSXisxkMpJz5+KvrnUDFTpOyu8GfHZukEs1W1F/gnniPLVDOkLjSti++aXQiyGM5N6OBey
cjXpQrmbRbSfrSq9GZnxoHk2dweaJeLbYzRiIRTBpAWvdzBiQv/Ik9IZV7ntJ3TlZxDv82XYE6pa
LLu9CfE/+w/jS/MvY1zTELqqM380bQHe8EM7POBMSanT+hcD+xg3jWaGPTm8LMvuaUMZMlxbVk2B
bHcKXu6Vk4QIeRgi9CKMGfdGvDzlU6zvsxTB+URHePw7UQ/TQSbLPqbJGqFiHE//d4FDJGQQpPBo
4sJLuBlOahQj7i+B4SgqNOlwnC1PhDPy/fk4X8jt9zQrDiqgz09IBJQYCBb9JepV+i4pxeumBgNr
ZI93iXrUJ3JAyJel3/J2yDyoY/QifcTEnHuNeazv4MQoe8gDcEPDuDyPiGqlq99n0Tb9XZ8owl2G
+5zMF7prU+LLBdJA0VK8TBZII2Maun0YkFBK1yIcNPHVkAzzZWzoN91SNW+z+v/zi2pcu6nIPZXI
igEG6z5s/s99mfP33+s1/z7n1yv+5zJ+IiNZvnZ/e9b+pbx6zF/ajyf98svc/c+n8x67x182/KKL
u/m2f2nmTy9tn3X/Ur9bz/x/PfhfL9uv3M/Vyz//eHzO48KL266Jn7o//jy04vIVAR7/p45lvcOf
h9d/4Z9/XJYAwQqk3t5+7qdrXh7b7p9/SELW/sFsiRy6TElYVRz++C+UArdDwvgHY0H0QVWEztZQ
9R//VZRNF6HSZ/8DggmYEAV9BHiFFpWgxbd0PaT9AyCubpuqIqMGYmjij3/9/3+q/719uN+rATJv
+zWmhA2MIRtC5U/VLWWFyf467gHgnSpBMEfXxtzeBqLBByYti0NRE5TOJfm4FKUJEUg95z2TyWyI
vzMc6E4qQpNkDyNGztG5l4thx5iJSX3xalXoxaOM+U2xuk9a1SQEqLTWnQddwc4tc02EgQ59bT7g
On6bj/q1HZGyTEuMe+7TufuxwBEvzWQFNeGwAybsW5ROTyQa9gbqJddZOsu3ESrbRYs1tQSsLQt6
miyD1FemTf7QaaozonGlMsRdlgdJz7+osxTvy9dwLMG5NfvGwmJA9Fqxi8Bl4uyN9COuXfuQyxwR
GTok0vBrhuKHG5vz86QRxuDtwSnRwsMyWI6stcx47fkUDo8TBhi3eVf6vY2HF3bUyQWEzbM0RNqh
XwLFyfo59JYRzGhsx891b53he5YQR2UmKp5QYNNgPrgvsQN0Y7v3c61NXc6Y9koVoMSVomgRkSxF
IXlwGLh6usV/rk1EJxIMUUIUAY1VIjyscsvrR8z3yHl4iYKeb0ayatKva7RVmfPoq1GNRd7cvsNK
hT63kW+6oaydXio6F6vXEiGVu5Yy4EsC2CJG1l9Fg7l5rWSPgs7bUSHS7UDBj0wxjQUirbVTk/ab
jcyXg/Bd6Re9fCJ3OV5UuEACzKZLB5Keo8mzw8QIJC5vIIP6P/qT+R3dsk/AK7GmShBhLTTCw9YA
bHZelsgtrfkael9zji2YVim20lOOkLY2HyOs0VfL6NEn1fVgVmtYyMxtL8qUx7DUp4OqD/6URMMx
S6MCU7oyOGR6vX7Y6UoCGu8my+hNMcwLtZBxW0ZXeh+bDA2gk6Fa+0OESU9awfxeAFx1AdfrDuLy
KM1eRTWufyPewHmnJZ7UFb4kYyZTiyb10KAxdpN6oSoGZo/V6NhNgmtyVsduprzaclQdo7z/KscI
jjQTNoQM8PypTGJPbbDP7ozwDJu2LZ9SiZh+UigE8qKy2GtruFqWzciNI+WWaGThRVgTfoqihwAl
v7NWI8DRxYw9JXJG5AsAmLZicurJSab409S6skF4sNaewOZgYdV7cnNtSmOxC0WFLj3xhZz6bQoP
clLipAK0X6Olxxl9W3Q0AQ2gGE2Hhf6/jS0VeLLHvAmeETGWXXkRKEPNyi5GKqCdkcbSZv3FLKZL
lf7K6RImSnnd4xcZI7YqhrRwCZIVbhUn4CWhtwx2VR2keqWXoGmLVkQj1FMkkq+1TuDFrJiQNwRF
pr7ovGaoiWnnlt/EjKOCqGz8pch7Iq4HvlruINIV7mXAEo5lyd/juPNKk7Gtpe5ogaGg6M+88cLJ
OkWc0/Gm68pjg6M0euMmwrwhztqFdpwos014UAMDrwi5xCEgHh8zQ9khezYd9D5mYEkQB6og5J4+
zlMXg7+RuV/0tbKjK7m0Gi+yzAEVP4pcnAIp0bIesfli8ewSVl+WlP5MTGgna8W0r2wg6gCBdtg/
t06ZfQ1LQQkrJnVf98F1LTPjTPy+aefjJBw10zRXyEO3UzTp0VLzT3B6H/WCtESOrZqEvpwzBm2H
tdl8m/TzZfQ5jsm4itkTYJfcSSZcEnZ7IlDlTsZhdK9EjF9niLqNNrtjNXlSf+xh9F1HiZKeOqOz
naIf+oyI5jzgkbWMwJsIG50yO2pPo95kezuUz++7tjMQ85aV+vR2zdux9cKftlGraLx5YQqQWNJw
SvEOPm1rYiStKRnParqya1SxVzK5OompqU4M06vTtrkt0sbIfT3UXrthGReXNOK0n1v7moBExjwB
cUTM6agL1hji89EeDQX2yRCMtltH2sVCQw0NjgkK00PpKoo6qH6EnGPQfK4t8uJkdYqVOtvqtmir
JnUXXgMaDnp+2hbFKPITNoDF2+a2T3ST8AqsO1wJJtOtoBsdzbDFV5yWMFmaT6hyn6ocMehQWe5L
lPxVlIFRPlsOkMazw6yBBJVUQUaZBWg25QQZ+9i3ubEvGpGeah0aQpWeIt2Ashx+6YL8tp0gkodi
YhoXXlqdZZNBlgmiNlWIuSR2hJ1Yv5wu6l3ThXeYHxWyu+1r6/VrIiZyHLvPeTbhn1cAzm/nQ5jH
B3ABIVYU1mMX81ITZFKzUX8t5xlJfZLO+8Qkf7wEmLu3XXlKQ6U8ySaIJ9hoGpIt5QHyQnUylSfm
I8EBy+RdaIRY73VM9ELUEVCjZWFLcnMC+cADb6uio3lswrLDGw7hBci2ft0ZsEwmmw4cFyun0kpa
3FDiC2GBCN5dqqEPkEU+abemPt1pMjOwvARtYiLlbEQZltbyRZga5O3M4bss5HKXd8YxHhGRlzNx
yOHHuPmIxEiuhUAcgpRU+1YCVLmfiK8PsSsy6887bbfbFh/2KWHfeO2o9E5OXFUGmMYbyVuIbwse
OO72lpq4qvw8rl+2d/O+WMyB8r2+r58WSQ7SHAT1oDX9aVssHWnRGWgjhamUZlerYfIkjeCdjMZU
7XN7xJOdrxEDFnlbqEGs+6ZAizqdsq04LBLVN4RH7tey8qrMypp7gZtWBMSj5zj6EWXREzL71uzW
6/ud1iJvxQGuyP/ezGFw5IftyGROzeJvh7B1BGe4DMg0OOacIge+nbEdayRtR5g0Stx21g7vvzQU
AyhnBVfn7Vx1rX7b2tvPvN1ifYL3n3q7zbZNNvazNdaU03+fsq1tP/N23vut3s/Z9pWks7RZssJ9
npjfPxz8Xze3Ax9+8+1Rf3qstx3bO/vp3/hpdfuVwOoXRiATMSLkd8qfXtZ2+KfTf/uf/P74b0/9
3UNjnICBq4XwccbAHK5odJ60JEKKVEzhrpYFrNylOWwHglmQwNlW8xDveGeV4zhv23r+mUpClY/0
O7PN6l24TN3Jyixy7L9fhVcKVKNOFBdVa1iu6JF76tSpmWOWRneSlMyU3e3SbXtbiKgYDk0ggCMO
ojlUmdV5VTuRQqjPxbj+ExogDMyZZU+mGyX9Pdg17H7ET2jUT3Mx4dyDJWjjhXF1jVTIKUoo0OXa
hltrkds2p5gUqfO+ve2U1pK/rX24pBwz/LU7hkX4ypy2RTOE5dsaCJHJ0xLGAXY+5diCrXcDEY7A
6ro6BFGAeMh6+3zbu63+tHe01K+FzoDEaMGNzGB9favEYUoAqHFWMGCP7cGxG/C/cRPLlvwpBTk7
RI+hYjAPWivqtujWtYTBsKMHduIrc/YDe7+TneBYKS/TOdUqgpd2f4jWFkNMyqkbbLeyqs6LcDwI
1nejds/5KCEgtP4WE1Mef10LWq+z4JQZ8fi8jKsmX0Baav2XgtS4C3CM3xVbg7Dt214Dba955Lr3
51PWHnPAiwQ+w7/eYpWbjM9TSy1OuZXrXqAjktEoU0lnYWMdIUNnBxr65ymA1stTo2Zfq0novtxk
pGLmtQ1EIagm1mUe50D9NDXJniHB5HUx3hFJNuFYj2qU0tfF4sYihE1lKignrh/LTrurRk0hw6yP
sD1XYMRwD5XrBaYmozf19u3Ef3/abRN8yFOizjEm2WXqzGUC72+7S7/2UMN6P6mN+Ne27XSZWRX5
oUJpL1OddiQjnhuFi2ZLMV72sqkdMuDwJ2sd+5BPqU+UhdcqyvO377t9iXb76V8/TGypL1hiMR63
GyA1Kb7DtamSW0etm1lWUHsI3vgVr2z7MluxDuVBhe7lRUEJGXz9v7Zj2wLWz8+b29G3Ar1+7N9t
bpdtp/z9T3XFMDH2uNyq3FbWtofZNvMyo4d/397W3nYu+ASiRWJmb98rlHrjIC/Aptc6vd2WuSY1
eVudtqr2trrV7+3hGPn9qwKm243eHzmsCsudGCdKdn+vrf1+stYNQvQSsgLrKmETKErhrH0vm6La
A4yHid5Gkexvp7+tButbi0HN9Ywp4HqXp62kbmvvi/d985Jru1mgsSFi90MbtP1j3YAPASrT/I/2
NjrZVt+evlqmaz3B+ayDFMN6i/UJWSs7Z3CcteXR0H5Y24NoiGCQ4z9uL9teq9y29v7u3/cRs2Rm
HuqS837ydsv3zfdrt7X3z/h+4P33PlwbF5/7FMuJ7V1sDWdvRk1x2La3mscbT7vztv328EslCKRI
o+xtv7V90+27bQt7eQwlqQCgt754cqQzVYnVqO8ZymwF8fer29VvTdVUzu3BqjIvWwdvybrY2pJt
c1vb9r1vbvuMdRT8/3XedvIYPI2CXOHb0691btgK6HudCay1GL8V5m2vjXH94r9fsK29nbWtftze
Lnr71Z/O+niDj1dJ+AG6nXEvFjlxt2Zm60a2te3a3+17P2U7qmyjwG31fbF9j/fNbW277n/91Qq1
jdR5v2Q78cOtfrfvw69+uFO4NvgTWZk+6pmjr0N7Igk4Sy77ra6/LxZLrRaAs/Qn7zu3tfd9sHeo
4tt23amsvp25Nbfbj7+f+tORbTUA2eCAHqFJXus1btdguN4ryk/bb6tbvfpp77a9nb/Vsz+vtOF5
xXifpIsgpMfguH6SW99QZO0mW1KDyVO30wFyI/hN8M0eP6cTRplIWsmfaU4gXkyVeUtcGPmupa8x
emmPWq3KDmaG87dCKw5GjUmPQt76ZlBK4LDBAFS2incQLYDpJSk2UyA6kbzBiXd1KlYDgnptVl0s
M8F4M+ySY67lF0CCCTcSJ3FJrIWuNeT1fjSJ1g2TsZO2Nu7jP/zWnCzF7PTrpGrBEI4EDS9t6163
jvV9gXHpv3rbn7rcbfV3p3/Yt3Xd2763O/zuurc7jKl9gTOnLCMtsA3p1oW11d33bXsd902EzgmL
bf3muj2uDdTbzt8e/3C5oXezByWzcqRubdS2yzFnLJLr7cwhrUmNTfXtdmDequDvV+MwC109K59E
3BiuQMqHGB5E+RFYDqrLQJHH6MksLnqp4kOXD2OimQegMJhQoYjeNgcCduZpBK/jMo86YVOlPQDV
vhEN8O7JvlKL4TFGMv67BdVMAYH+Te/1T8EkP1VKAH+L5tmPGfofRmGVeLSauPfGxUjmFmxUL1Ak
hZXZejWGA26t55mXJzA/a+KM+04CBP0dwKW+U5DjcGrJ6rgFJqpyeAjGLvWzuQTQvnSdh4fUsosz
9J6DVnaFnp4F/eyBLv5rauAiH5dgmSUpeDBQ/wvB77lQ/BQPHV5SvwhhA5UlCkYgHMfBNQIfzKv3
o0HFmCYo2MF8NUQhUQpDhaks5yWefmTdgxVBWLGmYzenheOyDzHidrQ2yPxCK58lYV8D/keijkwe
Wn2vQJbBvUoIvFZ43sWZ/gBFBX47gTlstMwbbJEeo3kIDyaCOkQIfMw7v/RGfYvxkWclMRqaBm91
yDB//KHaRXeF7O7i2tgy6Ym+M+H/+VlePJP5Peorhq2MpgmMLRqZMxrvdSnb18z7nkw7kk5yaVoH
syzdRSF+LUbIctkQrYYGxHnJ79dofrSLkeyUoMhdkHItkZvMZ9pG5LyNnBrT40OGMwbyGcYONYYG
3UD0DmWSCLaV5Tu8uyDomE4xWNI+DQlbCK3xVEAJuCmod2NZW2d9hjlhFkik1e1n7FJUzzShkKNO
epdM3QwQo43xtu2/RlGyT/NJQjC4rh1AzfcSkmEuOGXA4kx5zr0ILoulKXZ9iHhwpY7uHMXyuUCc
wS8Gobv9qO0tu36cc730qiVVvAqQowNFpb0wRTtCoyq+9dZVMUOsVTJUG0hJECgX5ud8Fo/MPplV
amD4CqTHp6DBW63EtC4oCDOB0HVzMfwwRhzUba08DZlkXNTquAMNlyI/OjgREqgEXjpKXOFmBc7M
c1ZcIKa2j3AtOHYj3m/qkewiFqXI22lTOO1SAqx13xzya8SnR+a55Cps0Xxb1PY5t/XWz4Rxr0F/
WNri2axE9GNW5R9JNRV3zZAmp0IvO88ohUeRE6tsK46acIYgcp/tJUY+OBMXWIunTqCBlh3Di6kp
2sOo06+UZNh6pQz3c/8SwhS5Scf02RLjIW6tCqAAOgwFwuRzE7mKMd4pvfxjMVC8oaVIiSD0o0M3
9C2d5h70MM0/WgZfs0TX/HjVS4W/yuQwOeozhS3to8elMyoH89+TXWaJ3wTaV4yjS6RjU6NFv5tU
QjJ/DUdzxr1LuTBG5btk9bZf4rTt2IMvt6hfPxW1Ht0mco4ZYFVMu7BtCDZFkjuoTXNhWg0AX2P8
ppgGhYQY8RxjLGlL5hNiicZukPL02kC9J8bt0DfhpLmo2t8D5cg90SolevpT5qLe5NotLYYiU2YT
WTjDmkvMoLW4VWU/Yxjxmk/jHv2/5SKLCoQc0jPh2Mk3zWNqMNcU2Rcbr18C1VDGKH5SI91ZIfew
m0OpEPcsdH2vqemtYmWGQ9Kf7s/Q0wZNEnx/+Y7+XN+VcqM8hYVTDeWXERczT7Mi+DpZ4LZIHaIy
mJ3HZJjchtt54fyg6Mj/jbm0y+bZnxQafwaYN+gbnUfwC74qLaWjVXl0sBBcc0RNre01VeWh9YdB
L+VTHXzB98TTwZCqefsAWgkIMtYOTrAoZwuiHEGQAJJz7JdNgDNkDyNyXCpM4dYguQyRDrrppdXH
B62ppittkgIP7Ak9xEy/lIc1amJTM18wnnHqoXnVVrhlPUTI1sbuElTWflBTbA2FRpx2KY5d08T0
r31xrDVmhAbumSQ0qeVhKSD4KfO4R/5iN9cjNJWqqx2LJPOuImkT2/jWx/0UOUkPToiWnxrYw/rJ
COzumhLd7cVEbaieNCz+7G9VR85UaUgFhXL4KoXdU7gMoEDV22FUzaNaQrjSGgXIJXac0ZTz/aLw
Ul2UzzoyRcDg0/TcS+pJnR/rtpKuMlhGWRVll6jJ9iiEJQOOnwRUdJSjp0SDT0djSdPgmPkQuMOQ
x07X4OARmrrTE+//Qvt4NmxQXyGMKL9ACbJXaawUIVW+aqafiC57XV7Ge5k35qXIru7VFJVZUV4l
VimctB3Rtkf52yGWf6lIw83SJWe7oXlDo/wHM+Y9xKjcs+NLkuKKqyfGDCeV3kgKwkvFUCq3r62r
QJZiPBiXyOkHQbbKmG71WI/2Vabxb5XLQS0K+3wSFbngiep4lqXPmeDthoTpHTtAEFeNv8jtiFPO
IwD3yZeWHombhIF1HPaHeH4YZKNy4c7XWRqfFN24nWZ1T2IujUJ1R/AISqsC1HekimMeCBh/zd5M
/Xey21TQgB8qtVw6BOCr9Vx8Tueouw3xJXWUUtnjIHzsQRB5BY1LY0/JWchgjqTAbyq0k1v7E76z
WJdoKy5u8RUDwr45IdKeY6gb2OMBTeRTSkY5KxQASvrNbMQDzbiaevRQJyW3O3fMGI8POoAfJS5R
bMknP4gFTd8S3/XKXDtzbjCarhG+nwt7doTUhr4iGQzS6vpzIG7MJbtKxwF4xXfVXlJ3VpEW75Ta
V6Nl8mUDx3Q90nVyUaCk9Bg+Vj1Ja9KyP+uDIrvgOTXp6zym5j5UR2p9JjXuELffFqRP6kZd7qdZ
uolbyHNY8IwOhUTx6Lv2hVLlzmjp32aQGlOOPpSUCT/DG9xRJ7wfkWFF2zECgF2sDsrN5BpmutDJ
HQOzRkvIivqjbcyejm3HXo4jtIilmwgRKMQhaSdDD4Ds8ikBjN5BTZM0ZwnlK1MKpqtgBH6O+ZOP
CGTqNPMjkTYEPvXouSqWi0k1A598LW8C19LoWJrhwgcarheMhiv1DpSE5SB5KHkT1D96zMYJ04YB
ZrWc6JXIBPc1VRD+OYKNX8H6B16oV98sfTjavSkcubU8245e8zn9BtJEdmTiEhcNftZAmO1dpA/6
YQqtHxG2FHoepD6AGDxvTKvbtdnEMEnod5H5JWf+QzraKr0mqwwffvNFDvda+m6GEUT9nnAwjAhp
1Tcc11zVLBm7tmTcggOjK2hNyyKNPsWYB5jlAjoUXCdMyM5HTFUFqlFn3ixMsr4j2GrwYVl+o6hq
chzH/sGardemhlVd5Tjs2kNNDzVfDsAA0gbupGF1CFfiUB8twBfSvjrGKCUrBqLlBn2xpTRHxewR
0Ep6ycF456i0tn7B5II5AyZbeoA3WSgfMrwkdtLXYlQYqJd2eYZH5xS5daQ31O5iWgfTOtKiI+CL
RABhqrPc3KSTbO+yfHxC9OM1KDA7iIEAwblN3BxSPDhQb6mGQwL0eVcnQEh7iSoM4eQ4BsGV3KIv
CIfDXHOFSCr4S9yP+yKpG0/+v+yd13LcSJtEX2VfALPwQN02gLb0ThRvEBIlwRWAgjdPvwc9s/+Y
2Ng/9n5vWhQpis1umKr8Mk+mYFwxj2ZRaW1XIC5+Vjc9DPN8FqyDWFXJw9qRneKF5LgXE4vwQj9o
YI92Vq8f57y0adQJMb0wCE2PQku/Vkt71zlJe9dXwHjmtNXuZWLAS6r2bqrUXc8G2vD16q7IZkya
29ZkaiDd+x9lCfG5s4o+UK7fcPT7r6nbhAsrgDkmoOoth9qwD/ZIkGCwZoUY2+WhdKcbWYFnZiwZ
5i6c1sb44a0JUXEnZ7PgxXKvHKsMZJkf2Da8N/Th7QY8B5IynEArJjyME7dPY22OomoP84CTAJzV
zPM/UyLwOmFaOFf5w6Bb2wrdBaZQld+qElJNhgDkQF8KxILLYjCckV6LmuRocpIDR+Fk9uudkOXz
PPifju9M77UvvjStbHedJX9kOZXwMcyzHcvd42xxfEn6kwrHfJOt9wXAyo4BqRH1iSvPa2WGsGmr
QOs7ADd0xQdxkxyNKn9TvU3Sop+csMQXOq+YnfJMe63yBYSB3sOfWMoIWqPFXm394qZtE+mzJMXO
e+k6OUdO3W0g5zWK5yHdY0LFuVIr8NuwRGq0OyMNR826myxaCcEnqINaxpE8TuAR7gwmUxqHhJ73
o7sCXoUGtGvdoSQzzULHnGcwxY7uh16bazjkH03uN3vNm5jDSG65BZ4vyKFw11PMKsZuXc1kXzv0
umf03+xmuLF4W0eWHKlXRDSUnSV3fxIByxFHNszuXlE13yM+S/+m0Mn4ZEPvfCnZLoF704MaV1rg
tC0JbSxs69hggtH78mhljr5rGYvN7QRTJu9GgtC4x1gH3/c5OVXJ5oMrmSy6s+Mtzj4tZcw2EbJw
u04kZCF47lybXfLod4cy46pZlstx6fLH0vXqCL/8iZO6juCM8FR6776CybH3Z0sLXFcPPNWOtJTV
XBswb6WezeSkxZ1GbD8P2Z1zwnEE7glhV9h/HOOcCtiC8SLfgAxymeemNaWudhBeynTEBwPT1k/z
1L352VNq9295X1fBkBTEnfz9WOXuiXejTTp3F+eBJhLePNtfw6KbMVgNDSe0Z+2sWpeBDxYiVV1K
RGp4NMzEPeAoqw6e3ewcg/qJoSXNZayGcW+Y4DxzetN3Rmua1MdFi5f+kryWQaMt4qCy4mc2ud+Z
3x+2p3jK3eHDQeWCqy5fW9AJeo7FGgr/QZQ5Yau4asNpeIf6s4G+bjLSWI41hAVFEZdfTaMV5zhO
+A08/8lkC0LrS67A9pWsjshBOStvqXLGPfuKXZJ06d1Qe3Dz5xEc2wA3pWoppDCH19Uc3ksjMe9q
Xr37fm3vIIptE4HaQwWpuoiIQLUXrfWc+9sM1vWS0Og3DWK5H5q63XeGpYe0wBNKswApe0MuL77R
/57E+H9v8b/zFtvYgf83b/F9mtV/Mxb//g1/GIt9/TeHNCMWYeKwBi0j5Fv+MBb79m++waSS/jEs
vbplkOP5b2Ox8ZsgQE7IaasTdPm2fxmLLf83S3g6pkwcioZn4Dn+PxiL7b8Hpx0iYIJmYseh+9Y3
KJj8h604nrRkTNmunqpUhp5vL/exmLdaj26HVO58t4aFofV3fzSgAdd6AOiJzpfOf2+EX+0dgPFB
PyUsuO3xhJ1tp/AkhsLKVyay44OsSwdZao7hjHjrsfIbVpPtozKQ5dSIp8qYSrInsVmESCsRGGBx
WvO7ujdZJ2+Rc8JVRaGnkJh81oQvVX2Qy8q1mStBsHbmGRCI+W+SDf8g/l1fElPnNedVwRHubm/L
X8uaQR/gXthKfFfNE0e26xZKI5s+RRlDrWkHJBKTuT4U3nm17vQkPZpr8aGRLQtzBchz4TftlQCA
Kip+m+RGKBxrXS52ZlG7e39kRUT54/viuerfdPUZvH1/y0s5hOOwOBu2iwvW813b+kcuI05NVqtD
1pziJH4vNyiKssrHcsaXVfaiPiyrcV9NX6qMPrVFsVtqvGY62a3/pc616WC0XLuIwVCzPFEn4NVm
5HJ3G1AY3DknF4MIa3akMWnHGZXyQsvUml1N6KFGkyVbJelD3qy++XowzPUxM7jHVVr7s3SKbqfi
/tLITEaqni+IpF+4Zd0Wk73d3fx3c0xePdYPQZ0ZJ31V9Ie5J6PIs4vrPyTEYHcdzS8Ym4tXhJkx
Xo/aaJ7KDQCa+XSfa2zUbJXsLDEDCEuxvdrfYVtTMOOOn0t1Zstrk6qPGRKl9z6Ts6iju4ErKsKx
2//A7JgE2yDbz+PlhOjeRalZHqXtfmmmmX/XNcMG4tq52pvC6BaMpvZJ4ZNGu09PFF4ORxzlS6CP
rL/6OOWyP+gUInG0TClreAdDBRGul4qFWNCyISOGypOuE2DBg/1ol9VnEmNhN6fx4OWVZCFnfCuW
l3kscNDP9jc/PRk+9S5x0z9kjn+xdfpY13aId4RoLrCJ9omkhmCF0RRLmGGtbe9gNS+7rOxu0Vis
vY6CyZ3JPCDXfluLxUeWYqy0rk04jO07/HneyylTQcO6O2pqDHK2H/ZteinFugZlj8qLlgA3B8zT
vRkPDbnQ0IqNm2RphscCGcwCNkibRyRyf8cSCl/9OJ9Lr/9OWfnOSVdQIKu9T7PqG8xEAlv95IWx
PlZ7OmAeE58I96KWr+X42o50QEEafVMM79u+++7JJsrt4d3zZx83cPWjy7NHqiLUzsiy+7bodV7H
8Qvc36+rE2gMANjULTJYWY4lPklpYK5q1Sumifa7h+N2rs3bRl/boM7NAxtv4rmtluwgTh8QYkuO
H4h7NQ73XYOfXU9pZ4HgDjDxHlv7ITX7G8zNzDigRs7TqSvaT898tMR4HkT5Cq5WRok+f8OjH+Gt
PhcWzR8tb4s/8bACG2evNif4+v3F+wDBL0MwDyeCfmj+NQqvbn/xC+9lE05sbb3JFaYFsGQl80d2
b5XtBkO53I9Z/QSF5lttdl9TOcJxh23PmbQDM//R+0g46Py15067yoehu201RcwmWctDT8RcWN2X
tUY+9uT3zvd/xTyXVi7nyra+4YBRgdlzQfcoJO1m8ZCNzjua5NnI03tQ3JeiyQ9927xStnRuxuTB
c5zPmHElKNhv9gIuxDMgM1XxE+Ol21ygsOsJHfCa8yTtNmKnAGnYFGyZqYxmQDgeysT4WXHmwYiZ
BQE/ifFg2ROCZVLrAvBwdMRic2VmBNlyl3VkDTtvy+vKvUFtfLASBOaqsWAzl9Y90w04L9qO//lx
8fyHbC4eUcLuhKUdlSdCjPXkQzBbRNTGcrlGjJ66O7D5FpAQaqqt2jx18XDK27QjvvId9NSNVqXP
gphB4C7zq8JyHlI90u7iSX/4/ecW/RqCQt4jOhyTNf8mCy/czu+lq3MQXOmlLbNTzPLdynERMaRa
7eTr2NTI4uP8U6Kj7pqY2JqG67M3HtgoPG5fyIX3Xkyk4Gfx3ezjJ7ZhOFiJAWVxF1i+/8Fi/ibx
L3Fx8jqR7OOGkonTom96koHBTsWA7RGcMsEIF7LPbtJ0svbKPdSscHee2yLN0tayH9z0JZ4c45hn
w4mKYztIe1eQWkz2hj3d66I9Vb3xhWW/nbdb27x3xxbjC5l1TPjO+yYBUKdhg934pntVFjbZfLNm
Vb6rBFIn/eBpnrIBqzpMgFudxdB7L107on0Z4J2WFQmEjW3gcXsLHMgl3L/eCLQc8ccTR6lM5jG2
dS9VS65ifnC90QuSynszOjY2RfcjzZhKi8H6YXXVru7hoFEIQKNVRoqHUPb1S4tonpQtbipArIvy
eyiQ1oc5k4xVsgrzlpCiWBkU2GCI5rIed8tKyqNYYces46/ZGh5dGFpzUn539Vk/Y1hjpuK6yJjs
3ZOMMtvaGtXepGc56W2XWqXyBGT7BV1vQoJeuL5w78GoSW7e+CwbTMJWXId0nviwAh1GLp3FVsb8
prT4S5sOt1Y8MNu0aphwiX6wbJdNCyEYL0PWNh0NkMKiwVuvdkIs9q0yiwOZyOfcISjge++lvwhg
SCINP5j8Mzxbo8F1rG90tbIXTPetRrAF9XYg8EFWpmi9O7AGlF2xE2tU7z7AKZmOurVBFiHt7iaw
DFnfPtiZu0vZvtIcFhOhUZScpMxUiGEKdYvWql8IUPxYyYs187ju+B2QWzjgta6DhsTYZaD+W3cE
pUlu/TPTVbsDPwTP2eqiEiYypvNTnzS8Pb0VR77z0iPn3ozxieoH6Jal96DbE2+2jakxs/pdYy4H
PNKvaduRx9ESar8o8Bg874UELUq5fzb78Y5ttJ2qs1s71i7WeLZct+IVjrzr0vjJIXGLHpzfTvHw
ZcUzybW4dHeaeTP19jMprZCi+/7r9tL1wJu4gOsHlLX3pBl+rBoncZnq7xO7W9rTJrbk3pfEKJ9L
D11w6A2GwYTtW1PtPYqde1v+wFON6Mlqm2gQPhfRXITUHqZh/LC5IQbrFpKLq1e3WmZmxm29a5r6
zcebP1nyDknqNCzuk2ZO97lqV4IsLyw/z9owv8Rp5tCDPXBpWsWJgQop+hWJ1nm9/nbcHgMb10gp
F3nafixpxr1ZiGc/d39ihOeYn7035WWPtKiQ6Osw9NtHP75zl+ZeEy1P3J7IcgVoWoJRBFwdgnHy
YRi/ryN8xaQYukPbHYTuWpGrELYcaGd9uXinfkbUHKfy0ard+syl3qAYs6nU69QvX9fGG87DZBxn
mgYBNC7mznSWOqDUxAsIhp7neqWUhfp3JvmsfASRNeXCeafBJ2L81V9qMT1gEDUjjdAWugXFYsqE
+demWdTiTqD4Rd0Utnwxen/c5yY7mMK2Pn3qAS4TKNOlWafDmtHfpaF2gAmi6wKqMU4Z6AcrVLF+
QO0q9GdjCKoqq6LYyQ+wWTn9jYnmzmpAuhM/s6SNowq+aeDnvPDFNGU3i7maiBz0wHMeVoTV2zuG
qzrjnpkbYZI9NmXB5EigtSkIMVywsFQog7lWB4kGWZty5aCjVClUdBthezDWSCfGWdJxeWo8+Dy2
04cLnLFdldg0GcblrVc2zylqFUKR7MMR9NogKdJEFsU90iAHu6tbBzJO5bHPTMr/0OrLsO4cVk8T
cZ5xewCbpM5//vX6kbHA2HInZlTbFyfESywBVRNev/j7N1gPsl1nVkZkg/78L64fLfo67r1Re2gG
W2Fg1aHpNDr3duuQJqt70lDyV8YcKfbvzT2kmQl+7O2AuT6Y28+8/kfXvyrarao8ByO92WthA2BE
u35IUTz7i1jhffC/Xq31VWrFQeVMKvJyUzspYExlq8Gd8jxU/ZlsmdfiR2ADl5y5fTx79mbgXkCn
O4qXZfvvNyPQ9aPrj0iutrfrJ+Xm8PVtrMsdIxDoQ0VTHhe3y/AO67xfzXSTdVArRm+KmjJhxp0b
1Um0un6JBR0MMvXXu1xsOybLUQdLw+CY2euFQya9b6n1u0fZpsAZGZrrQFdFlJcazCvINqaMyujO
RbUGzY6nIl6fJ+ZCwRz35pOXIEG3OXIqKxhWcxJoIql5h7w7yqqh2c6jYxrM50p068RuzGAh5BJ4
JXVIG1uvrBftto79hnU7daHdxvkrUi0CZUnZtahPVAZkN1navvXYY1glwgKQJg7ZsrnVe8KBWsni
wS+rKF2BGmmGchii8/M7Z05uptH5ir7wubZrAWSMVWrXxueBQTc2NFhDjtrZmrKfyBuexUJK0dm6
zdyO60OluFX0QD7hvDvyY+WG5Of0oks1tpdmu84CZWXakrSPpW23F5Nez4iI1bNtmPPttLKZ0sul
2/cDyAgXqSN12+TeoKeC4bpzYo8PwmiMqRAXzNQTThmWGtX3sb9ZC02ca5sbGCCj6oLvyNrlTdK9
JksGX1oTrC49jQtFOsp3/DCPNYREBAAINYy6kpdprX5ZDdfvqVPb2Lw/iSm2zss4fW3wyBy8yVtv
OUT80DdxjExTkpDyGlljev5lcjXvQi/sVs+09ArxRFbvqDBs98BY3Nvu+EAbmwAuknzHPrKcVG1/
l7OX0mYGumCmBCVUfZbf9XGfkbUF6x8nzCEHMrHL2iwvmqsZQBMhIjjSfAJz579g8apO2jiUQU0M
nF29+zAvrQUwX1HrC9UAVGROh73aHkbsi8vk4LwRRhEBpyLw4LkPBdi5bW5/20E1fRAivptyQx59
Zt+XZJ5epSfrM+vyeF29BzpBqiF/ImmK9irpTU+YaLE1eVoIgJKkQoWelP1OXpn6P0JO+8mxmF2R
sKNKNzGjCnPNTm/eQdSokJuYdaLTVuCPqkmntupONRhFbCCiJ1fOQeZYD8lU6EetGyBMCPIisoO7
Ob0YHcLDaru3LhFjehq9bpdIk2rDMTlndkU4vSRmC/D5yaAfJK9G77CkNtkqxNuTZqxfgVUXxwxq
7KzXp6GCRzzq9cXhyG07vJPwYaD6n9PUsVDF527vpaDgV6N48jaIXoxxYFJsQfUyC5XHATGuFm63
MrkkqDIe0ccC1byKpzu0Zffku/NjthiCsQUN041dOPjt2ccb0GaAnJnW7lpoAoe0H/2FzKrChTAM
P3O6Ru6H2f8al9bbKFjJzBTrKnL4jy1HLpHq8owVN6Rv1zoZKb26YzpQEsjggbUEfJc2+yAyOT41
CRDwvjgDmEke80XdxVY5RlnVV2xAwIyvEK8r7aJ8ULuGVeaRvb6tuhQAy+hYznJ5Ri1Feum9GUFh
l9RLf7GnYrgwI65aDArlQ8aSxiDWbs8HaAgwRwYLjtFc6ZcUUZz1dI69tfJPsXZYt/IFXVcj92qp
RYm33NFBSn8MgxsOG1Mcsl64dxBxuMq01YIzND7bg1u9gjV6x8ev37YMybTsZZjR/lE5HmJCqCBD
vkmKip+oWe1YVUkbt6CBnj+D+GJ1jjejZZENl7i0OjOanbgMu9n/gQlyOazTAMBGrqHnrNBReidE
K90rStlC07VfGd8RVnLoYCNSEswyF0elU+7S9njNitfWzG89GnGipJ9i4kaB36sLPX/NeZXdxaw7
/RHNEhovB+dOLRNZatEIcfa2h+tHWUbun1uy1mi4ydrtwxlzFYrauUpxFSZjfpyWsTzmQi1RrKMl
abiFGQhq1cDUnqBlqSntLNPmV6UZS9TpmnnO0Yt3Bl1VDHaXGKLjUFvn3z/M1AwI1G7kuWygbNPk
dm9KaYWrv/SsPzjXhj7fT3Oxnu0Ne98zf4kkgy7wdds4agDiGU9+cP3U9WHpxNtMWmNf9PVU4kc1
1/PomeMfHxbU9p70kb6E0tHPuAX18/Uj02EguRv76Y+/49/LQqrL8NhsznK7xTt+/ahiH84K3yZB
AiTWYr9TBdcvDFniBzVA4F27LVwadwuD5iD29ZpU9/Vz8XXp8ueX4csZEQXOH1zm3cApIDv9+cXr
f3B9+Mfn/vyrruclnvUWHw/dvxpUZn7m7w8e61nmivQl/evJXL/AUJtv+cuHuBeYPaV41P787r/8
o+snfc0lXtpB2Pvnb3D98j9+BP14ii1w2gbXL6QNOJ7enOlR/9fT+8d3/E//y5//xJg5c7Ne36tt
tciFkEoqe5ZRXGfWGjAaTnc0kYPM3b7c2OSszEnwS+btU5Z4tABvgcTrgxdnwxnxlGzj9e+0FvcE
n2Oku1gSploWNm9uWYJ7HjEPNIv2LCv/BT8WJW7bEcB59SmQfCIHdK8ecYiTWtsOhT5p2eDH7Vzv
fVM+i349lzHJNQ3+wnKRXYsowGABCYCcW27rH3O1ntpx+pGW9bQ3t67g+HYw1ZmBPQbdMeYGuTgA
sj3wuxxF2IlZpzvjq11gGWsL9Zxl3q+0VpRxN5TXiAfQot9cIk347os7lNhf7RB2Y/bQzIMOfiHz
QuVmJ7bd72PG3JFRQWCU1ne304i3a4zf9Vb7Nhj8/quHcXzdqA7zZ0G9LNrHPIepNsDRS3x+ek85
ea39wuSFw9J4rib7NS+ml7RZVDSY/sN1glBRpLXDw/JpMfBPQOMEeMu+tPZPf0bJdXzgbPp4NAkk
6ihAOmTukAz/T7vSqNmbL15aXEotOZhG8mFuv7PGuII6e9PwL56TxywQU37aFPas/3Iqieehxh+Y
VM9aUeF7FEGPq7xoNselfW86wxvMbLiTj7Zs3sbFeXJqqK+1bR/6TPvR+bYeii67N5v52TdWEhTj
fDRow961or7BondUdDlL1m5FERdn1cfJsRTLE/US490Y//IwXjP/pW4nndggx12361zrtoGCHGZu
z7pTWtSjxO2utZlDTwa7ASFfZ8tPMO2ue//SstjC0eWLUKBDiAaPODn4NbCpmGe/0Dz1zetSLNMv
k60pgzTCVR8LePdmjk/GEN81zgQzTNz2Fa1LPUaizLyjjvbFht1IJlc8e4AIl9vGAY3ej7cQt+GD
LaHoP8aps5E3tc9JNDfFaBSHOrHfFIYNM/9C8A6TVQwLHyrQRQNiEIlpylm9Zk++acah76rvtVXy
lDuBGy5NDlZuecEy0GszNa6z5+iZdpPZGPw3YqFwJNe2kVcwKIYQJYB2vKkOzBeDs9D3jb1ds5CH
2bWxp+s4bMofrTYRvzfxcHRHC2Qfi2jynmXRxQDAeQHVVKE/EdUM2KmffaKvy5PQMgxyq//DG+S9
jW0hMGnqxYtScjDiZW1jtSsr3P1Iii9Qo5fIc+JXkgSHSu/e2JSd2Eu4u3LkvaNVFX+o7TxkFr+w
mp2cM33rpJM/a3D4afFcS/HLn+hoGmtF8hRTpLUWXA+E+dHplktoYA7XQuWBjaKK/bwKVs9tdrlu
z6GHfg8KXLaIkqWHECQzJhIdPnt9btSOS0pxLJTEdgDD1gaUpNbmMnm8biIp3hehn4Y5CxCK1G7l
JVCV5mBC/5Dc5EiRcK4pt2TTAojCoFrJuIvx2wTECR0ETisqKB/fa077wgHPlcZNObRaQhLFACMb
YDfJQ1SGduXmWOORtNs5JRNkwbLJXcg668YGqkPaK7C8ry6eZJPqIkYF3M08jxVCcmNNuPAFGJ9F
MyOZcOemAhih+GuH3HPpIFDtV98iCjq3c1gXnWB8O0WtX7y3yCMYkvEbWW3zHEuPWkBb3hfdityk
vZczEfN14rxyPQQ798OsRczz5YWku5j5l1PesVthqhU/j/by0TniE8cyIl9nfPh0is5mhNcFCsP8
s2cO2RbFU0am1puIjsZu8roNpJl2NTv6FfuD78pDS91K5MJH3nkFHJGpASyIu5UEcAElxHNKCqEn
HGl+moVVWRLC7bdfv/ey0G9YqbeWg5LnHWQTs2O22Q/OlssPpBiuc2A5adoUjW7zaVK3eAAAlUB3
OHUM0lqJBScxbWZ+9q8RyHcJRMQZtft5E+z77YyshlMl6yQ0B8LRVQxEWGifZprfFASEqBezd+bW
OK2QCi+3viDXMoqYKAVgLc89irlXp9hcPhvOoBbZGb/125gh3fRL9jWef80a1PeiskKaVu4mg/Gu
hvRNhc2qI53q7q8CyWCvFKMDFJmgB7SXOmuF+0lvg5LNDMlvv17oUisLgv5M04bM+ZoZTI3z4tOS
powcuaII5sqDcTM9rq3/iaf+VmnOq1cYl3LlbDAN814rxzkaDPtb3w24dgfZBn3Hc8IYGFbQZwlt
uPd5UQ40LAO+9GfIQ/G2T3L9LGCJkDfXt8J+YbCmANq2JReqhQMiJuRSCu3J57TclQqwUo9/rK5i
cZgtUYS9dpTaz1Y20EwSJjuDo83cRBPOgbl5K+S9rMUKFIfSnzYJLEuZt8MAxYkgHladO12nz0IN
S1RZw63QIZhBamiDZmVxYMrkeLWa/L8r59+4cuDA+v+rK+cC6W/4LJa/OnP++Kb/duZsHhuAfjD6
MEuYzp++HPGbw6AeZyFFibZ9tez84cuxxG8A1aFd6lzP3d9ZgH8A/yz3N6DlwhLYfQxXNxz3/+LL
uVZE1HJJ6mqDE2LjMHXDNX0HzLHAgmL+AyFvuVba+mucnLEm4gVoiNjQ4BgO7qydahXfxsiTjrey
WvHsl1JJ2uP9Kj3qbP41ecbJMXPx5QSHbhbvYVBj0Rb1HM29YIQ4MYa2rZJKG8X0X85+mBb5M0Az
J5pwhoe624cyZrY6kXQ8Tc30k3BERkM6hMX//Icb6T+qoXxgZ953cBptfTPT/P335JXCcakTOrAN
KL9/N9vM6MxOYfr007UrLVJOv5+zojzGTdeeY2aN8HixLPQi8cIrc+gKIkooEQi8BjhFscpjZehv
FdoZhjvMoK3D4GrzjOQtSwgXZ5KwmCgI49XtvQ6rdf1cafp3Oy3th+uDLBH2XZZjUSziPbhWdPUJ
R3W5l54Cq1vlVVS6I4FBpoDTRZP1aVk1wg0rjqXFwxiixyZhrK4gvZvZ3wpLgWEvFgF0rn3xtZR2
oO1B9FqDZTzo9Uo/Xx9wybI5LWoPp9Hjn58WmFMZWSdVlPdciIVJDmPb314fGLyB5zYEXUcbcOL6
MG7ACSuOH+esNvax0wMNNNwSESS2vtZMus2fY53iqLITFsNt359xa7zXegYtFhcDqXtes0p4+Ohd
XT8rLUkO9OzeZUDsmIAMvnO2hoZ1N5fuT8Mul6ivH2UxF+cVP/I+K+WTu4kHqi7RTlzm1pAXmLtu
f8U7Kv7ycP2chm0IX4p3VGWVHjKre5i3f9Vx+NGHNRzNOaUhmGQopDU2RrTTEOYy+Me4b5bkxHyS
Haqwz40cnfP1I1CExrn7UmjNuO8N9AnXift9gocGzM1RJes258eEc2ZtOlIIEBM31WbiWxl3Udta
Bb3IzTezGIxIh9ME2s7qzotlPOo9n1p1c1/KZLgRrkfwJB0pkNwelKuzxUqAHo+akwH374j7qeHt
+qnrQ0KJ82UsKd7G4vdIXScpETkMSCfbg/J/GTXbUFkBlUvsD1XIEcLAjetwUDXUBGG9XR3mHzDQ
bCbyjDAdYkzrBTTkEI2NRSCrvZEE3gN6zD9896s+dMi7KR6XhUX8GW2xO6vMaIEAaW81jAZW0W5+
YjfFgi4zMeGB1Key9dyOF0bv1Tnx1iyoRyjvNKq8CTcv93GV6+cOcGBfMpfpGBhfqiVx95bIXpIc
BVg61LbND0PJBKHNils5lNmhIR9Cy7B/NIUz0TBEHjavwMbLGblGF/zozNXYZ81EGbRe3kidVMug
NVagbZCzDTBuD8Z+jXHfZM5YHAZaAc9Wyzk06wnqUmPCfJzrRw1U+VkJwlYECObIrb/w/d6Jt8s8
s1RlVesMtFoADz32i0OizLHP6FpNWI5A9fS6Wc5mQ9gth3klWOe5OKka1hjocm9t1n9DntLO83Cc
yaueYlaC1eCNl2GCVZZmzXOC+xwtN1Q4z/bQGl+bLS3BAonq2d4m8ecBwwSGSEsDJjOpvlpTau1N
UD00hHSHeBNQUs2qafKDWboa4gAbliuegfGJcGa5nwu5nsbks15cGnO3BymeuHAsp8KhW0nIuguu
F0pumM3RRmqNGwiS6wxtzhu8sNTJHdo2Hpeyemllxzo3JRza16xsC1+xqppnJ3CMkXJ4Je+1zlrO
tW9aJ5G8pptuN7PTdvviF/sQIju46IpYi+i3+ZnXxBXJzqCF5DedMaV7TYp3zOPAogxjryfyzaqn
+pQirQLQaULfZwW/bCWhfsaIEsGDxR1p7EFZ6N+NZgZ5U7xM6Px+Y71WJjkDijUPPXGfemg6CvXi
n4v3bCfVR9xz8VVJeD3MSdqdZcaw2fXLj0rXXaZPyXpOBL7CtvImKAbUFHat+665K8/SHKOcvSLH
A8GAsZO0AaXQQyA1mSZVRklnvsUQ4I9cJ548663DE7kFqrq9oDJu0yufRnC2TAKcy0oCLODJRKrC
pdqbIBg1fRvpDcc8LVAbCNGEazM4d+TkSQoa5ELgVYaLDGfenMlBns8UycnBGSKpWazpxYrOt5jH
xmMoZA8cXpX1JGf2kJWL5yO1vtoHsc06u0z9dJcUrwbDmqTL3bCdm5MwKufWdVSwlLjz4HBTnubj
PlR8h8Ue5c6wtDSyMobBCOErildL+wUZN8s0FIkAduRxYRJ5WcT3OYcHqxXx45q0bFQTPQ6FM94r
LwGIXpwa/AJ73IAMeICqFGlTHTuzOrbLfurVckQQRqcSMfh1ZK06a76YRooKSVEnQ2ZBLpblSzq2
37027QMrYXeozQQgSy0nJSXH9VRo7jFP1DG1pgV2P5thTG3GsY7X27kl/YsUQ3iuIaiDCchSIHBX
TXA9WuEI9nhjEqHYBItmCsRgA9th9skk8xXbDGarStMeGc3y9RwGe2meTeghvoYLz/3E2M+fynWC
zgTk6/LvjR5nqTdmy9FrkKTAcKBQm11A0RcWE1+yTaQFgHFzPD3NnMxbp1YTpH78MLlm8+wqeWt7
Q9RLKYLWx/3WWtp+u5Ttrb6+n023fEVc78zii4uPAsY5ClNGYDIa25YGwaVh10wT2EjveZHcUjNJ
LN8oOc+HRx2S1kEDsnHBNuL0zlsmrZUbCsMhJ+Ow/C/2zmQ5biVL06/SD9C4BjgGB8zaahGBmBgD
yaAkStrAKIrEPMMxPX1/rszKrsxadNWid724tEtJlMhAAH7OP1pOboTmYBXbJliBfTD8YLva1QOX
n4hXQCRMF/sWGAwMhOSGpc8vLRPba1E/usk9GobpcYr9Hy2Z52FP/cQOEU8OommhSSuCZtiC50F3
9LaD/sZftzRnf88EBcURSo5NUnrW09IX4qlMSN+vo++0fPuHppm+tBNlcfbofBYQ9vWS9pfcN/dZ
wETGTKOIm0UXSHHNEvay8k7Iq+Ow/zTywTkr6nqzIToMvmudqMnZVRW1hGvq1G91b3ebaaAeL/Ug
T+ZaC8nzqD3EBZHNpcEIrKKGupJ4uMig5Qj54ohSHL2mvFhze/UFL0yatRqjOPloUaw5mLa9GU8/
F/PqkLz4za/Lk487azcoI+y8nvepi/nGa+RZgv2SlgHa2GxpKqm+O1A5UUNLsufUOOQsBz003D3m
fXbl3F52+D68N0gBNl/MYjjInQdUK4Ts5u28VfVyaQhZOzD+zSgRik3p8sFoOrQd2bYd1Pe6K3/5
gY8XjNk9639z0V8QoD3nbgJ8hLHQQd9QECqx70VmbsfAKVGVfO3/zHlxppV1IaV6A7fCgnqHhd/K
k0Pl2vu2jcCsnWe5kqdWSZ2/aVrbnDhvBMnBI62Nx5ptngpyzG+RH20lQRFb3yb+vtlZbew9r7Pv
kTYuroY/XamRQBqHWGg7JAGZFOrnXPjMUgBcBY53mb15+Mm2iWOfRmPYD3zLYe5h8InL/smqEeiK
KXbDwlcTykVTHSLjVKkIzXJK9auBwgcZq8pD0dWUzP1e4I8h7Ek4aIPuMFYoGTIycoSYv82z/E5n
ykstiMQmsPvXAKW+l2vZgZF8ayp5oCYR8ewS6cKPLf7iZKuDxGR3In6IAHAbkauwytCmRIZk2Hbd
TA6VXgz6KbcTmT2LyHaTZoQJE72NDVpQrvK+8vHy5OSmxG2wU0Q2bF23P9tr8a1tm5u0nV0UCwxo
FpgYWaYXp6IvGdFjdbacFTbd/6jV29SLr5w3BzsoCQhy1WcjMF+soOErBicCP9buxMz5CWgy7WPU
CfZUIs7xgmtQx2cjf14Zs+8941hNpUtYpevdEuk964DJPJOE2sR9X6sfjRrKMI0Yg0aB1pjBFJvt
PaEg0yjMrxhn8aPRv4U2N+ZqZK+t6W5qb0T1FvvrqcpGpNxA4clANqqCg0ayslmSmGtrrWfO/eY5
ym+Wi20kzy5eY/+a4Lw7zzYPZQGf27gp7ZT+sidZ/UkMzrSbAHAYjGzcF8xP5opVjkLoOava4+oF
aj9Jg8WpzedD2yiIWLdW5KFlOK+xCg5JehI5fgd6UTR3TFeWbVqAmvGIjgWBrIjpXZlNBsnYz762
Rf1suxPmcetpypnHO35mFyb8QLfjLehoLkFBeDYa8XslqjyK9VbljuphRoxCBGFyQIVLNwUr92yv
ob1inWyS/rus48dZ57HU6HKpkt91CT/0TJ6cWfMsHEy82kER/CTzVVwJWlo1zkTsJBbR4rECgBIa
iRo1JtVpdIr9puDE/FDGEXNzTicxOBatUptKI1uBxrgqwK5Eo16zxr/Q7pV7+pOabdc5X3KNklk8
CzVq1mv8DIhQi3ODTa6xNQOQrdZo26xxNwUA52skblZEN2AXfotJBdzZwHWVxu18ALwWIK8A0DMB
9iIAPqmRPk9jfo5G//L8nax5NxyBBV2ND5oaKURugIwJ7BCBq0YSU40pYns7xnZMrA5oIy4MsrDJ
GzZiZ7zxcKRrjLg1C31MOtwKEMtFQ5fG/KlAMicNacbC+hZokHPpH1QyvTcDciJjOQa2kx6CycU2
UcVbKkqp9YgmPZRYcBX5VLyrPrkEZfBeg6/aGmitNeRaq5PSEGxgINAKePwJyz7DTZ+s+nMqelQz
BjOHSTRl2p9symN3ZenRYgAw60butMu95ckgkBwEwN1ZPTZ8JB8tfQzewZsJwPB5vi9KoPKI8HV3
KnWQLfsJ3S7pyRZptk3McYZtwKILaDWjvGGER95XQ/Pl6S5f88OgIexRg9keqLYBul3Zqb/NwLt7
cO+maj5sT33AnKJ8waRh7h25/BznnpigTHLTTz8L5b+kxBSPRn4TGmDHIEz2tQbdDe+nZII3NRhf
aVg+AJ8nw/PYg9cbGrh3QPD5ixmbNKjfg+4TDgFlC9wP+T2HpqYABk0GDJoWqIcfqaYJSvgCSxMH
3MYVqy4zdHwh2Z8mYU0y9LANStMOmSYggL/DRlMSGdzEokmKmpxqOBdUCqhKWbIWwOkYnRo2Xuxm
zQjh4WdhDT2Kobf5YsZVtvdKsUNQRqRQopgBo/Wm/ytPRYD2iy5uot2qJt8P7g8QRN6ukC/D0jQb
1PGwXuspMZPvdFNyvhr1ufBbH8cCsjMInF5TOYwRFA1remfQRA8xqdz++oXMYYH8y0gIZGhqcgjl
1tbVdJGpiSMXBmnQVJIBp+T8IZc0zTRpvkkTTw0MVAETRX4b8SMfBlhAq4mqTFNWCdyVq0msStNZ
nia2BAwXs/23DMbLh/kKNAU2w4WRFAF2remxBJ4MHSixvhBnrqbQuMMfWzi1SJNr6x26catg3MiY
Y9zQJJyp6bhKE3OppugcTdYNR/MPdadJvNR+JyEjCmuBcMiRuKZoGGaX55yI53k+4rfFxEQ3HEMk
HEwfRej+nQXcDfrQ1ETi/IdS1OSio2nGSROOEcwjVjYoSLhIivUi7DLpPdJ3ZDxqwhLmMtEU5qLJ
zBZWk47jBo6z0GQnEudLo9lPTYNGw880IVGskccalrSDLc2XK8+QURkvuDiJjEhLYoMeURaTnDHA
BMK5dnCvAg62g4td4WQjTc7miO/GPVaq6ZPRIjHau6upXF+TutSQkS0Fz9tqwrfX1G9wpj1Ot2LD
qWtmGIa411Sxz0HJqYeuTdPIePCKcOAhumqKmU6GTaFJZ4gV3fH9yVw13sgaubeaoC40VV3CWbdw
1woOmyrci9CkdqHp7QCe24bvjuC9yQAmj9NLPiBlD56mxhGB3l24cgfOPIM6h0GvYdJ700NhVpKk
gJR0prxC5i+Dzd1CiQJ6N3EvafKNMJZXJea7KJbnYGZrha6t0FyLIvoRsd0YKgWqms8ubH8K629p
+n/SQgC7PKkanbQxPJr6XrPrj7arXmvcf6S/sHGNw/taw+plFkUjbOVPg+qb3RgMX7pKkKryYmhZ
goM+oR+Wq68FC6mWLvDumUO875y8HboG9A1SCx1GFA8WyodZSyCkFkMIVBEMbFvMboQloJdo0U0s
WkDRaSnFgKaiVxSgeTDx+U1qyQW+sLcEDUbExpmiyfAq59Mwypda/8zGNHz16iwsFQ9y30TxK/G+
9Vyprcycgtekfmgr/yqCjTUn0350ht+WM58KXsVbY17nOBUnO2tOOWPqllSpaN9VgbWX5hxv2YOx
kafTfu4AzsD32UCwIiT4UigLXVIgxMxfiTU92y1pAC6SLDrIRlD9wTjFRvCSsivYrckpnX0zImvF
oUfKUUrCQYfXaOuVizoRDQ/r3Df72MzNR6rntqPE+UAhaegOESK7dNnOcH5kywlO+pi7tER6GRET
tS9W60e9IN8em7w95E2F35ckqlTkoOlmf47IwcTZzwWlIfidRP8V80dOTDa18c3Ebu6VfgdEgASm
N9npbpMD1Ub6XIrtcrDE3kydb77LRGOMJhlLTXFr86Dawk7+KprZ2C28jTbojgmSY5XAY9ts0rR1
qLLPX/sM0aTR39sIyRkl4MULnh0eROTs9SiBNPp0bOv6Zz2UX7ET1PtkqX87zLpb47nwkqvVZLzS
FXFnyTDOFz/pfg9JHGBCcKxDvZBC1dq5vEYM+cxa69tckrYQZaRnOCtvhNZfnsoVFXcwxaFRot5r
Gh3ehBZLLJwhWuQw+I9Jgn0tp1tqI8ksO9ToeHaFHU9bpKDLsTtSvzfciGIAS7PsTaKkF/rEnpiT
cxUqbw5W8WknNZFPQ+VsiwWgEtsmgee9DWgL1a+aOWOeBm4OVkdsp/qLMFUUrk7hUfdEYkQ5Zk+L
gSUQKfCXKZEADhYWEtBx+HNvpMWHKtu24uuaaUJ1FiFvQOoVzhl229J3XwICGM5pbGPwytDOVMuZ
KZnH16KcQy+7X2k5/0Z1jMK3ch9kUzwVFaKDccUp1USmCz/t0WGfyV+d2+566UffKt++yVj9msF+
zi2eyS28WL+fJwMdSofyQuDDJDIcw1nXZ9eWGckTM0/Bun/LECFuRoGpicVxvfR++ZEtLnoyG1RK
+GwETuRjE22K596wnKuXg88BX+9zJMkHfpTjMBfNHdkd2VeefUrHdrqZBm0+lZE++M38NkAxX5CZ
MvfGTRM6NP5hDoo2tmGaj8m0nHDQAFYSpUXEnD2gaTVFQgJgxxRnZ6O7WRb7MW1lRVIT5nDXkvNR
yZZxPyE9kXKKbZY5yJ3rR2NMakIZG0XDrbkzO0F2xYCV3jwllYN1v/vsYmMiBDv6PbVZc8jqFTIj
MODsjIs0x/Qs/e82nMihzxnxpdGuV9W7Xydh149Bc6vI0KT+hjm8RP8KnUAH/bibaqgmH6O7NlRw
hz62fjE84FzULVveBWi239u+Qntvtghwlnu8ZPdmSa5IRL6bWpflqO+5MbuHduKKSnbQYJhJ0Uw/
2qF0nhvCL1iXo4fI/xxXCEqi0+jMTNGms9LPZj49EBdODQ/ZXRuCxe5OHT8BHZHMl2p/1eC/VKMR
7d3V/xIFFSGGdT0991P6keY6m5oAqWDhiJ9yMlHTBMCLW9IK+rcqt/2DZgtRtMzuLjUDVOQ1fqBq
eIzmBqsnYn9lL/H3mFQbetac53VaKkiWZIQEE6jl0/SV4u50Hy+v8ZqfEQaiUmrkD2XZ9z5LQvJR
DGa7JdpNyrWvTBCKOE3tHli2adU+Z7Y5sQOheLMk+jhyF07jdJEDOGbhIp1qfDT5ZAo9SFytu04s
CYa55DpjxXfd2N/5DbLntF4JUJUR7Yfleqxzd09KXoyKZLpNRMGUfntzHwwnSDdZ1OKYHdg5qSu/
NNccWuLeY24LJBC4p7dJytvCNW6crU+U3bZM+g/H4PsklGxfjyjxPNO5diRIhKNPdWNfa+1QQgFT
fa6C9rsz4bqYUNmo0qOzPXd5JhIthpD6yZ2WGnLJWUNhZchgLMvYZjlTeYJqybe3K2VgG9nhnDOj
z6i2Ssy47ZHatwW8Lr9Fa/nOcpUc6HrbSy94mxthw84Q/4aGLMziNMOx80GMFk1fKe5gCnMH7kFH
3tzoqStt52K21T3PdfzWYnN7ZuMjJZU/4zmj5WqhT8rwXzFCvdXJlFxy2O4wyGA7RZ2T/CkvI3py
eA/Ct4yBHAewpcectXnX9hEBdJ5JGipFNLZ2Wbh0I4wYJLl48xfp/syT9ZaWToEd1FAPlovknKNE
5FW7J6FIEE7pese4hJa2+35vzGTVDWtThUVTvygj/dYo1H4O6YAAi0U4UnmUlcAzmdK4/YpSrOgT
Z59H0PUeGrDwRw1U/ZqMDl/dq11njsGOoDK0WmYznYfBwdtKamkyeZz0U7uL8vpSWlMfrmndn5K2
tUKRTvcpj71T/mUo8nWXkWHkTXZ5jniT7AczwX5jGeJ5yYKdtwRf88Lpj3PaibA1E0Jhl/oghAlz
Y6bvjA1rOPjE5glpP+ctbRIpcPMmtZhAiL1khZN0YxkTwz3JVdtpVfhCtS2jq/PfsVNZiBiN+1AM
mAYZ455kXkw7rEKAjZnLYvq8lo73uKYN/SSrvLslp0GQrjeHhZCHttqODhXojhTv1cSgTi4YsX9C
xK/58Nipz4jZ/HkVVXDriQio7Gjg2643S44gTgnF2+25lvOLTRDBcYiA5SbE/o/KtH6Vy6Lzy4zH
XlE+yMR/MSyO5xEPxbVt8qPXooTDm/qto37Pwi5ymCpiN4r80AlJdIXOhQo+8uRtkoi8TO6mhtRu
qgFNUkudYzwxAyqLsNtFVB3daMQ0+lkpDxTv7vCWBOFQZ37oUG94pt57r16ztfkkUIgReSi2RWf/
CNy6+m175YNb7tTS1dcskdlmstVBrlZ7oOJnkzRdcV5LK2yMGXWeK1mKIkbvCevH7PvcANGmREGz
NVbTC8faB5FOjU0xTfc64vEz4MCPXYrrlh6dRGrHv+SS5aipULLRdXKlMQAYfgnyPW1cF5cU6H02
lxelckVuKlgjgDbtYrFxKho1nhHXHZRy84uavxNh259MZqPtYJDT4CXmJS/reFuW4HpNreKwcfzh
PI1GwkoquVKL8RPI2HmYyvUZ28USjtP6i2nDwHL/VigP1eikWaHKe4hNMmPZu6dQzM4hdzIOP6xq
z7aeb7wBPUffpbtmyuTNAy6PFg68bLSLxzlaJRgDxWzOTuTeEW7tPUMwvpMdbXBZRGBlyvph0R27
DXzxIHvnNDkwwfzz+GWq4p7269M65uOjMgApHMnlzNr1F3TlVWLL/VgRsrPjcZiRXpXwUzDgEIu7
JBezwcbquvJX1iMCUGgDPbOOb66jOPtQJbIyWruMIhQTqOjKqUGP4jo8el7H5bO4pfP22tGK5wie
FT0JaIAEusRZ1U8iATqRKeHfReunxzFqjrDukMYCVLuaI8rouHMNq6JAsnp0qcYJe9FBvmSXYrby
F2k+rOlcYPLng0Gz4cWVJEyAGodJw3uhR8PBENvDSuZU7AYgBBXFgkSEscynJUnaqvfr8yojBHJ0
/MnG+4lEF+42We2nwGx5asIrohqAiehbXOUzfuuhwimdjGGGKatys/K1LLjWA+R7RYgnSWwuOhLN
dOrkbDF64mtOG+ry2EERPgQ+A9cS+DlPZjLHAE2qs/K8TZC2X2y1yB0+OiMEqStVQBEMoJfvikPr
YlyeRnrg04m40oIqasJa56dcrFt7JunaredHzy/qQ94b+zWwcXkyBjLEfWAEgLcEx5yUGnfEfoMO
NTrmwnNxJFhrtEsWBpQOhMixpjO6lPUQVOUhRs15oz/tnpslqPU6GozJAcAdsQKkPQ6oe+Zx2qea
OazTTd/kWLo8cQr6qL39+WDKbJfSKza6dnpyGqLKazsxD+ibWYnnzkEXlnWv+Do33jJWB5PoCZr3
CI6uMHsrs7ef5kKJSzJPJJgAudpYiBGeDhj+5XpaXdx5dskqUFX0kI+tHpYfao/ZaR5gQJb46FcV
hbLoCZZ4PQ9Z8S1uXfcikjQ+wLTTkGQWb77rtLuywMlY+DHq8SUQoZiy1xpicylyc9eO4jLPPJjw
OZ2Mb5mDdqNBIroHdyZ7oedwFzZBbXgRk0NhYVDCu/kUz0ze8USqghWM690uBuwQKzEZKpcvQbm+
+8RBCFTwNmNtY2zNij7QhbjASzb4D8rj+tg5DjHMIjTCyKeYHaETfrujcLOlF6swju7cfNp5+lu2
pk8Tl9fv8Og5O3JcJQiKwy2w1s2BCiTQMPdXUQYIbcoMFBP5mWnIS98hRanwBPu596NKU9ClIbiq
kib7DOIxI7adsZgnY/G1JeD8hvhLUE0p3PgRJoSNDpsbuz+nDA9+aNhdt8bVloMEsLBe9rUU87Yv
s2MjuOg92wJ5PBBqKVpvAvn8vZi9/bDGTwqCDOX90mMNb5EHVkSzcIrduonk4EThz1zFnjLPiADj
MQm7BAylGTqHoS4sbF8cMCUXe6FmvlMH9K1cTtCAkNWMB8QipKQyE8YbrfsgTZ2jWSkCzZfqh+d/
sS2oIWTsl7pw4Wsq0A1w9YBgcbsqf5aFYNsGAwqG5c7KH5FUCxtjBQgcukjoAP/uLn2TXak/gbaQ
jZdNvGbCfZjqACgeOoIdWTHfmsvjmhBWkBXPNVnrUzsnNAVxtwYOHjl7InRxXlh6PfR+/kx/qIXj
LDMp5SyGH17uG0eT1PlIpcYjNgwSM1yeu2sJbGb63q52muTL6OkEz2Z9duY+3dl2hAqzHnFruj2j
2xqcS5XScgvkPTdZivXQ+R0s7PYFVcvjVFuHitIfxGoLxbLWt9zKij0L/PIQ6A9//s8x1ULhZ9Kh
cjTHfjNHEKbW3Id/Sh3/fPijxkCaQMJ1Yc6Q0Ik2adkZZimBSumBjQPCJ60ZWBP2KdRh1YDpCzQa
Xojf+vP7fz709N/uB8MnAVZ3eGVc0YdgroA+rf4p0Z/9+aUYOLoddZyyVrWlDsKhQtaU1a2QVDwz
AOLzYc/UuVvrIOSh3D/8KTZEU4gAJHNJL5xsNr5FjQ8g3OpvH74VAz+0r9VnlZF9kZ0a9rQUrH/7
JWLtpu3/11L/19rTcbv/B+Huf25PT6vqo6+Hf+lP//NV/y6mDv7SyXOSFvTARmdtev+QUwfyL2H7
5Hz4cFuuhdT6/8QcBn/ZPsXI0iFpLxAslv+IOXRs5NSB7QaEV2oVtHT/O3Jq/pl/1hmbgcVDQCA8
EXx/cHD/qqdOcly1Dg7hyjRq8o+2jRw7+1w7o2Pvlt4forPXDPZHNCdrFja+JOAM+o2c1y/UH5bx
JwGKk/vbTLza+OpEXut/mxpSyT6pFivqt1Xao/F7JKGTwWhFu7zaVNfiCcBcAQJIWgcihRl+OgTY
K/qXDnOrCE2377+losKTn/VNgsiwHVrCdeLOonjcR1P77iYKAJiYqVicG7IEHnODmqOQ3MZE7sea
DmpEO2pOLqRXtYBkHCFwKH6yNI+xIv3v4BV6dBGKApQNP0mM3xVi9afp+6SMDJKuVQAD1sYtKZXk
XrQEh6TmoTAG60Msc07eSG+QPTPjHYUsaueB3LvIIZfES1UPCgRsNGIcrxymrd00FEHf869li8lC
Gbt/kgALN7XeZNLl8akFI8cH2BcmCRYMpYQ9JSU5YVHi3J3Jq2CyVgjNupYWkrBFNAYHR5T/Ev2k
bIzmjHzXISZQv9wAfIjuaDpOUR7KlZIUjUoF0Y+qpOl3b0b92hBHaJc2JREWj9BptrOQaD4Xa5An
l+BJrYmcvtoTYsMX/mDQ/PaSOfkaBzDA9C2uPWhZ2+fszB0PuMGFdKWlzB5+Yp9SxHcR2HAjIZ7t
VkT2l8pysUvh+cfNk2kVrULnR5HINIuH3BHOc+UVkJ8E1NfUTFiEg2/7NpJflWyiaV+NzTA/M4yQ
c0+VNEoAIRbTeugIC8NWrejMxS2PGK3BLj94zdOKch6liceCCIbfN1642DQkboih5thPVLL2CGeN
sXoKaCPwP1052T204kpO8Ya+iKDSqgLibuh1kuhpxzROjXMZe/YSlgIVyNZpMNY1TNOjHMhG6ycJ
nEpM7yHzp9bFYVQYLtavHnghxu8iyAvrS7H3BOvFrWlG6yWjsDI7TLk7tVe6WOL4CsRBqlDlQm8e
EeX4/gPVe47tMIp4CjCLDCiuyrRROaOONyHcRV+Z7TwxppRPx8b3BvX5yyht+07RDzkDNOYSR+JM
T6ZcCNpstTVucN1HqzGpRJ8hX38Xjsi/GB3lMBPUysEVU/qrHb34MBvCPZem31AI6ES7gHySg2jm
YScNXubV92pte6q6XcJJdHY6q72mcQslWlX2o0EaGPUKxvyl6DzWe8Rc51K28oL6Oj8E0YQDkWzX
h6h1ylOH+vfFa2PSmgd3odPSyo5I1sTJjGL3m7m0f3xcqXvrV/vDKaflTfVFd3OM0Xmu1RQ9TyOi
UFS11XNTjTGvR09UWjL2z34NPD4WVnNSZmq/MOQQNpMTX3316YjeeUXrHfp5sr6XVZ8e7TZjb1y4
VQqVgG4FaX3MARbIevWr6NincX5EH7LsOqQDFxyUKRsxTef3gickm1NW/axmh5J6FcRPrJbyoLCX
7KQrh31apf5uXWZks53oQf6a6jmweboQNNpdbd6Kh9Ho1z2stvs0OpHxJtKFjElVNzjQmuEJCTYl
DpWx7AsJREdwanFi/2ZpT7wBmVTKwOwOrKpu4pQ3xjEaMLPM/CzNjKocaqlvFuk4iKwtTiem1FKc
nH41Xs1m7a8Aq0QnTcvijShO8uYpsQv5HIxRuV+WGTudXUptsB535dhgi0CDB+Y8ktFhmyNxDwRY
A8gM8331WrX3ItvaelO0QBSSVnlEswVcUkwkrpQ+7a+9a2zIvoGXSEkfg75eq3dliYx3CEhKZ6rk
Zaw7j1nf7W91m9QwLJT2iLRxT1GZzyfRDMbeyTMDmt+2H9rUmo9gXy4FauTWGJkoOK2W6uAPseJr
AxlWkSvfu4nmoXxt04tpZ8uelBNjJwVaqgkPfGinYGy+9NDwdFQYTUuTfI36Yrkm9JPtQO2yPSIy
ugAyuuyDurQJ4igH5lbuMc8h6LDgVjqoxJFXksf9b36vKGr1M/c8oPS/DvloHsQ6zc9RaercfYNO
b5tUpkM+1QzZppmSj2t5REusxING7AxLhx6rFmuzN8sMWx9Z3nsjJhKpFTVjtxcNN7kg+XCLRT0k
OZBRUrjTfuC5uZtjaRO6MFpov0Zc9VY8wqtTFM+B4B9m7miyuNcIKRiwaeSY+XVYOvG7iKcO4zwN
Y43EmFAh5Dz4ZoK1Ns+c0CjJTPF9zFNGnjq7bFUZ2gebrg6puOLLMp4SY3KPVamqvW3b1sUwgWxK
lQWvErb0a975WBcjqWgbiOVhCpjgS4DXh8gAgOT25iE6wAoUA6dF4ybLviXC9zNxzPhspSZZ9KvR
3X1/IdPGxXqSIVcI6VHG/V+udpivBO2WC0hFWQbZAzhwF2YEopNmWzQ7Q5XjzeLJcVijTDMDXgSb
TjdO5ti0maWSxcZc1d41SBAFBkjnI3QddTpVnD2MfdNf8VGkIalPKkxScs/mgDIvu155O6iReIu1
mNZzXGOR5cBlKZea+SMEauda3npS2RTtvJXlW5LCSbpo1u1mizujdKplT0N6j2M54D2cdt1+yDII
FWDZbZMh5EzIgeYAmeozbA87XGy6sLyARyzLcVjMxBjn2QqTMblDtstGkzO0M4sL5KK6gzkZtMMg
GVut2jthZR0wO89c9naNtnHHY6a3A+Mog97duUFECGblKaJh0P1tnCUnPFVv4Zk5OoeKPjAwkVmx
yBltkzyPmDZOhU9g/Cby++61UdTU2fQi3ZwimwggcRwhoSGmSez7vO+jKyawwQoBGQu1TywPC/5s
zdN68XmRiu3crt6Av5d44z3zZTeETtdMVw71ot7aVsIQR59cAR3SCpXuMyfA6rKpSMN1Uet0Mcih
eVEkdf+iw4j45Cr8f7IFHT7q21v50f8vbVV9r5ulS+Nk+Ld//rT/2+fxR613in/6ZPdnM3lWH91y
/+hVwZfyF/39T/5Xf/N/YPJMh+X/4hWVMmCv+Icv8T+tN9ua9eZ9SN/V8B/don/7sr/vN9L6S7LD
WB6PS88Wvl6Y/h7jLu2/JKsLjlBedEsGHonc/x7jLv4yXdeypWfzJkC9S7r63+2ijvkXblGC321A
W26CwPrv7Dc+69C/+CiZeQJhkuCOelKnzfP77293bl18l9b/dMXiBR7JYkd0qscEXRAjVXsBtCKr
gqbSrTsM3wfjkwYtjM8o45t6HUhjRd+TZ+Bc6JIdxsXe35LK/kpc2KM5kJiAB/0BJUh0HtvPWRWX
0XeIijU8rIEFEuz0hG2LlqtMhzEopKZBzFxJOBEDRs29tCAqrTxWomr9mgaIsRdrxQhjPIOu8sS1
5Vs/519lIJ4L1kAMJtPVMUA25JO5c6mHhObTUWOcI7HFN9mV5WUCfLCtN3LzAIDqPDTnr5G/ZluR
Os/Bch+L4EvHOWmsmJ3W5DPhlKVV5JeagsceLcfURZd5qB4Qmd5yax2ZFiGXlaIDg8i472vSfKFW
+07x9g/9HEVWQrjRoMIykt8cO3lSMv8cSYPCYNh8RxL7WccDeek1LzNB/s9e454717oIYK8NLBq2
Ptl9p3ejSZO9XYpDFPU806vbQBauaTmI8pzbGGTfWfWIO53EFm24ibjiN6Paruv8U2ryskU6Otjm
S7KIMDwM/WQ/IXGSBbVv3nIVkOwbz+OqOjntb8jqEuBJs+V7KMYGwWZWsCdVYSzQ7CSev2tM/+TM
3s9IDu9Rp30SI8tSwVOUMKVzWhHan0SiRwyu3ylGj5x0/cnTK8x4VhGFUZjI/+OTh2ZqO2p2XBY4
SWxBThVoJLqKzZ+rHfXGb6d5jUlA1HHMw66d/ddMiQWxKZ7juEZ6EbcPbjuPzMTb1CPeGO2Qe2Jh
CCdUEr3To1JiFVBwzIRtVDvVcorYjceFX+Ov6EoRxEpCLADwP3t8nLsiw5KQxrdUartOE+MP6eFL
ZI/Nv5av3eCP8Abxe1QgRhq64EsmuwoR+DWmHa4nCE4mmAt6E9V4Qob93hl80GOJcpeEQtG9W3lq
3EUfAQrq3GrVwP8mYRtw1NKrhOAn33dSprgIHia/o8Sk53udXDIfI3lKxgo1GDdLFGA1NBNENS1t
eKv5CRphhtZiP5cj90xnBkTmxq/pSnVYyvW1eIFM93mEZ92SlfPcDhWRJEsEncLwnrUVPybCLWDx
7RI1zI/F+0zzHBWKhBxV4h4M0Frx3ZwI6DEDeRN1OW19TOV4GT6iYYeq4g6tvrMIQCsc89OLPKBN
oW+8Nj8VhOrhOnEJK80/54B0bCF4VdCivSKJTAoE707OnWC+WngxeY/Om9FiPHe6Czs9d8ZYg0Ki
ikL/QILtOsX/m70zW24b6bLuE6ECQGK8bM6zZEu2ZN0gLA9IzPP49P9K2FVyuev7K7qvO8JBAyRI
QiQIZJ6z99rPRgHNtMUtwGGKOLhu6uchdoyVhhaYWAjcdvg5+NGtPZ0RXHYJCE1bReIRtxWSITqs
oTGf5uQ1oUCZeNnaBLqx6tgLnBPfmaptuoGZRvQYzePOSIx7T8qSsS8/GkjTI/4BZWDKjhUhhqwE
55ZGzjaVPI5U+FUYQP44NyJpqILnvJYEIPAVupb7aNZE5ngkFfII2jWlFo6qkb6Fw/lUgENahxL0
pz0g43eR+ye8r+NWpB1RGpfNdIGydUN+Ea+H8j6nXUGnAhxORRFkhUfolZRPax231REyBU9yMx/+
yjo1GbmUTD5X5IisSqpQuzo13ncemb4x6OED0Uyg2ulZwglDFe6b6jfbkV04Re4Nh0S5prf0GXTK
d3Mk3FNrgIdTzNkEyP+LRLHBLe3sIYzct6G4R7dwqqUwt6LiD/Llx6bhdJQQBgH4RFyiAQ9Ijshq
UylYot9aO1RSOReD5Cr4IFZ25l3D4KxHpFv5TEs1q4U8oKEtmS36WwnU5zj5LvCHU+wge7WX9m3Q
+AZ7i0J5Ti1g1ec50MHJ+6B39qHwQIOTywRNNAOeW3Qw5HXYuBvfLTi9ZQMCEiZCIcbn/RAQIDEi
X+qNXAcQQGTxYPn3hjB3YMM1ZmXkA+YXUuO+JCbocANCvSzjr12ePoiBbyuxn4cWHflMGN6uKGt/
D/HqFewYf3NjP/ZcfNfQGfjppXiTFQVFWBwu6lxCP+sdgVLxJvTb924qH/S6+zp244faUZrJtuVk
4SgZw9flKB/9Q5tg0YrxKLTOfrDIdc2Qc65Kt7iLED972cDplp7AsRJ0JJYLFvbZiEgDdrTQGsIl
myrHE8AoPrajV9GXd+PUfna7nDlFtmcC86moOAwMI/2qa/wWM9H669CkZGaZSJ966xg0qFo8X6Mz
pMtzBX72DCxtbyvdFmf7Cf69FqqwPdO5zYN7HQZ64rHOGTjoTVqFwRbECxMkj+vUrH/TnfajN4cR
U7Xp3Swy5bSsPkUdrfMy5GKkGQmn8tEAV+UozgH2Ri5O6U1rfP6uHJGBG2ef9SF5qkv9ZKAbjejS
ewk/Nl3/ZhNnufaC8QU9BiQpi2RsJ/xsqRgaqM728Em2Bajb2m5w/tC+ppumrweHk42fOEe/49lu
2+Y7o8FbkkX6ph7IXUtDTlKh0W67kpMPNqJHmiecKrwQ4lBnvuvRpVQwgnazOkE66BGwDXMl1gml
W6c9GnzMPGE8K5l4tB46/IaxRNUyobBKjZtw+V5TvSXvktiz5XLIj0esCkYcqRp9xcgvR83Y9xEn
RMK0H+epfYaGmEC7RtSsMmbRqL8jgnUTGbrc+R1XSimudluo8RvDBs0uH7SBv0X6V0H0BGe3FKl3
pec4s7dhoRE/xdAFpczVpaC7ck3jNs3683Lk+IIEaQ8fq6fBbco1RFpLAiWXuJ2VOwklBZzstdbc
DX3wFMUqE8UGb3zzXZFwIFlYGEa3Zcob3FMAkJs2dvn+deRg5EfjM50QjuTfcFJWp8h2iKXWg89t
Z9OU7uVWdugrwKxX7sesYKiUaAyznGTHRA2iGco5p+xjqA4I1uwyP5iO055bc/x5U01Fi6a+x+E5
1TlDpq0z9v5JGA3FkdI4MAL/JCuHqwTCqabJlsHxQF3VNxA4pk90yIDeNerV3tvS/UxEK4b2sgR/
r4gkp7Dh5se6DgQB2QQaZZzCwUkW6R0CzZH8P/3B88AtlIDrTwb1Z9TPu9YLabx3BmmjVt2d7E6n
r6VkD8vqctOpB4LdFDbdybGU/a09uZrbnJxKIR2mgRYt+GWV7HJnOaS+JQ0kQ98DbFLHBtExojn7
Zu3t8Eo63mAeZhexTIPIMZPGXo8INZZJINEJVbGB5q7z95mZ7xurFdA51L7kfI4niC8f7NpPKUWo
B6qEQ66NakpYCoUxt0Z4moB6Vr36PsOQX1IwHyMcYqRpJ2eZ36akhZJIhwIJgRFeXKe9lNhq1nWK
jrPOmvASQHjQChPLohTOyUOPc6LpupWONR4crcWlnz8E9jdEbMEDRRIGYH7/pSjq/iKRr17md6l0
APYq+QHtDDIAww+OfCm90IF7Yq/w8KXHFG3Btqo5YLxGH09tH2jGellMXJMhjpN+X9aiMgU50Lkz
sXHxQ5w5wyk26hF+KUsplukce7vruOU5LqJuN5rupxz16abiYF3PnfNMDa/ZFZi/ToNMxImulw82
7a91cwQ+7OTya9ZO5kmPRpc0pGXRSizA2gljRyhnIFVL82RogUMrQ9IZHppowzAHGfvo4dLOzEtF
6/hcU0XHWQiiTa1RvGY65YdOvh4RuSPGTLXzctOoh3+sDiWBGUGwc4rW3TJRiUDOtej/fAIIzAGE
Ac6jnsp3z9zQZRCQ5BHQkYCAV2Ha1mqqEQzOun02PN8+V1nu/FgKrNrdWK0mMC5y37IJLaZT3swn
w4mt7XIPrUD77OQ5P966xL7c6FdD2Lji4/5byc6WhMx/Suog33i27txIBaX5QHnpjPDSuU6adoHU
tnZna3iI2ka7tZl9VhGlCEqH9FxRh3vEPe1vzIIS/rJqz/IGgBOg+8DYrBx08zGNYuPSzEjzh56y
Cuqucpf6XrhpIzG8lDMBHKObYJAmZ6xOxk9Z52Yfy863t2nOACHJbYbnOL1Ex6ctXefxl/rC/Q+8
0a/cI0PNxv9GPaIW4AgPhhQHC9AoRUX6Zbae+po5WwWQiDYjqsIEUsRcFVauBxrZe+xqRjWCcPKo
h4FjRVy9/jfvbxl0RB1Px0/wW7WAkBBz8tuyA3ExfrDn6la7DCaZ7Iko+cpg32waFMuOPOEV2f//
31sBnf7bnw5cS+GefN1XFK9f/3QG/5oVzYQkII5GhcqEsen8xzGdUOpYE4EXeBokxtflXf+Pk/Yv
tS9IZST+/efa13+ln18/Z39r7P94yp99fesPyAE0TNArWlBXVd3pz/hC7w+LypVwyQ/8GUT4Z91L
2H/oOl0fvl2Oc8f13b/qXkL/wzQt4fu248D9Ev+zupdBeuLfjiZexmN4bVD5Ekx9CEP829HE+MK0
wE5o/JBaiAIemm6qAGeNSjLYpx2/e5gkVaivwkbZ2VLqNHMfJP/2e/qn3XARKfjsjQ4Q9bfdQNzI
rAtx3qEqaRpOqemd26B7dRv9q5+3m5DGO3UMujFd4sHeUeFb0hzF4Zev7p9OK78XAfk0fMMQFBuJ
iHToR//906A8GXPhFMFBry00AqmVbifE2kctWIveJVq6eE6c4J7woud04gIvkTKWRga8Pc/RfYm+
vw24E7b/sluWhfrjt6/JVRg7m5IW4i1XV5/fL+c7ZAR2Zbh1cHB7QooyvSv2VlzdGYX0Lplr+wiO
GUgVEvh4PZtMDaYRJAXZLCUxHh22st6hyUATah904QkhvA+oI60vrrtPxsC7IA+dD7af3Q807i7T
XzcpYjxoBmDYS0gC23yAh9r5cryjRzadIm16AhVbnkeQzpz6tOIaTuicnEL/plWec7Le2eH7iqSU
tT8Oe+SWoA/mAUudkX+ngTWCDqORVAXxtmkbuDDpNTDSZsuIQK7pl7RMV5uvPUFm9jxQAdG7/KrH
84NX1AEhHtjj0TjQr9+pnnN4Cvqh3SM8KcDM9+cwIexvS0WXgE0nA8WhVTc3Ri6W3FvxIM9pkvp7
v2rnlajS6Uwu1mMQMlD2KGZuG/+sa9k6Ns0cspaFw8tHc2i7B49x4qWI0F3UMod/3UCamTySf9xN
EaRH0kUOacxuJdn3icSBIwwcZmvS/9aqLySX43WInjLbmfZj22UYRhh4O3RoaDpCwGksRqei3USt
tx96g+bbFH3LATyvRtfZZn713c3n+4LmcSXEmkKhuRp7TCYPAA5fBzer102f1+sYlVgNSxoGLLNH
ZfZhSL9B94zCVuAQdRkXhhmmMk2SyNURpadZ1k7U5v0c1AcXazP6QPvB4PK7x3Ny7Jn27cOeykEp
ibPPhg8eyTl4FapuiyIhPZVj9eoY+i5w743ZfQGCRuPVhjOhyeDJH+mElcAJGG/r7zAw3bAhfDOU
LYMiLHyxbMaiLkbq4QPKyNz9ZMDtNpBW+PkU3cX6a0gRlrIC8arzgjvgBzAyFE6Gb1jF1zZcglXT
+Ij/Mig4McKKnesRrRDk47WbjGbnoRW4Jx4SBkQtOSoww4w1sYeMWL9MIQHZU4xapsCCjE4IK7OB
8y3tNOqWjgNCu6sy3IFhuxOA0inhlvY1D+qLTS4OscGNzSnArA9+Kk5FJ2z8wVZ30hCWnywNUTph
fSzq8fDrTQZGbVOpaevygGZXr1OUzlu60y2fprxzwsbe1WHZnpa7+rBG6busLzfkrXwwfDP9ZZPl
/kQ9f3nG23OX+95Wl6Uae/U+1uxDpwJ5cuQhZHqO1hP5mQ5qcu7rFM1uWaJH5m7pqD2ZksTxLRTG
/DSACWrObxsaA0idosZTuTy83KAelTP+AzbnkPEx23Qg6oDBYw5R7/Djzh+3y1bkknoUN1GzLKug
6vLTsrTczA7VOpQt6qm/7Mmk6/IQTOSqwxdaWZUR/9jDt33zkH+DUl92Ybl3WnZ+eXk8dezYslgt
u8spJMeJAMLZoUhvx/63TuA+prAHVCE0XnFGUL21+PGENoL1Oqxo3iMDxuF13wT6nuJOgGi73tQA
tk5y7B8jq/madXfIx+KPjmNe8sw55UPev3Or+aMluu8tyvCSoN+1r0LRglK2W9r1ZJorARy/C/2I
4E6umDl6t5RiD7To95bmmGikSQrs3fh9jCsrdsQdRBkfWVD7zgw9H15P94Iwljxr1OhOg9RYKsqf
HRJZSDryTeZTcMnzF0P3rmPpAe6NGS1z/h6oh5XflOJjlTv1AQIGJlqzVhkvcbqWuvHg53q0L/ry
pgE+PyEKPlr9ND/ihoQo1Hxp3Ak6k2Vu6xyvQmYXCafn6l0+t57S247gJywS4UXpr+jC2xu0R9oq
mhSOjgoBpZUj9DFUbgNUtUb6OsbDjNhNnDJ1NHlbF88Dp9/5TrONbxW/309Vd+fIDhaNJuZd+zVx
CRNzIqfc1E6OEkyO3bZr1UXLR4XiWPOWytQO+QXQLlSFqrDkIzcHdjZtkmL8MDmGUl6Y9a7XAEJz
gWtGad8rttRAVPvGtGwby8DXesi+WfP82uv1B1ur8/da71YHU/MPfsKlLsQbj2dpYVw2LiLeuDhb
3xnvKVomZeOWymMvCVitkp5GnkMVp0YlIcCrbR2H6yhG1TNSOU7GZCQ2/MJqO1n3bYhJDue5hvVo
lTkxGYO9CSGLIIP0HqMvkCfDxRBVMiMq+lNWGWe7rr4aXjlQKqF5Vd2h3H6OfGUDdGN5BDBBwGzH
9C8ST073Oe8jkxkrTNMorUbU5xpRbQJ9OwVRYRARlRvOq5lVlBuAFuA3BeM6U8PSfJh4RXk2nPGa
euCWrGK+zRoZUTPlRNuk0zmMdQn+gtg5nSPArMQOb8gRjMiBGAcQ3NOeIQZ5Ozo2STe+c0wEHnrI
eBOsbHkwi51hmueqg5kTThIIapto9wWjmSMBn7PL4ZUE4bwjxH5HuAsmGH3ekOc6rUL5Lo2yL/zE
j73tvIsSF5dkaV/mmuQSN/+ArylmNFc/OvaNCB7PsrcAsd9nAc1DrTY/0/Q4CJlnW630EP978llE
9CV0D212TiioX97Fc8ocuy/OwkwgXQfrxK/oBmsmIos6vNclUTH2/L53xHtM5M+EVXlr1xtHmBug
5fvQXUNpYOQHljJskJ0UBy2S0BLD8X1tWNkO3ZRy8YrvuG44tszzCKKMq2VGnkBZ7r1Mfxkr2n3S
L79YeUKIk1uR/NhByqhgiTRJ9DD41Hz9vhebbp+7V0dQ7I4biysUJkXaNVsDdcRqPOpZezIz795z
q/vGMbCk4HZj4PRpDIarbrkfa+DyK+I+Vr12qiijcNae7seI+PJw8t6RuLS1jf6x8PqQw0NanCZp
DHqa/x6vLWcXKfG4028YXWrAcT01G7ug9+n2T0hI7DWFP2Ssdc2PA85JUu1w5JPbKMgsw4/nhlB2
++ggx+nitMy1bU2/5JAJxrnvzvX83pylufUAnZGkUL6UgnJ5Zxkf4zbMKCXSApuxBxl8i4G86nr6
OBHY6I36Z0S6iRZ80KSD3hSNE0NaGRcPoU+vizSAC/Tqr/mQPRUlRT6dDuV56grag5krNyL00xtg
BwvDxjRmN2SDUAHzidmUemS578fDRuowloIikxTlY8VF5pD25vOyVVBm9bbsRnLFufzfNAYxe5MI
WGJhiFgNA0Mj0iLLb8gRpgvWuxWQ+Olmlva2NTXyfqq0WiWksMyb2UlxqJT8Gs053LgVIC0d9yjt
7Rpyl/7dPfRwWy8irFxal/n72grolzXuFZc9DQo4IwQsG+PO7eoV5T76NQAsSZkux6uhPUYotW6p
2hNLb+et0+Bw6xyXj6/XE6w9UFFquBolBWo+p+9hO+d3I9mrd+NIw8Lq+8+DrDECExLGFz8pvuaI
AM2dxBVjZzLzP/pl/uo2u/ql+c306eto2viilWKTmgGBlyLAYTR6WD+L+wYG8T7PrWtuJ5vKnLub
l4Fz0kUJXcS5IxtmpAgb3mHWF1z0WnFD6kbISJpeX3WVcEkcMl5J52gW4McGu4ZQaDQ3vE/vCG/T
j27WZJdyIjYawz7PpVcl1ZdYZhCiwxRdk45xHhMn1BCPIi+ytP44kZNHfwTYCJimzqr8Y1uV3Q1Z
bn5TVbUcdBs+d3zaU/UaFeFJWES7+/GQYBCZ38N9nG7W6FmYSapTmCXfpcM++lAMm563Id0VpYNd
3ACgXo1+UkNw+6nKOe/bjX4wTOATrfsJK/q4BlUCUBpz2s2s9WNPRBvXJfoUXn6XJkZwzBkLry07
h2Uxo0sOfG1bGRMq5qYgTHWScNC94Yb1a7j55vBt8Bprl+kc6M78EeAheeiHeAiZDLWMXADdEOAe
IDz0RPTqhyPmssBLLm5dbGjhqPCE+atXjPe2/+pEGw6L4bTc9GpJK9zJWC+LTWfAM18eEmHncZFi
RierU2mVfCBqKcZKkOL7/XN9udMqa+qzy6JcHmci/3P7f7yzsWAoixnmE3w+qIp82k5DGPeyRJxn
/Z9Xl01q9Yxl6e25y9PeVpelt5cCVcC5KkWkv7zR8gKcvxWOgbw1vQY6DbV9WXq7+Y/3ebkFMvef
nldx4ofKQHw4UrkfWyybuWaMBvvtpbOKfsuy+uO13t4qMv0/t7TkOQvodVLbbTFE/tj+l8eBdNAP
Wl4l8Zz+5x4t68vrdV33UnvE1DJUoqFYqPdMKpsT9bKY9g3AafNDOuuMCoL4jq42XHoh0ifHzvZt
ERp3Aw3OVZtMBMMwxTvGYdOu80SB+iCdbCoUctskzO5RZr6jZRASxsJR3aW49R0Mt7VVZNepAz9u
UTLeVV6QXr2sqXeYqRoMJqz2oZFeI01mzFrtcTeUg3UxGvEx1m1rPwum0qkdmFD4BoJMHQeAfV4b
R8/zBNFvpJDr9YM7rQZpxQfEnuklllF6KWUt1zqUutaQDjEsTX/0av0udlGUMCya6svE7pFpbcrd
5B/cdi4uENY/MBGfLz19k8uy5BFat9MKnyuteoBQw/mSC+/UMHg4NlX0c7NwNuYLiqaadFCCgnKB
9oM9me1PUebkV0B9aFAn5gQkykI0FuQStTPIdjgltXDMU58G4aVVNwa1Cxh09hFGCwTawXI2KXp6
7QqHKUPSVomzGQKgmUY+I16Q6TyXl7kYL5xNx4sdZo8Voj/Oy2yxwFUS2qugAejtNCk+Fc0tM6bp
KRWGMfromnV5nT0vZewGZN238i/StzFMdnhQ/KY6eNL60TDBPk64ATPDOXVA3vpxRj85+hxUZIpB
InyufSfah16hX/TU0wl0Z2m5EQO6T9/WIT+kNFfo9uPbJC+LrwBiq1lslq3Kyc9JM8Xq99a8sYVx
oIXsbibD/UKf37q4dl2f8rDdamqtU0cK8wvqlJbqP/91n3QprYxkXPUD6EBGvTG8hctyYC1LXj+E
u9gGSYW4fWLg2F66oXMOSHEFWeit2Cdx/DT7llluQjQZCONc9dDyuDOU4uK1h1rCRZEmf0o0DNtQ
L+ajXTKjVH1d4mRq8nY01N78SC6mnmmXZSklzpcJGOHLflZeowxyStSQLGprUD1J3t6mafU0Q4Cv
0ZRtzQqkgZ1gMXXMNLkIt/1UC1yfowFblHtDbao3DlwgAoa9+EIM+88tl82XG0JXY6d7tHw72XX0
O0+iz3ywAVyJcX7oF5kpcJ76DFt10C83Rgf5YjaIyQOQwETQjs94W37eaPQskUKp9R+LiJgnNWvP
V51GIKZ6oFNPKeIOxM4vGy6Ly6stjy+rrh5JKLQgAH574O1dl43fVv22Ehuo8Gjx/r5jy3alaDKa
vk8i9toCH36U/LLrpKExBbD83S/797Yrb7tXLXue9kqITS+ATCD+poEDzrdiff+23bL02+79trps
8ttuvP2lPdretKuueFFwzFupznU3ZFZQJg9YYS7eIBFwEnuBWC7K74nfsg+iFM/ggLRbXJMjEFL5
2TJKjyDiS/vq440Z3Ga+BYUP6Hz8QmheuZ4Tn18DaQKb3E6NU5Ga5oXi430IaPHAqF5O7XwXxk+N
i32OmsXWrJMvsIatrQfRm5MUM12r8ADQ8Ou0QuqxJfoRNbeULx7BpwU9YW9uvO0wjORgRnTLs1aR
WU1jTyDYpyCf9KvTpc+Sec2e6gbTUQGWklXzyE4osB3DQduPEQQY9+E8gQkP8pdMn7ynXn4uW7kr
69G4Q5uR1X190Or+Xd5znm1b+AH01Lv17PX1NsmTT+QApsyK5uFCaqcOtUB86azmC3Ej1lFVOrZ9
jLarHYkQtvpPTeDd46sjzNZC/pY059h4Yp5mnwmX3858l1vO54DFCoOSqofIv/KGtdZJn6Y/aqoi
njgTZR4NgLHC/B+eGffDFkEpAgCRqZNvvdql364rnWQIfoLvYfPYVNBltoa8hN1KL+xNOTR3Y81d
edEOVIMJbbKaaE/HPlmbjf46VM1Lq9tEz01MLGZL7KLyeY7t8CFrkr3nmw6GmfY60DEmMTC+7ysz
2rn1CH0ruPUTBR1+ytYpPcyjlTAFw9XdOvU73W+3dRKBhO+1/AAdazjbMzTo6E5rHeK9iJMtfMu5
jN40b4rClBSgu/LWvsSB412GfiofWz8ic3K0joCWLMAL0EApftk7qYEVMcrCubM6pksFPgpSzeZd
35f2eyMOd3kNqKovnOugDcY1gJwHIV2cUvLkwXFL71xFwzczD6c9N2C6sRUcxnbottTOkpXrz/M+
yExt1QRdA1MYEgsDEsxIRHvD6Zu2eqbj/3E1Yyetnjj6iZwaAF+3zhu6owPCAGAmSgS7K81DMcXf
Lekld7pVIA3hiKLSJijyDXtij7qdD5x1J5VnsEuHV2Z9q3h05m2CO/VYZd4xMaAYLY2n/2v6/kvT
16TR9i+Gbiyw/CvL6FfHw8/n/dn69f4wdMswlv4qPVzla/jZ+vWNPxyL9iLo27+8DkvPFw+E69i8
u2/+veeLL8I1fN+0+Bm5tvc/8TqYtJ3/WzvRxt/PnjmYHizd/k0+gamhspOyQZncFxQyhvals5wb
Bm+gjABrAEiYpEX18z4bEw9bUX4MkS7jgZD6oTZNsbJKXMiIurFDMGv15zs/aIujo5WfU9WSCY3u
2wjZdFWEM8EWWULlJRy+9wXttAZnNQbFAsEg+tAGPAFEsfXEb2yi/LmVWn8T8bM+FbvEZFSGT9fb
6LWb7hlZk6EjvtMJmXejHZ6tIUvP9j3X4Hmrl81LVimmZle5uynuCEce4G58CSW9RLitD06OSr6O
LHiznGKJSE931OrnQwaPaOxKdRIE21FwXjo4RuETjdcTp6mRTx5zTvS1ACm5Zif3WA67tTX3zT4a
6d/MqQ57OQu/aLXhn6ysFY9tK6IDHrtPUsTRzS96eXMDfOOtgYPPHYPpgr+Z7MaeLArcyUcLxlq0
zZuSgnmsaTQfkXn6bqgfKHl3mzpy2bmqkVtbSCIdaedGU9qiamdG47cNGZL9lXiIGoJduc+CaLhP
JU1Sx4WnFCfJg6e/jn1x7GXef6vR5c9N8GmwOn2dAT5aa0YA9SsGXQa4rYKbsxuKxlUiKkqjjkky
mKcgJdOjUaLdBBvJCxXUnOGVrIugDzax3Z/BQY73i+C3FHLaF2NSHOeKduOspRcMWPSGeGHhwUiK
ivozoM31svXUyptdIDgYI4qtwLgCqzoRje1R/B/vY+IbEbBDZR+CqNlMPrJlUVJeRyNMEpVZ7z3B
H6kL4zQBGgXSGIa7gcEMeuiYvgw3uhozLTeNGoS9rS6PLtst9/3T6vJAoMZaI4OuZU1T47BMjcjq
ZXD223ssr1cujyyLDPf9HbTh92/vu+yGtQwL5+4JyF92etuLt12x1ciSTC0smuov+I+7tzx3edRS
o1fAuZIWKc94e2BZDWM1XF4Wf9m/H1syXLbVuDkMEwq4bxv+srhsuLzNzFBcw0UDIYbxvlzG7uqm
ATS8SWePAGM10RoAYFLqY4zfq9G+rcb9Ai5qnsElV9ODv260yaI8pOYVjlYR45Ra9QZ9VXIZB8vY
iWDvVsOnZfPl3s5jTgUvZ972oXWyh+YJG2OxraDS1RsRV80BVprUsJqPRb4l3JMurpr2AFzS1KxW
uwhJnNQc6DUVRlSwqYvTxB/ImY7NYdtiEchxNpAgcXCWaZia32vqxrcj84KYOMQQTFM4fcLTxixI
PWS2JkPYpr8EroaUQLP5qCFO7Ho1MwxDxwJYzhJpn8GqmSaQ4PBXBV+wmirOZmxfwlwjBEHnM3y7
DyfNVnRUhEa1BbSeL7UvvU2aiANTPedMoJtzlkqPaMgEXIz63JHsiQKbsFdf6PrlfrwLYtCaZWPP
61lNiJetlhvdSY0fq8Kjv18OybPpCFL64vTzgKxjLzJ6owS+Mdd2uwMWPPvc4PgH+VgdMlmtELaK
XcBUPVFzdgxX2Y50k/JKF/4j6QnOvq6GbNdUWNom5JhbvdMHTEiUB1CHjpcplt6eJsJjpmoEhbpB
sYLTyah96pVsYdb3GPfFOeNMf4JhfpP3kapEaEFrQDwq7COBfUc55fISq5t+jMWpAQOsj7YB/Ffb
eI2oKBDxglh/EKZESXEV+QsZGVRFgr0+AMGuG7veDWrWqWGvu+iqttLEWXKcS0TKqqKy3I/wrlrp
lkcdRm0Wq4N+WXqtrJPwPeo26XHQPLkDcsB5quIryH0MQwpZf5dben/EKwf83at3RoQUtldFosBn
T8JZiw89JlW7fehRiieqTDCNs3GcsuFgFfAq4PAnRPSUTMSFFtr7UtgflwMLO824c1QNAOR1eq1U
nWtuUJUQEFijSGbV0oBjThZKzF6fsivWuYLsI7I9gDqsqd5TJ6RollI8q1UVrVD1tEJV1hJVYxOq
2taputuoKnCdqsUR4bsvVHUOfn0KwzS+IxLZOJjEmZxG8KvA/0kwPI1KQ4DLIz+BAByYJQ6Q3gcY
jVUrQpLn1TZDQ2D8svTjzrf15YkxoVU/t/xt82XV5OvZkU95t7w1MmVMEiqScHnw7Qm/vPSPxRzJ
dhNQcyve9mR5v+Xt5yxj9+ohKNehE1WQg//aiV+2h7ForM2QCIxQBx620iqwNcuNt5Rx/1pNVBn5
t/uW7TpIYnvLkimGe1MzAMAHzAGBmd2Ii9xqUzpuiyDmB+e8gpV5xZRabfQMqQ0aG9Bz/bWL43aT
9FGKUeXZtvQt83aE3KPDD8hKsjXlFhMZmLVHmoizNUiItx8dnmFSqmlRt41zVO6aNJ1o/xhPoCuO
tFxR2tE2nQ0i2qRBALJb0rXMD8x53rfGgGFwoK8XavKOrDGjS6xNAhpvUxZGB9yO6mkIhtoJwe1Z
Hki9FpX4MUvti00UDqSuFalwxcYgzzNuBgZpXnXErLbRrd6hn8vLF8jucXzRswjN5yGPC3IKYhfv
xzarM/3qmuRKVW3zSA5UkgfQWkFacl1uD04BewXw+cjky7vFBVXQRJKGlGkvWZlB8I5srDujd6hk
AlXRJn2oaGYyp/uou3QZl1pOhCtdJ8HUKHAMxigvag/UXN/4x4Lbta+4NHYRHJNWqiEKBBkKj0cJ
uxMDLZYms8LHKELUioUnjtLuKUnpeGCNCs9IgcYLbX1Lm9hnno4v8yk1GIEFKWrpRLjvNL6HOmri
Q+ASIp4loc5vRIUMSMmHMKSfS+rkCSGMXSixx4qvkV1IejEP6BXwTFkl8m/Sf8yseaaBCHI4sPpt
xEyVMFUfQl9WH8sahGSkkfKm9cljiUNxPc4gikFOv+CHD89Sr5vdwOHJWMy5n2xYfnlSv+Qf3S51
NnMKC0MjMREt3nPj0Jj3RxflmV5vzZFGXltH+xLro/BpEHuDQoQOGoOKEcG4TiPWa8oXU4fv7F9d
b7gvYfeQceanRwOa7zwkQNySEmicjdWtfZrn4JvsqIoXTbVxQRjoUYcJaRYHPjFxrfNwXOlnXMjp
teVwbCNf3wyDz6QBdgtzj4KKfXmyCuQZstlJHxBQW3x3rZqaTdDp50myef6Z6Opo0+jFobb7tZyy
9uLHzgWSjrzm4FPguXB1Iz0F9imlacICelFT14r6o2Vi1qsM8TLO0/TOEVisZVJfobFtQNqh1vQN
GnItB6hX6ne11j9k3cntI2OFEpXh80wAkU1q7sax1DnZ/+BTN9piqrTB8dHnDES6j1JU5YINddsr
6EhnGrjDHMVgOAJbdgXKH38vbf73vZ1hhh/we3+0Ymj7wHEOfa2LQzeYB9k50ckt4DzQ+Q+nvNog
KqnNNt0WRnHnTuyj3R+a3Eb7hwV6l1FgO3RiOBjJthOgWfXUQl2vH1A6TR99m7QGEX0eHSRLGCJD
MBamoGx3qxA0r7SW04odYXTNPRnSLEm1zTTZ/4+981iSG9m27BfhGoRDTUMgdGo9gSWZJLRDOPTX
90Ky362qrLKivR73pEhWkpGRCMD9+Dl7r+1udc1/HJeZSqZaeMwMDqKmznYVc+uUazsv4kVz2NmM
ftZhwRkQ6JE4pdm1Y2TOqo5jb50guFhXJGKMomeuk4AP9KOXsMv1w6DGlwE81NYb2qs4cT1QuNWr
1wJd1T2d6MA23hhDS1Dd6JNlETd5IAmXD2cItsXE+04rZa3tukjQWg5YqmM9sKPsyc5djZS1MsEh
SpiZ6XN9umnaTlaq7fy8gZalx8DQPYYbNJ8uS4kDJwWPe54jtCBbumyVc0wwRJRRBMJCp5XVVdpl
tskHY9nPtD4w2lLbtEN0F6IlP5VQTitgrvg7HVQkE4w/NOSMKSMPJzW/Yr9Yj+9eRMCwo3k+VHOO
cqmZUEjhqzZ0SnlpVkfwjv6Bib8ZuuE+QSEKLziiC5bV/Oxdem30bc4hnEtLl1SqHJyPC0Bb49NI
7QFrZlJ9RDbD9m+exbQV03tG3tn4xokV9FVPf03OrFVeXBpLaRfu5woHnwjRCadWf2nw6ZrwkTaa
cHhVpVsXA2C64Tv9ofVnGqPZcBfPOIR6Qo8SwVSiWFY81Uflsa3TF4MW3Zb8y6NH/TRjpqb+FvEW
Q2zBwp5jBIcXZDOcQaolPqLuSOY3Figu+iq6YeYVnmiHeqspEj8RjGQrk1bt3ko76E/OkZVqwH77
itbk0OQxx3RNvJlak2KQ2nJAjlma69dFxMbUsP1ZJXR4sXGzA4qFzbscR2NzuMQaGN05Tx4aFEhb
iocbq8dInOjF99BgB/TpUhsN3PDaBiSK9G9deqjYUvs28rUDUwecsCDcpr7blD5qmw4jHj5WQcNU
QgLL3bPlFdd64t2Be7lE+l00dBdy8XL0Y1qMzKVpTzJnOdHFa2TmTyRzwfQhGsIfIQbl0ZM99ygk
CMREE3hXMZCobRSO0q4IgkoUyblekBr46AcXJfYknTdR4HMve3+fGqpb+fF3kKnlphNDu/br5BS6
NeFQ+E2BWiNeg+nbOTdK9etuEXs1qUdq0UQY6k3lldCcaudeevptJnn8tDge8Eupj1wipktysQNG
/J1UWR1N4w+v6FGkRv7dWNtkTXEacnDRWrWxR1Px0qQUFoSBDCZzybGI3kkSTtdaVvckPkSUyPO6
JN7DrETAZSe2zETdhfz5x1CLV6elb8IiQghWFWZbGIVgPsNTXtLXYvTMh6i5e9/TwhUb46LsZtmF
R//egjJdlw4ZV2Uav7qJ/W7JhBnESGPLtORDjGcyjR6rYv6I5wqrp5i6oHO8l9mpIBbH2h7Fw3VJ
FMgqjoz1MmRER4n/VhbIxLwp3auWbL3xLqlbSOfyu4NMuUl3Xl3xqoTS6fKtrTGu2hjH1sCFj0na
XPUemWYq7udNkeGRrcU0X/UhmXJ6Vr6RMnqQenY3DfKNIU66T9pqM/VTs4PgtEDYo0eYZcg0lpLL
zDwIiA0bNKxcZM/L2XcGJh8kvnd062iHCyqQg32B7cVcptYAK9p9UDvQTv0oCTAzsn4QOeeXiG4a
NT+XEr0BfgOuka7WeVv513gHYEPY1ql3s30C1GwtBtypdUOcKpwFtOlNCGdvvEaCbVstSXsF6PKh
zUTgzTjniyJ+7rpIQEQQ97LTn6aYAaQXc4RPu4uRl9Ypso42mRAHAqUYffhOw2VuhE0NejLHQZ4A
2harSdQveG7BL9nuD60tf5AVSf3lECpUAXJdx3BCtnGBzjAPr5g6DNdTscTYkN3mlILTZ+zBgPbA
QHve3ltCakMP1zIFb3tublM1Q2LFObfJvXIGjyiu2nrAj02CDbrI2TnBQ3rcW3r5VjnbaM6tgzak
N/BeGcFDd1gXOPiJkbd3Ja0OpHtkDLJPhtTX4d50BRImC4RV1QMkbpz7pBM/TUyIK4R3xJq3E8QJ
mcAuSHV1pq4rM+NbTNHUhWO2QJXtIK1db0VY+hCsEjESYYI9m/BID+Ssou/Ajz6l427o3Ocs9Kmu
TcJuuplU4Mw6G0QQE1JjH8u5GYmtGpIDMqyLrhGRVyILsWcPizN4yY3rFK+aPd23PcQ8Z6x1kFHN
K81w5+BA8W3hspnfmV1pG9uck0NrmU/DVKPcm/yN0aCKtPVrQl4NYDeSXbdDFdWxKWoR4Mrqqkf/
tHbJOF8JuxRbq6rPJoSoLg1RUcz+ZhqdiLy3CbdGlnIf1je9Gd/pRLZuvNRkuxrbhyUcz5D9kVkQ
3O9xkd0D3WKQY5NG3IGPKYD2o77imsDcoFX6rMDOGC16/8zmhBPazpWr6AQOFRrVQnfpAqs14fI3
tvBPdtFeDCA49Me7C9dJoDW7NmMB2rH1nie4k5uxVE+VP9xllXiqrY6Kt/XRcmrZXW6geIirCSPl
1kgIBInfckCF68TN+02W1rsSRCetjd00DndJGnr7SkPG6NXuae5IsEYPVaRH5e2mjNAnS8lD55pM
8wzOMU5DVqgBD73r5FWuxnG7rBZVNXGas0JrD/+ZHIMBOaKP4WoNgjHeAqW5GqUOkCTGqkuAjLfF
e/lRkfZ64hBEBhDNfzQmOx812rqoDs3Iy7lxRUwqo4MirBwyDvwn6OnxsxMzjx0tAo5JEpS01j+s
/L6rwfRbiNt3rZfdJWaVbBHPeduCzWFTRT8KQjzOdQRUhnjnLq1G5OIF8tzK4/DV5AkhsVLyKcoi
KGWyHws2RYc5Lt1EWljt3qNPzoAxd9YZNbEoIHjXDjPHDoVtqD4VttDL6x5ldWz2lC7XkSsuWeoB
0ncKeILj8ECO403jAXcKJy0l5VeDoxIpIl2gAmbqUKIs9eeO6qg9DLj753g6eWXcguOAj0gE23nO
HQzLSjAmVmRDhgPsiFrQIo282d1xrDyINvoZ6n2OqsjdsJInCNA7IHYu5YaY/SPqX7RLDmsww8se
nlw2rmsfBUtXtg+pUiZaIA49RWoap6JvDswaGFMsRrnIxXHcInWf0gfDsSRbeHs3ukm0jXokOapz
6MVh9FvxXnvXkxvQ91g03CPRCTJwk4kiWCImy7mhDItAOFPCLvDtCSG+KLbTULEFVmkN2xWchg9o
s2O3rHPG3p5h/3B1MzlVQ/SapHsPbiqbnUgBrNpvbV6yfuQ9R4xwXqEqfZ+iKl/jbqcOdod910xX
Pv3mNdnsGL9Bk8K58GGguBxtyHic5mHfj84DXmhtY3Qu8dytbgY2Sz/00tcoGilVpPcUhU3HNSYN
xSR6FE8yh2ddQpXtKiKtVXxLfsCB+o3hka7X67l+s2hZG+qpyWskB50qLzNWNz6il2yKOc022reG
JoWhjxZ9b+TvnEhAJYEbqd07Lbfx28X2sZVjRRtwCmlDiB/+HD1NikDgIh4zxkkmMX/W8F5Wqghi
PX3CQxwhUb5gKytvkhzV80xtvpXNk0RuzH5CI8fV8qAVdWDnOvvHKEmDK4gxqWcG1yR3PlhRiKi6
pSw1dfmsLHrA80goaDZ/cBScbRPKAEOjaspvYz4xetwp+/yNNVBCtzo9iBFpauc7t6JOf2ajuO6L
/qHRBnfrOow8SHAn8zEXJLiS+Wu9q3Asdlrt4CEDo7aZLbIyxJQ85JzMDobw77rZPEp33CWeeWn0
MN0x/6uo5DmrJk80jYqA4eQTXVFM2qK9a5eHlH7kZuK8uJa5OA5tlJwGd5V9A3Oy3GqCvKdhYkxn
hX6Q5MB7OkBHIDWB0c57D4LvqtXcKQCpQ6AlI9Wd7g7BkIqnwYnwednA3p14/onLSG0B6vDgg76v
cRL2Oyse7lFkrbpo/LDnDtrQhJvSq1/CEa26LCt/TXoh/avQ/4nffQyq2n6brdzYs21K6hs1wRLq
r7kt2m0xEaUH4J0YvYIEarXsjt6kQWD1/ZVff8uBOjRe9WD1ehIkeGLIlyPyQ2W3ui4eBsIJVwa0
DXr27nNN4BEcQwnS0Ni6esQZeP5miNLYjnVziiFxULFxVIwaYa5CHfGWcNLzRNKQaxDfhmv1uuIW
4bn2Sccaopjucf7SWFa1JV/EIh8e0Jlh0rWlx0Iuh/T9PRILeHJFeIzc6WA1LqW1DqRRfCAme2jy
7joH/gv5aHwnv02ujIlQB8I93LRVF9qTGy1S+Z5sx159IwFpOOFXfCtaucXblm2MBOqRpSv94IwE
P0TpveswbbSBGMxeeUA9SRewIsKiGLZ9DDjJtjm0wQKh6zgwA0YuukxFfxC1vlpsvFemS0VeK0Xn
Rd6YPoPnWGjTJm4G3hordgWI7wpKi7G3U378XLc+sggCqdHkH23GCDyuifJzbYchYxcyuKK8XLks
njgfOsJDWdA2Wgvhx0Hn3MxlQQR5dNERWh4gXzJCHbwdMA28tOOK+ITuCAY0OWixDLxEJJBniX5M
6+lxaiEOMa/Pg6nxDm1Sp0dB7JZfCGZQpVfv4o53XNqzDb/JSM5Cu6iUjA69Ka5Fqs6TpHnYuFm5
c2kdo6Gj+6Ks5zIc7O2IquowOM1VQvlq54zHO9RErTbcaIlBTitJY+QUZDCyU/bMAdBLNwDmU4UW
QDchzc/y211p+Ddtrr/iPO/XRgxZqscqbDmPeYJ4i7hHjkcpJCWpdxvWp12hy3dOVpdZP5iz5l0P
tQ/krAppC2pvbUUvrF/CoicPiriVq4vmxAgZiQfbTrbTByUSF3ghV738QBSF9mo4mIp9U1k+0LPO
ZDsR3xPyRDZxeW/lN0NH3FgDCnZb4f3dVhoJx5oU4bq2iZfT6DJo2p1n7THScg5FmEoRWGxoAtE3
1288uqU7qfmSGwr5FIbNSyKcB9dtdrbXdrtmyptN1eNGrRN8GV1Mb2CE60G7s+9IrrAq41Z60wkX
3LSqRrc/JPl4Ic5EkqZE69FGrqjjkeAESYk+kl+RyFukpe/MpsyVi79gGpFI4WUBgkcXesAcmujf
mtiP7libf7oxqT90TuNtmpp9kHNQ2qIwTrA03yRFeV7UX1kbybPEw61CrTgYc9bsTau/YfJPUCRh
J4Q6G1QNQFGCKadR3ddEWEbSv+hj/xzDo9nObcYFJnyOqKvRoZMeP1GJYAXjpjZ1fR3XeXKYFS1V
IqFCVwWhEv2LOzk7Te+Hm0QJclIc8MqTTug4dNxkHTZutys9oGcD6eJrxgPdjl184cWO76CQ3hhI
7Ik+67k/FHqHT+qUebatAWbFVD52y5zo0+T56c+0P02Zf/z583efHs0//t/nP/nl7PzD6fn5uy9/
J2GKvZ5tkpg/v/DL6lrMSzCIZ97/6WV+fdd/fEkvJ99En5S5eJ+ZiX5+H3ZDhtB/fPNf/9JN5akt
h5QqbXFLh+EeglpEwftfO+3n2/j1OrI1zjqMj+BPL9s03YkzU7L7+sqff/71Fz9fQnn2ezyE/fbz
pWNaT7yx/36Xz7/9+fc+L9znH+OCjEeXRPBf/ts/riiiPvSTlnECWvQY9thobJ9eZZJWb7nZaJtY
d8oN4pqG5h0OnT7XOLn07JijCZZB4FBsTcPYgF7cg8cubq8ci1g/bzT9Q2qlO0cXxiZq6YRNc/dI
eMsqBZ8tjOg7R/4I2x3CTrbYYZs6E8s86s7BZ3xvtoDmupRMGZDsAHEe/a7eTxZ6Fhugev+tz6WO
wATCtt1lV7q+jEygA+FgdSWJomdQY2BX0+/LCKOZtKVWqC6VNb9nSgJurO3zYIod8TEMWFxU0oEm
NTg4I+v9jD3MAkm8UX1LyCH7yVCENzqhiKj5UAhYdsJdj8PMI7NyzQMrZx/LNkukJM5uLqH+pP6x
qeNim1gImzEoQeBMiV4ngjKBWYiRjUF3YZ6Gtvg2N1zekhGXVWEa0kdJx1A9tvhPMbIwrnG5aeE2
jQc2tj0GxB2NNDT5zvRu0cubBg0ohakBpRvPS86pRc921XuQ1eyk2ZEdP2wx3AW2ml6R5XByaIPQ
U2CotDQQkOq2ybB4FET1VOTOR4kmdtPX0wc4gZYDomDhtsp+lUbsgUbXFtt+fokj86HMKW8rVrIN
cspsUz6Ta4RaiyxuB0qSqUPh1BJ7PyxRD+TUImnELE3hNwNy8L1drVe8XnYKw8TYNBBO18KS+brD
FLvpc44bnWsYh3YgGn3Wupd6WKgWInsYQuoKh6h3hj2vM1RAGmku46jm27SJuvzbxKa2xcTh4RqE
wAUTFe+RuUmEfb+gQuuxiYA1MJUHd33FMrb1yW1nRqMRqlmQCO3U/lGfw9tKhYTb9nMJEMx5GqwS
XhTR7VLL8XJMAV9lzOQ32CC78rqd/Sc1V0c7a9+LMbmZJ6aWIu5e9RGYhG3ABg5b1w0+NU9OhYPs
3wkh5iLY+zMUiHGRacMtIQyGUgldH1//Ex8kDvHnJx3NqWli6FL0RLTByTLXiUFKsI66IxHhg10R
kagVEg1xG4dQEegKF11JPqF1UA1s3Y7wjC6KupNRaP6tGJFrx25xnXEjlK66ZymIfvPGja8gp+WN
Ozq3g+XZlkPf/69vfMZD40z0aA8MgrOD5oDFk7TzVqPL5KxLW1qDKZSjJI+vbQw1x8nyy9+9h3+4
ePQ/HMtYpJAeVd5f30NC7LEzxkVyQKwxXWN3REuLLZrKz1j7s6vtYTV7QcjpQKspGTr9SGZmLKvX
f/8QrX+gz4DiET65QDosc+cLBCcrp0k0eNcPXRUSQeI14tC1jOcxjm8Glb70JL3uytx5MLyovngZ
mQYJzZa+EocqVNqlx5NwpqCHBucNlwjBDPsVYv7YILtXRIuR3LOQOYNnC4V99NoBYL2msHC7zMMb
jZm0zMMSZorx7nh9vx9Lssj90j1//idZftfm88u//9j/cO8umUKQv13D0z3XXT6eP927HaBscsHj
6OAYZgEDpSq3qU8MH07LoLLNdSxmLDr1wNmyB1JjVodilMz385myfYSnEPX7Qh/E3rCL/hCKOFn1
UQzirwr7XY4ZeN+Zw30Xllbw+c7/vzz6N/JosC+e+NOH/Dcg/HOivpfkocg/i6P/77/6H3G08x8P
CRw5UyaP3JJu9Yc42vyPx+1v+hAMPYEcmi/9Dw/e/Y/OIX5hIHnCdIHA/ZeLJUzyriAjsaAIHh+Y
W/8bjbSxkJ7+WFCFB1/LZV5gCouXoyv2ZU0woYRmnR07Jz8qQeKE0CPoUFAnNXtw21PgLapeG2gA
vSPrICNIfVKftgmsuB1zssufLt8/gan+ukz+ejsuCyVrA6NqElj++oxkXJTKrCD5WbbpbQgeqYLU
/N4zq73mBOZXKJVsskY4eVTXiBnz479/f5Tqf7saLqFOuk+kmOeZX5hzyCFm5TOBODVj+Iqtv7u3
x3DvtEqe0FDn28GhsdVX7VnZffIb3p2xXOovHwW3CveKbTuEgYgvP3tDqjR5k4YA4znY72U4ZTsH
CEsxgS1H5mA+aGlEDC/EVnc+Ev304RT5MSvT4gTboMUwnVBHxQxzIUTO/zti2OcHw71qc795ukE/
6ct9MoDumHStEac8VODlVf1q5zWA1jo0gkItHhcVM6EV0UajiUrAdoFIIsoXCdZ9XtJUlLhPh9EL
/v0DE39V+H++L54GEEA2KYtUBF8u2ljmqnAJ0jjFhI3tojocEVfBWpc0r3SyvB+Fnu4sE11GCikS
ckhvH/O6YLzTtMku29NxNfd4zQMSkKbTNLVuoOkhzSQ3Sq/J1fKZV4ixa+6tknSNyQV84ESJcRro
6BCu6Nx25atTK0aqmdgn81QTiBKVb07rP6JSEHdaVt3wkGUX3yDpuU2NW4f4HAax1bHzp9suCn8q
uM23YamV6NEWMVXqvkK9edZN6Z///Wp9oeAtV8vReazgdRAp5Yqv+LmUcU2XR6E4JWWpBxEn3o1j
G0jruIw09hiWzyMTkaRktuTJ5nsZxuQD/D++EYMAiqUWMXigvjxoUYowNaYMONGQGI4oEC6Eult3
SzeyMtv7ac52djWpkwjFoW2LQ+sRoPXvF+Pvd46zUOZA2LhUQ3/3hrRVozllJ059GP/UzL0AObYe
O9rfvn8jEpAHZvW75e3vqy3fEx/e8jkYbAlf7lYd25bbmrnALGjvxwYzGmXJPcOmmzKkP5X6+nwq
7PTKbA14a7MLhAR9JsKrJ0jVv3l0zL+vN/DlTJCIhI7wQXxFIiK6MvpZM8g2zNpzmcFrpzNGHNgM
uCb373Rv+m67KBYLCQyRqQGa1l5e4JvNB8UAdmPRVL10i0BQTcxLBw8Pn+/kdwBJ7QMuL3QgTRYe
MIaei0ZNASCQNbiUYs3j1v2mtjX/vnJzumYfI0aF3/wNrBiahhmGTiZOg5jKE5P58Loh6nplU/Du
Rrw3NQqaM1UgfV8bb2KubAKxJufNIij4Ti1GvArVdtXRgmbwwmFwaDjskaR46Abm+bapMUqMyLGL
fVAoRoHKm9pNmyjechcXaeugRLIrjIQp3pHfLL9gML9sDfxQNCapmbld3a8YVgh+zlgwRD1ZmV3v
R60qaMDxdgdoDqe6f6GVX/4OxvjX08KvtcJxOK4QiAn0/qt3ClJWA+gM/ztq0vGuiKLppkqaG6Oq
EbCBgQ78wot3MZm+p8//eCRqOR9ZLYvfbMpfIzlNZHh0h1zUZgCd/v6kAgorGVBV2rENMy0AbH7P
eCzfuU6UreMxGXckQOsBUgXSriLNuphKsROqxmImqpiI5ZB0oia6l0bf/GbTtr8APXlvLt4bnaKP
R1pYX89UFcTzBXrK3NIv1ogE3a1B8BSEmGJpovvEy3dpQV/eu+iuqU4GneiqCL3rZV+JhtzEc+4C
He0tDcczehs8/nu7x29ggNfPQtvfNSW3sZQwGceBoTRVGRhr5W/hTSObneAwg+o6jUZnn8eafHia
zsaVlzj0kFqPFF0R3jJKganv+XivGNc1TPA4bOL2iaGbeEvdRw5MsiNPLqibEmDU4kSa5sTcpCRI
Gxr6KBFV+g2IE6MsT/++DPMR/vVOsyl9FyQqD66vW9AXnC+bgQTGKka8YccIMsVa2c6jPsdEKiSO
FmAevbbAMbFpI1hItVatZt47SiUnRV7WQ7EImwwyd8o+UtNT2iYe3Q0d7M+xsKbskGrOKl+o2kk7
pAFl11tB0OKcZgimR1rUcTVaR9BI1hFS6u040JHMswwungbzyIBRlJH+cCRugIBKZ7hiiEOwWkSg
AcoAdYxFBBzPDzGbzSL7DEqvAITLCSiYn1RH1OsoAVKoTYrBLKAzaxF1uh7HbLAd1lxx/M77fgvj
oDwlsYXCMGn84zDuP8k4cpiDMO8KcN6EdWO+IR05JTMOD8uprUdrPU/ennUjuXVaS9sRJEjKiHwm
Hx0RYSzvSs++Y10DHEhZ1OT925SM2ymP1X1s1jTPYp2AvVob1xUAyOvMdmmpF+KmZQ2FQ9KWNMjm
GExpNRyo/3d1GqszMSQFirHIRS3DfMCdlH/GXF3BqBgSPj1zPArZMaqYc7F2R0SWmJHkkbABRkMm
UHTwYQgMc0iz47tiE77P87dUpi+WvachmSC1b+kF9sl4VmLAPzfoz2Uf0S0w7Peu7fJtpdCdzxoQ
v9IIy53C4c7MWCeltuitI+oIZDqiSsTB7q+SznIuyk93gMb6k8QIggTFvR+Q0KxKJwSQ0rY7fw6d
4zRPj+kCOMdcszdtPQYP5vyQ0NMD2Hw1KXk4zK0ySQJh0Khw4za66XsSHPQu2TPzid8yOV0LTyIG
Sfo7F+qcGiwK+ba7+7R1hblcNCKhJPcVC39Wxg/IU93bGMoJLDAKj6JodsPotIxCatTrMv+pHBXd
4StHMgH8GwgSbUmiyYGqthSzdj5fZPSUVYB0kFJtkk7GVy164pUJY+RlqJpolcpLnQ7uieDcakeh
2q2z0B22Rg4dLZqm5qHru63fVLtugf96arrzCsJPcdhfabaztgh13M6VDgmG2/pg+JC1Woze6FKu
zJqgJT23Z4Qg0tqAKaeeMfhscAnhjDGlx6OUY7aMuurXHd5I1MlFyJ0KWXFr1OFPP2nUqZzLDz9i
D8ZhW94MXnnFSmZCT5z9XWSlGHIV5lO/c4yNUt9olg+PofWayuHOz/CqzQOVhcVJegdvEXKE7C9Q
CYKhnup7ZUWQHobwpsU1npJaz/JRGBvf+ZFIr93aBRGD4GFpgGVYR4toPqncZUiYpnHgEC16i2P0
XVij2jfYVfcqyt9Jzl2xYPhXPXkJN/yASwOvcSE+he/CD6cTc/6fmuhpTXWGvqEf42HUclrUh13y
ENncYTI5KiOZnkR435iABqOucz/aM/rV+K40lb6CvlevhWs110pmYM6K4pjr0lo79U9/MLRLbqt3
lbf1tXARhXbzt0iXw1F2k9raGXTKLGleEv0A3cR9VmXzlhiMxUsb3mrJ2CEKkRhOnp9dQtTbA+L6
I3CJek08GaCEZSgz1zQAgDhcdaKZdmS36YtyrwZnGOtrSTz1uay1p4bj8M6Gv0eCg0Lx45ffC0qK
VYayuQCCcFPhrDqQDXcuyiS8mDG+AoII73UCQALHtw69Nr/F9mRtGRq7TLDd/FD3grCh/g2PckpW
686XICU5GzVRu1q8VZ3hnBPP2E8EKKb+qG4tP8C6u4jOGEkIu0l57EqFQrPlGErawoN091HrRg+d
YfUkhBaPjUjHM/EyIQNB8YNBxMR8Y8o4RvNOACpYt3lVIdB2Bv+p87PyyiKWYpMuyjQZ64ysLQAO
iStWY5MTDhHWzyMV2soQUbNvum48F73/EE91wvO2DI8McQ1sbzsKyBX1iATCkvb0EJ1Hvae6FjrK
yUgnKc/P3vqoXg8LscEQnKmL0T6QqKQd+ta4qZFwbGrRnUOlvIs2X5reG4LPw5nkZByYLTK1tGni
ivZnUu6aTpIoa8459eL9rIDvwM6uDz6r020WYhCR2HVQOp6mbL6RLSxDCCd9UBQJiXOpeqA55p6i
wsNzmvlvYeGUd8XsA41tU2xPA4oqQkGs514YfVCl43bUWJysOWOHMNWPeWLyIgerP8iQ0GKN09Bq
sOEoy3I3cGbYxLGYtqWTjdwk5m2kISpxbM4SvhmizaszGy1OK7aVzB9cbczPFqqAvtH2fll3m5Wq
ounUzRWnxWq8UcBSGlFF6FpD+1yZ2qMPShLXKVlgbYSLEN87x/isYc9vsDjkHWuK03g4/bTiOOqu
dW0yv1llTIHNevBfajW99HnSoLITsAn9+lWrKbOJcJ/XoVE4Wz1i3i6Jp9mjwqU5thwuPDGoj4nk
dBbIRD9l2KCATdI1qoX8WSjS3zzNts517N62Tl1ce8rQyMSqmJV33rnv2+aWOnzm2/kRsbd2kFcN
+G4lyHQ1mhLUclC5ozxqMecXa9qCeLICB+U1+FoL3w/E+S1BI85hmEZOl+C1BWyDXTIDrB5xG2kj
SnuzHZme4Y7fEqxKBs7QEeGHTBMbJf0bYzFz1p52tMexOiW9ma+buR+OrMOMHdPAdyeX83g/bJwS
FzRjjuumrOt1XyJEJFSuPYCU1U9mn1/5XfNRm9b0lkRLAWbuGmRGl1GJLXHF3ZUKoeKFRuaDB/Cv
0tqi0TdX5W6UVksAFi0vk14qmz88sHaUDahzlsWIIfM+LItx2xclGnllNhsNbBQYzSIMCitJL1NO
w2FV1/BDPr8jqpwOqxY6w8x+zYlOPKd4UYl6asXm05Eczz0D1aLB85wfrYJQsFZO9iGOpYdly8ku
Izv4znLwhI6Np6+aXCM0ltnfMPs/mEb/jMt+OChPvPXS+aiqlOMuDkUZYlkEaPsN1mbCkaTAg6X1
N33R2oHfkCUUmz6YHatB3IkZ1+qviJrloCLaV8C6h3Y8acyLdoVR/RC28UamJ0+XiRovHNOdAUqM
1sj3shriLe7zl67MYibwCct0Ga2U4dyNBTFUoWc7m1rGb45zWpphI5CInVuODB3sn6MEB9ibxTfP
7Z4xoxyIIAmcZPSxOBYRRZyNiTVZAHPqfuSR3SrcekiB35QHRaIYYWQDeF1FNWrQ3I/CoCE6spm6
Yh3GxkXUDSrJFCkMYQt7XeLCMdrAe+gHZs7NaD15/IocMwyGdnqzx8wJkng8eHaNAhPkNJ91+a4X
JJyTgQ7d/DshUAZGkFjP7/tpiDaVh1hSVGJfNE8a8UfrIvN9LAc4mxr7w8xJwlFZk2/TJd6rI8pn
5MMoIf2sQPjU6K5MksJG+2paZslD3VYUxpm9tipVrWSq8bHUsMKnUoBwlbc9gskEofPWIJ4S9Zix
8RCt62SwkXa+ipsk20JIPNejR0xOCuJYDfj0wdVT/TrYL4E2w9dXmyEpr8qUmLsW2a2J9bQZ2/uu
mqGG12Z/2Pg+DFudLN+1MhSc7yG/ido+D/p53BvORN3bV5w9InsbE3K1JflmP5lIc3tCBjUUDWiF
mAsVEYrquQJ5a6QtkWQjUUKJoYFN2JVtMlDL5vE69fGEOfN1nV1pVvbaZfpbscyTBbll67bT1pYt
rzVEQ10I3af3WdA5qW2oEb3AV0m3IUYCeUHygxPvXkigmOBVGWo34omN4YZa9EPMxDEMCJ3SyCVn
wh2GjdDcW09Lkp0JXtNq7DqQc32XSzTwliRSArBWQIW+GtvsUJRWwRLKKufq6L/rH5PNEcMqwYS0
1XMTDtB6aSUhsKSsjMjpLCPzXo9ZLYqiY57uwqHGlEWWXQbZmYiqQZVbbF8t6me5g3Q0sY45e79j
RJ8qtC9sWj4qOLfYhdkHhK8fw4iCKrZ0N1BTihbdfUhIQtxm/4e9M2luG8i29H+pPSoSM7CoDUlw
AKl59gYhSzLmMYHE8OvfB3Z1u17E60Xve8OgaFumRCAz773nfKeF+B6RaI9hw9w5cXwROuxDqLIC
RYIic7qMHsomv009iHgcglk/ehINNf9LaSyVqqNNz9gn3qO7dzzta2qJXVc2wYIW6P8xehk789ts
SijLA41z8uB2XYsjszX2k58Hke7oyC9qTo4YpzeyJxtKH36b1f1CBieyEs0G9xzEmrMdF3JF0KCC
JVU2uNv6d4HhGjVBLI+58Z2rUZLhrgj1I3Pa1dpAnyt5qREmjL3+oQy72zo91n0OgtscDXPlMpi2
7MZlpZ2St+XQt/LWi3CURqMfbwtLPhgG31MD8L6+kZMd8VNIAQpREQwGGd9Z1D6HX3pbOgXVugtb
LEFjbuJbEXoR2s6H3ekw6a0an4w6Rii9EanYpFQoYhxGl98xly4a9Sy/NVSM6F2nHCclCXp/aYVI
iGuWit/pr3ryYTVO02eRJmz1wChKD7GNN5j+xt5WveScj1NtSwjKsMFZQMUVP1oOLOAmN4dNNIPt
lBDWs47dtdTtQ45I1dQ7orkPBBXAAUCH5jrqs7PfC6P/1vyc40kfrluYMc3DLpbWWZppsaXKMQ+Q
hiFkDwu8KxBz2pCH5Dge3TJ+rUTzB+z9y4SCj0OuTzlse8B8ituYXS4yygTItnOv9XOzN0nlXGhP
H11YxVtD+I9QbneFrNSFFuj4FPvoZaktoBn6dInMpe0C26tw3Wp5FugCjAFJlqjD5zVd1vpFxxN/
bGSqPeOCaIfLvDjqMeEzuZrEfkArtCOAKd+2LXJjyOnGgWn5j+17+o3j1PA+vCzUSUQBpOTuheoI
vRO1E3gWyDe+T3Z7fVZMVXabQF4w52Q5/X1d9hZ5A8sMbI1QaioqAcbE4L64fnl9oChBous67LgN
ISjbwQIQPyFYOqiiTW4b08wFp1k1h200nvr1NSS/vAZz5xuUeXKs0cLcjoZ2jJHi4vVK4tvrAzTw
fz9zzAgWYDx36LO8F3N03q3CxKLnTDSdCjn6pyTWLsx8+NId20ve2FxCRNL7OnOCNjUClBuIyPZ1
g61FakV5xKEEBjSbPbAcysMxmKOIhV1OVTztXH0Z935TbXGIGSTRBmnZfIOIKjdenvVbGakHbzz6
JASyW1v5vtFw1a+WyRwh6XmW7N/CcUN+JFXJ/WDDIqa1fdPZkNNQcsF0wwI6cHjFpKR923Z3WazV
SY+WPrDZZnJ7eMqy+G4oEnGw8Nbzbe9oysQorqnmfB3594Ypbb5PMzxjnZqfZWt+zql0dpQnfxC8
Q2y3Wm6gtccIw3DS2mRX2nSp4TXzmTad252ktSSPnq6I3THJaswIJk2Tm9GqDlNKR5TIY3VZV8px
nk127phjbZWZZw1JBw0RZNMQnywQfOjDaXp456kZ+osnEaYtQ3UH0mC5beKiPrBJIb43uXmijNRl
e9CPljEaO4po4ySBpJwLbIuzWSdPTC8gK/TJxfNa7dg1iMGnOULUBv7AllD6ctc/dhwtNqQOuE+6
zWYSxbrC0JmXZ2mXd9LG91DExXjEW1gec5gDrNj9dHBXQ/LccIuiPyXPj0CZCS+HtkYryB69mIKJ
dOgMVd8LWmVIf2CDlb68RNkSYF56KxMt3jHesC+SmEOnbe/sNMsvNcI92brA+xrCwb1Vvw6bB3Xc
0o4Hp72vhIRuHnn6g5085gUCdShS8ZuS5a3X6MnvGuoB/H0gyam7Q8tv7jSjVwF3y0etFcWxLHDX
FFOrbV2EwcfafcncnuUduuQN/xfs7HrfTewDKOO6pyI7FYZVn+2k/uoI2b6zSDc/LspraAWyu2I0
/OUr93UxDPgPnV6e+dFR4peGCqYpDtHdhRxU80PnQbhh4OGcJ9hjeAd3ueXHN+N8byymy904xhB0
kST6jTNsU7JKt0wE8fHY3fzYcLzv46E9Az94M+oSE+RU2EfXzbULOuUnIP6ABOt27yFA3PZ9UV7q
kv4JwUdBP/nxG6KZT4SxaejU3iN+iw7skfOiF7Z+1icgsw49urBZtBcxJ/Wjbponym3Ak6u27lp8
GnUbn3rl3NApiu8x8yabsopYqIHNk55pi5tGKHGDi0S/kZCbQH3AyJJSgHW6vnj9O2NlqxvvCW85
0USOfEgskTyNYy73KTNgGlYcAbBwczKpyv4BlXh/YiuEOzkVdbsbasu+1NFkBqUDZQl5faU2amIS
YA4j3ZEKGoUHz0zrQiujjbEgZK6reg5ayp/jODrPfmT6x7Yr551bdxuHtih8pBYNo8EMnLfOXMsY
xanJKJ8LdHbgbtz1OsbLrr+L6T0bieMwC8zVlplfpBCKzyBBrNlMGgG1ZIqaFUdPFixBHRqQdWCm
3I28WxY5o9zFWcTJzkuPhHrn27JOvlPSnrmSdoZV3TDOtwh1sKs9fLHd0EHfwyo2TjMUoDZPvkxg
PMGiEUabwcIZEtTXRFMboWWAzxDxa6OGObw+cB89Llb2ZWkeK6k3tSy7tFoWjx79MNKjvz6rAXZC
WgfOFFT0DZDvxvVZUPTvfDOauGGJLaXDzW+l8GhpJgsod0TCW05j4aLL9AzpjqEcdf/Yb+wBzoHy
0P2PSl/jLcSmVhVBCQ39E8+8OBX3hmBpFjFkIz/RT6WZuJveLwpUihQhxuw8zaPzJYma3WbOdX3V
n8d2sg9Kbx6u+d0Ty3Uw2dMdZCN6UmqTRJJfs0lCYz2kFeUk65c0CRXThixMTMkZz+xlkAw/JfiN
k2vJM0llzKo4qu8cbIB5Tje6jes/dpdrZ1b/I104/F2DNR9z75A2lHyzY46HaugKAm/9l4Y02YcU
Z4pnxz+D1TphPfOOJxujrepZHSnJoGp08Y3uAAdoSr/ZZlrGKQvmzaascWRSxcZE7kFnoPpr0ghq
fwvIFHAFmNUxh4lLKJ+gFbERuf+KHQRBcaE9TUA/6IBsXFA8pKjT3PfiPmZO5t+JnAYVyIpfilry
lKU01vWCJUpxcWcz1pfBwhmJCnORIt8PBbZAIxOklmNIo9WzL2djDik7Mfhny72p42Ce5IEuP5kW
1mPDSAtJ9govGhCWwF22gbIEQyYs2iBOcig15hh2Y+0yziRiFWXr7kJjUzM/UlSRB63obnqrK08F
cWkMb6ND0hQHRgoetAdM08b0RWtOo1qjpUcEEuhxmoTUO9jEvwVNorJwaeG2a8tnQraaNJ9oGwGH
TQ+YMq3jkot7PW76A8oZyZjYu01LyzzVRhLtBg0iVj0O27rGa4Y3LmiMLg5ohsCYT7GgLKI+Kwd1
8eABsCEmbVM1zk8LLGHv+vmDSZ1N4YM/VKvf4BZ0+3ik6tGtY2RHH6UvRnIVwIrQHMCnSXoDlFxY
EEuDU2RykblTV/PNGKbkxDcAZ3hQgNX2evMbcS5Oan8EJ4BrvnQeY0sVu96IvjtH+7FjswhU5BUI
89tfKXqejeZzuLYKRmktSIdNmrihaMEisEC8JHr5JAwP96cDBrJ0ll2mvGo/dXQJRomuIWfZP3QV
c5q+dI94pQK/Ml+jOP7wO3PcNubcbCuHLNh5Rrpd+ymrAtVqQthFgW88qMDK4zxQKGUm6MVr9ozE
RezO2Wuf4Dkb8+4x64avZeq5FP+MKaeFlrGTkY4Nfs3GZaXYe/jEYeAGi3hfupQWfooVE84My5A3
7xdfpYGG+dYlGuNMAQ/I48tv1hYHE+ndaOXbrMP+q9Uxx/R062TiwESYHQ/R+p50C0iAc7pHRvZi
T1WBurYAgdiBcOFkBYGEQ7PftOkGan67w5X4sAAGmYVyWA88I6zhps8OUdtEKBGoIuFYzRG+Ysdc
L2/tj53NBKN3bRE4s0UKvDXQ8tDPrRWZB4avrPFz+41EjNvDk98iwlgykQIGzACKjDHoK71/zQiB
tuFyAF8UjQzh7dtxedHK+sFf4OZpooccMYqwbVQbNNY83SsBN5qDJM2vju0B4GZEV5tB3NQhAdOz
p4kS/jxiZEI7h9FNy+HWZZxJHT/foqzJdiyriN4dgHZYB7iC2uXDjfv+JUsTm4QtdTcoP34wZHT0
7TF/xqvLYLWLOucyrvmzkdZkgMyYJ4+CQ3yJYPc8crYz3LjeD+UJoWVzke0BBPVL5XmfTlE3R292
j23eu3cNRDqfPv1+SbtsLwoKi9KgfMLGdYdn4lwO5vRUMjIEYdA/L7EWnROr8i7WkHC+snaj6UfQ
qi3/0LgclJpSZrScTOpgbP9DCV11Sduglg7j/BmzCHMDrr9BfwE5PQUSMGyVN6GmrPjJXtIfWCa0
cuqluinr6dYG2XyYDbMNRFN+VQtRpTTx5NHUvE8kW8YmbkzxasRLRPQ3CXFVLo+Q6LbklbYM3Kf7
igNXiLf3bFn+W70OOyIj/mVO9Vs54ghnuBYfOZV+GTU/DUE0auuVJSOjZZEH4uArUuB7Eu8d/V7E
jYAqVE47ToD9MW20va6CIsnTfUVwAsoFa1tWuFV9Wk3bKK0Fo2CmRIr/6NmOq+/aHb6sVuSHPtJv
7BqKNiyrY46a5IQltdnWZrEtkto8YFQcA9Nmh2aG5O1kgtllSJr4WPHPwWR6xRYrGvgX4Ul6VoN+
QBfzm3k0CUZZ++CxFh9Mr4Du67TEfskO/WFFvjg+n9uygEGWpxEfD93L1G6YcE3WQ6yT52BSf5Zt
jnihw1TH6jaAMdzMETgKRotGEONg59CrH4YUk3FnizCKAc+AdsNsQfKWbEvCgMb4gBsiRKsDbV0j
RLyuBsaSzMN1EB9kgLPpRsmM7SY1PiLFJ5cgjijgmKEzyE+ClXPrpQxFaejmdl+cFsXVDpHBmsjZ
1DlD0xHEniDJo9AwY5JSx3bOPDOb2uS1GQBkihnWD5ObLVZSNv0lp1/gqpmtxjFPdhXre0N0w1Yt
yKN8gDFnP8nOudufwCG9d25ZHdQ6G7TECBUjyv7M6Uxsx2j+nmxifEChQlecqdBbUuV7OR/auC0u
XQ7U0pvAwrgpqnpNy7WnqD14BGhimmViaKEdcXA9bqsfF8xKPDXWpcYLuEOiYsFlQP/p2Maxqfdg
ErU7OA073ezYvFHPbLHGHrXBBbSgYTpNRj+Ymaz1UrbbxGm4QpOeY6Fc4/s0kjom7AhIc6oAWNzR
rL3hlOUUVBplUWwwEtfQKW3pjVMguAlO6JLiE/5CAPvfDz0axveIqJ4FqrRNnRq3xWhpe6/nBJcZ
bXTQWz1w3o0JXzT9mfJiMV/XpuyDKttjd/VJJO3sP61X6UHmIRnU0yPA5ZgJSLpuG7h9G38M2UBv
VdEfLMrSO1sq5qO6BD5KLFLhgB9LhuaiHKysbUQGaD2fLVUXt+2iU38uukvnAFss5AFr080TgWBq
ajmU4ApbxKzvItW+uDO3iqcVL40Ymn0SQZDXhTwvMjFA2sNis5W93A785tDT9KHl8l83UhEq43vL
CvRnqJYOJ3Qxx9joj6bfGlS4mr6lIdExeqB2zTpsna6VQqKIkV1J4l+BxTFBIY1+m+llHcyZCzvJ
xn3PjuMF3tBeUC2AGLCWe82pZGBSheFOJk+MKD0wEdIqb7tGnw9qdppNByuQiMieEtT0ojBXr9nW
kcK4AyqHSS8Scu9OKEgS5W6GgWQ/w6LtPk9MchrFzAS202OMVPCp9I1z3vF7I6szCiPhbxvyGaWm
3lJ+fVtBFMOmWTrc5v55nHzi1bPf+pAcORcObL3Zfz5cX1P//Q+ur2mFaNkRTMh7ItcCq2EYLSGN
prEBbtS14X5cn15fvD7Axsm2Ujrjduiq7lAj0YxWhCfQmC7UlpXwef3674vuivls2bsKTto8vf5N
GXGdJT1D9tJ1qb9HVotNlHcz03u+GyG056hmm8yvTNHr/5xc3871qSgrXL0iYQOBlPD3oVUz5My/
X2PHHYLUyb40MsTClh8vXGzx2AHS2cPFsQ+aIQ/XP/v7F0iAcyhbGw/DIqFV13erxzh9N9en14dk
/WHdQeG3STOO9c6/02TL9dc+cvsXZT4f3SWqQ8aqT7C/yj0crTokuvXOdxxaoetX15dGiHF7GVtP
EGlKVtA4X+2MNfEXPpNg+EcrQ3ZOjwqDNa38+NNZ7O/rPyckqCboy+sOevUsLZPuycThWPORPFxV
dv/fwvM8Nz//+sfnN4EsgET7Lv3q/9OMY+i2jtzw/55rf0O8QT106f/wj/63g8f/J2Yb38KWgocP
L9v4I/t//UPz7X+6LvEFyCD+hhtY4p+Orus4/ZCFYvZb//N1CUr+9Q/T+SdIC3IM+QvCQwL1/2Tc
MbAO/jdRsC18LGQ6Tj4bH6Rr2mIVuP+Hn6zTnawd2jgJjX7YelYM3qXqD9drioNaH855YR/sPDpc
v7o+rP2STojsKOa8OSn9204bruL1watnueCk5angdLQl8fA2pxrEZwazpi+cY+bV5KLQ4uJE0V10
mI6JWf44EpY57sYb0eLMVzC35hXx1YEd559nF6AiFLjGjoJSv4vKNt0Crmovoko2VUdfooLTEMw6
3lRvWJjs6lAyl+U8DAAwHFIe16w4SEZeOQKr3ZEO0G4kAfI7EFygoI0pv8tzZAxuuELW3sQUVu3M
0uYXSNr5x1X0WyJu3DEnu1B7MY0Z9o6EzuMsLVhc0J1bw5urHUkQDk2OaQwNm1ZPFDW0KzVSu/vY
N4+kqXZ6tBlbVgavHfeGlvobU+S0JdkqCz9HSxlPBwYwd1OcfOrgtzdDl1XbqRE/pvHsk5m4B91N
Ia/NOWcEChd8rojRPGh9tcXJrVh5So1i5+SM0Ed2R7TnvEfe3ZhM27M4++Nk7mPeGsapB0OaKisP
etO9L+g+es186vUMYpTTkBkIXd6Ca6sbgzp4SyC9JbmLAUilgXCZ04AbPbcVQyNnHqObMcKSnBhx
hAbLvXc1V4ee0bO75hKQKxTMVIego3Lesbvw+8ij/HmpEPen+qjYZrKwrB8zfVg+JbPJdvyZmGCf
ykhAf0ByN85dgetGwPmqiyd7RFzgEbaHq87atT14FB/L0gbf5cRmHDGcI5tpX/YdcVl0XE6IW8Jl
epi9KjkWDYDR3LWeCSolOLDXCGP2bkp6+Cd+NWe3rfVzbJs/aimB20S9zqiCj1eztftU8TYxtSE4
OBCDzIVTMMqkYeTs/QEFHRB/YMQ4QHbUHITSxtV8gq2WBuzfDwtnH6CIRvLsaW5QMR7dGi0bLnlH
uKv7XrsT5JY56CtO0EQ+aL/C+RLQTIsVIELPKxhpZ5KIx8CcGXOsMbFQ7ZSElQQHUjzMzDZ4B2K+
W0bAWYlmvwAj4d0bdkhqekmdIuKdQmWhGfq2N83u0cFAw4fGUbTnPvMgeJ/gddIWd/rt4FnfBSKl
X4k8ydYmlLMMrRksmk4cgaUvEDq853ipPnQUGbsoTa1jkhIkLOvHuKFZgETi6JsVjgkNM4zhoC83
5wOeZHZA2GiH0t353sinl2ioqwRJ9n5SM9idjb0OxE7RvSNPubmtS26eFhlfj+rygJBXoSRY4ntz
cva4ufakxy/bErwLs2h6Cq3BKKqHG9qwCW7bGmNwIyBOOTmARLzsTVFCJ0F/ZZj+yaYKvDH09I4i
pg6sbZqa4205v/RSWzAOdeVW845GqcVPJn/9JmMMKYT3wSDuJMeh3aE0ZB5g3U8lF3JZ+urcGPZv
AaovXerm4Eg+40vaKKxQPKexKfxTnL6koxw2Q07pHpfyIdLhdznLNo6xHdNb74lIVtWW9PeCtCRO
qaV9j5N3uVNSvmsqecssdHfSov++yLY+dZG3hyW+g775G+TnhpFesSe7IKC6noMYORD9LfGJZGkD
zSsqUwGFbh2K9OWfpFD4x5rvKJ+jWwMW7GaE6sZIEu17R5+aqnFJdoYgFSKaLegnHfID9MtqqNCV
Whxk+8bj2O+OEKVxHCxQGaxCPy+Lc2emUQN+r2mCfJC/rRISZu37P2lrvQ9t1p2MiuwN+HV3+myS
KjYteN4M0RxwzKx8q2xXsbTt5tTByjaAT5nnz5ksUMhhyzFSrjyKslbMA5IbMzbPQFTQgeoEI6Rw
cNpqpB+Wl6HRAWkuUuO+IyzGjI6ZK+pDAxgRsxFgA+R/t0AW+uXVneBORFKgSF6873EtRFH3MC0a
LsnY3rcEsh+zuvhuVfqVVV52jhTAqFpD6pjMb26fe0E3e1BSvYknfYQkYPnsmNODsqXKQkpFnwUi
zKYxcnvTpcz9cjH+macaa0Ru3YzSn/dpz5iYcnirqkULCJptT2wtD8J6auuaw9746qTFe+8SUjOm
vo1/hl3TAlC6LcT40/uleqgy9Qhv0dt5/gRew/TPcgF2YeniV9pdgAbcgC0NRT3RQqO2nUg/HiI9
1B3khg2dbcIsfebKIHj9ht9Sr9RXab/F+HZWRcyxlpJVpbydaeUdmEEROeuLV1M+DCYaKYf+xCZF
BxMwBEeG/Vv3ELaSFQ/HFZrunJpPoi6RWyQJC3ObH1EtunsXk5o1EeKdptSncd3+0mZ0B2ZhOFvf
HyPkAA3QWQTQQeJML/DI3lOLvgtivJ0+Qvrm+vhVewYdBdF/9Lg7t4uDWrDXXSJqi2wvmTy65lRx
8zsEq+sIHvSE6G/m0LQM9fTddI3sbK8jbq8HSWsLRKyZCdTfAxMG3LW9TQEZQoJFgjf6RcAo5oR9
2Lyv9bE8xRUfq9vC8atWIFbm5juH7pmTSxXa1pIFroJ3xqwffASHjQIPLLYiGHTstXeIB5h+dP2m
oMAJhVHAUTDH3RT7zQUIaUurRzJZw7aBjNrZu7V4BRzybiLRq2aJbt6EGzjliQNczPxKZurpzr7V
ZEOP38gPVYMVxoD2DwLcPbmD9uh46n7kMkIMfxYdbQgrldqXz0DJGrVnX2R3salI8pP9rUCb2S99
6KfpTO416lg5L+95w81rGbh54pgIyaaS7+w69r4icWU3eWxmrs34qhMLTgoEaQNSlw3LZnxXxymK
W7pIrkR+yiwYf40eVn0x7pGGy71yVh6m/BUtoMO72U3DztZ/0p5zRrRUx0xrs4PtxvsWMhkycY/B
flwuiO8RMNG0YAxOvNi9LhbCJeziZdJLAv3cXN+i9YlugZstQe974DbdJb/kxG5Qc0b9NnnXdPOd
d0mj2V9Yq3Utfl3Hw4HrH6zYNQ8DEX1OV1dYbkQS5FgrQ26vlUY1EueMkVGQVLPFH08kQwlFk1Lu
YiGQRoZBTCg3kgbBM+dEOhr5A4pBwCdAa4Tj7/MS3/Oix5xDHZjTYDalbh+lIkKVkuQWgZJxFoh/
d6NtfXeeXx8dSPCLzYllsJ+5PkkEHgVGAkfkO7p+9GNLD+f2oJ/YvLkykO+2BhgrHNkVR7OjqURy
9k383+XQcoDRjJ84B+5X6s4vC1jiburkbqry8dTG0y6uUHRleCH3DYk57DnJbiJOJTCRwwUpv8+Z
WhTQMEtn4fobTcg7s7F+TUiAAB1158UvM5DL9q/KIyllJvLnGa6VoGnP9nj9slVgGWkNl2zyhMSD
+7vPBg6nWEFPPTfHbsgGxOJF/YS8igGuS3bvSEsXm7HvbUmzVhj4aNlg8XlsTZuCPS/2uVLtaxnL
cHLoztgtMlCOIwRbCUJ9ew7stp1gNGh3bfugiRHdU+UmZLMuJrOfhcKgzc5O5d7r1BhEP3egyfjI
y4yVu2SsyEVYv6q2dMi7TO/McnlrNEuyCWvWWR93sbFrPVkfvZGAJNex6d9l+YHMQ07DyOwIMMp/
Txn90yIBG88optwV9HgsvXeIqW/u/ERBz/XRezr+DH6zWCc77Y2TAsaW7SWeHOSN0jwgeqD+cEHh
G458I8OBUzUJb7NPyE8n6qd6MqNAT1CR9QCde71m7JAvtO7z7mC5fHMEKIZnPE7G8CFT/2Qk7sdc
17CN8gQMck1GQo0KPRtZRiedKBA/M/eqSSBXpgnv9KbTFkBSCCoKbym3drxwmUkZLPGvpJnnsCPL
MaKCoXB4R6WRHaTBtopm5MDS+JV2pfVQMLvuSkhPnJdOZj+V266pnBBd4DEOE5JPDkmssA+j8gFR
PqAIphtONM+TlqnvwpctwXZpT0DHI0K6/jWxnfKQJt9SWzVnbTddliU7g148M4VdLPqM+fDhgz2B
R3MnFj+9ISwLcLtG9F2K8rVDnIHh7F3xqX3OGbTnKa/+xPgY1A2fOdYCoWMEbUH4Yl6it++1G0MZ
xr4gGAa80R4oF5eSjQQaN0/RGfGpc1KECUMc8IHjiou9L8Oh/TlqtD8jh5WxVfIlxop2JCU71rlJ
0Z36O2PmOlr8RzcZLlWsoYpvF/YB1zvVFh1Gy5OPmiAU0J9867PM7KDGYplmWvVtZMzvlM6t3bQt
J9wKACyzj5gaOIjHHNzgRMRWetdhIH/uSXjakGLMUEtH3WFOqthqRkTCjInuvRKclfm9bA3u7t0C
gQpws44riKE1eLe7xoETk0JbptyPD4g2LlE+wUUu2Vbnur+bxuUD8en9JIzhosgA2Ke4Szag+rcF
wwUOVrLaEojF7cjMIBZEJCRyfjAUY1OSRF5Lt7P25DYTXUFYamfPNF9ddZpUg8jbsqfDgEA5AIXx
RoIgwuloHLFBGkyp9C9JODb3afknYxKfdFl6oyt1Z1Bsc8rM4UygzkDtrJ59gkDPnUUvOclXgKXp
7mLOBZcKwcquKFsMhsCeT6qOb5pG/kBydgKa9gEhF08pbMhtZmoFcmMsWnNDB8CvmharHErRsXvt
3DgNfNaB/WQ5mHGF0m88uN894EAkBDUeAYI5mPsEsJbgNqRvndOlxChisdCE8ZRgB99I5YZA2gj/
cV3OOhpHLFeTm5j3xsemfmSqv8gJ1Rsp7mYXn0VEsHDfUMKIABG/luwKxWLS+IN9GIz80YKXYFh0
PsdUlgE9CDLoEKlu9Ilxm8hliD4dmGkuKM5rvSUxAFhk0xsbx65ejDr9WQy+HYNZymOTm3+CIuZl
n4ZhZ3Qc+ks8cm1XNXebAAyOXa2xbn1MISxHR2fGG1pxeGvdK62ZH6GKGew2rXhD7a7WaVlERi2p
It2d5j2nIw4esN1rXvDAUNAwcOcizWGdYkJ1/RrZhBlen10fGpy8QzWEniNRmGgPWJEhhmLNC68P
rd2Spbw+XL9k8da3whiZzJWFETbrQ8LUhO2oS24dx2FAayVIigv/nvie6HT93+T6Fq4PjdnKULnb
v29C9CLGHob2Z3KjhT/j4frsf/pSjh1jNk2e3PUNCjKNQ+l+1qLScY3yxfXlyQA9nqvuR3TAPziC
UHrPCwen9c1en5kqvSs45u/xCSF1v76mpQuhi2l8KtZfWhkPsIXXZ2ZWWVvd0POtNWReCI1UrQA9
NwuH5L5nGLABLYEmZB2Y09kPWhaesF4frs98+nP/6xlqzub6N3oOABjQO1KBnBETDafZPqRn0mPW
jQdC1OoRmbIizWFZWa/m+u+mSVKA8jEBRCcjVcU7xjoKZX3y7wd0+4hH/76o2FG4SqCcUeveax1e
7Ui4imMkz/z14e9rFad1Zq7MW1bHd+/o/34oNEXGlZc+T87abnP1x7h1alJ9pppQyVEH24CTzpjQ
cf190AvRhByyG6z5mGU9ESOEqZ0UDys+xh4wy3Fmew6LoWgZBRRc3jHDZKvTWj4hUOscvNDArV9q
ucAyOlwh2XQIM5yBYc6deNKdDzhyY4iEtzq0SXqZzFUStj5cX/fqHGR6nqpVdLbYxHZU6wl4HhRu
c0r4tvBh6Gp5T5JX+aFnaGOZ/eSTXaxTdUYR2jqsQQK1bCVqnvDvA+PbPswdQKv1VD1cX+f/z+DV
EOeFZZpoWlOGEAVl2FQioYs3mpt51ptDXLuhSSou+SAJMS/X0cf/ecDkNYTQhEBxX//k3ly/gw5P
NUzXb9iu72KYC8EZev260+YBgjUz1qirn2ub6y6zfLLRSGSJ0bf2LkJXU1AmVZVwGNlP9T7pX30C
BQAb5qzpOr6pqWWYnJMjTfvhy8BuuHEz8zTm2k1EEJjXuRgIozX2Ie+rja3l+HLqFlgtciPPrR/i
pDsooez9kOlPrem/zWWFbL7ca2mWHOqW6ImZjFtLb/ubpLfIg3Wc70x7IoMY8VyZ+DgPvdfZji9m
ZhX7gdM6WTCjjwiMucNUHFDPBqWiS5cZxW2hWSRMxBuxJtygpaBoOGZWZOwcL9SMMguQFbzGHnRL
q6eLStJQP/grfziGt9wVT3Xj4bwu+z8c6YbTYHMq1fLXNLfajZOxXgK+L2Z7Z9lcgs7aLmcysCFx
SO19jFp3Wc239TQPY3xMxuPEYLtsx3yfdbjLixGFHFHf02B+9+aI786nnkD2wjvXPhiv03mdEY73
hHGjaIx2asQrD9riUyteZekuOxulFbo5Ci6D0TX2N21fj+5J+hkgvQwBR150zo1bdac8U68+VmvV
1UjvMYxsLX4y2MntcC8HUOCa+dKSvlJjttyUo/ZWkyKjDfVy8NBDdfTKDjoBq4SnEkxlo/v4UD5k
L4Kj9wXjw+4ttYshpHdPb0MzTq6uf+Dlh93tGG6AeZUs+/EV6kP3TCdr4xgjCD9iLnz82JSdxcMU
2+4OTf0eAFpGhIA+Ba4+vCvb47jX0oDqnU8GNsVvRw0f0NvJLnKT3z1iRqaymr+ZRz4MLR7AHI/V
b37hb0aRBWg9/ou9M9uNHFmT9KsM5p4HpDvXQU8DHcHYFdr3GyJTmcl93/n08zmzTlWdBhozc99A
IRAhqVIhiYv7b2afAV0XOAlJWYOB+AE6/imGkKrKqsIwuF8CzKsAo5hskxjpcBxljCU2E2CPQ4NJ
Ms1Nlyt4zz04KT2s2vZdMR4DAuKI44F+kKVDvMkck20T4kUAHPuTHhkLsxwB3jBS07XhYamhwBuC
JEjds7PT8ZIZZXYzm0nty9Z7YYcwbWZaFceONULcfjIr+BynxPRDC8A9xUJsliS3Esxs98C2CRZU
rX6ULmrIHL0MuOKoL2wYVDFf3bZFdMmN++YRTzcNZjAXWYJ/LNLt9jbuFDakA4PQ2oedP16JXiQq
Y9BvmyunFkeXZd4mc96DPrA+TGwJx6J/LPHjsWSbXnUjN/fh0H0GRPZ9zdIz9vYcZm0SMblIWPiU
2p4s5kfIH4Z9uOWXYWTuE2wIeI6o9HKTU1NgYQO5gcmyViJUHjwvM+80sNxybzg0eBtWdOXk2igp
IwOKujOBFW2H3DlJmVUQqKHUOnmfPJr3FX0cvqSzW422ImYxEkuh+y1UNagBBl6259YdqWM8bUlA
ExSjvpnOlkudfM4mydmgsghgz+TVCR1RlWg8GIH+TuvbJ4PtYhOEOHzG6lS5Rnjh2koeujuwiNtF
TWfvNPwuG+wlhh+B1+659x4wltaq4ek5Qlhha/KDTkM8XRF+72GC1M7di04/ae/dTPuyzBxS/KD/
asaW5NdkvJYxJkOiplRLm/kzsW3IrylYeWCwPWYyz97nwYTvFcsf90UYBZ1qFWLQvbExot5NGiY0
PNSR/TKmnbjXj229a0uOvKCqoTyVbbhNNftb0ZYvuCAJnRFtSmvU8tCtj7VlFtsitQY/notjv3Bh
F1mY7Ch322GTZ0Y2cgXvowGry3wjpHXLBYswb8zmRsie781oks3lbYRtcYgtMtv1q1hwU2jklWoP
sxcYheV1HNzS7wJK6ebFOjXCvi1nyYhW7CvZzMdMEeZjD05GDLwC4OLBIJLIPCTHOBVfhzSkkYDl
p5lVOyeav4dauxwS2oQ22WA/s/B80yOpMcYi4+Fx/y+jBmNzhz8vD68xAIud7r31wZxscU9ReTiN
r1FQMU12zvoo2YwQEzqQnH4aTezqM4kbAdcvQY9hw2dVbJXLb2U2vNUoB6rimIzb8C0uR8G+1nik
t6dgOgINoMaZnZfheDPo/V2bZz+V+XWwqXIEKz6YzMXQLXPG/EF8StTH1k+sD7FWF+dcNdQmYfbK
XJNmEuVeXx/qmsVpz0UX8gdjsZnGstg2b8cZS6XXPOZ5Ox4olWhqKDwDFSNkJjtyEzxQLt3/fjYH
HQ7OyIgDkMGGX03UocGiqQTSSq8NF3yj4cFFmHDpIOljncgTM0lkOjPwkT9rKD4MV81yOWNJn45Z
kF7zjBuP51V30cRt3EsM19gWYzOdK/Lvqa7PrPDj6Tx5I1htBrd+hnXwzE2yZYXCItamG08kbXla
Pw6ORhxwBrKpdx9qxve7pUeejNPHMehsKoRy7yxpJDzbw3bqrPhciZ5JYb6wK0XKOjkuCyG7Venk
zhp3hVYWJN10UsN6ll/k4maXxYDUY4YjExG2V+Ec01hN0MLbYKe3th54A25TbQKilmWnrR7WZ+vD
mGRsqdanWA3LM40EkZ5e8GNnlyml8TxLjJ9Vb1bn2eXczkwWcDP9EjumZT9CHTdLh5/1bJV4b9aX
bPWqjY01rZlH5h/qr+UE8R9/LWdYxoOZkPWfnNp3qYvZLk2S+q7jzAzsY4pb2PxtSa8S7JgKZudh
ARoQB004Puh5rB2kaefHJLAoAGEZ+NeDLFgqtiJmlLs+XT+DLXIfkOcnLBXlF1zuC0JJfFtE1Qd5
JVqTdWV7gVly1YrR2f/tY53dXgeKdTlR2fnZSxfuJ4JEozq6DfW/rs/Qo7tTX7wSIpFnrpzyjPWc
MwGTnPIzrCSmv3BMv0lNUdCR6siZzahdBA7T8rw+Wx+sZBIUsJT0n4/EOsSgHZKCOTWVdJIEi4C/
2R5owAzPsdcwy5OTsxVV7TJtVst6kwbjjXAajjG11F8fnLj39oLKYwpExbmL3Z/lzJSU2/rJQZrv
ZXTOW5ZwRcyxs7q/sNY5bFsmxgbKJ4RgF6vgI+auvnIcQiczWct/tU950NCPRsgWtqBsecPvNccM
rP0yBw6cv2xSnjJTrS9l7RF5dzhGLRL++ynub1NoJ+ffbhHyDVlqV0ef0KajmAm6OHa2uR3UHjFX
u0UPsOB2Dpnjrn+IUDVdZwt50U3bODZNZMzZIxZpiPgsyauS3h23KaxLLY1LhwTEgDKftMNiWfk5
TBbmqV51/M34D6tyOPRkGVamf14Fj4HnFfv1+4xrcfW4NnC3ONH2gRwfOpd8iOP0rNWBO0vL7Hiz
gwkEDpznuhHSaGYd0vK9Va2bcrW6kDqE1EXtS0KJzVnd4M+1+uz6kvBMdwCKeCIMxLaOr/ADqVPm
SZoy30jlFvGiGisixvfD0FK03kUIT+7AUFj2320xPyZLAlNE7UIdy63OOPtxz66vp3Bg5tnE/C6G
sr84WR2fKsYKqwVnKqaIUg/1Fkt1fDatbI6oB4D6eXNR/U51UIOTWF0pMobDWym6q9PyJxxo4UZG
WY/nzEec9fYh36TUZ9Ci9nH9J+c+5lBan64PekqLi/reSFU1dVE8iBa06t9eD4NstzgoH8gtf0ah
PNhj5B7a33Y9dXRxhBhEmxd6ICd1cVEfa0wbhygqhL/+xKbTU0iw/h4SrX1fTAOwLcFEXf16opsC
M87ZyXr7jMt2W46p/H1urm9xmOt+Y881Op3alje5+z2gUSNT45G2nsODrUYp6lUwxz+GKR92q8Uu
QD7Eyxu0BHAGxgPqba0nzfpyfVjUJ8Y+6v3BY+a+vvNp1ojzS3HjtdZtaGa4S/jr/vZTWnNEOGSf
ErnaDGN/GvI8PZMgJuxCHxgT9HfuYBrm7zyjlaCh7XoPKvdJ9q48eml/axQG24cwIBhMmcTErIXQ
F67bWL9nBcEwkiuXyCAONQPY/7gO5420GV/XBuylUTuLkt+qqIavirkmseD80a3Ee9LZH3bm3taV
4fnsKGl8qKhmArt3kyULsb4k4Xaud2cCN5fWqT6sXqJ3YKbUCIxscgdXzhzhMWjzz9ATNHkMEEey
Kt4WUYDiymRxkG56qGPzpZ8vsg6uJcz1UlijH4v+Nhmzz7LNuNia136knI72ni/G8e3jwKxyAPrW
TNH8mJH361iPuSHWdlaFJ6fWOt9xqW1qMvvKmP7eTQJKiR4MJ5jIe0DVnOz4jnRnynKCZiV3pg1R
sDFmkcpCpQNN15RfnJELuQwWZSIOKHTXSR6AiQOs1mJ/QC0oLnNtER6UxYlS6P57qd9bDgiVKKBi
kf0Jd/mSNeqQh7476q+hqd15DC7Ah6TpyR67X4bHur6OhoepJn/TlhppTnX+MXTuj0mCNbho9MNo
u4f1KuKRxoARoS4o6RSKUz2fsCHgKJg7487IFo3IX+Gdp9zRT//t9WQL2s3/F6+n4Sk6539t9fyP
JmUf8q39u9Xz9//zl9PTNi0TWyUCnDBWX+c/zZ4mvk7mILYwOWNc7KB/strxdeK9NGC1e9STM3DF
DfpPy6f8h24YfLXLhyFnw1v+93/7mv5X+LP8A4be/qfX/6Po83tiVV37v/+nYJj7r5ZPjKP8BxuY
C4NlmZb9n/jBdVwLk3UpZMMMs4RUqVicSJcotl4z04lPvaDtcLTNL7nsnXZrS9VFSimpo9pJe9VT
GtrzE5noj9ajwdRWbW1lyQgI5fzFM+S1VH2nEgzzTsjYPkfshd3w2uvMEhJBLAV2komJyHkLVYMq
zSq7CKhNpbpVOzClVJ8vVz9yk2mv5XiPMmO29kLQ7xRT0FqlxndKhgPV2wpOis7vnMLNzklQZxWb
rS6dX+kg7ac2hkrHLFv0SXSXUQqbqXbYoqcntlKNscmkW2SsBb2L5rS1dVvfOXN0bxaeOGX6rknz
z1NDBW2lumhd1Urbq37agaJaeGbLfRLTXZuqFlsS15zbN5pqt6VuM+S3kXrHMjvPcZqcYrBW9ws6
cDySWS1FMt1Z5Z1nMFagjzfZeXpO16JpextMAxP5+PInnNafgSOzA/LFuzcL5PqxgB6/XOaFAXBU
0uWjZ4BQbo2hHU8lEy4vEJTbtdd2YAIoEnlwkvmVSNhTTnrGB2Dx5qluYAbrBBtBafJnpTl4GX8F
FAl3FApnSRr45JzYWCpCSozMxg0SNEEfmxd7XAim6N4dfF2cjUR5x57ZCNi2t0A1GXeq0xiBZB9Q
ctzYaqVO7XGu+o9Nb4AXNFpXi2pkl4rkhO3RUAK6qSL8MFOW0EbXqEZl1a2sFzBsXHojt6HlPVdW
gaePaMkhJogXUmRzXKhpLqlrZotyctrqs3FpR61zb7kNNASyttMXpNiGbhevvRVhffaS1NzadpQh
YRaf4Bo81RUNiBVSty/C4ivhHtJTKY02SV8ZmCjVNZ0AIIiY1pBpMbZjTpNiDtxi7EPmNJXBktB9
1xur32fNgIPWM35odfzitbvAq54bCo1ZguT8XIbzDYTJB4MiZFmqhcFGl98c1ZaNGMs6UDVox6pL
O6dUO1ft2rbq2dbJ4qnebZHSwO2oLu6pNj9QYBHfaOlGhaPiiITqqOHRIr+WZRUBYm5bCUYl3m74
bVCt32lwD+1/2nn5/J5IgZfRJpXHflX1hXeqOdyhQlwSilWN4i3V4kOcmYeUrXtStD+CSLWPZzOS
vyce2tF9yqJB7l7LxK32Be9607s2lNyM9Xdv3zfYZDFoGqrpXHMoRa3T5DKoFnSp+tCD6Cs1cD6a
psv1o+q2tZCfZmKR9ALBRPDLJrzbbB0jLf1GNa7XONRG6LM23jFoP/Zh6OPXCGhqYaOPTpzQkche
K938KKlzZ/J1CeGMedzdN+SZGSLyM7H+uxpUwSeccZ3r3likooLGgWBnYbIsFAxlokheqkZ5Qa0b
wf7TkDkPMJbYYJM+rvvkCPCwZ8tkQJ2kMzyiqF6oxvqZ6voadBvEr/g5VK32oYDWqXru88LAIV2D
ZWI8w76hGH9pcmEGnNF40ENtgmIgtQYfEUnZNouiW7NpTsFHjR0kokYID0TSb2UX98d4AsJidNav
gHAkK7opuIQs1QKW1QTpnkw0QOHQD5+4+zxJTBgwGadOh983NCMIgzW7cH3ASp2xYiW/BLbinYKM
4sw9gMPcdIl+DY2lkC0fYzE/ThPmP05KFkTs1iEzSIyvWsFPgzMIFPJWDtOVWBX1oJUXbwWawhFW
A/PbhZQo1oOEaxlSPpLH5zhjstKthp2E892MIcs0PygTpEA5TeFqAfVlrZfvm0gYB/5qk7dke+an
dzKt6XxMsc3ZALj9PEi0o0t9uNHioE2K5hxxqmzGFENZM2nxTbcwm+DqQ3Uk6cjsRzk56ZYJCiQv
9x4yaolxQdd9LxX4OzL2Vih9O40xzaUfw0fRgVhoU23YJ7ApdMsfKu066/PiSzY4IEHibVgZ9tnJ
qw6nVZsdJnBeczndEBe+Rm5IVFYniuxmTbyfZKIdunnGwWOaHNARXIcIP1tGLcce79FrYBU6N7Np
20UtxqJglLQC2jb4ooR0Gyw1ytqzvaBe+9tkZOKIKs8tVnf1ndcVd8NUfcSx4954YwfetkR5aqd3
ht76aerftQ7Hcebq9KNhLIh0RYmOIsKQRmpv4vSuCcnncTHgolxIWDmoHVZAeK61ueJBMm4mMgJz
4+2GZsL8J61XtwxfaxvDeg010wefFfrAbBg7ksrax7Nrs7m7RWKWh5FNqT/CLt+IMP1WxeNLUjbL
6+IeW9Nz/V7GcKbSHeaOYxEm/VHx2ikds0KOGVLNCCQYdO6KYcFf6Z1D2da+WThXu6Sqrbfjc8C+
pyl4YP56HOMx9ifDex3s6CX23D2Ofcg08CVNKTduNdwo7ds3egLtLVXbzIGVUZTLLp2t2QHJj+8q
LH47GWOg+pVsc+nbgRf41cIXotw42wFz3iZANk/np7QQd0jlnMBcSNAuYg1KhukPWtdcbebdJPnn
hzm3P2GNLByT42mJDe9i0Yk3AWRFp5qRNjmRSz07GFUfXYMEAO2crx0w204vj1WBgD7G9beZ0uNE
XIrAgRBSmb88WXHkz7R/Ru1LVDfnKiy55k7hBkJF6RPq1UnIRndiGbKrcWmLkJPPmuQ1WOSR2Z59
oqNh65b8QhkeHWlr++l1b5iGTAiHII/1MT1GndwGU0aYLh2DHZXA99ZdP3PgpUb9ibewRr3iBj1q
kLq5mPlJUy1wsif++ml8ANXlQ3BpuLaY3xtORCCFSGQaTaBzhg8eVdxf3h29+4SDmN/ogXtfsnoD
pzS3+3Eyw4sFG5Z2ZWADxCY5c9PnBIFi66i7NuUm9cnVde+c8Atks8WePKT2mKnb+6JRIASS+uoY
MAX78BlzbbTX85/Ivy03Q+tQIv0GY/bNTPPSx30KhSINda5HXKzaGN+Voy8n1/QehCBvRKfDtI3N
+Q2vcu07Lf2x8JEIKtcgnwsdAZczDKhkJ05JAykw6LG/BZGb+iIyQqrCJ5rZrHiXMAbbmBSKus4S
b0tS6duF5soTq0AcEe5pkpDu0hlQE9VNIJ1y6cNo6G8qaFR+Zxm530SUjIU0GPaUDIEerIaNIaNv
WRqN27Rs9tni3nJfQo0kFYhIrqLtAwcoTtQ3/Df20j8P0wCcrR3BBzk7rHPOHnAMRXuheLecuiIU
YW1clx3uuuZKYVkgVvKrTgA0TMG51ZIKhieqF92kuWvfVLhETiMGJSaCNW6OiJUF/dsbwwB8l1gy
9vU+hU5SQe2L7jws+dzB0NuzWn9csurYBc1jFMsQ5InhbpJ2gSnKBbxl6GrIt7bvcEIkgK9wqGcY
m22WEiPVyANIvbH3hiMT84PlWUjk/DG3OS2pu1mG2cmGk5ou7xlrlwOSRKcsHMPVWZxPI6+/90FY
+00Rfo+XngkCgAcjcUGHpQV3t2y6zH3o4aWwaEUUwy9omc4mRIfaOaAxUG8de2fWkVq2YbBqWWoG
5vQxgJ+6HX+Nsvo2R/a+LuU1F/iX4syF4tnLd+zIxz6FDWuST64AG3Fxc/csEV00bvKc6KJNQlfd
WNFzazAyG3qYcGO0PDr1NOE7A+kgHTJ17fScDlXvT6ovw+pMuuMnhP+0rT3CccqX7KSPbcnlHU7O
EzMoy086/K4eSuo+F8m3WNdRhtVyE2EZKtk2zhQW02ZOw9Tkh+uEEIB7PLhawXkCIJexxcnOhkuZ
/1giT9tYA7IwpvoLO1f9eR5PDNI2mKGbfVy2X6yVPlnpwbev2fSYMODJHlip7qBbIUt2KuAtEMZw
khL6tkuyRlBvNwIP62AP5Z7DGk5BtdHZtvhOPN+Es34iB2ZfaaADOzkGX4s9lvuZe07vFHIH3c7e
tu0+61xa7AOIWMzQCFHvXUPmjJ6gRkEiuzPxQcBBd7nEKVm61C4pJ+CpkeIu6i1rGybdmxsxfk2H
5BNlCquIVl3lEjQIZDaAb6tgStqPF1wH3kM/J1ct8vrTBNJsQ5jhQ+8VQrRZjk0lf2UyexpqLqU2
9r6IDqTBQ09TunyW6ndhu9djh7x80N4UdsU2ppHubhT2aZibm4CYG8ag+ODW8jV0qmpT92N5sDN8
/dxDF3ZhSLEXW9zR0setUMfCVUBWDRs93s3YFkNL+8JEoDMO2xTtYOLvzatdyYG8NwPGYUgMaax9
TwDuEUqhkSnAXwPslDUJmx1j1ztRBFcBUu+uYzPfzQQSspKYD/yiDYta7ueG6k9lIbZNQ8QdcBGb
uqA3ExB5suV2+st1nVvcunuKoTyS4JS7VbP3EZvizdCD7slztEe9KNn2V8eMwR617y8OtZU4moJx
T9wA1Z29Sf1I28JAheSwcOEPCFtWNBDo1TcDJBH2g9QjcskqK1nAGZi9MpGmz54z3HioJ0cqmJ41
xujYz+Y9bkaz158TLLzthIWm7hsMQ0Z0oWQBF0muDB5u/QovEHVjhtkbxtZ3rbVeGG/yZxfvHkBP
PwKKs1HLKGn4VgRZdhwTIicVobI6tf0hs8+k9Rq/B/i+iSw4tKkxArH+6Cj+RnzRh70YP8c4Ki8l
lwKaAlwCcOIJHxCBHbN6NnMMRwLZRtHuG/1eb13HHxZmtn3qTxZZFA8uAqHBryIk9+XSwUvfz5XO
CgDnn8Zk/PK05jPsA8op9b3ZLGArmLxsBB22IpcCyHivgHQz6UXO4Qjwk8F73PTwjDYLRiJGEMEp
bO+L9HPs5uxGjG0FLDu5xcD8oy9+idHz/HJEvNR73NfQfrbWCMcCTCP5W5y7SzDSYkvbWWFPBiIi
7Ke2vHXsMXgIlKvamRosbhKbs6FtAEFdMfnu2L1pu1wjX0UmmVFuEyhxZpt37CpJdaq0Zz8e5x7g
cdbddCSpuKYyo2opiGfE+yzG2jm5cnnLnX2pgJh5wsWlhM5C9SrSEiseOzESXEka99FQUd2pmQjU
uiQM2DfJjP4pSzMPnTsTZJ7012rwXhrJmWZ3r3btLntpi6+xJEREPUw1mzXJKVYOfdthAGGqZYnw
mlf58wBbnCQWU4sB0HGYwwyKoFlSn2EMhBbCpwyBkb3YfO1qRkNdRaY40nXxWCzxO/Xh7SNsFUrI
i/HbYh3GNqlOjpTvCIHba+d1T/ESPWOQAZDTcgEj9bTt1Ky4haK7/H66vk7yHxSUlyesvMkRT89u
tWCuDwaDZJtz7rC+ojAOfVLlu10zuBfwmGc1OA7UCFmoYXLQ63coCNRC5/2pzU3jRASUH2F2sZOu
T8fMBYQDIAqRnitZ2oNzYzNJ+6pHHx1dMhHG2wcyc5u5Hn8VEiB4ZNjNLhTRfeuI175tFHR7KI44
UdkdD/Om44r8NWr3dmT138cMtA1FVeABrYIWDc/e6r2NYyEbgQCpoXze0zmt1XQmdGHzZTvTydYW
BhYWsolrWDt+08WOSgJ2zSK9U6frJlIFqdqT7kQm4sV4LwPnqo02a8g57f04rE561zMEQlEgcnyU
bTc/BlqJ2NDuBj3rEDfqLy5FxG7pgTHd/JyiU2CDuYWYNfqlpm+bNLwVzqVB1xiVwLEoqaNE8yAx
ss0rN99FSg7RyeFhKVVmJ50jxG03MxEMsizC71BTuD1cDNSVWsksuRJcXJSXQEkwthJj4IsQz0Of
SdFpPPSaCt2mrhBwWCB+9ROeVHxrsSJZmkrsSZTs0yoBSCopiD6zfGP7KQetft+jFhkzcDWndOCQ
cwoJJSlVgJidWZdHsgNPxBBZkj0MKEFA5DoSXc7wDmAQ/B9CFfppeh7RrjIlYsEwaSAopSuew1VC
V5ilF8YJtyYK2KykMEvpZqOSxyYllGHgRUb78wFwN1bbVVpTH7OU3KYp4Y1gaglkCDFOALleTdpQ
i+/o5wohguKCDur8pUXLI6Ddb+s2a/0lA1e0nhz2qt3rLr226IGuEgZVXv/cnQF9VefCIxdLYbEv
p/p99fkC5KfchDVkBZVxmX2UH65U6m1pSpKM0SaZlaBSrm+1W7VLR8mYMXpmOKSfJfpmk7Dkd5VW
uz7kq2D712tlHtYTOwL9yfm8PsyrVvv7fBZHk3E6WY/w0lHGtK8JiCn9lqJfVNlhsp09GLFr2Cpx
KFbnH7vN+tS5b+vJKOl2kmJojqb62dd/Ei40SvDvp3xvqaTaOXTzHsxaSESmyA/rT2yt4ur6e1hf
F5HX7B0xP1oo0R6KdK+kaZpB8ZuiVlPsuOrWSNjTqmazH0PYVhL36lw2Ub0xx3Sg5VCw1ne6XkXW
l2Ujl62r9k0YwMvz+tYbmb3XSmCflNTuobn3SnxHb+mOBXo83tVpF/UYVAPRP3RKtJ9W/X5atfxJ
OTo0JfDXhfeIUoGjCe0/UiYA1mBcE/LVGoBHACJGfp6VbUDaLQ6CONEvekyppdHAExgm0tirr1wP
O5UGwIaQr44E2KXlef0+izIsUJ5EC7hyMgA9aM+WJrclbYxHGxCrvmW4iNtdrTDW62+qgBpU0dx2
2Gf5E1aM/JV1IkxxUgTKTrE+Wx/WI07HdbEo+8W8OjEEnoxAmTN+nyrr+bJaN5SJg3W6QyxyNXYo
j0eiLvaeMn64ygKyGsFLZQsBGGDTioNVxI2p0ShPlbKQTJX1c40J5JlF8Rs2E125TtYHqUwolrKj
OMqYIlePiqPsKokyrpTKwuJkXG265Ry3LNXZXJXbPgsO6ZTEl4kbm290KkKiDsj1oVLH8/osirXm
2IWwzJsCbqrlAVNdjfnrw6IOja/e7rnLGirqESpjTm+/6Mqts/4dhHLw/P6LMM1xhfalDRZbQTv+
TgvLfMNWb6EEjM43K0yaQ6gvL5PA1WvF+d2sufJKvl1ea6jIvQYso22jV91iSze58x+fMxrtYCW2
e3KmEiE8EMNm0fSdi9lBZUjNG9tl0pXF9mH9gmKc2osAbbZ+zsjHG3Bev0ZMkVtZawcT7tBBTwfw
7mM4mCR5Gvp9ONGwDxY59HJ5xCXeHlumoQa+aC5QAc7T2mIGYU09bt9U/VTYiphePTFbYILbsEgS
6k3rDRoX4Z9hm7PQuEYT21Jt4KVmLt89mifqRPY3nWNehragdia/AjlhfEFzwjWYf5W9Ed1gL2OG
xMBtAwU0PcVNcnRDW8cuy+55HGdz3nCIG9jGa4Fxu3d84SIoQL29idJ6Ofa1lm4R6/dUlUdwIrSP
OsRE3UMn0Mr84gaFq8AmAYbByXrQPZqwjCn/rEBY+Fh33/t6GXdWpYrwRlclBe/ztGTq0A7Joa9Z
Y+t0N1ULcfD4xrBEdek9nJhirizfNtqE7UkEAVXORKl0IcHj/vngTAI+i7sYNPveiMGx6Y33IO+R
l9zgDckwKCur+dKxBgmx5cbc6mge9a0Zt9UKBV6fmYnYacQuj/qfrr3Vuue4DDlptcT24PycSDD7
ZId2NMFjsJhDcTZMSfpIPcNrAhjzz4f1E1FbifMUFGKbophisedL9Mhk9VdZQGbUy/Xr/vpi04hf
W+br+1rXbLybwsbWkYCaWJ/Sv6wdZ5P8l2aN54bImfqCvx6akQzH+rJocMSXFtR1Y5As0SaHWHZH
q+Oi7iTKzhgGunsmyJfux1w/NsEMJ3ThasPBOdYknoam+85whWgRri4CyAeC+9EFoIwzeZUkeXjm
78LlMZTamZYa81RxVR2VvzLXzIyh/Ii9IkzHizHjX0xGSIE5i0kD7q0puK4RtCn3FleBjbQocYmI
N9jtG0Chn0xXttgS32lW5vTCTN6X7XOcssdNXe9tTF0iarICQyiPjFv7W+jaP7LKDOAw014C0xjp
rdmJlkybmmGeZZp9GmCvSWBapHM2g91AuBPZ16TX9Q5f/Tlr2i/PQfN2u503yefEezdnBuOxReao
M+cXbtlktPD3AwJm0lU2T46L8OXaCZMT2qi6nPBaaaqoz3Ok05TLMAOQaO/upjJ/y9oEIxrY80L2
3GS54lmRtWlbaJKdxbitSO7dNjoHWaQUtuh5yD/jfHC5rt3JWSu3rp7flULTfZj4L0GnTvZyR0Jh
x3WwOhkFXAiQBid46lsjwdzaOEV16zLWNhpbIYuGs4tv6KLGsmrVL2X1y9EqxC/naBOCkTBafbhV
CDhZ9507wwhM/i7TJhJIyf1UTocxid4pYksIgDx3CKccWMhZ9oYE/jPZhWiDMzSkd4QjgCvlwfMm
Iich2AsZJHcL/9jAdBH6Bb8jyrXbqmRinAEk2ekUYThcFENrYwkLK2kFGDMVCPvPbRc3/iDF/cIF
kDM42DVscLeihjanL/q1DoKPzmBMqZimdX5SBTt49L9VKAFOHqm2x9usRM3R7jVRAchE8vayhxo2
b48ZuwuKW9ugnC12TjjofwxOcVsHwKejIf6GcWMHkq+v5MAd7SFwXdoLWjjAZRFuK0NeNK/ZUvG7
yVVFUO8zjfB7l9wKI78y0TamV+0sU9wwCATJ4erAlLAsjiw/4TKjQtwwPjfFdJvRLz0cYUW9wHX6
mqrl6gLjTcfw0orwtbGNJ0rtAsf60cjbNK8ZhAk2pCPDNQTkUz15yWXWYHBatqSXAMbAhbMdWMuf
D70MxWV2uZbmUfJZLYp05LC4TM0l2mNCeANqVeJIywom/VGEsh6R7+ISgOZQc473+sFtk4e+Pnou
q7dpplBSp33ibDceHK71ddsSD4op+dyMAr9oSlnJNmHC2I8mhBWLK+8YpvIjYu2BRZrCVbZzvlT7
TGYV/DE7pqXnRj2IiMgePrmEs5My+RhTbA+RJsbVRWyubM4U0GP2sumR/+32VGtDx3Ee2nxp9lXH
6HgTq8Xc7MqKZNz03V50cNQ5m5jV9DcM4HbJ4QDVxgo/E+fKzID19/rJ6Q5oAVQptVMx1MNvr2yu
D902Z9RMnIqcjIiBFyScK0Uk5k1twil2Cs7h1MCArtn4vi0Eug0uB8V8wTVP+9R2iKxRMAejbGyc
dNqZVFAwVA85W56z/rlaRrtFe3ILfhLyo9zy1i9qcgSDiFRWpMCEK7eQzRrIwvXplFTBaWrgzWQB
OK/wTYwdPw5NfcrGqfZYf9iCEYMIhwJjopK6v9BlwnaoB9j02+vbzjV3jRJf51+vC8M66WPYHchI
ovb+9e1XTCLCHko31xZyAOc8JblkK7giUGYAXOpj67P1QRPlDUUrOesjbzqzVKGv2Il2QUaU3Gw7
dq4FGQ4jBtcCdmrIGDKVhYNIV0qckH3/rreAtSUm22PD8tfudTKm6gGOx4L/0EIEUoHQ9SFcOGHB
5tOB4enn9cGKnJ0baAn4TPUTtktZ+BlLHiYBidh2ocYYy0ggr1byJdO4LO6mDBS14ZSNXzUg5tp+
0DgAyD+y1GW7EdugllquqDzlgysjcuy8p/826/2/mPWkJZV77b92673GJKSK+Nvf3Xp//E9/2PUc
6x94q/h3hIXXQbiKtfiHXc+V/wDsa5Jf+u3Wk7ARi7JZMYzeP0y8c4auI0TZwtBpkv+nXQ8nn7Sl
q0Pvd4WArvP/Zdfz1Hf5W20774rvT16Rf5O3oesQH/+F0OgOdlmy+sN0tNQPtmfUrLQLsEI3SBst
QzAAgbCrgUnXh2xxMMRvU3MwDtQwwFbNlQ9/Tghej4C2TsK5pQXZN8Q0HtdW6bJq0iNub1xoznDO
K+2lhXcyD9oLORR0gr6nTC7aIHFMWwx8fmYPFC5Ojw6nWdgjZ+ntky1eFpe4fVtgfXPKa2aAW3Wi
2/TXsjRvVTC9B06l76VnMG4PsYW09/Hr/yHqPJYbR7Io+kWIgDdbEvSkaGRLG4RUBglvEya/fg40
EzGbiump6mqRMPnMvee2DoKadjypxdbsmfVn2sXf02Klxu+H4MJ9JKZLTE/HbMolUFU7zP8SxCA2
u4FtTJ4tL2JvgK7qs9PKTO8IFgaGpFmy4Sjd689boauo+hgZhJkTudSVYoJmbfsHZduMdj0AZHHN
hCdA6gG2+R8AWgcWuHsFAolMPADmMsvmK53yCHRh+mj1tzz4g3rzBQL4JU0CGEOEgBWLifrnweby
PZIIl3m8HEI/JxEB7oXGHkJ36OLboo43lcQVb/eav67QubPhKGFSm5T8IB8iO5yCo2t7Imzb0v5I
WbtvVZrs8NPZWFv4+U3LcjeQxeJXhi8flRNKO0eV7HX/psADGpW4p7zhYxdSIvJmdM/mMrmZzF1h
YkN4YJYHlEwMMfjzeG/NsEAKvf9Tj4PcYZGCg5FEwRs9nvEGZYDZgBGazYLYHQvicscoZdcKYNnO
XGPvp8Q4eCZDlXHb+MK+stFi550Q4wvfvN9mwW1eLP3A4Qlct5Qd1uVrPWMiCuIJYamgIjOoM4dk
gknYUBSw3TSAQGn8e0O+q4LQhmnFTWN8yoh8jJ+Q9qIz35ykJFmZtfwxmdrgMLkk6XL5/RzGYeGD
Mk/zv2AiX0Zh7Ma4+qN87VtwxG1BMI0bPWKD0tqbNGccwcpjLh1rV/rl+b+FhVFWpEj61MHs4FTn
wLpsuQNKRIeGwboxHmhkC1Cilk4m82hXzCEEkGYE8EObG7QjxXO9ODYqY/6eJjBAP8dgACg4dods
5y2PmjPZIy7cFK/yMr/4+aUtJhkqjanwj7lAi2c0AAv04Mcq0y9TJhs/YzGmzj5YBvNT/itpAyzZ
xRl0N+PZRUPa/87YNMU9qg3s3D0DTNZKRTt1oFJ1At2c/N//z6Kki8+8XhK+6OpP7hXvbaGj4sw3
GMswADUOxJ2KHcGIxxodELXc8kuk5YCJmYY6SzXwU13gklJ0yxOumdDTCEZIBYdlNvgTBCyPEo4v
RiuaS1q0r6ST7dN2ytd65nSbdHDVMSpTuPRFTNBjSQVRJTGB3np3bzGP71TqPtE9uds+c56ahkQT
ivNQq9Ob1yyxVgvOaWTP+2OwGS0ciUjQNky81aGvgm0f60ukrLyKNCBU0QRSMdR4iGZ62Q3KP1Ke
tWoPHY1Uwc4Gv7fgE4j5YKA96NemYX3OMQ5HDKz2f3/OxHlO4DVusdwoWDU2JQcTxqiZNBjv4ssX
ndx2/KGfyrBdINAoe9bqz09VYy6lDeKclT8+shFrNYUz2ul+XS6YDcvziSPz+Gqp47IqpVfJMQpM
3rz/sarBMcfcHKFCkbI+BiMzcE+j3dTKr7HAMUvazC0e2dETR4mAt+y+Z89MtnWFobyTJrnTRnN3
DN40Gr6KdZNk3tHDP7Y2zRRjBRpJVwJ9dAoAMv2BHVh7s03feqKtxEjrqRNJLy4379afWu+o6vil
FVO5y4OKmew4erwR8OOMs3FsbHvnim5h4WZ/TMJWYfXE0H5IQz31UBnDhpnSMmD6OYhI3bh0MYPC
OS7H8zRlzyV5Lruoy+7oXdqnydCrB6krRHO07dvcVry3mu7Xzz/Fgp7ZsxI6hf59LBlNmUZnPyli
ORgtaPGuMjJjLxlJr0uyyh9Z5IowDnQtNDPDPhuN+bcfcM61VXvP/PNoQ9AZ/F59maJ6Ei1cXsIl
QCKOSCCjJrDe+WoBDc/9adbr6UyoFnyFrL9I5C0EkZpy1QY1q/zcQgjpRkZsrrDiNyC0ArTNZr3z
U+Z+GRkSe2+KSLi2NRh4uRbtOwt5g6qAK3DjdwSkAnejCI1vsfi2ARycqga2xMweaCMmeWuV8nnl
Nwm3HYAUh2fqUk3xdx2l4AGmDMqk4R8ch6kF7kz36AIXYVPn72jbq7CcsvcOksWZts7Zam5pEWzA
Cleqjj2/byPjrTSb4ptivYvJezK79M2dcyKtrG6CSReBHTFwjhci949BI95dpygJ+dT6JX4JHEk9
uvuJDdexr3qfYTg7TbC2dpR3V6JrrgK3zEESGLzDFY4gSjBLjwzmv0X+p7Q4RfqAa9pk/mlMbHkw
igAikAEyg4qM9wRYY8XGbw/YhelFGecXnb8r/PkNvsJy49Vyx0sJSW2S3QQYUEKWhufSKt0dlvOH
1EAFJ2k/P7lBWV4Y0a+SRE8fudSTLY3JSwxUVNNI8+mz6LNzTLYEQ1ZfWmM9DGn2PFiK3s9mYDIp
GbKP74++l/Rf7bwDyKlhZgOwRFgWli+iFlgD5nJHbhFEyzY99YMN1wt5x/QYre7gedotHavgbrM9
YVHTtKcOUF9MFsuAtWvyrG5fzVxVJVvKOCPYj37/Uvmy2AwFS0xIBF+aDB6W5hbXjIWpdAZgcb43
n8v6LHFl0OyiZpTedPH6wQ1FG9hbNMJX5XXjFnGonKwYJdxA3sPAH1IudVkdjb+k8uOb0ZN0azYB
WwB/XdbcstFgPXOJjkq4Z6pTdqRzrbauoX0MSVGEBrGTr0VsX/I03cUZJuFozMSaU0jBnXwWqkVZ
AXjpyY4AAs6FUZ3Mzn52dBQqSdFqV0Fk3kUjNmjlf+Ilj28UEfqaXLFpL22xwyoFEIi12qrWPPk6
EOUARSGtjgSoyVfpk8HcTbTRSpHbjBmPPWvVvBbGh5JGu49HLg8il0K0Hmg5x1lp/szlMD0b9ZWV
gil31HOfJMa5X1IGEWia74m58y3pnoJelWvDm1Bj9AnDHZPDV/bFOU3VJSoH7Vh3Zk0XH6gtsAK6
W8hJK0sTxMzbiXUGsevgbgzO+qTboeX0AE64v2CdOmA23ZgcWMcniW0sWUDVzj6Nie/qrLHcjRVo
vxzZzX0aSLFL5/uA0+FFCXPaNLTql8zT4OYBcdHyU53OKYTb1EPZYH7y6mNFnPSvyUQoR4xRrRDc
cVRhWHsnjPMFI+ez1xS/0xTFraXV/kql0vnI4CLGn2ZWDldBibiZO9TrRWuTSs4JeZ2l9QjmwMFL
TUQFis80rB0kcYjE+h11c7vTOg8tgIrtY4ykhTVE3+7ZRmahylComN1swLLhr8vKLroTkv7ed2i4
dKRQrzo5BquF7fwHERqPXu2/tgqAGHNqbfLa1zIlRZeAct7qjap/sWViOmpA0SgAcK1LEC/EiVTf
HvuVYzyjM3IrkjXKrnkts7VPfBCqqBYvTgFYghe9XZku6SF1HqKahWvpk87W5Ahdp55GJ3Xlmygy
1BIWUzcH/yPbE32HAV/jNdWaTDc6dUnkXybJeCBHVpiN4DgngNpPBuJ/l+9VQ0VGTAxFctS+z5HR
nm0oqhtKj2E74NM5OAXrShJ6QzMVcOkChWalKIn+lZ7/IYrolOSuc5/noWDW3Z6ziuVPyr56lyEc
fKqC9Iu/JTphovHXnlc5X0MQm1dLgJRMAiS89H0bRczMR09v2Kj4EU8YrtRQwvYtRMeH0LuDYfC9
p7G9AXM43/KyZANVgugIlChCnTHnNheesXPy/t+0pKFm2WRj/x7fy3YYIcNRHOqRFdo8/gelrAsZ
7T1eIJvb2CFPe0yi25BHdykWbYPU/pW1lSLiOMi6OiANJxOtyNo9m0y15UYb1kmvkcsej5iw2abW
UaddTG0+pxyfHS/7q5dGBB77Yg5LokjxsRXATPhGE93VLlRfVxaqdEZmRuSM3x04JPCtyyo5lI7z
LUZlbLvU9aBUQFqQ7Ep3hO4mzOOL6jKRZpbI/gXnVran8mXSO9QBXXB8rpvaD3uTgVWNsKNo44CN
HX+z11j/nMjDaWvqbUjEFEjdcaTeqI3u0aZTjcIfaGKR9gEmgRI8JxHgpD179ZLPxqKOCgMtevw0
Fb58in4xghhB23ftvmCIgaBNb1blEsPXz94deG+/R+KGKnFIcMu6NbDngUWciU7MAWjDyURcgKwE
Kh/vY7bIJWq9/LWM9KtmD9yLojgL1UiuT7aDVoxWhquW1imfzUG9WY2kqRP/gPK61ZmzNdVJiwce
dYRAx7HIzgF7/5PMFF9y5DESzOQdLDqFqwEhVjc3Vt3/VeQ5ngYz46cv3a82Rr472ovgs+x1wmKm
HskA6cgGpHSiPAFxdq68Z1gdDMama9zDMVWfBUuhsnNyWqA+DvMgiJyFTktm2X6OQIWj+p/2eCwx
Ds3FDS6lDymgAifv+mhwlf+bEEkCZ2cNTUFpniIHQWTfZOPZi8arDXt39FRwD/JUXgaUhVqxaB7E
s+vHyYXJ7U3XYnWsh+qhtRXRpkjzWGlo9gVdyrlIKfSEDQ5euMFVOAzfIYMHRZPs5t62T5r3R6/6
+WRmwGa8tOFa4o4H0jrKziIciN+KzHgj3Tw+FFqeHHxzpO02Ge3HmrudOyuC9isR1AXVZlL1Z7/k
0afGrYRqRrw6qkc4l5Mwn7qB3Amjassns2Kajfe42AZO1ob+cuJ6keHyxiymfT/r1Rqn+33yCOyg
o9T3sc+2hfhYJFyQ2Gr2uqvSNk9D5fenNLEIzjAoEP3uZQ7mYRP3WNdc9tQh8H74fzqy9xLp6ba3
8n0HDTjtnfSTo9oELgz8x5VjqItYHgSZDSld4MGw3ddYlHKXzZWGZ7FEradDVnSZrK6nqaJyafKc
pHoLqWgH9CXIxJvb5pQ1uGlCk+97yxGwqr9xAk33SRHurobhjzENLwI96A5g794aG2czJ/ZfzIt/
nXyC3mIUvx03aw9C9dugTt0Lg1k0oi6C8KZ1zTfLRrIWBK9mUH5hh/D3igjB1WTU8daXjFTc5tKX
aBptSBsnaZTYIDtZfwmje+ab+LC7AkdmcqIUFPdS7TEqLis19tqif2rMcn6PYvhCPHPg7UmwfBSW
fwiqeD5oXnoeBvlGJEa+MeyA40BUV9b+/UnTxh+OT7lR2NjulSZWHTbV2On63/yCsoudU1N7zyK1
EIgNW4243w2pZdzxA/iV1lwUHll8TRLiE+2BhAaU1mt3UQfbfKPzyNgwcttfrocgUZCJthFsiWIv
VQ8izp6ngdJzbrVoJz/mLh1o3+WWJL4agTEjIQZtaLXKeqtr29xNUPVmLBTjHsNU3ydqw/Z2L8xl
NWLCsIxQ0qxLheiKy1SgJGXgNxhfjSJ264YB5H0YGZ0jpeAolGYL8gkQYT7OT3L07RuvfueWF4i0
DRZEoSvre9RV/snVPbk2NZ+KzJnCpq2TX6YYDjRU+Wcxxxvbw7Ahk0ZcisBKqNS7jBKxYRPZCOS3
LZOYbpLd1dCZv/h8rNAV0R8WRDlUG7dY23D9AbEC8RnS/l76yroBp7PWjY/MFLhpFaJkkHuV8qHd
hP3r5MwdZY0h9uRX/25IRtY9G3RAjc6Grt/Al2DY5Hk0DFhvMHtGPFRtz+kPck8PEucSuAYoqVl6
m943v3KCZ9omvuRlPu1mDnSgf8TdlCmPTlE9mVl0TqDInxZ3Q2fJ4gX9O8+/m2yltJ+TEc1F05so
FOVmCJwX1uVRWBynjO+/EY9h+YXV0SeOxuLuEOG7AIvdGKzZOPXASALOxs64Em7hwXZMkQJPTYQV
RmTrYY4vpFyuijkjldOFO95B6QMcy0PqBkCdW3bXlcYdVtXJtzaMC1T/3ZD2UyPnrykxP9tY7trI
AXDXltd2JEqyJtxNBf0icbFe+ZYHgtvkFbHHrymy99nErLtI7opzkDoHGwnOsItDKDajjG/Ezpyd
r60T3GpfvLjmaK1W0TJ9jt3un5247KQrsfEXjjgkCbIZZ/M6ueguTGcnR0l+BRHTPncinh+wEol4
jcf5UubNq8htWKWJ9lrmmGsgQAhGt0DWCCfnkZO/LBwp4eBcvISiCWoarDXLdbZDgO58Sov30aSw
hknz7jAb0ag3nLHYNfNwJnwSsBx4m1VdqV9mchOCSqHOP7gnP+3F4T6UFvklbverFzaeKyN6C6L0
dzYhC800Ha0FomnO+PXIAWDaBhIdwJjKxOhupsbDmVkfMqNYuVhMMfV6TIz4Wm3BeEV7eEZT86NY
3onh21s845hEXlAzIbBl2BbmzsbsifEhfbWr7mDmeBwYaNNkVtoSk8DQ1dCmjezQhVfMLCvsYSEC
rV+S+eAqs91o2Tev+5EP2xfqX6755yzGfT1xTkJU9GsUVOwlERFVdi33Xpe3K+aX39KfvhEfMDZm
fJDVvGrnGflJoTknw9h0Rkymbd8F64Zpcjs1f0mg+FQuziKcjFyn/EmmPtlpk32iZjDZNHpBszds
52SSsra2yQGQsYmxZsZPXxjercqY0gytzb6hHyG4O1ifKxIJMv+OLxkqpqJ7N4LuNLMOMbxsbwfH
ZsQBXjFmoZlO1rh/zTWwp7auf8cehRxr3G0L5v5ieKdgVN8ohvAkxj36ulSenDH5ju2xO+C7wbdt
3VJ9Ng5G43tE0qahLXlH+R4x3/yW5RIUEJE0ugaz+DdqnPGq2hToQfx7NO3hg0qFGEmvvDiJtxuj
8c2j5l7bWowNOKKyqyy+2hbJFeRA2XxmkQ45TfOya88GfIVuHHs+nw3vECgZh4n3HPAEcOGG0Kzb
w6QqomFSjDVj7Ftr3TafMBRlZ8I3t4S/vvkLWmuAxCKLT91iE19o/7TUlEepuOPyZbrgYM4cNUwU
Opp4XlRTtFVlu6gMDCw3g3wVwTTtmrq7kVq2pMPk557IWLTpw4BLmcos77kRWG80Lw4l7WRgEhxK
utmKf4ecSQPhBczIRNB9krr6TkvW/krdmr51IoM2cpQVOho64Clq+OYYea2oGuUeGKxN8H1/8S3n
HJT1neoOWedNU1EQEtHb7AyPKUxHqtaqCfwZM0Vz6ASN5zSUT2U9P9ypZzNAltJM7xmSS3V3wXlW
VfGiK5QsReDjIs5thEijr0HdZsLeVNrNqp6MjhfvQoKUsiK7KX8oHb1oOpJ+mj4VbYH42LTsULi+
OMGzvMZN7B66QX1Gpv4tzXrkzqdJoo/55nVj9FG107Dkr6zuOyatHALcBWfgcqgP5A3GDiROfGcb
CKvxpomsdhu4wtt13H84FvIz5PXyUFIfIOEItvb4LuaIy9fFZIaq9GCNkAz6suV2L6HktNG/KFH/
5sy2747OOidIp3sm6STR+FzMZWpluzPZ6gnvAF2Vdui02ovXfE4o1zECxh8CdBa+HgAH092YfbiQ
pvlFpINzAhCHM6U79FOVHnPd6DEEs7+LGuspMOtv7ojCYOMS1fXF1hBP+LqRXQiCK5bFUoxxs38d
8QSuZqn6M4DOA3v3cMQ3tmZiqsKiat/SoH+4DUYzv2EpVyyKJAd1uufmXyVWSyAX+ttcLZBR1RhY
bUmnGtrZPXs1KRy999o1OizbqOo3rl51+5a4DktPd5x15c7Sgu8AEspHrn9WYhi2FvOA/dyUkkBl
zdgrNZBXP5EO3RwkOZp5TSJc5r1bTfHiMXMGJdFN7yMI10mx4oySnSrMz7GKsC0r8WoMjYD+qGX7
1vO6bZKQj0zW0MZFCX2FQbJnLbniQvjh3Ip9mXwMlJWXlKSXWWMGq9wcdwVDs4gxgir0Q40tch1g
uSoiC5UoxGaasoj/gvnQeEfSHxovaRRxHtUlckD3OIvGYKc7oaWZmCXY/JdqOZMZNS38EltuK/fP
WBfMzms0iFWmVYxIKf2b4iobvjFciuiN2N/NlIXskvayIm4CgetaH0AlFBGJbH0lH72pf878cFtS
n9jheuOfwhXtUSv0+e723n3oFqzIRJJnCzMVXciyDBnbp5y8NX8+6QKh+GxWjKpQm6T8uRYSE6vX
PWnYB0bqCmy5uYvZva3HuJgPTldv63QojsYo34M2xchrvnXdYlSZvJdBVa8kJT67qbdJ6m5PsMI+
LpYYoEHPbvWgZbeUsvBI1tdzXA/6ybeZywl3eHJ4rVaWq13Zfbk1iXN9dR56Dlkd5I4ntIXPSiuN
HqH8KDVeTAYv76zzb1PR3Ci1CWgV1sHXYuMJw2C2S2rOqiJ5yxzsFQVTE6AZsL9ygLCM4oGdEHXW
2TXVBUIWy52Whn6O2BFgkK0LGY46s3IH6V85XkdF183BOte4afLmjvKMutBuPuTvBEnTvlTuJ9bb
ZEcmxIwhJ3+eTcS22EjQIkwYfgdigCVjSL9iRGG4rLFJgR7RCjRzQPejIHkVqY6FbDbvrZHg8cWe
HwwZW4qCeEGNy9PtMeC/ZPYkLwErhqKV+naMkOe1OS6KTMOqSGp1kgYCSD5rfyDFec16pBH2awyJ
gkONd0ZmnVKP0kufz4rMvlWTIr6lkgtZQuZELvGqw2ZE00GY72XeFrzW7z0oFMzggsSEqbmowGxD
YzZ5O7EFYH1ADc+NKfrvtDaM0MOFVk0jMG2QXmt8luPTGHwPNdL8VM0vbsWNElvjiKUXdndm/s1n
ythMsZ4UmvvmpP9kav0dVUu+k2sjH0rqjR+XMR+GoZ6P2hlOPrGAo+HdvdjDpbHgQ5nQBs0b87Xi
2Fv9m1cbw3FynGtCV8qupbCuAVFI1hj9yTwT+lzpaIdG86xwGrMviXx60zgPw+A92o3Rq6/8x7QQ
y2b8pOfanw4m6H4644HZ54JBkymtg8ri/eAtuFSzh5lscTUWIHdABlIip6/BIAJ7qIuw9r4mTzJv
z78CY95jBQ5WWJmLNWlVUzhIq0FIrYDVYfNGTpoAX9bSp4GAysDsFNuGK9y2O9/g1o2imyPMZjdk
/X6QuFdH1QM7NqAVTZjs87m/aTiZw9LxZ4rqei1herAOGw+Gsp7mufJ2ni//atk7jB8mwDgKW9d6
UtmUbKQC8eAhqhusO7PfD6ItusijuUSq6U+JFgakke8H51b6vfiYVEu2CNbrVZ+3LKrp6nd+qcdr
0ArbPqmf0kn90So8bPo8/uEDkWZlSW0n2gf5DY+AvMd4fGXhhWrZry9u7zwRELWaM4z/vk1D60TR
Iys8n2En2YO8hyBcNgx9smbH7QNVor2yrW3CqBcPI4kvfkPoh2FN9dpyvGMvUMLAe9mYSZAfZNK9
IzvdsOfAoARfZqOoSdi0Brt+YIAtSniMQimcGmpXuGRo+fmwIpgtpvFHfZsWvF2rnNgh3I8bZkCr
1HN9pmPtuNcgP82z2VyHSnyw8nM3SfIJ3kpDZuNdwVjfG8M8a7r1kPB+qN/zixMjYzBMZkGyiF+C
6TfenAQfpYkuIwKvndMBugglQytwSbQweN5KjiNtXsveqj8yMTunRdtE7YpLWHbjsKmGCB/D3G4l
d8Su1XV06Y3EAeGNZHGSLkVFhp/P83AG9cKFbI25nKGJH9LtZWeC6z86v79U5ZifmkIepxgtad67
cPeMfWrQdtnThAQlx3/n9t1WJi2qPsN+ksQ6rlz2T+spJbBFlN0nFqiVJ/CjtDnLlcg9TBG6pIxE
FVhUnJpTsMIq+LX8bjJOF7v1ro0WnGi8Noz2VrHxlvKTY/Jc1S4TidHd2jbiHDHep75701ltKqG9
VP0wnvPafNH3OLo5yXHrWawqSJ0tDzLt1mnnPoKkmF6iHJeeyFLwQ3Dqm4ZcSb8AgxxXGCzigfnA
ANRA6w0tJHFVkg9SX2CzjVhB0C55P7u8JKQ1n6/gVFiKxV8NzTUGCoxQbhLm0vG3OPmfJ4MiKQ7A
Ldh63qwMkiYJvXbatZGlwaa2kTR1GKIBI5ERKTvd3hhjoqGN7tQti+UFdMiwjRKRhKb57CD72DAT
b8IqwnoiOsG+yDQOCWVXgWreRKoBDUYD81NdcaQGHCkwf+Jcnc1oOmVck7XjIz6PmWBbOGiBDfUr
x2YY0/lTdRgwxDL7DjPM9pYV1FtbI6PPMsp9l2c8Z+1e8zMvTAKF/fsXyUWwt/NsY6W2Rk3UB2u3
hV+LCdkdT3HpX8QcQMrwBJ4mntq17RHyOCzy3DSNrn3pfOkdl8FJSONdmoa5YZjdOlv4I5Ci9ME9
tJssayUy8rNo9eKQ+C2Anwy3HOCVTWZn7QkX/lVik1j7Uf7XnlW6tfXpj6h5rmnVrHQIdnlMj4zX
U95dbV8jktpX5kzorpHvU5YwQ9XKdU9SXeLlEUh1a0kg01EdgZ8pB++h284uoeIKhUxS/nQ9hEAJ
SRxy+itixuRgRgnFN6i7vr2WFnMxnvxn01pGN8Q/Wn1/kpa/63KWCsMkeE7M2gY2RKRBWvGTeaaW
oeJRz2nUNTu3eZWqnEN99tBtC1Lc5+6id/NrUDivqcm4cE77HYKCcPAYGuU4cFbk3wSVKfbDNx65
j5ntA0lyyHfGxHjkRepunJm5SJC438LPjZDMyGojq+YfYqJJW5a35WSFuUPJ3tCNeBXG0IlDNr2Y
/qbxDXZ1MREFMlCYVt1NyXqZSqtUzleWTniEOSSOKRuvjegnPLdxeUEOTnvJ8wTpoPzIAGbXZfqn
xNPQjrF3sly2TgFF4MRxRUi4vaEnPlSUi29zc+naefjEvoFlKdORWR6oxQL+N4iDyaku0PbONjN5
JszPZVDdLWl2Z3BUx6jlA9hxBbsrtmg+gwmjsOf5YA64nSi72pU119VXqyVwNwg3dXh74f8OdtL6
l/qpfdJ/l/SnoS415+DUCDfdAopCggSBlwBarsxU21g47VkAFlGG8S+Z4A+x+HyB2cD4wPU+pC13
yMqJVNSkcWM6ByUkZjBssRZmtYchnJXcjvk64J8xRwIzOB96AlGf9a0e03ITZRbao/OrMJLxmpv3
KXhK+tJ855zgc6e4TRIrhvaoJDMV39zEHmqqDGT9xu6bVQ6aPau4rnXGLBZyHN1SwIsM3Zla5an1
1g+fESvDE5aPfDdP8s5dBFGhTwD3ROdcaylOvWVYu5B8atKblbvxWyB5Df3dKmuTd69eG1pfvJKD
eu2ZE29L4kZLjpmNYJ23jt1+k4D+4BI0zyijbnM0N0SDCKrT/DG7/mVoyl+95+dr8JjrzDFRrGRT
uXGh62imyzoKXxC2/xwTtmVBxkFwVUQEhHrt7y7N2U7Pa8rwo9M5Di8GwSRVafdhglZLiBDLbgEH
orK2Tl+MGLpxOplEzgKF6vJdiVOA25s8v6gB452HBIu29HpjsK4jdVEFck1cP+QiGw03ts57b3b2
s1eoQ4GzGkmiw3BZ8k4dEBwSsVN9Dxz4R+UD3FzCIXAAzLQ+5XvGe5HZdnRFjQKRTxfznqlB1xb7
XDTlHmAh5l2XeQZGMQr79GBUaF+C/qp3PBOWwokNNJfVGlk6KK++CzE0O6gQ3qoF/bK1+bqtlnGT
SaO+Vp4GCVS4AgFx6j0FFFA+OccM/2qkYX7NgEXwCM6BfSnBJVRe4ITx4PImcLQLaJK/EQiPLZ30
pP9qhWI7pya0tA9HzsOp9Vrir3Nj31YD9X2h3DXvtk1i4cGKA9/ek9SA/iwc0gGEGj6D0AGhNrip
8yT6AREjczSOVBq4Elket90qx8i+Kfp8wwqIbqynclHszeYpfeDlpO/CrWN2XxhI/6cHzvO5XqkE
Q26XsAEVNsUKxsVoVXsN2olF81fizU7sXJI7aPxVc5FtYmuRKqcRhmXmVM3sjget7p1DQUgZ+jb3
f7juVm9fiJIEFI05ETwQ98vPQm1AQBgT1XHUmynMhgj/N8qVbZ434uAEgBjtujmijKrWRKzCVRNv
dvLsGUvEArx0C5D39kfiWTY1WH/MzaQcAwCx4SL/iC05Ca62QkIW+AvC2hx2zLunI0/YhdEzw5W+
fvmBHA9Qi/dC75BPjFcPr+YuihiAr7p+1Al7nRmjR/Hh58eJXI+ZJP8YZunz2IL2Zodjh4U396Tn
LupvtTj0k6F/MOxutj+ocs1scTuRfxMOgyLtymKmhxhBQf7QHHmXUT3vHIoAQnrXTUP4kR4sj2bB
VXWhVq+xeDES/zEgkz699bXmaiMI2FZ68rv2q/048nC4mgPOT0DqC2ZiTALcYN3QbOcBybjh7mHE
MJjs0rUi2mjbFcVDcg5jXFpEpT9EfthjZLwVJlZu4WDnB22i/CHdxNH8a1FisKbxXpQuQV0UqDnX
RhvbO8+p9lIUxaZT2qfBBIL1SnnvjcgBjlV6Gx7bCzr0lLWo+fljZWFfpB/zhhwJeL+rWlRdaMfU
MGAoAJfZGYWX44eu+cj02t+kdstKDHP3zy/4Co88cNOOQIr5OGbJh1sieTX0J7fPTuPMXFvG+HMS
A/t9ya4OzUnM/7VB8HhtffGqvC/LjwdUHaiFc/gjJKi6vLhgkhrmv1gboLnlxIFmQWSs7TzlMvvQ
hPK6sTcNEifKzIxCMiLTDPkggeAOsm28X2+WaVg7bN1ryD/lIWXufgT86B8xcWBi9rSVbxnGmpnU
oqUVs/udm+YiYSSwXMzcEn0MUdXs6y9a3Hd/MqYFgXLhAMS/rMsZDj5bfr9K7W3TNw+k0yP+K+8R
0A44dCTF2O8KkDJr8mwq+qL8xOQZsAVjRkRXa+MZ4P2bEjZGv0r7+A9l59Ucu5Jd6b+imOdBD0wC
SERo5qEcypMs2sMXBI+D9x6/Xl/WbUm3uxUtzUMz+lwWyTJA5s691/qW007kC8UBeuPs664chlyH
zFlpnWeaqIRneE8cHCie5i/C1DAHEJnsw9F6AGIQHhd9R4zHFbV2gSizq9cJtXAYLmRLBcW0ZtAs
juR7BR6fG7LTnW5zJ/Rs0Yy3jI2mQBuVjT0YqsLz/a4yArohoxm124ocYA0IjMXv3t4vy7vq+f5l
IYHdyYKHcMIG0WlPbo3PhI64fiyrOt+Zcn7LDG/YUXS8j64gy6ROw90MsIPoMhR4UGSA2eTGkVwW
NbA5s2wjTFbPtilRr9TqStEDPTmJOYw2ekJvfHJGtTvM3yKDJBCtDvkVNpaXSqEM7o67Magf7IXj
Sl0GH4VFqpuTxHuLNckZ8hu5n/nOCBfMblmk8fqG8JdXjOxzDWySGYEzqtF8N5A7IUgx23e1uroT
cUwVJkFXFIUuCsXeJNFJdxj+jCKjYRYGfr0IlJdWfvCop2jMTWs96Ek3V8kf+7uBsOmnnzTI2fcx
pWKU/6uXDLJVv9LMkUmmRrM6DsU6HNQiZ6bPvdEDgCXmLL32ht2v23lCGBaHtyFloOoNWYj8A/g2
eWJe1XK7kb2cb9yUM+qf7FB/xYP/GQeu7E1/4y7ydMuWWG8sunIGvhflPvrxdYuLEHi48b9Db+w5
mE8NCvXk12ITpJPYyrDoMEyaoVqtkoHrF4O/APFBPI6j0rNn58ujjef/8+fCD/3Dk8EBL21TWC5H
EdNWT/ZPTwa88OzYOuHJuo582rUFoMM5R3KU6heSUZ45kWxA7S8kU9QVraCoYeABbKQlaR7dMrDS
snxOubXObpwWZ6WEptV8q6I0vTp0ygoyqxIxR3SfpmALtKXYuGakPQjKSYLbaYvHsXXsspzY7CZt
z4FwEVF2TDqNuFOpT8l8lAWF05iSumGI9NZ1pkAYd62CIP7N5P67Puhyb5hVhC4XqRFbTs8NzzxW
zwkJ77RevEIzxxIQrtEE609aFbO6j4N9yMgl9O2S2h5OG8VuxrYZikauxsTYcTlq30o0vFZ9KFUX
Zay1qzkxLMwjUhJlpcfvC4bXjXLnIh3BoRKFB5gVw6EX3SHQK+cBHMyH2Yz5GZIclCCLg80cFDet
auSRNgS2gmYwroXkOq+amGXSJqZzsNSOuUjrgQz3ZFVMwdlLSEiniZKFzMw5dVs7aSfX0XXpwrRM
JZDcWn6WBQjaQEUfgGksTLUzzzdZSrc0fjof8YMBvEv/yOwlB68kbwKi06WkGb3pKvJE67gaQNwn
rY88S/Wim+9pUISnCbUvHokCGoiZaWc6hz/ZKoxjOvM004Qm4gj76SQCC+DLOJ1hBnbAF7rpglIQ
Z6awH/SxLr9PETxh+cQuUXwhNIhXdhTtmVraXx6iR8KMqrc4mNKzxpQSVZvgug/ScyQWNnpai2Vu
mi+mhs8pW5Jv5Lrs3SqD6icGCMuDgE3mlc2a6KbfVmWavp5zMeFHmdFPp82b53afRmaM9D5phY1z
pl+E0+QHEeSPKhbzkjgDntP7NwouqItldsSAV6UOlaPOaq4XCPmyZtqvTz2GvNA1p839J+8/QzIA
HSOYMX88UAdNs3GGed4HDl0J5Gcp4ULEOfd42VZLAzmDzQ2PLDK6Q2R7062dGuhBBjK3CXBBKN8E
PIRjwSA6ki6s7lCZuGdSKOeyvkDu1jd6mkBVreilLlRSqECIuOeeLJ7b8YR2KH/UczfcVw7J4omc
z543eqvMQTwWdeDajLrZmVrzq9YinM9uyw5AjgZQrZF4rLIRN+pNVNXBQ0Ym47rvVYRZZBL5VwbY
oXhjH7oRspsH7uGiN0VCJS5czIvjckN/jhNeeskhEK2KCsO1N8DYMKqkekjt33U4jK8SJY1tdFh1
Aa5Db/XsEzygXQYD5ZrKzmA7ROHrOgm9wNn9LrGX76U5iHMQ9s+tFlYXGM7MMY1JOYPHXVc12BZ7
KN9L2RB+4LKQBWJhlEsjR0NTgZVo2QYTJugMvk1UWNfE0cejVZYwI8nxSazm3mPqOCOSKhiWkVh3
0zieXA9RKcPpZodgNPZdZ/lOi7dZI/bLfH0u9zKT8cYOacv888XZcP9hbXZtBzi7ZKnXscX+3UaR
NoYZOC2kYhQFa0rfZi2MIjnqZp6cMawHHFDSXw3XMY6ZDMmAjEv071O68Ww9BraiPZCcmm2LAhMJ
s5bfdBP/m6doKidsmc1hWRx+/t//ZQs8qjbxGgIXr5CW+fd7mWwcmnxooPaTkVjbNmxA90sGeGi9
zJOetVzxeZ78CljKQcjW646c5mNmW9rjkIwbQ3/KyGGF6E245bDIzh+aCQI1YrW4BNCBLsmg0c28
ip5htWop6Gl1luZ/swsaWIf/7lVI3ZIepFShexZ8Rr7/p02w0pDSE5VRIhsr6osI7UcMeCtoc5BV
gW9f2vwIz+ocsgbSw6r9eCoEE00Eeaw+I/r26lU0cbzxpi/GSajmylpDr5vjCfvnl4Sw/otnKkxd
eqbhWt4/vN/YELWgDBqU8LDMgG0AcWor3YHtPW5AQuCQaccfU9g81Z1sPjrnB5Sm7uw6bQPuHWOH
DPKTA8sK3DDZaGXuvRe1e8qLeTpLRNzbJmWrtxvCp+D2m6spyDmwFJUNfwAPmc0AdFXlruUPY2Nu
vByGGWeK98CZfg3LA5TM6amqQjTQmdiHsefglkXqr3e0d1IXYQSd/Zhu0r7RmeTd35r/81/Ervwo
K0hCYdT9kcLyH//8fy+IO8r8X9XP/Od//Ne/+dcl/tGUbfm7+6eP8n+V16/8V/v3D/qb38xf/+uz
23x1X3/zj+3dSv/U/2rm26+2z7p/j4tRj/yffvNffv1PDPmm5Rj/ND7nqvzz/7L+asosLv7Glv/X
H/1PWz4FoMMy49guJnp1F/y7LV/8hVOeI3QdhTDu+D/b8p2/wAw1LEh6uvWH9/4/bPnWX3iowbXK
LaWT2GP9/9jyLcP8h8LZECaDA1YclhvdctXN8afblFq8zhtgPftYV2K+qXplKBn4ejJsiwrNQWK5
0VOYsG3mBktzFxobq2JMRnYP8bcwaI92Xq3Z4ZxbpeGsWlqz2EEXLM7jXCE9WYT9SMKLREXwyIFp
F4ZF8lxq1INZTA2H5Lh6t5qLB2+JOhI5UM+NBM6wvpqoCuAdcy4PE/R3XcwoufYQkcx2kD+7uMXS
kN1qNgLrJpHT7jrTME92GTOkGjqasTWjNDOq7V015Yz05nb60XkaCyMU15Q+6Ukwr9sv3I/+YMwj
SSjNJmjj6VssK9CcnQ3uLut8UM3lO7NDptlQAw9WBmEExNzrNGPyivCLXfoOkQ7kxh4BV2dvKqkY
rLoRvWLm2+DiQeS55CfO1Nd5eZqDSDDWqb881wMBnKa+UU8ERsS2PCfOEvlNr+1GlQ/YGVfmzO9e
FcFHx+qJshhMcH4eZDqfWkK2A96sNxYChu6YbhJvecGzbW01e2g2jiN+MThUZ2hxQECGhnepXRKr
4XzUw6aIKuQ0y0hbZ/C2rvk8uuaas12+K3Sj3WmiRX9VnpO29970UwLezC4ewx4GwpiPu3wCUTfn
CfkRTV/uPR98D12iEWaXx2hqmgbjUUzDjUm/cSUKA/tonhFbykuAhqBJHA9VWm872sDrjjESbEHc
la0beyugsMlb0MuNiJfiUZNkRwu84/tK/OQ+qlmjc7F3Z0d/iL2A3nNpvRB6ETRbF583juUHaebm
2rWD6uABxF01tjn5FYefHSkB3a7zIl/o87BzqEAO2VQDvE1SqPg58xstqft9l5YRJaAdnQgK+F22
+vdK0+f9HNbWk64dwyGwDoZZeGe796oD/LqObmJsbTs8f0fL7OOVjGtmQVas7RCVM7t2JPgc4vQe
raoAeUwlpHjTnw3qFGj0fHGX7hSkQ7yPir466WnGdR/R1cNUkQegfVwP8rxrXiSAATKlWf5bMk83
sUie05gAC66sowQGsBnVwQ66z2NsadBppPM0WRhqjYgcDc40NFLRo9A2LTJAGXGwDWuY4ZWYp8ck
xO2YEz101Aadjz+nM1fG7ga2Q7/pyvkNcbG2GXjL12681CoRmM90BEUVJIsPphnv+OwMO7evttSk
/eplnAqoO030HXRHdmjqhZBoB3e4ZGLA6VAiViPr0qVCn5fbGHenGuH/o8v5Eg2revmzGQEPo0Sd
NHRunaCS6dTFWgXMRkrSczgvVymQD4y18Zi+A5lrHpm6PTtheiRiy7qYlPwRe/tJGS3adklXlLfl
R14aOIdbeO+swBfunXdETTErl+HuCKN7WiZzxl5FNEwTJyRYVNHO0ixSqYsSy1wfOH7fpSQVJUzQ
e1ReaCcyuWG8wI0mWCaassK+i0njSvIKqADcShAMPoWoaVbSlKOBjWT/VfOybSfi/lLSXl7NDWJE
jxwtNAjdMZIxwgdveSsmDMYujTjXIMWpHSdYlov3IT2YYkvhQl22828GhPTSEQH0Cq38FifMO3WX
XHeruoR5B/MLPeqtio18nblVdHbnxVkBuujW5Li5a3qiDhqFvH/o3MZ8EsDezZqQFokLfllSbd2U
C4dMmA/X2kMeL2v3O+5PhJ/2IaySt3AMl63M6b4ShENywWFumcz1RhofBjR9mzZ3QchTyvlxxJkq
NuESJZX23U7KkQmr+VBm9k5EGD8d3fGQb0LpZB8qz05jPRVz/46W2H0yfjG1Nh8qrv5tpMf6tfWA
OhSSXmk4Af0IvcUkYqUpNkSaBMemNdeidr9ChQGxgjkgmsg4ku00bibswPs+Ycw+JvmEJllDe6Pb
cNkZVQOSnh4XIrM+E3sUD66lvUIRPuWN07+WLqrOAJKh4cqNiXF0B5LsNwCVfqfpuOXTtozONuMF
EChLvAcRNZ9qmX5ksfEcAj05ySDa4GpLX5r5RzUED31kytdE0z5ytz9VlZvgJnUiUOPks5lRj6/U
5q3Nc5eddqmbqxkRDAtIJF3G+XMhBowRCtLRHPIb0esePpqCcV84Exgad/He44rfdIHXPHnawRLW
T85f3lsd1vZ+0cPHWBIhRxpT9Ewiicn5Pb5NZKT4RcP/ikQjsd7agC9kall5w0m0zLPjuvgIMIat
6RyVx4rIAggDS+5Pi5b4aFj7ndMkJrwEExehXb70WW9Bas0n3zFK70Faw143XHfnNm63tgdbP3s1
RhOUptKXRCRsXSZdh7DQxw0gFsg6eKavo8aYLC2dT9PQ0WrB6RmNcjrGGMeWOIe7Kxz7JriGMCju
nBJNWRcQaNLTmfPZqSsCVzUks7X525znr7xPYcIYJ30oAMRk443C6GsBZ7au59bbolV8DQcvIpFM
79vzwqGjSuVXJOgclNr4UXGoB5ezYTiKBBk/5YXBzemPjcSdk0MkkSAzmTEI3GjQIrbsiX3fmdQA
HTl7DTPVCBXWo5dhDljML6g09lM66sYh02vrTHoXssKanToSxGuLtpD7puv1VUP+0gudpGXrSbZ1
DEXWivioZp9ZbXlqTLynZU5ERZ/OR0CDcs/tviqC8YeTAadfglM9BQnKQaI9mjo1bim9WbcbvJNV
l+rk4R1bGxydaz2EvdBpCF6ntgpPsDmPzQzfoEo7sitIoBimYNkZkQOHtq3ap9YLTh4L0LlEcLuO
0jz126Z1zkMRHZ0aNnvC2WblZtmvGvHxo9Dg0vXjU51zZaM2nG6h3j8TNWC/NAYJRB2u48Ko9Z3s
Ql9zyw5T4mdm6cVBdvPPhibctqBnjbDBWEexTC4TiPJV1zbAw7F4Fz6GQJVNA62AzxneUZh/jrSL
d6ZOihSS/7UDsf4aEzW3BhpV7KN50nd80qjnwm9/2CFr5Albq9PCw7gkJMRIb4N7sEdW1FM8JuOZ
+bmxD0ZAwm1jk44iazg8gxmdHbv81Tf4AcrJ2DkR4qxWiOLQjrJ5tDTtfSyj5iTq587VyufEv5cR
qY5wezFuCWlrO+Cc6WZM++JjqLfk4ISTtjwadvoDc7AFQ7TdMABx0fcTU1OFVeNH2L5WrvetsG9a
JHCABuLLFlHv58tel3W71o2kfQLyiv27c08SJ2LN4ecM7BTvdHFCrfIb0lh0BouMUTJc2BTc2Fp7
MTpf5sPpqcMdx/Bn3oJVj6jWku4xp9SC+xNusTk/UrPm55x3ce24E3IPEWb7yOIoqmsRU3krNHaZ
67zlZtuuMCjo+7y0l7XppjYkDb07pXa2HlSOh8jKcD/L+VW0fexbZvDiak3MiINYETsZHyJqt1XR
LIei6oP10nHPdzwjx9ReQNKZKMA/3BpMNQLuIakfKlJmrHB88sy4PqTgDfuEhnzKZAB5J2IFwLWq
wq4Tpu4UMpht4BavaC1Ot1xUb5EA69jb1UEylqniarmlgCT1OJovZdyspnCaHsuwWJMIZhzaCSOz
NnkqN2bYWBpFOGQSus5tChsmK34WSI9J5LXic1rMABtRvawi8MXXTkIjcCYHRP4M1V5qFoOlSHN3
rVxKxHHsKG06vOdNIg73YojnSxd6klh7KrJBkeBxCjAflrBaB+Pind0U0W6P2dhvzOpZcVnWsREj
qIuypzQXyYXvHzNHGhtHeQK11MzXsb3AUxwHC6cs0pB7UTaqtnMSQaYIHJMGRZd4J33MPxMFPG20
IjvXfVIfhkJn+KAhTrQhPUBldbYeyrytdJBreKZn7fspUdq9dJvUIX9qyuznxpL1xilnb0tmE/BI
pF90MsvxZnmzcW1gI9y/GQ8y4mkhNMiZeBcBGjzPzm+hp3HvshxHDoqqMkTPSDO7X0Ey9XY9UgdK
jDqjqvQOmkXh28fU1FpjoUrO6anlXJW1hvcsssy920m8FnDT+c0trTPA20RqAzf7HEwqLJtzwIpR
DnPl6TcyXLlpFcsg69IfNJS4IdGwrVy6Mxi4ibUplO04bK1lgzA6BgkrEVRmeAxrLWd8PBzMcE7W
cduZ17IyiNIokQbQrje5BNALb7Iw+UhSGW6DFjHOfRngo9u22Vvi1MtDu6BW74ipPWD4VsFVCSeo
cdw7jQGj0wyvHumqL0ZVfIB8P8bl4EEIwfxuTqz1wTxFJ9Shz7nuDKQg6NLPAmASgnKlmziw6FlF
fmcfv4DNoVWYkjVju0696j009+4zlj18qdXCKpr2ORu4Q9yTAxnD1bTBz5L53Utq4xp0brbOWrw2
nrosoVeujBGibJ6ml2qu3uPIc7j8ENPIwopPVTF/a3N0ZPdWWFIGzk62E9qwJeADjdOPHj3LavDQ
b6ZInHeDdC62qZHlMZbcKEHpYtRNSP2Z0lNhihrPmf3TkM2whUBNek2INaqIM20/hYT0JHWLWRlb
PB/S5n7gjiVRkEGXP89zyjs+GL9L6pftkESE+YbDjxl+9ybLvJVdCwlEJcnXGL95cXkt9+T5gT8Z
udVwF6CYJQgNj5wLshiwIVwkzASMOy2YsyiTooYIwbYq1Dwi2sTA04gAJHs2NZxLasTlRRPWEU1z
xcE30HeEkYWYo+0fMSkqgY480BxDE+Ex3BHH98hF8hn9gPRl3aYnX3859vyjBRTGuXO/tJN3qQZY
PWVReFCDtUM1pRh7JmzVvWtNN8OcHD7DeTzNai5LrwOBGkPnwlyCC23MT06uPIBsXpRU3bt0UX5W
pt09NuVjEY8+u3j3ELAf+YJWzqaueF9oWqHbQymVeedlHOA8O9yLts3MR29SY6MziN/E7fKL7COi
3mui7jDhrItklufM1IwXJ3QskOhLxsyrqvHA4f5CNH9jVHpgfNc9ZCTSroYujHwHGb0n8/YAIWAq
TUHmjwvLrUCvuXYL0hsxuslVOy+Iwen4rso2j/08AEEIp5u8PzQHKPYK46p31U7zpk2HmuwN77vf
61W6CxMP6bdFtVMWrc1g9Eyahh+nVXrlRND5vUcWSZWFwPPjhTibWcJcs0x9DU8Hl1Vj6ufAS16d
ppvOlaHiE9L9MjePoLvnExkweCOC9sXBpdRa3RoVtn3h3OEnXSEfu0m/VZmm+jlvKXa8le5I50B8
YElNlLOoRqjkSAOu30vkVkYwrNkuF78O7H5btvis4sYc9owsj2g+UVgt8snIW+OxlJ+ouziwjuVj
ZaAyaCF3lEtubzS2g4OBjbbpxUksBbj1goifHOnfLq1oUrlCAxpNGPZsEGhW4cRL8YN1WvtGyhAN
g+J7p+GuF1n8EWA5OoVB9HnfsRKSkYMWXY9h1PhNFu11oBGzGA7oJEVCtxrrgoRTX0V9N/gscuaB
ZYWS/clC2f4WWdhWZnLzLI/XhnG9ImXAz+PBfBh1gZi3DYCicZF3O/R89dHBvCY9w3hZiFjkIKLv
PY2Lmr36aqpXO8Fe4tQs4oOXoICxIreG/0faAfUeJkPwdkFnI1ilnKsTk16TEf52FgWPyYDkW1p7
mygBzfmW2331LcEKJruE3pGFbkROGb0pQT+/SH4jQ9IvCGa3dh7BOaXFe0CdjzdzwoPSwR66ksfn
9fJQTwi3SGdC/ejn0agd2nhJT/GE7zxMEQ3CE3cvRVlq+1r2z/Cmef4N9J4hb/b4KQsfPhNSh1QF
IjKwvGSjbfpVhq4snKd57U1CfO8Jx6nFobLH9sNoQSsadDUJB10eRD5Fe4KrKfFR8slS8y56+VNO
nT9N9bxu2g62ge59izTeLUl/Zk2xFxLCtzSPCGNu+pIi4+45zVDZjI/1J5YQ2JRWQ1QhwG2C28pz
jsv5FkXRJmn192jorM9Q+wgCrWdyb8Ndc4KDg3ofG2125MWMD7ALAYOZSlUk9X0Ws86zi2sbTdNo
xuRIDRI7WlWxO1xHYzgk2Ug3l6yi56KvGWkxkGntaiKNmWu2VM1aa2xvIPRoZkpi4JICNjIhtcW6
FKipXL14g803OfNCK8X5YVrReBzQtpG9Bx+lH19i7MEPYjyE9NDPHvuyaYzB3m4nfGlMUSm+BQx3
R8s5iE/JNmccRL+xp4tVuPyRJMOmQYqYigOd1loYkrujUVsX/Qy7FM3XuhpGVKOYt3Z2NRire8di
WLBd5aOb+1oM4IvpYbcdQi3fkSKe7irI48zEEefBdaYJFD2W2nwr4SOR843Zg2H6G9Ty5cD+fB2F
/DHYpfecJob3XAk6BBO9CRAUo4NXxTA0T7WcE0R+zkHr8QZpMqifI7tbaRR3F0Dm723GsZflEvgb
fYYn+iPrcirT7bhMCkJPSGMImQu8r7UvcCVoDAiOswErXrOwGsc1pqPR/GbSNSexxdky24nfHRcu
OSqCmrhuZI6qwyE3g67/dlKPJA3V/sBQ9rMAVH9wnbRWqq2rg1nPp3WXPSVT+exgXvWpvqZDNosr
pU54CPU02kN1hwA0lChfoFuTsIeiOahVVKFmeszdDRIcCB+FdyVWwZDgoRhAKrkF9RF7RWIyi2gh
Tg7wEfHjaew50CinHCylhE8p4VRGuMr8GMkVOw5UbQWzvOe34K2c9wzZ16AJiPREB0tmyOgnUN3B
NbVH+A9TDyYTyFfHY27ARkkxAqRpqC/6zymmNahAm/c8qQ72Ji7FftcFwaemsJwCPmfSg1KluF/w
dtBx1XiQpqR4Eq7nnEtCvBTqs4X5SQWC3U0pNt0WIKjsQYO2ChJq9/XWgSdK0xxzDMhyUzkSqfyh
i/YhVfUUyZ2deDNto3gLHWs83oOQJux/kreN3i3AUreJHjlWbBqFMrVycdVDz4YH4FzbHtzpCOdZ
BCYH3kxR1hUU9f48UwVKhZLAGRvJw1q3eP+98tXty0si4JNOtbPJBoCrlNQsriUBx4Yinoc6YNYf
HYv20VG81kSRW4F1HADTtcf7l5ByPVWcV5TaFJFj2m5zHN9VFxDalb4jYvgJTClmLQrPeQvAt4g5
OlqgZF0QqFuQxpCoFWc2VcTZCHbDKp2xEUz1D3gD7KIarar0nACrXYKPSEmZzcVFWEcQh600ovf0
pBASEEQRCBL3gCNdkXBpgfUboRC59y+0fBHeMn9B3jgPR2GXqR8A1k1NiPfzBGu3jMbvnYqtwrX8
7FIHEVuJT3wG0WuMsHoF0F5m53ja0Y1TB0D0HUH7Forx68SFjTCbaXvvHOkOlruB6/2ImP7MNNny
KXWtCcFGMW9TDlkrqJ/oQxVXWCu872FN9LgAm1qh3wVAHEDD0RVuu14YZLBLOlwrh1kDC2dYYbQz
I/0tUCxgU6C4nIf501a0Y/hiVIGZ34JBbhUPea7G1SJNdK1Rrh1nJD94IiFeIAQnKq541RVZudd1
TPeO6I9yeuTKZQss7Uuv1QU86STfiTY4lSMGTgLdFv9OWGNNfRvEYL6WCxIXZuLgs9IIgoPb72CU
AGeo8OpkOBfuM5KlLZuTVai/dT0b8axfNVIRv8my2yQa1YfttrAPDfsl0ia0qLhP0VXObyYOw60O
w201oSxhjBHCKwFrbfeh+JgdwESGfgwVkNZSEGw6VoCJKsYnnGWg2AmcBFwEaGMNhdBG44cunD69
IoWP6svcVs2Oo+btj+sSETQrKFhuArheBZzuZnZfcu+n3b01cXTTZjL5FqjersJ7Nwr0XUD8lgr9
vfTp7wmrDKll+GU0jVXY0wmrhRhOW1hbtW2njCMIP7sSwnalggc0fjhS0HH877hUi85Vm/HaikuK
Ii5KHOv0EHdOz7mdkMODB8vca4Gax5o4j5m40XFcZ0jsj5rwvpCdfWKh4eYtTpBG0R09T+3jAjNd
KHyN5oJRp93wAWrpvf0ho2tugFrXgrPeonIdenWoNl8bvX0Gk37UUE8F83CrZL+BBrCJ2BIQC2Pq
g+quK7x7nXuvaUO+giZfIx56dCPAqlaS7m2lgp+CCiHsgmxuuoY1iXRMN3r47KSYzU4BQRCwnAEx
Z50vdMjgz0fkyE0MmdeOQtND0u04DtYGvi57Lp+kkq+aTJLyjW3moHCVvDVPd9EShvTuEL4ikr0B
0aAbURhEaKCOFRDPF7bwOX4OaT9RviCj9dh2MMnCKlcS21IJ3Wlp6EcX/S14cUTyKHITle1R7Kuo
28gGHQkjU1690jYqMW+DqjeCEOSHHIiwfI57C+VvryTAhhID36MydfTBvRIK20oyDDAHvny2cxKv
2A8j+3ZVw8jmWvuZK8mxeVcf50qI7NL6oj+w1pREefG8S4yfioI4ROlSP9zzDPu7snlC40yMnI6Y
FNlzhv6ZyQRHDCWJtpU42lAyaWYoSNOUdHpQImpPyakXdNUELq0mJbQ2leQ6tMrjokTYoPzC3aSE
2Q4K7VxJtS05v1XqxwIl45ZK0N1qT1QIeORQeuusP/ft7v7lHhUnlDAcKfAj8PfTpCTjphKPN8or
0io9uRKWh4GSmCux+YDqnLWu5qxici5EkI5+D9uSONZKqh4p0bpVgH7gWeCBouiDg3/VdX4FQvcK
xXulpO+OEsGnqOEliJIwZo6mZPJ/7NLqmd//H3HugxLVu0peP6GzZ4CJl6PI36Yn4JxkBWerSsny
ZwrfinKG9iySfbNo/ayGbCeGVYKmn/0KBSYqf0/J/TmULlAbsADoygyw4ArwlD1gwCdguvlXH2Ic
iJWFQFNmglzZCrCLfPdUdWJvPWU7sO4GBJwIpNLKY3o3JyibgjJlCWVc6HEw2MrKwHJervCl0I9X
RodGWR7yCvMDNrOEUEEMEZmyRqTKJBEpu0SGb6IW9kEoI8WEwPa+b9PA6g9a+2Xp2ovAexGpK0Uq
N0bo7GtDkA2eoRJs3WBddelCt0yl2wzzQ99CEQuS3aQ7DCcrxxdW/TYPCSb8pCFedDpZdIROAi/5
bCHAtADRMJEIWIqdCb9t3iEEGF8QTz5Q2T5xWpMbaTfNNvccEJRx8ds2WCA4K288pN4k6mTvkjsJ
0/ZM6ThfRkEi/Huq9+ZhaWd3XYwWn1w4oF7Wf7UjSOupxHDBShfA46SZBwviueEISK5X2zzQEW2C
mCNLK/eBiRTOy6rpOPYTwmOCq13VmLPcMtylL3WCDruIoifWiYC2Im0Mm8m2pLNdGayMRtge+mYk
EwdAaIKdj7DrMn8kRFXnBtb8xqpJu0zbbB+S/7SmYyfWpqZhaLD1A7C4HVJ62gW5/Eb+e3rQDYoY
Fy81jolTQ+J7XqC46bFAdiEiAAqTrOm/gqQABcVU2JHzvLaNHndOw/x5HOrPwjE/NcwwVmef9Aqb
gJ58LwwkLOiYUQtIbTxMNvpaDuwtBCKHV0eUmTbcShPyYEaoMVEJiUf+NLxh6J9MazZeSnZEMLvD
hsr5zRvFvDf6nzoJcS26zoNVoYWps3XhGfZjkvDmdW7a+EbuEh1fJy8uA1sMhKT9DoFxHO1f6P40
Jm0wnThLrhsH/6dX/m7KIPvwCtorbX4w2yj99PwaiSth6E2GpaIQu8Wyf2FpcLYJUVArIDB078Ha
Rkm8cpZJroe4OlitUW55AeFOd2iQYf4B31yYGwag6brzXMAaE0S0QDhvXARwvGgIqfQ8zkcIA8IE
2x6T+cDLH+IxC/dmd9MHpDsETK7nNKbAE/A86Drr4ZdFwarGKT8cD4s52mFm2y4GvRCGdydZcIOe
VqPeODvAE9zg2EBsZ2RCZAS8nWNIp+kZdmB4QIIFqjQVLcyx4TEEyVPBO8094yfte/tR9i6sHciR
CxyjIaw0f4xp12GNXzFSe4C8sbJzx4EMFvosUCQulpW95ij9QRJzlek/g4YIrdCaEj/2gG4y/Kr8
wC78gMYQqxVVip5skNAD24V15w5bd5lJ38WjKFzyGpsG6BUW0r0lkI2ZAn9jEwDjlw6eKNvt9qbl
/houy3aK6f8RJEXqhhAqyyJhWL5spq3OAG0XJOLTbF4s12oO/YhGIZ4SoeZXKH9Qf2z11kGZT5Or
BG+ABvwJcYXcuWnWMFBGwpDLfSo0tiOQadBuVh7m3zVTGY7xPUPHbsa5Ce4Wb5s4TYQy3mNvy9gn
qC6E8Fh+uJOzyZ0evKizcvHYU7InEFr+jbwzWY4bybbtv9w5ygB3wOEY3En0DYPBTqSoCUwSJfR9
j6+/C8y0qkxmmWRv/CY0UQ0VgQDcj5+z99qMcelZsGgYiJJXABO+Aeuf8OvzwhxQU5gmpxuRgw6M
mqoCECbeNP3gyjwbDoZdKIZPeM+s81Q4a1mR7en2SbOqSCY12OYAtWyQg2FIQ+Yag75c1K0PnPLY
pCEhwJOa4XUSjhN109FO0QHVjbV1CKcKswEz/pzdZ0s2mYz6b27tPM5tTdC9D+WwRJZ+VVoCTJeM
jeg7rlOvO5p1uNP2WJ+KRmzVZCaHtss9lDJiF/sD00MHcqEtm92IQxqixACUFsMy+S37MnEAyyoy
Ff0S7rxh7X0rPzqjWa7RWYKTJs0XB6X1ndGvXKsSRkwTg+eZxXhnwmXdjA+ccOqTQ/YfGpNoZ+v5
SxUtADa/aml6jZ9VcQm8pmZ+Y39LB1lt9OCaIDN4zrOif0X8A22sdYFHpd6ZQbCxT+tsq/knu1SP
D3UO46mIYEE1y08ZlInZrihptaFyaovUpRV0jEGQ36ssv4vT1jsxvyEDb8knNcPxAL//goA6R+DP
OIKz6kaKEOdfUtg7EYTXZKjIMWztQ4c8L0t7pNLaWkmIw6ucuxXrEChao2DQzNxiE8zsvzRSVuWQ
bQMjeK3Ffd7m86cy28/cUSQ3EHUthLWL4qJcNy57kZOZ9HrdwVyNpneDbkzCz6jHbTZj9cvV5zyd
urUmC2xnjo9BFnO4d7Dfj03EdDdb7obGZQoPpdzxUdoN7bw1zfipU9aLZnyU2S39FWSi2ipCnrlP
KTpETM2KYzr3ByIy2dzLECAcYyqMLUDIKrCrO3TaZ638F3IV/E3Xurs4GKOzwtqZZA7ZJUuQUKMQ
xnSBXMfU/7NRb2b8eqA7h4L1IUy26LLuqjK9+u7Y7CyL20bbtY+4rzJ2VRadsnoIb+tyeo1vx87+
TlQ0A4El1qetmPL23pfI9sQu9BakfApoYiavimXznM4cLXIE6tBoCugzLYe3UyDjbVmdW0bxkWBf
9hiFUc9Hz76jYgoPuEtpQJ/TdNrTkC9P4kgNzdpHmHW0GPcqs+vbc6k+adxHx3cb37tZ8P3LH9+6
HJzUZMO6ikj7MaYKCkOVrob3wGj57+yd93CV/3z7/qtf/15GF2PVcvCcvRQ+n6Zx6y8x131sLr4c
zplkzlg7XetHkyNhUvgTaqN2/x5iFMftAOYhYRj771+9f/vffu/9r/znX/y3v2LbI4eFyOk2jW0l
rDR4fuOmDsnYiPU2sGZsi0WLMm/C7Gwshvpwjrd5WH+yB/st6IL6GsXRsPVV4q7sSp+xgdEdUWa+
g/2JWIC/ZffITFtJLKG/RUNUQjUmxyiArUv+Ad3CoY9vuPP2LLFiN07UJATzjtcBtFkbZvYmdyZz
haKUSSVtDodR7cruonOwoM9CdMfoWNYd8cFG7X/5QmKLd7HxT0X9iLuFZa4DYABaod07NklRwvoa
xIBiJ7/Blok7l1w+VkmoAsQUrGi+k7Tri1fN0nH0FSRT+aUU/t0UQLdwOcIvQ2yjG76JUllnP2o3
VssQVLn0hSa8V0l4rb1Y0jOUiB97FEXYHwCJUVEq33jusp9m42WPg0Ws6PSD5upCXPM/BVWraKpP
e9m05alIICJ1I7oaTFb2utb7pOzsnT9wsh9GUqmAS1C7sA2azTN6aPrSM0vBpAGXuqyYnIhWIZjR
bWR1D5kPhdd4QEUkwbo6n4Za7TmlgxWzzJr0nuh7Q4NiFU/RCDO7zw6i1k+5AcOlJcBwY3VRu+a8
fJVz9qq74XHMKBygdlPxZB5xw6VNsyUIzjrs8M7Ns3OSssJq0WnnZBf6CahAR83LiQ5+eLu0i8aN
S7jLDq/YbdqRNlZ5EJj9TkGSbt8qvLOM2/mBRUPobzHGNLLuAzqwEIbrczFeccb6KxbNrt4SqR1t
ogz0z1R4wFfG7H6eusfQ0zjEUtFviCTBOGWN7kktyaZ6wh3SOPheYsYtSUQ7dfAIQWAV5NXRS8+y
ae8BAPE8KNk69NLzBDm9TbLh8G7zBn2TMD9o/XWAXZ2oVq6FFWTibLvzCwfF1dx6FryRISRvoMYL
n6D5HskQWt6/VV+lIlWOAI9bpuV0MifFyTt7cZPkzhmBuA7o3qAo+KiAtFmayBJoLNOUfuhi6h1B
++n9B3nOjVS8J2Og5RwqY9fSM+jDWh3QbUyrdKYXS4pzgJpP+6fWAF4+esOhCvv+0E8OpnpzYmi1
eF+KcxI5K5neAuA4FVnH/9vT0weIHEBONxyfXAKDG4d6GI0rp//E21HkwcjgLGi7DerUoV9PJeVb
mozk5F60Y720uPvX0vO/NqV1I2O1b1P3dc7Tz2MNfz/Co+QO/qv0Q58pdtw99hD6iNsNT6AKONUw
MrMlHHYfWhQskM9WBdPPlQQWVtH0CtJjYuJPP6qPjWRLCgIfrBmaj4VT/cAuuK+BWj10CBlWZqXW
8ZDuh8SOHvKQyVY3p8+udr2LkVKvc3zYukykGE3r+Jol8cE0fIjMhR1e4lYREJdH5t7LTl052ASM
esYBwhcTx9qjJVQ5aLzDq9VZHGe+KpECtZ2/5kvaSeU+jLRyAiaOJaKOXTOF9+lyihrcoqAzhW5B
M3lg7hhvGKg96ZQ+R9rBl2iWqUNRet9i3Aeoubp8ay0wBbG0GFqHVr3XcNmDfG7WjJfPoYAGHSR0
t0wq0rVPnbH38+Y2DBRzqzJ+icsSnsUQ5xvcFPA63JZdDCjGzOonWP8sGOVxgA64U0wdpnGbYl5Z
z5MHjS8GsmqimWG2M7y+wzlkN2I3XL54RNVR39A3KKP6kls9ycRL3ppEFJRWxxyD68lvhckYobzv
CXptsbue3r+8Rx47pmGiG/SfxwQ/I76DxbgNZFz241tmFkA4PaTOVTefKZkAx7GDJKBcRfCUZxSK
OCdgJdKwPv0nrHUuelqELZPFronykyWi5xnIIXMEog5iJbqzyJdDT/0msHnTXCXgFQUAB6tlTVOm
+OlpTa5aZD/bNZQhbo2DV0lmnn190eibXktcdpw7mm3ujy/1MsEuNLhsc0jekEuFxx5D9RX3WohT
06YZGBnP6BWz2Y/uEBnDOjJsIO1uYu+GRjXsmuDUiI4q1qXOuw3tuPA8Gz8n+vWcJMiSbiJ19VpG
2vls1T90uc3XqdMHa3tYUGfy89AxKMb03kHh1tE1sasb+udQfmg2UZd1l4xXX3t58UDA87exkY+B
Hc6vuGTPnjuMPzIZXby7wZnD1zpjpj0DKWGCU6JO1jG8laB4FuG0jmeH0LqYDv6EZQDaCshXUUaf
Ree9ysGp36bmxSWlOs3Nu6C1SVVsBmdj5/Kn7yJGjYvAIFNQx1u/F5wNcwRbEi/KxgoDstQj/wcc
ZXTU7QxsAxlgUMz5ZXKRiNYWiCt3kYDji9ZfrOHYls1dazoPqoq6jUMmyLHRgFyz6hM9KgZXhI7t
u2zeoYz76sR39hiFT/lCQVUAJCOG+jwZrGxQc76KtA7Ojo+asm1lt6PKLo9OgKgkgQaAWR7jA6k2
oW5MjrPVw4BsFId8/123emArIUKpDMtTTGVLEvODmrr2xrfmbTVZ+YI48dEKIOyaQErigLEwRfE5
qtAtj4GmByumH56EmxzA/U0G+6eAqqPJWzhweFe7aOBCeRitr522rCNLYbfHIxs/4vninIun6YcT
HKzZKA8zFe7GDebuDJgLx0xn3dUOUu0RaNHoKnUjumI/FUN16UM533WqC8EoAewbabddtDLvW+TS
yJeb/IL5kukqdvhtX5uaNb2zXhsB0DRaolLJXfnzS8aZ8JS8DGFbXnLs85esBoumS7qrf3xLI3/f
tPa0QHMukz0PdwsdM5zweGWAyVlQxUOsodBIj0hRH9v+NjWqxSbiGQS6tWvfcFzWuzHZOiO+WwBQ
7bF1m8/uwpEInOWal3Ru7IQgvioxPjmd8Lb0AfJtG/60iChki5yeGQf1nFFn9JA2ammHcXBHDhAf
DyrHpkwQuaYzQZSOf0tc2k6mwykiWvBOPw4qQULk5PlakwlyFB5EsToHHj8gx8S8QUksbHpJJaaZ
gsX4YGS53pIBnf6GtOGYH92ylu3gZxTYBoWLefCDgboLfVivbRQflGgw8cyNuPTk30TkoN9zuUhu
TCKy1iWRQPRttsqeGnZxJv9zjimFUgoxezpFKYqW+BnqMQVulgJQTiLjgHwlgx6rsgS4u/zTCiVT
3PQFcT9kD0HXHaP4NFHCoxhI1VNLdAvej846ywQdfmEJk0YC+aD0k8KDKP3XdzN041XxUXTyClQs
uPzni87y5kB+zFNgVcy1bOqkHgUcqD/IdXPXlBBmrIfO9fzfXEb7H4yQxdttMe+yXS25lB/ikIcQ
Q8Qs2uDQDu4bmBfrldw3SEISozemG0WHo48+z5/LqUHz46YwcK1RPqB2dJCDpAU8jFQ+MH9tri44
BzQLGFjsDPsLze5HHlzMOJ37ZE6NcUw8cghoyd2NOJw3XPtmWyj1PbVqgmetKLwX2BCRXIRfgMSi
KRrn7NnCj72xC5vGqQ2gAfmnf+ta3VGPU3VGEnrXCnx6dlMdW+bO1GeN9QwkuvmNOVtiu/27jZxr
JOHVm0Jhk3XdDyyVXHZ+EaILOHTC34x51m+V38DxJRBVxWKilHTIB6qr9tybSFnDfhdzD+wH2UVH
2sO3fu6ZNyETCndK68O7gS122urgBI63zZg3rt+cMguucBXHefqUjdHtaGbjxk/QMhp+9mpAYns0
BtKPht/cA/y///XNKd6gQi5s2cuf/8V8m0+4WKGDIntXaXpEXkr7dDcUMvoSloDIQSdCvLX5IJhe
2TtZNcBWjcj4piuLvQvIEyOX8mDHDkACzbCV+WlPDEhnfqo9Z9i4dUarm9tqCd9EvMLE9hpIPOP/
+VXihLeukO3t1EFnMojW+N6zRCpzyl9U69e7BZPJSAJXrnU7F02+CQLTffXL7JjZTOPy0Xw22/g1
En30ieqm26c4YA6224mHFCH4Ci0SQsxhUkjUjRe6PuoRq0QCly+ytzVnjnVReCBrmZscphSIBglN
2NLOIryrtYB/GVj6kU3vhLS8AxeThjclqP9bDrMsCD5eSsLI/HNT5S99o/ofPcMu326/FN1E5rNC
Ciqch7ZHx5C4DrRXp7UfS3r5+zIbcyg4I5+yhZE0q5DzuV2vPldjcbXq2fnB0nqg++kvzFsMtREU
77bTAfx4O912lqNusdnhuDCyA6bLiH2CHmS4Y9+udzMRulAMmrlsXrG9IRxvjjy7+HcHr70RMS4X
4ovWcqjLz0T8efCRpk9osexTHDrZoZU1jLcWKWYfCxdlVSu3KWVG6BfW66/xB/KfK5Hjupbjgj4w
Tdf6+IQx4IkMiSf34NEwPZB3QqMLernbv6S9uIsAxiCJrNWWZqI4pxYZuyGpCAck9Jz49dBu62Xm
GJniW+bQ57WZ3e1dkzm5ORHTm03giDzsHaLBKdAtqnqyn1Zu22Tw8ulBNtD+ZeHRv/fDV4RtiDbo
jgJUny9my99MyS85ZMwqf/O2P+bRIy10TFxvStqutMx3otRfnj3DISqkE254mN3iGiVk54gpAn6S
GtFt4HTwG0R2yIP8qRAQFuze7J440VyJx+GAWTfdXUNwV9e7gumPE1yIwlBLs1Iik8GzXPaov8nB
Qzm4CCHn8auF+29FfiZjkzj+xENUbqBPm0nd3CoZnkThHGhHJ7sUDvOqditnk4rM2VUOaWbEls2M
s35zCXjD/1h/IBLYjqfwe9B9tD4wOtzeLHEEV3BqRdlfpzTQl66WzMvEZ+W27f0cqPBUBdF3AkXx
r0blC6mHm9oNxp1yTRpymVe+psm17a3HFCj4xc2EfAKRA94xT+n7RuPZqer+xYteSfb27vqh/1aN
pnkQFdkcsWGbzzIGItkqnrQmxq8yFddW+sj3GWOHRfqcM3i7zlH9YgRtRH5EEp8ao+4ePffkE777
1NER2lTZWB66rrgDpT9ca0bIQLOmL9psemSm2a4pJ9Thjnpupti5wrqyr6yXn1M7MkEHWtymbdQ+
oB+SN7AGbkXVORwNM+whg3HpcBWtSf50ttEwl9eGUc2mncTlXVvCmn0kGheJoDlq5CHV/FA61oNe
iK5dVT9I2eqbEUHUQ8ZhsPRmFMfoJffMWs8G0D36dXm0152Dm2LW+272zq1ZMSoYzIglT987Vpfs
DdWaoPvJshwMBKnYFAPoUsA2S30jnMZAtIT8ZURatqP/8eZOnrnFTZ2ssIDl66FLfaLGrCsdh3Qf
92m9LTVK4iYP6m3E8X1rWmRNjtpFfEcUxy4iKPXOjLoDklPkexHncn+m2e1YAZTdcIjPaLobEJI0
zZ1Q+1sLePrebhOWgmeKK+q/lI6eEWJ8br45Fnzmep6Qcs39q+nKZg8ZnDDwJqf26zA4lmDa6J5w
boAV+7NKxR26zYuFZOtKmBC6ORymGmHOquLYdVenpEQo15HbcaLhEk0WKRJ9jhbQRW0xReYTPvPi
PgUoth4U/zIEbt66s35GKbYimDzeojBVhE1MDHhK3/j065XFEv9A39BgJWNXWdq2bOV9ZAyFlkFj
qHeNPdNU4jiYHV1T14dk7bWCEFn7DaB++JCXsb+ZrCbdlq6dn4bQ+tLn0KXGkcadEcOVKDxvvGsM
ER5JPh5hRXlPDgk8hxpkwa6HGX+QUr20pD6N5ZRdnMJpSEFaEs+rvlnJMG1vPd9Ye44mo0PcAQsL
75Zx3z0FKd4KSxD+kaP69RnOa1PEe923LfkxPf8uoJ0yunnKLiSTiyoQP/TOQN4GVumLY2eMzQvL
YjIMvhk5WWjq4tKFYYm6n/sxciz3VqSwHqWKml04kPA0WVi3s6l9yQbh3kHj3ErcZotPb5eRWm50
zXd3ao6Rh/rWMu6E+Eb7oj8YBdPyIt7NFBG3LhUuO8kwHICHoD9R8WZgQd6SkNOglARMbIJBPUgV
3LV5jOSGIxijuekI94Kkj8UH7yy0a9p6gN3mQ0bHBoDX4D1jo73AsIROYRN3iOaKwluewgUjlrVu
dcA+D9E98OTWxoYNHC6X1ySnNEeYRHT6sLaMkmIDo1cNmB2ZR+GegbubO2Tsi6htUUIgrkbv4jzF
OG/ofOls0/toMcFhzgegs9VthB5kBluxtQPMeKgk4yDOvsPlnlZeTCJJ7YuzgHb8B3HqT5DOHVoJ
2FIfuD4fvv3/EvOD9UfLvzzcC0joT0DQQir63/+5KciciL7+nfDz57/6k/Cj9b/YO4XnAfBBjQhG
59+EH8/+l7kclLXwqC/4E7bfvAAc9L//I+W/TKGFiR8UdwM+SDBlTdEtfyT4gSwZpkfPwjNNmJb/
L4Qfy/wA+LEsS3JUtynwkCq5QCn/fsaIpnogJNiqiQkGGxmFjbfX9fRUzckumdDnKaEMJmiJt5/q
keAi8C5I2cs1ShM8NfMlXKJJEFSuPJXcaMvBiVldxrZz7ms/+2RB8wBQam0KWxtbL22bDUWb3vsl
6tZ8DI+wPJiPtfuqK+iNivo1tdHvNXiU1hHNo03HGWVdv+hrExLd69YNh5VsUeN9ZhRM3yyW/Trv
aDn1hKSNsPBWhu9ixxrokNGl02WGiqSCF6PRDuocz4aHvIqKgPQHuzswNX6qKwZKNbmwDOBaktZs
8D42GxYY05VfYV+zcqP70VINYbMqwYFHAUhxuUrpru6Q2DElytOvZcYPYGJ8whqT7Sa2ovWEie2M
2xC76qmkFL7WU3MwF1AHaa/GNuoHMpLGt0a/hlZNueeCnAMYb9DDEcSsFSPT5SjGY4COehP0lNP0
1Hbk16AjYw9eBYZmjqh8rOlst7G2v1BjycNf7ug/n/1foVO5QeClCtvhLuGekwui6q+HUOx3dV/0
ZXkspfdktuig3r+kGkKKo8g0C6bOW89pd0XlxlkgJTQocv+8mL9+LR82zveX4kmqchtTm2uZH3pL
mADNMSCc4Djg111FZf4q4SrXh8Lo7gKRgUzJf8AU/90V+ADcW/5bFxYXIUDa8SwIXn+/AjOChbkJ
VXpsjOjGXHqO3Ng0itZhXG9Bo9Z7JJi4BgbMT2VN3ohBYPfeH9oTb0Mdq2J+/vV1EB+6Hu+vyPZc
k5Kd9cM0l8L9L4eT2GSPozWVHu2QCxHnhr1u3osH+utjUciVQbdopexUbVUMyprxxs5IE6bwDOZG
CdA0GLwfPfF0a6Vma+8V6f79Ryk/wc8hCHf048dfv+iPB8n3F+3YBFHbFD7K1R8+PdDzA+VEzIvG
ewSVaDq0QDK3LXYqmrjY7GHqRBs5VK/KMjFFBzyHeF3VCiJiQS/grVITgXMeGvXOKJDN+Kswqj5h
U6Y3g9ynCDe+IC8greJvbVHGK7iHyQkQfLMZjemb1zW3lbNcCBG9jcbY7nynWApU8SB01aKq855+
846XG+OP3fSd1Li8Y1xfvFNXmh613od3PCZBGmaJSQR7OxwJjCeZvYqyPZFJIRP7G+nprZfTQjOF
HZ8se0aJSbOBiSjZreVAgFGJvgzVDlJrxVjLJGklou0E5gllwOg99ZWKkC/ddtChtoic4FeXOP7z
1P/qIfpEOVQlJyexAGw73deqGKEAGmjlyG4iFNFdgF5bu/d/97x8YGjyth3TRIpim67HV/fD85Ja
jTtlHcSRtvaeOLEPXPL5WvvpN6PzSYz/CVV8kwvL2I4N4cE4OOrtAugK5h1SKdTj6kw7kghvy7Fv
f/OR/LfXxusTUJm1tu33lttfnhzsaQhOaxUfq+mA7dg9zWnxudA1W0KjnkrGUciFnO37diB6E3t/
aSOsVtTLKSd7QpqMdnnMO/GlccNvNlbSLbT1e27LZtP1Fc63lo6jNdc/AYxqHNNPszdhjjtDHL2j
W4XWTgzmtojrbKPT7I6WnL0xluQoq8yA1kRIi3x1+fXbtv65hDmmqyyLrobyXLRmf18wEgh9UaDQ
4c2KCGeU13dgYsloUZTg7hzd55VkANbuh1aePbInN9iRidkkLTnObPocURf/pnP73kD5y8NhoyA1
bY/Sh1LGsUz7w0uyIwNNbehFxxAvNDko89UMlb2vM4I5U5d08lYnh4BsQeFpuAZufRu5g4H9zfrd
K1kew4+vxLEEt4NegNwf2xxx1iqjNnhM28hfO/ZbE47GMaPtjxZuGNaCdSiZQkD1iNuC0lxEkqi6
M9qe05CqtWzdT6kW/jbsZrWDKkT3XPzmNcp/tIK5Wo5UeunFLKvJUsb95b7tVNrUqhhZShrn1mst
71QbCR6e4tkAH/AFeeIcmNnZjSofM8g3tyeKzhlA2ThRdktB+ZbEgGF1+ZY4XkzGlVqbDKXemcXC
WPgPJGuuC7yqW3hN/RknyKeuC9+DjpsL+KIee0m8wZrz26v/jyaTQ+CEZk9fTsVMrT80ufFOJlFF
ENrRtCeSDFtES1U/nSOtg02LlXMlmXYTzke4hAWirkB3sPXllJEnU2CbcQc0cwc3AUj162fG+VBt
LDcop3QuOPMFanH94QbtIZoVs09s5QClz20nTJNxEbPXT0+OuQSWxskACGN+0L60lguI8ICvOyjI
o+gyilCQObW7eO1w+JJBssSPSRdMz0QWUtqQCmwhKh7Sq9lnYPCxDG36CA2nNhhJo7J9kiOaR/Jo
ja9FxrBX9s0ap+8bYdikZc14h3y7uxno9AwwX++7ChnlRBz3qiWHdF0to3CvGAg/0u0bgOX5nHTd
bS4S65r3fI5tcqicsgUMDiYJvCLUv6IN6fOmhKB7gbcHx0MrawmG9SOsjKQrG/e/vsbvzeMPj57D
zewBs/TYxtWHD59yFSoNiBDGyGF94JjO7o0leJ554ySyqTuZ9fe+p1CF+X2+qyqd7uasKndq8Vpa
IC+aOmXcnozO0bXlxgmz+G7S5oLxKI91kf8opF0x+QpefEaBB55nfJFe7WwYuBBT70Et0Ijp18Rr
eLvKLK9lX9uvJXAhgq44Od0UDkykGqZeHIRqE9dicfj4/nECSnSaG8zXITPFFKEFtdOyPoznIcHa
1w0/h8ZtiSfEKR3YLmx10yMHrUK9y7P8NWym65wO2OiReYG5xhLaeIz7EkkWmMFIOfBrWO2IkS29
kOWVgRwn9b44gYFyt5iuvOJ2VaGjnQloPNnzeNKl4/2uB/xhv+QhgDGrJUp/EhyV+vgBmV7eFk3K
VTIi0ljavLkCqDcP5Yg4HQv3nmHZthiMBGBgSyEz5k8qZVjo6uI+dCymEnApEwOSEPPXZpWj3dv+
+hZ6X53/fgtpsIlLvSE0Xz8eCiJDcBMZTfRHLVwN/WPmB4SDmOztWnPFecwWAvKOnsuMK4X6J6iK
L1NEmexOslkVZXCwwTgQwMEB7Devjn7Bh71Fmy6hchwd6L15+sMNPunGaewx5i5DG0kqnYm/vhu+
IOdKdr6AsV+Ow0RGCeAPhEJy7cSHDPzA6o9NL6x+Rw8HfPKhFlg+UilNFyQrRyle2oeqNK1LQ/SV
8A+jRFTnyCZ5yEbKLsLd8z43PvNHuzaM8psgisJ9Vv6AZlJ+lcWrFSMFL6Ssv3fYyA0jzLBNIs+2
ix+UM93ZJ/pwE/kkjIWRvCMgbyR8osIpzrK4Tnueip4A03WfPgdMbXGQ4nhMxuCudiOOVDzVRz7K
Szw2b0VZMGREiH5o2vnOF+DHG8iqJ5cruQsDMG2z18u9qqNvdRyGdNARAicFXB8vpgpmonFibnDX
UWGQ0cXrhHg7EXPzHamgQGJh1+XJlqN3qAhb6FJ+VOwVzc6x3WoVm8GDp2bcsCGbPxFwjAh9JOG0
Y7HGFPO4D/vmJx831uS4lzsx6TcJG2wLsY83lcXrVpvRKg9nYIbSXItMO+ciiJZQXTt+EvqVix1e
CHN88E2gnC4pspughYimOECzyWnrRpUoT/w0GJ59xrFdA/PCI2Yu2qtAbLQo6zMb6hfDHeZ7ifMc
JFuwdWasndkQOgi56FyAkor2VpG+upYxnqMUI/8QZdSzGVrOubdfs9x2qPUgJ3kuAkVDXTAmjWcw
xeRcs/sePABGiAQWwXroh3ucNOrzLPaJLdAs9tOxzcTPaU7EQ5fGX/HhDPSBJmOvG3tajfR8O7pb
ezWQ6v6ZRRATL/wQK3aOaFL823QmfqVluL2Ox4FPUvc7QQ/zIDEEbOoQhF/pesN2bMlEsGcjvCsF
Mwhp5/jgbGvP6UbsW8FTTfCacZztuISrRiRWWLjPCDyQMZT5LTxUYxcpGa8rEye56ahX1MZ0VIO8
OE2AOYm91N9DOy13uTsg1AEBRtELeTGLx/qJY3OG7C5B5+5M+coyiiWem3sZbX8LiWZ4G9y+2weG
stbawVtm58SqNUV5pXlxsR0k25HbnOWYZAdvGj4RjYCkc3mm1dxt+gqgYcNhatsLl2leqc62R7pm
hNZuA3Blj1/+Qt5BeElwba3QYOw6laNCs1oAVY7iXMyMGre9fS9k3+7cfKRO7SDGzEVnbOIRpWzq
ZwFS4epu7pb/Qrk3blqY9yYeoLDn2NjiZXovuuvc3wE1mjcVw72VVi4o6Nzac8QReO2IP/ZrhMLG
TOetdqgRmd9va1eOiMwTvaPn8oL/Bv5p48PpRnoJEgdUztywfUn9jGM2uq8twwc/mVqE8Jo9RO/J
grzKAxmKT8IIxmfRCFqBTTavBAXThvEQMPw+EESsN/vED/ybzsA+V2q1S2XFuXZ87PNJXaiByjjz
gfk4816N9tUzVHAxs++9OajVbCPbGhMvuLjLi44a72qlrl4znsDZTf7bGtc6vU45E0wYBtXGC22i
9/BwyjC4FdN3lVnknFbWhTxLY2XHBZ5Mu2J8xUDqxsyLjMOgBe1j7p/sTBzCIo5v+lHaW3OB9ZEj
fWgRQqU5CaWID8hzYiQu8tC8N0A+WMsbL+ps2Fu9rrd23I3PGg8rOuH5U0LkMPWjcQizvAZczYtL
wL+8hO38bMymRwK8Z11mXQHWRAfdicjZZwPGR1CxOCWLsD/3klMuu2EUMkjgsdqV6MlvlKyDNdlB
9guZ32oj0SqfiUeS68JozNcKfQTAOnUHzM7ec3TnOmn6E5bdHKIEHahlCeYZo/5egG7DJIZ73YiZ
QNL0eagDKDLKsGl1TLE4W078pUxhdVKptZSSt5MbbSk0OPpX82e7ZumpiHZJU4vWhP8j6+kacGp8
E0XVMNuWHS5Jo79GM0DoNPPu8ash3Fv8bhyzOeHkCH8wMG/yySb6LD84bviUDWN9NdFEbBiMg9hp
ZQmA/OJiQYNRf7SG+pvrjQ7dXqs8ph3rUG/0JKBY5memm6vMaRumbVF4yfL0nEZiP5MV7+BgXhW1
NJAAOqiO0wY/KObOUzrg80LXIuvha17Yz4T85Rc0hmLTM6XflTaRiPgjSjrjt+8/dWzceG1GjEWT
cai3ppbhzra+4INjrRpQooepuRdICPBYmWQYN+IooadsWikQ4ChiMQQ+aZsb2uxH8APWkO9KhLg4
9u6rCQKaZjCF3cnat13/WGcq3qWBxMvtYe+crHjczIV6IO1hGfhyD3UaE5ew0xOZ09g0ZW0eLa8w
D0HAkJAR7tYYSNnVCo1bChR/iqACOzRd/QJWUJdX02Uo6k+Qo6mhZf857b62Gc0bTiwSak5yO0It
R07LBwwGbz1keFbpQdU71osBfVIcUVXG16J2bnKl4pshzGrKtUHsfGnzY5KQXY1NsMoK+Rj+fJfx
AUUBUF7VRxhb2yHP9E3TH3JLugeb2DQE6+kRUeBnkqKIIUZrgvTmZLpttbUySkDpsUeXmCE4Rnbt
wcuTc6mfPGjGjje1/8fVeS3HjWzb9osQAW9eCyhv6I30ghBFCd5mJtzXn4HqfWPv2w/NaIpFslgF
ZK5ca84xmTQKY4PWtI903XU2eQ63nyOoBydmICOqUv1ZB9zjZr22jVPTQFDVWgemmvjnCs/YBYv/
VkzBN+E39TWwU7gqNLlU3qoQrAfi93g+L6Ng+EgaIiQScLS543KOwS7oJtNDadfBPhhJ4Rv+Cqnn
j8WiPZc2A3wiBLTtXKSQIFHqtpg3AXM52G+nJQ+9fMGUGTR7jxkOJF6Ft7JqkO1BIIRn1r/72fhz
1D4mnO0JCBVaxHPYoWl9KdaBB+v4kbvA32QBlaHTx2/tGBLvo9WedxAWjzUT27iY+HX87CVTtBm5
5fAksiQ3M6wLxjrL3hpb4Abyl54RgsBOPM3Vg0b/e8PJj7ZTTxgWMZu4nF260AxIhAsefGm2HUhw
embxk4e2YXXxbVyQcWFMnCcpo8lOyfZmeYoxDbUTDio7zG3nhZI6MjN3vKgayjeuW1KrFkUbpvya
t3Gtvtqk9wg2ZagurB+Jh/NoikvEWMVrT2tkg/j4U40ouInUNY5j6TOHxd9HSQxeQczAOrWYss0s
zr3eZujivX2x8vz0Bf8e6OlgMxUKQz2IpQN0vwwI+1afFpwe+hChhRmAQ3Z0N6K2ZGvGyfc6LojQ
ZbUlJzyLbKsZcBHbVjh5ldyO3fzdjtZE+9b9NkDM5mOfMnATMeCSfAcliC4NwJu5ID3J15GNWbsO
CCLsdLHPMwiNdFjbzYiwPTWnix5MWriM2qeNmz5z51+c7aGHdf4+FRy3y+mI13zA4FSUkarNnuRn
8ZZygKOs8CD/+7thQPKWpO2X4VpnzyWgaWaTowGTXmFj51gU9rlly5AwtGrb58GpDtwzmbM4gRNo
aZPGAHwbLK0XAsLZeB5h64XX8bKrwgmnKn4ccYUiJiCrS5Yj+RNM0HM6/xt2L1J495OH97wvwA/Z
e9LoL+XaDApa8xdU22s3I10mi+FCIOVvs57PQUJeH6i1VTTJRV9TKajiJpNesl33yGPir8Ivn12v
glWKKXpo3yT9BvAUNDm6gEO6Xd/6AnsKEDm0bix82Muw2JbcLmOX/y6kGeFzpjeh3lLZZBt6iYSd
xACtEy04uvCXop+iqeoncrgOKUvBitBl6Vu7gfpAXmzfpi9tjxFujp3+ygiQWwL/TDQv/U+KoxVu
4BBtlwZvbqazdRr1/k42EiveaFg9In4dw14F3IiZhk/vX7g/5P7pPx/mpT5lgGvZ1u7/O8bDVvrO
r38gSdXIPnZ/YMD48D+PuX8+d4CUWYXO988Ib+CBRqAHu2DSoeCvn/7Pr1p/NDlkyRLCqI0PBqwa
1YwYs7uKt+L//8mmbE0U1+sz/s+PnQVurtKq/3km9+f5P8/pnwf9z09JAvOlhjW1a5CRLuH9aeDp
0ynkEej+99v/9fz+50f+6zH/euH+/dL883PWPzFR9VsgaEbNyTVxOK7bklR7R4jhgakw6kvUAaM3
/QpKdaBWVftJw9vU+incy95T+3mgs7/oDTYxVrRdLuwyTIxhfLR8Cvy8Gj+rVO3SIvs1FPW17GmD
itbRSXbb9XZhRagF3kc5uVzqyt/qspDg8hK5NabhI0mBt3pVifp3jI9CpjVbm+2CH+hAuxet2BjW
8AiEsae00oABxelJ+G19aZi9g9e7uH5VPVrYxlxABYRdQNIIRLpFEAWSydT/ijRInnP9qx8J8DWL
zD/UPVHycWBPO/8IE5+CZFp+9Rno6IkoR6x1ht5iTcqasKPbF8FxJsKmnK4lgO5jaTS4NUbiYghu
6Od1DgFrJ/Sni0xXYmOpH5phIbMYJXZEnIfaux4Ec9t9JfrVQnQ/kduSN1thD+ne1x4VDsOIvzqq
LbgSY+sxILcOiaNpz8m258QWJoDXwo7UEqZdvGgiRg82KcBbdvlY6i+wZCskZd5vf4AmKC2AViIl
3XE8ulw6MKa+S2o20+LVkOm4M5yWDFsQDYzc5BXhhAVrQMv2BJn0VxoT1D0DQRuVdqumLnjQ/GNX
jVf6Gr90A6SyrqKkIGaxEpyD0pGIVE++5VbsX9Kg2mU9rx586x+tETw6TJP2fW7Qya203TBKFVEq
9hiQ84webfHUWkgKPZCThymeH+2SBdUGHZGaoNyIpsNiUx6B+zPHsj7MAd0RhhKUml7R8Gxpp1u5
uPScqB/8ZtwlHfDBOLvYs+VsDK76zdT43T6u7OmUCLLZMfDyvcHRZAEl+W+Kscnob4WJSspfNNBP
VbNL645JzgpmA+azMeg9xMboExaBNtKd+6OvaHmkTDLnFRhbw7WoFHvgrKkBbZlG/tJaL7qaO2AX
MgTiVsz9zpJkh9bIvoupRgWmW9/xnKf7aUbaZkjXvwGSD42BZ4zOZIlML8ONrtpH/jRxrZgm1MyV
b1qu09Dw/ogSgYsWAxgxM2WEueOog8JSWY5EWQXEJWkQ9a0OfzSy1DrgwvK7ZNWcftu60I98EzHz
U1VElWq2M3kTaMxH0ta/8uWlXxYcKwuEygyh2LxSO7N+uySS7dRcfjlEUACaHh/KOn7F/fjNFMnu
PQxkHtozRzvFqeRJVmV8GDxfC1N7hTslgAED0ipDkq5bbL3N56RIu/StzKdmJr0qkd2DlZtq7RwB
4SgKHF3NNu2ZCOiOx0bcB6xcXX+GhGJs8+ULo41PfsLWgiG56ZFx7vTS+zAFYusJBRz7pv0q4J2u
44FZjRO7NsAFKxOvBUhEx/mCsRjTNdUe+wVdS1phiPOsGkzHDL5W1ydi5pPhgcAwBHQmvA1fb40D
mraftfJYNGwUloaTVBsvQzNijhUGylZ+kudzlp4x7ZW1fOvEQVEyv5jtuM/+qnhFPk4uDu1AIOs0
/nIBkiYKJ54BjP1ueOMOEAz8D2nDzdO8eRdYJpEPCzmglskFiBQlLWH+WDT4OSanGxxvtOfMstqW
X9QYE+E+56a0Twva7jCTQTStw+fE7J+DmlRNFox30hPJbc7eiRnG2g84TeikZUAHuDbetB8WE7hh
QBfVHo7OnL3iwQD4DKwk8oBrM8+xq33/7QAecBvAV8iUsLPmJkn0leVtVTW85rQtrC7/W2n+ky91
LrTYnvDJ29vsWVRdh0dVrBll5VNVVFdSYPUtwwLLM76ltcKPJEEYSfcRzBVMpAQ1gBqr1xav/j6v
cj/SRnrg5GK4W9KNd6OnlTsPe1FUEdne2zQTDLl1DX5NMYvmEcUagnVSMPT8HcIY0wlr/BUjm9iY
6PvDGWFs5C/Je17Yf8xujndibT0ti3vKa0oKUZresyVTPNAAIsZu63SedRHcAWmvfQkS0Tej9wmm
iAMLAHjsYRJynvOOfYjoo5+zriMLNUHzyGo+JkJ71Lus25NOd1qKmNbc4nVh7DE7A/ytoKYR4rQC
QDq9+uFS6HVSN3emgjMvYtpl4+S+Lst4IAbOxefirzlnqF7QWzagc0OQwpxnK+akTT4diLWLgDyV
HOhjMl1SMFyWHA6qbK6Zcn4qGri7QOLuhfpJU/RzMGR2LgLzjzvxWAWAFFMvQWlxEApyG6m/6Qv7
GVcmDO9565s1FhPDag+VuXNhRJIFNuu7UYkavS6xNKixlzhtMArsOr+lnYfx4DLG4G+NsQFA0cln
kyhJdtfyVRAr5GrwYVk9OapmihY7kWXgac99uh7xhDBPspGvbcC53lfghVXrDFvLHQDx2VT8bFUn
+A6rD37mPNijyc5rL9L0oTwQeYUbdsFPyqmHUoRleWSyvYieQ4S0VajTTdysHaoRAMAuaNg49RQW
U14dmmQ4tjWmiKnasHC6pYJMUSDEc4rsLaaRGdYmDCwzmx5Ne36ta2KhBYToXaPTzWP5Ht0h1Lqh
CL3EOmkCDMqwBoW6gYRJY8NwHbBJrDepTuDYlt84xzkYG5wq9NvwO/oJrO204oXFhK8MjZpmNjNk
7Al+TocOCM2KnjHMhqiQ8dIlf8gAsKOl9/xtjlF4S0/oOUd5DskO8743vSyNVX/TFy+7lBwTAyjI
woD2AyP7h7JhYeQ5gDZyac4wQZOwbo8x6UZh1yOPjoPloZSsOq7mnbmJvp0m8ZmLFCCQa/BenWXe
tLGCTgmBLJwG8xP+2s4/JUtlHzjt0KgT7c9KTNPWbNpbRqzVrfPcIzSuAQR0gIkIJMDR7cinBg1C
tskp4uDmRsA+vXNg4mdNq+Aw6/PzFO9Rz2lb0fd7+HcDxxmQ0NlPM4MwXW2zFvJIZah2hdiiag6Q
5VuqDcvWfu+C8XluxHuHaxlnvvuhWuin2vKgyKBGvySvOt6jjV3Jq22TBJJYjxrZuV0/QiqRKdRu
tNcM3G+5M1Tc7F0c+Wu/U4gPUBoTK5sX2RMkLlYSPeo4j3GNoGmX04IFCNGaZ9TDyUigGshX5gR5
6GtBFdH3f16MR9lDEbINFE+dDICUznE0rJwFRWTFovUX9IH2dpgGSq4AR5njdjeiwtOrUxFwaAz0
Phv6kUzeDe1hksFLJf4f+5fWLU3pOnOTbd7STbkDgemrMV4nbGglpTBYWjMTK01r2WJb6y0xmVGp
RFtJqrnJRAbOilxJ3MpuAB2juMcbC2T8DvS8f/ASbUJ+R+m0QnLuH9x4aaLUswhIWG3/3vpBQALy
Ft06iFqrAUuqT5R+QOhWQOtYguGSsjUiOYrsPLpvMoNPDMVx+YE6d1tYyjvgAZ1O7dSjQLOaS6zp
/en+QdOD//wf25XL0QFGyv3fCuRxU5eTOAZ2+E5Wztb/i+XIENUYE7lvICXYK205oS11AjzMX/jf
zy1VedGcQMBJKs9SZ0fl8WZopUXnRzYnF6QwiGXODxtrlJgbpZ98mEUZkye9ncEwHu+/s7ZSKP3/
/fUZ3TdRxcEhr9w1dAuw18pK7slh1l7sFfYgfjBo7k/p+vX7g6YJxdtkaigLLEz9oRSaj65+rDak
24EH4/yReDqmbqNnjE7YF7si3YieNHFsKoD5rIwkig6kQJ1xMZJWLkOCxxFKmN7Q0lvkQyGq8rTc
7tjTClhWucHXhkg1Jk4g9uY97aDDP19cz++8kQwKp6/FtyB13ymunbQS/s6Kv4Rh99O0nj/vH3K2
Cuw3NkOgXgMFnMEDrvI8Qu1LoHaFBrWVeUQVB1suAWp2J5sVmkAyw7hcHvp8iUiWwEQ9U22Pmm/+
KJxFHv2sOKDldk5ekfzqXKLMrJrrV8pqdWnL0/0D/WyoOh6l8th54UxYOB0N+Z8v3v+vXD/t/ZZJ
igxS1NgMPck9ZRNfe2veML1jEWWU0+G8Xjs4ZtpSXL41rjXTSpM/2ON+sAL+Bm+EAGqld5D/ybQf
uUDhbcib/Js0/PMyjE+lfy5i/d0ugerR16DLq78vnGs3SFYfzcn6MEzj3cHsgVsQ9lzlPsfZsJuX
CXCfqY7UxH+ahLr5Jw6+z65iHAoBC3ZeXT942viEAvNdDCMRzNrb5FKBeMMvYF/8bkK9I6378mz7
F+LLp6l3OWy2Oj7EGamYX5+JOGJNGmmZm6ZVnS2JgJ3SjMArwaivomRkVWpOjTdfYFJxqFv/6b8f
BP0ohg4qPdazxBXJF0sP1LCWc2Zfv/avh2blevHdf+T9y7qS3raf7I9/PY70Z/T193+8P24Rjr/T
O/vaFJDPkePWh2QGScqo4W/njKCo1gSwgKAOhnhRT7cJRo/25lEBbLwqkBDq9cjXzlDB/HOvNGSn
pU4iTOWGzAWfNOE/xL27QWRhbkQHNndMeEOqESjiED/D8mOM42g7wis4w5IS71h8SfiMNoasY2wM
VPyFW87Q/6qhkQ8tMNoa6IjT9FcCuuKL651skJKRj5l2Dob82aqanIqe4qZu8P65U36GFTzdnJTb
ql97d0m5+qVa+dUh8wRe4Z06nJs0Eky8Q90rx36Pmq7bOw6wE0fqOxONMvE/NRxZZbwYeTcdSNuh
6CYry/OpMWa2673l3qw+OEDJEI8TmTSd0MnljM1j76QexMmg3+dA6lOOLJSKKK5TROZ7OpGc9aXx
1/PgHpIAGYmCSVJu5Z/t1NCisZetx54/jx+64UOqbopfRlbKnYkhX5T+1XPFE0icR1cm37ZT62c9
1fBcX1q28jdQ3Hu9EM4x961w1Cl+Z7GXjj8cOc6+VRimmQ0zqDOq+bsR/ntnWsmu02jui8a7cXe8
ZUGK3sBIsHlZPoEy6Vcuxk9We/5EoPKWyVkiTV9tjGcEoLaKef9STktYAYrfybHdDU03MnNZ1B7J
1x/tm3PWSLKG+2q4CbanLPEivBMkFRry5NgznGEJQc1NvL9tM8Z7sVzBASFb660Tc8wqgCwj+njn
FMuLzWGlckwD/+mH5dq/vRogOXleechcbd6uWmjJNHYiYye04mzVUrVZqBgiKaIn91lfPdLqpcrl
cE5c66iZByXUpZ4IJXG0miXCHkJbz0grMX56Vvo4JgNgRpDvJQfKEUQ7WWoJKMego3VdRA4ATc1e
T5rbrnBJSsLDbjG8KlCSmOTA0kCaAEcwBK779FuzFpPugnauISkvvrrCF/thF5SrqTU+kkrw1Lv0
KqTzrI/DR1oOn8B8r54zHXJ69k7eAgOdq5++h/5sGdqNpXFb2GNzIcPpF+9+gTskeXLL9De11hI6
dXo05+LCQr/yYL5d0Vxglv2ZDPuPYiTPAv1rwpKcE+vI7EQ9LnXVh4YUEkueefGq+asS/t8WoXmL
kCDoeyiQ0ni0xDcamK/BIG7zVSoBzG1dKJeu+T3rYLWm9M/kE/vixQ6ZJlN+I+HqR7GsrQCTmYVY
k0fMiTMRuWXCJ5yTrJm5g2eHwP0H12W2hStIk72xbnOiv0ufYOscnTB9eH0HY6pmsDCCRTESHINT
cbb8/sXwcT0Ipom0TipYk9CT0eqsMkCPWk8PA702md3iFyjN5QLVlSE9T7wQehvp9viad7Ld10vN
qL87p0r+kKVeM/r/yKAlbRXbamVUNPuGODj3wLgL4E9Scx7Syer2Rm3SBu3oUaAhN+qRJFFjulkD
njwEBvmMPXfou4s7MdjgcP2QJia7+kO72obs7q2nyesmzkXO9K68dc3CsLshIekI0mHjMpOitWb/
HnVkOGbeRTPk28hMFLUvjnNf5M8jOVgdndeJOPVcNUxANFq/OHlYrbgAwV3Q/qu6A0FcB+7SVSd8
zEfxpCztVxz4z7zCM5UIe/sAN5Clp2q32oxZHca6puSDKuJTkziHBqxqNZrbphrfaTBZnv4X8XOt
AiYEXvFMusvLIJePdmwpxwzSerLq0pcMQDTengGuFESTz8nIfiMMKUrrCSZxTgs0+MJNIMJsILQh
Ha0duRQoapwhbOtM7Mk0ROUqkJL8StDSkY4d/1xGcvgMnkfJXZlqj04M51FfENQwr1TWF62J8+Lg
U7Lj9reU04dNXycHxswp40+rkKH1Ltil3HPwf4r3NHPfmFrQRFN0kLNy/CPxQW8Gw3/Ss2Svuh+x
Hk8QUfWbXmnX3Fh++1nwPiWMQpkUIojbxtIh1iuu37We3bYJ2t9JmtMKBCSuYQjawQ0zdoLGfjgH
HE9t8ckwyQ7H3G+JaTKxeQ0DujZTp3qY5qNpDt+x5PxCpt1jT4rhJk4rnSxznWZ5/VenLcrmOjwl
fcxNiZpgzrsdx2Si+X5rGbYjVcADM6U8Gys7n8k9/aPqpepJc647RG2ARWFlDJTA1fBrTrzsmgX9
R1ITIOIKPXhI6KZumCV/GQwFDrifsm1WNdUxZS2xNQYRCBOqSMPpFi0ar2cOSAo1KC3QxbQuzUKf
VffmLhpSHacwMnq9jU+J79z8ybVfuvnFIu8xyBvkFQZqPCeWOXMKd8tfie5nbS8pz/0dU9Scu4WA
3GbEK6Licb+opDtYHMS2HjjETUnuCUwj5OvwavD26rrB+Fn8LYzxUAbInrKiYn01zTby0DLCp0Ra
VatKnjLp27vJbzug5MFrTNTxi8wLWii2GPaUm9k2UIoGtCyyM0DPp4553iWwpXdxM7CfeEtShGJO
czFAHESJYV4Ds/xK4DdeYnwUx4mZ2Bh43UWtH3yCNbaTwduLd889mavvZJ5K8JC0yPV2qaEQcEAs
irWztGYbrB52kKrz64wv/0D/7MHNUc/dP/gKRqRJGnvnBPvC8eZTJiw0QbT1E3d0KK3ZRA1bVcgR
BP0xtpLb/YMxo9zTApTm9vLoM7h3Ae2trkREnxtDBqQhgcov3QlnYV4BfUD1a3aNfZnYDMM2hqRr
N9NMQpHQX6hVhxfv2Kb68uKvmHbwI+bZVY25iSXTr6Ea+1dpTNUOVwRVYp6bez/nkkukoz1ZzVui
Gg/6Gp+4iTHvjHWG36xZSrYz2twGSApsE0V3QTD7LV1S9lWXaqbVIZUGkpfHNWv7kg71H2EDDbHM
3r2UC84qg1BYlwkdAfdiCfUU8Y8XW7fAm5DNKVJC7wm/JZ3g0PZGe7uMptwDPqbnmi/uZhx6m9JS
Y7heSX7awGB4aZjyzzo9FxncJn8/Wu38UgALNHN5mNnUH4q8MyJ7MBpkeJBc3dHlZ+7jLDMuycwW
J9YIHQ6gLW/ypOHMUxwZ0uUI/1M/xAPpsAEWo5RyosyN/KwmQNS9eyB06Vku4CaLzNilq88SEx1D
jEW7Tr2jCMFe4wQUyjvkMTLiNrNZUuODNuULF2k3Ixjdyo6dKRN8swVr3uUl27cujXitpa8oBCFu
44D6AvEAJkr7FGcIKoUlqBW9U1Laj82QHw0af1RQGuAw893XOXvcDb2qtbNQTwQQA05+QJXw57GB
bm0gCoadzEfsB9dkDalL86mE7NI/tIt9WURVE93R/ygG7TuwRxstabVRySpvIckBhy8vBHodjq5x
cS5rzMcUgcTfTqwwi/qy5/m2DPVLUw8FM88p3jQiIYuOGs5q2Dbr6tHMPG3r9Em29aFHbsrB/lvE
Y3+QdPOQOE03EpPP638LpKdL7kFz7YLuI0UkxlgzBUNPHLv52s7ZTNK9xumT9d9qCUOa0x9a2Tw3
YAwmI4kRshCmWpDay+aa0vNs/CjLWKrtxjYjBFChNtcLc2NlR4OffJU5lKbAIj0hm5vlmme/y9oJ
jhz2aaC6AiZrP7d7u0aGmcVYijXXuRZ1x4m4x5KdBDTBSG+l8UoOkpXLtddssILqzMjcD1wy+aNM
xs8upvxIlYJQw4FtGUEW56LaDpV9nkEurdv2hOF43LiGbA5JYSVUMzI9WNCxN3mlY4eskp3ZjfHJ
cssVX1LKZ4gQh9z+joGZUoOjuJ4YrZ7jPH1UzqAdY2bSElBayKAfn1JqnEU+kXHqJwiwygG4Az3C
9RrXt8qiNbwERXeepbHrajaMefKPqWr7o475Kndshj3D8lQa5WPaVe6hDsQK5zCyS+20JPpN3gP7
4Zs+tT+4hfRjqqH19JeeMDhIsog7tQfTBAfJFGrvKvlV5zkhZU72jKp4dZtMlzm3r67KfE7B1Bei
Ht97MkoWF5jJzMxjcmnOgiLnZ8khdHMmJAuI+KEnI7N1LkLHPmC3nKhM4uo2TJFjrJT5iesro5fX
Pjr9QlSZwvwDhSXygfiqBSlN8lS3g41/3Dn7rRY6iJaZSjgfJYoIywEKRF8WQ3dtfxmLoZEA6NND
ZyKxzSainAP5dbfG31+xqpYDAV0PhNmJWGALBebuHHSdrl3re2fBSxvVfSOixqZELA1iiAsqKxTm
uD9RiNAHpknh2/lFBM7ToMhguXuA72Y/fSSWw+UCD2OHJC7PcZaDg6L/1trP90f1skehGeBpBVOA
2LumBhlSAgGgAgS86XHGYRohgukTRegGxL3VVAW5fzMs0URBBwLIrvOrpzM36dyV6O+DkEQcB9ZE
WHwveAFJ0M5qzdQT7SuZq1fO+szMljXBLz4XRkGxiZumKb7SMdEPhkszWCzGtnCyr9pGxIqkBRz9
6rU3Bhim5IKxNCBhIkotBAPLuZPgnX26ZXVIw2pFCWAAx6SJTE+zHTwLP612xOaNbHTbzOByYgac
fo15LvF+lDTjQk6Yr7nNjyytdgiTLj6WFq84uqhThdFqI3DAKhfNbFa+2t3Ery6wGtMzOdjt8Kgs
Kq5S8O1pzPQ77tutIDABMjmP9AoOtPcltXC6Kkzs+Ec+xK8JabJRygwJ+RqnXTWX0Rhof61hCMKq
q6twWJjQFBioe6wh6KzCBYmR1pnfrKerha14NFp6ceZYWxvD53cUXR6lKVKI0WyiDAZZ5li/PIP1
qND7W5NSUeuQiBKTdT5lfoyckXvBAXVl8yaZznPHRTLzrHyhvU4lnvI2n39IxVmMXBN2q4w324YP
nc45hZGGykyIaH1lGEYShOxT3JECl4UTCg8anHsPcaFVlX6kjPTrvp8snXcsk/o454+D6fxOW44O
bcC33Nt3vYUmiIdO1JJTPXymC++d0RAK2jQ1dmhEKASVFTczf7ANQlHddqrOeZAbhx4DgVBkzlYp
h1zfpJz3CQx9c1NJzI5hHzpdvy3CFde+U/LaMHOvmJkevaKejmsN7JZj91haLJrZbP9QyWg/DpSR
+mT2GP7KrWaZw2Mh1wnPEjFrq+HRTPmhVu4PkfTl+f5BG9TPNNWS00ye+LZssouWKB1o94y82uAQ
cq4X7yMdNeSzDmSpedKzQ7zgBGcdfWbYPuwXUwcsJUE3L45zBop4RoxCPTSJqOWID0yz+xkQrhR2
wnhKFZcoIKDt6LJJrheVvmIdUmV/ah7DxFyurx/ttZMz40yzCXm2aYLyV14I22TYE+zXM/88SY88
P46T0j94XRlAWGLGihaBwV2nR+Wo98e5wPF0l90aarBCw4SOoHj3KAyGTUCZMK4nNbM3if5iACMb
Rn/ciMmx0bPPfEAJWni4Gagfn5yivXlTgqVsiXrcPaLyUJv2GdfSqN0aKhkkDhRNpVu82NKpkeH8
wWHnR66FANvgtL4h55Ibq2tngKHdthvdd9mSzcyMfNklqHtq0b33VMZhN7EG3Rci2isNcAWi9kAu
ZiHkKcIprK+lXk+jCryblmUPEM35ucwlmN1T3EKiAkO6QRlxrDym/nTWSKqpHiodZMkYz91BhxJB
pYhehHyYPVNg6r2A1ViJ4cMAGFjHlGU2XBhKfUbGkhDpEkA7MLNNM7Cp3l8n1/2EqY5Y2cAzb+IY
uj/hdiFjOqHa0sfkbaEQjChd2ethoBgVgRIM0XcplwDCFOMPeZETaW0sEI2NG0shlvDHmKJ1opGJ
q46OAvdqpjvYE+ucngELlmmw1BTIfaQkg4Bez4BIlJmpd2xIw4yyNj31Xvq1mv+lKL+qmqsJIS1i
b0OLTLjUoe4PL4kh36EnU0k0kFT+cwnqPUPvHM93YqtX4tYKVqxiZn2sd33d3YpgZn/0j7CWPnHR
C5jgGNGgQlCW8KCGuNe5cjj6xhDP6a390TGw0y3ziTxiyY9v1TKzJrvjldb1TBJ4E4QZyk8nQWSC
PkCQ2RXwCmB1MapnzvE3LcEg6BkI5tb1aiBhHlEEmn3WZzFz4Ct4OLGWRJx3rGKemX8FYr7eW+rY
SGA0cYpHJkEItZvPEWGNF2/tU7K0L7u4XSkXRfXYeuqaschAh/qShuqwEfPXtHq1JYyaWT8cqlik
kUP7nHBE3sd/1kQ1njRCiHbQ0r8I+EjDzsIsUxK6aA7WuQTrKZ0xCMuJu92fHziTpLeOKRQRbGr+
GIaUTGlUBbvSS+aPCs+hPvprO0P9yWjoHLrJ0R/9Rv8zTYQSNuZPGhUonutluWS2mx8ca+nDBLN6
pNGganS9PDVdA0bPVFdrGo7VwOEPvq15HahxqnJBZw2meh+4AfdJDCGlRr6Jtp/LuQV5QGJCyQ8c
yyjrBWm0Wv3l1AYAD4iLzKDj195Qv2Uwv5lmfYUpcBsbcCBxTzoSpnfChOwjvW8OOcpgrEefeVyv
HkfvWKSoEvV1JZiCgm2WRcUiQZ1bijvOTvyfi5pPXonP2bWLj3U95D5BdeBt2zT7Sr34tSk6qF/2
p5zT7zXsOx1rVrXcURu6GiGiGci8rvfSUV5bIx1CK1s7+yXlLvhPEpYmfpEAv7ZZnNUKWbUPCWkj
WH25vFvKDny3crPMNN90VuSg7LOo9A73DTvmbKubZ0xzoHYTp4xyBh4qPw9ns/e/Wt0/FnaAO9A8
pkaGPUu2v2OyraDnAOpRzuvkMye3qxA/cx1U86buWKJnxLwLgLmNP3Bp2wxS2PzyLxcz9SZZgsN6
75o5aTwVT2fS/NdJstz1el5sNE3elE6tqNZyYrLind3hVvabh7jlZtBr3NKCVreT2LcGHR5wVx7X
D7i0c3d+6HztRQ22xjge+xtVRLsEN3P1Bs8LG4HlYd+UJHMPRB3Zk3frCi7/O4jqfrskeUAkVH3V
0E7TW+T9TTAhKJUTJ9iyLMWI4zFsvLvrP3M/TJuhtyKMJawO+GujCvBHYwQExNg3rSt5FWwPtGKi
x38zou3367/DRCbGoqt8YoaRCiEZ6uOOd9JmYjpf7ZFEq/vvWh8rWODAI22aFUJ/P+60nm6GpsWd
pLIrjqi1S8+mk9ai2PgWAckm7ZBaY1risti2iovCx9NUuj1vXsUepqryy6ysU1/42MdWTlae1YfS
o6NIHi4CO5c/ewnyeTtXZ4fcnShdz/aVtlyLxvnttJxUCJtD2k8L2kvbYF9qurul8nkfgnir9Rzu
uPo3ZYll4G7N9WXMAN1cO4WkhMUFefCCo3hVUiJ4fhB5wI8Y7mDI0EbrpTOdbIO8zWUX79d2Rfp/
7J3Hkt1IlqZfpa33yIEWbdOziKtvCAY1mRsYmWRCa42nn8/PZRKsqCxr631t3Nwd4goIdz/nFwDc
WAqoYZObA+eTdj1B0dAOawP7LIO1UTa/V1y5Q5oF7zuINUaivU46BJSSIiBrag8sGVHeCltbPxkN
+plh1721p+FDr1ZZeevd96O1wKBgmPZ10uXx9JzC7cYJLvk6mTz0rY2OfrCyYsuY1jawOCAgtecI
iD8YyxVIyYrTidyPk+gjVaPNt/1T3t1w6Qg0GCDY5+o89uXCvJFLNlvWW7+p0ydvsb/nxVdkzOZP
pEFR/36ARQcQPwfTC5P5YmXJcm2MNoP9jC+m46X1DlhD9iol9oCVIgL1XG2kiwrcAozKf0s6Z1dO
sbnnFBjDKlAi7DuDJ+hip/lhCub32bDE+6DNAOEsHSl+HXlTgofTHkjPQZ+M8FFbeWOZ3vLOt8BE
8fDD1hhJrTTBeh677tngO96nHkC2xWkvdjI1x3Z51RHxwp38o5+GH4LSaHH8aI/gcNwTwrPg12r0
NNCMMJIEx1gDH8feGhhjIyZAkBuqnR+X63Fu+mdkjyC1LLiUGxbIm4rXN0SaEVCfOaSPHSv4nUUQ
r9T0Uon7t29WAJwDeJKbpM+/1QnfLTUag1++kWomPNe3ZEb+84f8oJKX8lwLYaX/8//+7x/zf0Xf
q38SJ4SIU7VfvlX/fMwPaUK0ABEgxEIOIQDXIHWLytj0vev/+z/Jrwe/QclCbNVHr8ZCmOOnNKFt
/KYbFgOSbaFXQdIOxYMf0oSW+xt6PigToK7qEIvRg/+NNCFf4x+1E3RfKWfhXYRGgYXb1Uv5LL2I
az0k1nmftzEDWKS8sDs8pJ2ftVsfmXOVaUvg7kxSl73+adsc9iwcFmyaf9muzidNKfAHaK6mHwGK
n4JnOBek47spfx2PXn8slYta1sVw0rquQ29VSQZKZ6KgOlJgaMTm205tmWYrZrpsk71ydfy26y+n
2/bZNktt1sDztsP0mewY05yfH/PiUyc7hbi6bZbai31u36zTPMyogxkfqp/fi7TPR4CvwUHL+0vt
teMJ4Gx7xX2+veq2S35nQmqEGZHqlQIQwj+0GXd+bFmBwRqaE13kaNk5H43iaryT+rbjdrJtz9vu
6mN/+YC/2/yiDza/f+wy9zHWo7vB1evLdiapAfEg0NS46FJgjkfAtgF5r6pSpD9r0jQxryZeO0Q/
NgNngkWOjdHtUm5X8cVFlWYp19+PzHW/QLG5692aZHwLwxIHd2611CZxVM2QoFPsd8FnqVsZ6kMM
17ImMal2lD6p3Y6TW9p0yEgYvfEk9+kifbK5MIx7qOoZIF2OzSfM5PFAA4Ijn7ntZxKacAfQ8rLh
9nCobyTN20lVk1zDbGhP4pCNsjMyDlKVIpkMWOb5FwFBLlFLYlmQknCy+yuQXrizqoajBeg4DX5n
QqwPCEuOtI9Ue7BNVdREFwNG+75HXZ/oD4aCUgwdcUadq48b+JCcPaQBpT/5uYeehSezbPVTa87V
NayR1UwDZYqwta2WdGzulp/NGYkPKVyH/0VquDjihqwKaebr8nFdap80Lnv4rEXqoLTPGEbwMAGM
pPSTeMRhzTvrjlPcKHiRJ9Q6RWa7Va3k9ewQ/u+Q+9xnFebIdzGeiddCqr5RQJQjnndximc3CpRi
u/4oPwxWBx8hVR+PT9DFBTrBVRCmYF89yDmaRwo/TUkD2Uqxe/v6noEoutkQdnXVvVurv6MH+neV
phSIsf9oZkXz6HcxMiwBZve9VyvU4mqTqNbVf1QUdo/Nevda/oV04B6QmnyazjL5PNveLlXAyCVI
5mu6grqJy6U5zJOHXIYALqMEXUNgvX2GkkiJ7kSG/45P1I4wK9H6JUXGBcY0X8kmmYwcdModinA+
+Az1peSa2HAmcLsxz9IlV2i7VuFxrTGdzMOVl3yWFx9q1MmPt2auvvOSVhoE2MoGcQ4jOgmjS6Tu
PoykPgRzEx0ne72kTUWoDCXpq2yTmm2YB9jv+fkFFDaYa1hlWgOOtInxvTes4ZsvwFdBoloZy4e7
VnmU3UCqawoOJauPzmjXV220QDpKlfQII5bq9Lsi4WaKHnLl6WmUYPyyPgKsJDhYgYbCVq3gn3FL
O0H0SdfijpgghdS2pq/4QDZa6NI1DNFnf5xJn1cDt4Sned0VZcHwaEXr42AA5JSuOOrNU+JW5znz
P9ZQxQ/aT9wv+QbQ7VubACNRlJl05fYLbz9TsLiuQvzWvWFe9OJBkL/br5Sm/N7arpurPY7k2Vvs
MnMDuKc9EllUv1x+rqcpdKIjpXRUSOmzZCLNpP6iARvUuwG+wOGX+1XujoqF/t5yCclbnRr8b0+w
eoyDQTsVsWWcti7bLp4a+BdHQc+mFkP8VkRrDm9b2QDLVYH4NiEDBu7LQeN7UihlVPMxyFLNVBxZ
pe2Q3cTCFQY/jElGfGGMSoEPVc1t04zHHO3onTtawR43UBAI6p5353C6FvDwFPQCgn1dzlfpC8vl
d6/qU5grTnovBUJaKwFR3dijiWDvrZVI1YB6xQ3fKzXgiNykJXCPS+u9NaaFhX/po5oAbOJaF8Ws
EMDgzRBL6K7jDBoy0Gf8f3WD8VtQ3XKD39p2g1EkQEEeb6jMbt3yqMnlb9WFlGJdfDqbZfLvCAY5
u2j1jHUnGGhLXdVe0wmdEKAIIEgz4v0F8pba1uxbl8WYPg0HLCCgk63GVQrCcB9B746KRVNecR34
UcDrK65bnzQxXSOIIVXZUTZvTemz0GxDSsO9l5bNCM2CX536VpXeX85zqyKosYOru5zdZdSIZTQ4
ahfKXwaQPMI0zkXvXlemOxJ1QNQNG1oLvgW4qcpR8m4l/EAT4eorwXZeDTJlMkrCKrbq7KQq23mp
vEIiC820HMBsqcaTSQ0yrZCnpSqdUtRqs9Q0Zs0MGooRvh0jzfG1RX7zdhLZJL1yosVVY1ZG5IEg
totyg7QTdZLtTHGYkhVKHGDYTFDgD6nNlcxnpBrL7FN1pqomTZxGuQhbW3bcmrfNZHL4HNlTDsrl
idnOKftvzdvmF5+WbsegX1khbVLfvoEc98u3vO14O4fXtCFQOt/ctRmDfjWrQa+bGPSkjZDUiEVQ
r0JU9Ekx/KxJc/UZnWRnqW3HSnNYm/gKVl0aduQxsEpVd9x13cnOmq2GW6neerfzbB/FiKjvohwc
rGyVz9s+Xmrbzr+ccTvXi6/44pBtvznhTYFDhKkeVkOxFqRYf9ZeNJHZRONlBlUkG0w1jDVqtrEV
tgMBIXSWb9KlDwnDe6CmZtsuL5qy4V/2Ia5KGAWU3p3sZ8l84cW5bp/yt9uH0YHy7ZJxvH3jnz9U
vrv0dfKSkuq2j2xurZTX161T/dRtHwfq2GVsIGRN1nnCC1X+QSnkz5tQBV4hKU3FUcvct3UN5nxE
MHgPwYdJHvi+xxgOzLFTszRHTYQ8mfJJeytunRj3EZBrGpOBSc0Lt+2WOvJ2SjmJtGXzrVPaOoSk
g1Gud5PvYcPhY0xWAwZnIdsG1z4HeaJrqDY2bYJWEDSyg+2QQT00teftbAuAwCjD3myv01uDBCJI
vu482npKPhYUsK4m0Laatg0yl1xlpk0Ced35LaLBi4FadzgE9jVYdeBEqgaEw7nV7GSEOmn751gx
iTo1fwpkVpWWbr2DutvCMYmQdtDuDQjEV+w6GHFmRXlBZZ8pV6LG70gV0ulqnbYbTaXD6RlvzJiA
Va5Hs75LYv+qz/1yGgcYLrMqIGDVl4RgZxvV/TVVaxWpFWN3SVPmDK1e6tdeFZOHwVDXWmSCKuer
rehXo41761ZIn8sMYW8ZxCYnH8UAbW2mgxhBmx1yYjnYnZ3RpJ/W1vcPhQzHvhqJpSBTO16q6qPO
K5hrrP4JR82r5I+RmhSyIa8j6CRjWBIxhdN0K8w8PncrknTybuzlzbyq8MOk3s+pVKUXMZSnxcbo
doEkcA1cI2CtkfB7o3Y5v9xZ3ODlMNkiNRImtcXFwLyi/6Uo/rEpW6UvaUjqaWhs7cuyGa9hsIxX
N7VLrm887aRv2yC1Wf1VwYyLb6Zm83J9pbYVo7oH5JpLnzR7QwV9tvattg6vY4B1x+y2WlAnlA1y
sBwHDeGpd23jSLYcu2Q1ugI8QBfxZxNLJbWQk8Vep7Y3hhp4t10RyLTvkK8LiC+rXWWn3ErQ+OwP
8chSNQA22J1nOFdX38v5400PJlwF+gIoI1lrFhhg5jyv2o9WPTxIMTTTzusH8ukIFjIoEIBlrUIx
FMShyEGQMdaH+vYCb8aFwWV7hxWGPh/qkRwx3NXlikjefrKqHwbIBq/x69YcVjsGIfpzs9RkH+vn
jhjK5jdt+H8Ha/+HYK1l2AY6q/86Wvu2Gvr4P/Zfsqr/8mvE9seBP0K2gfsblxjXBz+w4CO5ykPh
Z8gWOxkX01DbCWzPdJVPxw83Gdv5LbARm/cC3zQ8z7NQhP0RsrXN32xCvC7BZKThlQvN/yZki6La
C51yQsIG4gO6YfAWMXVsnP5RpzzQu7IPQ2guqYYVXA2u6VD6KMwNJnJac4f/cURWVOu6T74Du0xf
wiuCr5/WQnvOFywJ0kbHwHkCajy63tEcUdMyzmjsLzlJdAKzz9FAajRZ9yHjc9iizYbIwd1ilSvZ
dbhrVRwdMGn3TzOEeyRIeXNVxZvOHT5ZK06wxJeIp5ZP8VxiteQ/G1bGcFitzsVqgQC4AyJ3RvBZ
ZzUVBNX7dF0Jhc1/oJoDhtQejkOx3NvlcvXD+Rxk5QPmCsNdEXuPQBNQOzDhQfTJVyslt7Wey1oj
q613b0Bpk6kBc3eokRDY9XDDW9I8uTk7D6SdmN0n0LXRlhq18k+IfSfdRrK1OgIVhHE/PA9z7qG9
0F2AfrTwAP6cSEBDVUgIMNr2ezTM9tOQfSBehKmOxW92Qrj5cDzWKlIsgsbdBZH5x2rYh6WfYEs0
5huSn1ffdd7C75zvEOFA+HYIEHnXfu+d8V3dlF8wGh/7AvQI8N+0bUlqqtB2tR60uX2PxCrgr2nf
r6zgnGFMCe9MuyFyH8GE9nfG/IGQ8iNsMPgfE95jBT8341/otBq1lnJ8rnMNH3GTIa1O4nOGTEBa
v+nLGY6s6e9wtXtYU2dWaBQCE2bypVliJQ2T4LvrZ9+q/DmLnFdkAmD8AmrmHMdsqJFXTZIWIBvQ
bIv0djRGLE807SnMsgKox/y1LbIHLYY/3eR5glbfmzx5U7t/6LP7ONX4KYMsRzq2mt8sM6iSRfEU
vsJnuofHoUS9Q0we1+eYa22GSXWaEuJ6OnrXPhjni4G9807L0kNrgIOJ8/j9YE3MdNr+MavN+r72
xneVD7IV+gVm2I4yaSMh7HQdrBdgz2OXcSunxscix3bUtToYs3724FZNejTaXW3PrzsmQWeniyEY
GXDAvNDdgef+VPj1pyxG06XUP9geuEh0zNBhtUfyg8aHrCz/WMZHtLwfzSI7+sj4AL4kR2+43gA4
4lj3OIhP7pu1UKrHNnM4soBtpO87F16MFYXPAOqfzPIJh6KE7K3zBlPMeddUZwcQLyTOdjjoiExY
VXbfz5OBJYKVPW5F5yb2vir5iYUfkUfMEIZb8mn5FPgdnAjMav3++5BhdpKBrrxDbzPZLU3xvq65
ROaItyjra2O1PzcWXps9+st3pYc+T53Ddhqt13k/2udIR4MsQSMIjG66L5eR7Gl8CZ0e7JCa0lmJ
ud7mdVLb+jDyRgqDfDjLVCkGm2CP1DpVUy9jzBP9Tz82qvBwkxdMzAfJu9zq2lo7KAO1xY9tv5yu
QD0D/GNPHAh9pHnqDXwtolsra/mbDkYCOsgyq56gG/rZd02BAG/pkBO3O6Zs/oDFpu4yuA+oXp6V
UYq5MPsTIjkA8HOcKjXboGJGq4QtEY8gGC81qArPy5IZmCv+1SX9CNk/JXPiHbf9E7WH7LYwluxX
vLbvEJKoSIgx2a+t9YT0CtrPaAAQQVZ9uipkFynKKHQukX7aera9EhwamLwryI5uG7cjb2fq5Xxy
qjFJ30TBCP+dbAjh0+ptNzjhMSsT+91UaPfLcqqnLP0CDN/D3IfXjW99nqr3YCGRt0G0+tRUXvNs
dDDCUE2z71l3nRRO5X4aq3fTsrSPgxmbMJrKJwm6DviN3xGESy5ptytHwNxxtH6Z4/EN2e/AXAG3
1Vp9tNABVEIIT2sRQodZxndFgvJoOVbuHSIpoNrW3Af0ZjZnM6reA55gFmfpD1pdD4c+RU8xh+/Y
x/39sEKBC0CZLl2IocKn1rLuBkf7vFoo1SNVsZ7mOe2fiG9e4JcQ2l+7L0A2vbNWWt25WKqv9mwl
ALswZY270YewG+4KF7hWn2juodb84qL50edmGb6X8dC9cfWwejZxDIPJdfC0fniHYHZCMK18HkLF
RJn76qOLb32xxG+KFIVgrXMxAI1dCJqe/mmEzHPKkIO8ZgEDbmcM+/gb4h/tkxm/brm7jlMRrDDr
WNYY5YIoQYkqG2prGZSrOx5jGKRjVEQXe27ik2uG91s8NSa4ViJFyXPnC+oTKToAfai1qwm3FGsS
vhpHslbMJgpm/zpz8L7vpvUAagQtJrXaB7zAE+l5o4H6DdHUoFh3klVZh8TdOzOrHUkQbVmil1mj
pdbNE6C4UzxXJvHMn7kjnBt8giTcoe1Vgt5zhzSpppUXCW5LrFsCo1KTvq3prfUHrZy1g67CKxIf
vWlGLOV0wA85OyNEHRJnA5YrW21U73eJaZFa7hMwzS5gy7pcEkSKWcJI4cDII1St2rcAt+V8BNzk
42vK6shhVkBQq7wYaAReV1VI3m1rGvFU7MIIbbDCdwkdzyoZcqvGapkhbYDdI1id+g87WlHeQCvp
DkJ5yR3J35CHJdGqHKl3Jf6/k6xApQLCQQqLSOLka6Fejshm8O6sC/fUuMFRrjL2Y3v+4fq8yTHK
VZbA+QtNRvyCvzsLoYSgmIsrDMAfhdwIW1NqawOFva9nIHUqWaipEK8UW+6wLpRRNdoE0bFwod2q
INYtFyVVgLXErSKt+wT93Dl4iIFc9ORrpwIF0D9thLfLCpaz+lvVXyZF71nQg0vkJ7Y++b8xCTZO
ztzfckp/J7Tyom91PzdVCr5sSzDJ7Sb/blYQIM5CH+6cElnZiu0e3G5ELwcGyYN1GiXKFeU+KqyI
Hkt6RQrJc/ySc5mSGuGTpPku2Y7btbs9o1u6Iyl7Xm3Zst8uHKI1rHq3J3W7hhZotHRCMUSuDYBZ
ntnbk3urA376w0vN7mV6V66YXMDtsnllAEYWBhi86L9yvrckp8QFJQcsW9B2CQ+oM33YcoYQVFQ0
T4WrOmQbGX1Gr7gw7btLJJIkj4w8SrEKJ0lt6zMi4+R1SM+KmkoXWsyjMTz0uvnUqSSMTcDglom5
7aD6qqgv7kZn8PaScJHsnORfpPaiT2sxAtCYu9/Zvr+qsbFPjl6eRHDo1/Y+SNbTLbGiIpFSIzdj
HNag/X1LIG5X9CY5I+06Kd1zlxL7k6yVKqoujvUD+RXelE7mH4ZsjM6thDRu79mnAI3b2zvXcj0L
15Q03Mkj6XawG7AhjlHXI0RyE2eVg2rLeF2mBarO6ukEWOpCzVRPqxSQ17jwrVIUyoaMFYh6KgNw
PmBIpbq1OwTh9xhHMvHEE/RHVlsus6S2deksxl47Aek9Stpa3tGSC5Sm1LbEsfSFFf6d+IOft9fl
LWEsb85blfN/LgPY2qgB2MdADTKF+jGkFqvi7MtPmK1Z/TDZZkbtepA9ZoP50VmqsklST1szMmFA
70xX+zrWyAt9DfsM2SUVvh0NbmSpbcXf9ZWaxlt02ycq1F/zd6eAN1MeCtLBcppcjgsj/R6QVnL6
5bC/O/ZFH9o07n7tUNpI1HeVrUhEfvEmZzpICwGuHWIS9d5o+2/GpIajUqW6bIVkkWJUOJKtj2w2
8U1T1456a3qnGWYlZs7FyXJVZFeOiBYVxpND5OC/O41s+OWYYPEOTmo9lOrH44L50YhNH5FhPvt2
utu+oyBgfP4NxHCRYlDbpXDV971tHVe0KwtulF9yK7WhAzTt42a6kDFboEZUZXseVTYdIbfuqsLL
CfH/05Y7mUUQqpYcQl+BXF/fVipzioZPc21UDQcpktVRWHxqdfziQ/UELHEfHv0aGTqVGghrs7hr
gS+UD4uG2KFEJSUGK4U0fXnzSjsNcMObY8xHE/WU3wp5bUu1FkUpf+lf277eHyGTfSvsusV+gvSP
rgpPSXBJ05YsfFq+B9FfAMYmLGmrN8+oRyV/GxoQ6hdIl/wgKaLUADda5KceUwTMelQQW+LXiRoa
/QBJikDJjEkIU2NgYKmnQAd6mmfklcDQxn7Cuw8+m0I6MLBKretx/EY0EN+X7urk+mdnQglzaBTK
TBVSM5wRg4duOPeSE1e7Sq11bcBUuHyD4Gqvki7IJpNb0FBvbGlPdk5QyYSj2zt6dU7UdMpT6IHC
dGzekuGnflwntGlUHkvyG7ea7kRXcOmYzsMyTNVsyFf4EKk1/LBjug6PaYOl6MF8DBWEYQvgukM8
7MsQykCtJhVFqfO7dTWhqFjLI1sZa0qlMSyQZGEZh7DFMSYCiLwO3MaDZHsWLXpGc2DGQEW9SlV6
3JEsuFQxc2FAtsOHBnP2i0SydeJZy24Lapemjj3zkJ6hzZFuVmkCqXGNGBe2TrjxGs7Lip2gfsRW
FH7qndbOO25djrqD+qiMEFULCZGQTDrOGhR/9RGSSZLaVkTqTu3BHMIw9lHC5wNykUuTqjvjYLKz
0Yi02tE59zaLsftwjIZzTDjbUQkSKRq51Zx4b6EvDcpc5VBkg1aRy/L75gu+r0jVqbsNBgToFmk7
AnSJwTRzca0v5mhiuwVD/05uPikSYoQIcJfRnwT7moNJmJNTmwGECThPjUJsBNE0X3Xdzljs/2yj
vzqdM7i+YZshO6ek/Cp/JMiOiybgKOlNkoQv55R/bOmPKCQ58iIl8qMvbXeaGEFMD6NZVq8aRBUw
7WnBOJkH5jUEihCwDzJMpFYktna9q70dcfO7JnroISfiujs/qMqTVxbhocY277joSHm0ur8+w29a
9BLDDOQr8rp5W5NJuk/n6h1+OeG5S5zorrfcz6axxA9TAzyxWvXnYTAq0EvnOvQfmW6nj2hpW/ez
AUMt9XggIlSVjAWKAgYNuW89B0Rz8Z2ws0s21uW+G703Kb4vRGF6627EoA1gKQK8MG7A36+vIf8m
5wbTvPt6GsmHuGhoNGq2MOF7G+kYl7jaI8KuOvKBaXN2vThSjAT9LoCthwxh/lSGsLC0oCtP6LJl
aAq5w6WHBY8yKAzaxnGeIhQ6UhQOCAUvHycrQCfLm5YdXiSwYbW5OpqOblx6c3pFZKu5b1OruZfa
kDXfO6sYj07T1Q8wsNQkF1WgTJtjLGzx4FlrEE7N0MJWcxrjWkYoZGlhaO+c3E6e8hztIoPV+BH3
kRX/ljvdsqsz/k4RsuotegbeK15n0zsLTvpxQZ54Z3i4LNilPp2ifCpeQYTD2aFVYZAILdUUmdwW
UeXFioYH0y9xV6tJOONZCJARbdu95vu4jLXl0WtgRMXEZuwU7pFfv3Zq7V0eWP0JNamD0RNILazh
Dyep7q3AnA6EWk9DvnZ39kCBnEexxyvtYIfjtwq7k2rB7gpl230TWu+cssDTqE7Ss+0s72fdjA9N
CnVYEq51vKKoOgy/V7jbkJQy8Kggsr6k+le3I4hbjt/qCLF5hIqJ8AfndQaHZbnDY9nB3g6syTy2
lk4kOE/fNK7RniyoRuQ7IT+Xzqy/7mwGS1y60EIqETNeuuboM1JAToT300cmGjbOYSQIvkOqxjk5
mnmw0QHcew68/kpfMFnHEAaFjmiAE5UMR/AO06VeTWTvwEqtU/INKVwsKu4sprAPq5Z+R0M2vhuY
5+10DGxI29aYSBXVo2VpKaEmPriG048ethE/gZ9bQGjivGVaUAT7gWRG4jffe0fNNy0Uc1HVru98
htoh6xjsTeRsZpgeRCCKU2L1/RlNnlPoBIDdKrz6wgTp7gbo28wNuiuV2B6er9hdZQ/YL551jLou
WdZ8rWfFODSsfi8pqX9n7/6H7J1p6RbkhH+dvXv6Pn759g95ux+H/EW1MEjOWSycXKzkbRcz8C1v
Z5JC+ytRZ/6m677lkq3DdlP3FCPjL26FwybHpde3TcyrscH8i/nxfHPD7F60/wMho+eKlXn33/9p
4Fz4glzhqkyga5qBZQWu6al04a+GwjEj64g6vwUuZYRy2xL0AP5yB9NzvIuw0NkliIaDUtTv6vjL
gAktFhSx89A2KPquZvs+rBryVU40H10tPJW9iZovpHwNQ9Iexahdz/IWiG8LZdWYvxjxeIzDCQLQ
0Bk7sLik7brqMmorqzOjPII4e49AG7ZOKZOIwCifQ/iSJ4OoahZ1j+Pi3pmVQ1C6hbtdrknKjB2A
hhX7Z0R53pKzbh5ax4YKxbK9wdiOhIke7fRpVOPSeNFBJl6N2qkQGpq7D9jCvMNc7EOb69VHCw1l
q5yfAj/sLriVt3trnOYdstrV1bebV7FnkpZx2vzgRMYfeK4hxB2W4S6ZPOMeENkVGljxTOQV0mWs
+FmDfz+4SF8wy32tIZzJ0q/F71z/OHjeEf2w+8DJz1UY1Z+rqntO9OVxZYm4n0YSEWY5XX2m0HdJ
G3WHWWdUnD5DGsXM3UBGolmnjrW58SaI0CmVI9yoR0fcDYhb+mXCu40MlhszfHhoPWBY4PLSTUel
PPHsrEl9QiOxO8AlmJITfHDc9RqbP7v+k8H92uJSsYv7rmadWR5XjG6PWEe7GjqKnU9qNLbc+ykL
wiccPlzjHti482rSMTQqs1fAR9FfZjmGK/X0p9dNn2dHyc6F0SFKE0Ii5QSua/b2aZrEEPhzXoYl
Oc01tJF31ImwM1btPA/Qq4OJUDyhXkHKNcCnDZ0BQOowKA9mjyjmOBSI73tRc2f1OvKAq4XEqmY8
1+1E1mlp04PfIpaVLzp06Qw+ALD73QgO5TkiK/2YZ7iBqv+mwtD4XU+WOjdwfYeFccxRQoLyuGDq
WOGgsvfMPH+uG/0+dKr+wXvrm1l0juDB7dzhTwellkeQLl9JT2ACpJdYWKaBe4ei7MRCTv8Y2R18
Px+NqTJDaEgPqks9Ab/CIuZuHLGcs1CpmoqovbeY21brZH1k/shUxzsnrZPJxCr3AuseedBiV6IN
ujdIPmNOFr0PXJiNQWNx2/bIGIYo2Jvx3GHuhEVXaMzjY8tVnLBZOMUJoKpRy+a921j5WUe/wp0c
/S7sWv+Zb332XYygIF47B9QcMsD75ccqwSHERz5j11nvrDwePjdD+RYJjvc6abZ9hUTvGTZAt1/n
+3mconu4/fVliVvvOCFbtFuMaf3gkouFoNtqXzQreTQQKtznOiTA2uAdgp/z2dA02MuW/tQmw3QK
V807+knx0VQDamH61b6uRkR4vdQ55WFsPfk4vcU26q3qdVViaWe1rNZWDXK38djr/vC9GerqATeT
h9WvxiMpJ0wHjDC+hxQAsMxEWl+HovqYaL5+QrD8s+nU4X3UJPNhwvVh53RZcyUZiRMJZlKsP+f8
VRhkHXPNJLwkoOYfrRx9nQHphl3UdiMKcWjgksE19/FYDYiQQuoMWwS5NPTG7wBLgCqDdrtPC4Rk
vDD80PeYwA4QKasGoPZoJkxXCte/VrqGkVRHctl66heLf8JEfDoZTZIrafEQ5457K/I0fSwdDH88
JHRKLjn2oyRRp75/FVjzd1InWLpFJFyLtD9E9TLeD+W8h5sBdFN3f0djxD75UXHPux8Uuh2yyDAC
bEUVyFkKS9WGWOGNtrbUSkvlDEKfdfpt+6JA0dKW7Vvztqd0em3AmWTTL1XZNDsu+iuz8SynkF2k
/8UZB0AaVysz3/tfJKE4qAhasAqRRK3Qb1XJOsaqLTXZSYrtmEySkLIZuB4B/23TdszWJ0fLBqLH
gL3IRe4WLx8IDKi06N9/A02+l+xw+zg5yy/V22HyKbeqFaT3PO75afvyv5x6+2Ky+bZFOn9pv/id
snmGDbObPYAb23m3/bp2fLs4UQkE4uf/KIfdfuD207dDpPZyd+n85df96292O/KX08tf4EWKGrR9
w7oe8aTukBxrTY1/Ws4vhY2eH4K7L/552SSdUqsD+1LnTov70Pw5ckbzdsBtr9lWeRRcE0An4M3W
A5FtzdB5TCvMRKoI4y4/ZhHQzPXrQjOA6CrF7rRGoGk3lz63i/Rum3oYcCjhaNcX/dJ01MFyhm3r
7SxdpBTvfzljGAO+qYmAzQ1LzklHApfQUjIqroVUtYawx629JBrhsjJBh3nrLMNsvGTVx9suskGO
C+PFOM76hFd8EvAe0FxikEWAF1C5rLz6QVrnfnDfKHS80BOlJoxAa7A6wmM5uvLFFdAPxhPhjDwC
z7s8orW8CmrzyexN80pc4L4N1oaxg2vGHLi8+LDyu2787nXfeZOjyQfBJddqknAGujjXVRWLBEBV
4Sq65d81t/3kMK4GrigjoCGPBNM816h9d97FBlSU6PPXUuF/W8n7BGtsAWeePqNN/rZCTnWfIG+B
ew/vDkktCGFOmg0hbdvty/MyIV9oubCnBveqs666Bh7AgHAeALBFEQJyquhU4VcZNkZFQRrFriL+
GFCegUJ56qomzRps1Gn0q4s2u/G9FFOV4f++MJpXI3bSiMogHd/lLkBsdUkl7SaFt1p35hR6t0zp
rCJ1UgyJ9mdtEIuvsUivMJMgwu/O7nOrXB8WJKYhXuKYPROGcvNQO+cz8ROChBdcObCbKjUHvIFb
ZftxZbLZW2m7b0zDuiK7gdNKpGGvM6W4aKuEGBCRghm00eIe1nw2avexJdTDcMalSuc3hWEvl7iO
c/NgZQgQuIo+NMUuUizWwVGcnkCLjath33v2hMEoyab9jUalQn5Sm1wHixGrOkuiCpEUJF0Verxk
3XItosFkxNJ+1AIXjitrgscRwZTbNeDORiKSOH6OGw2xF/n/PXURpt43Lk3+RtJhkn6/Uc3CHEWK
pptOwi8TQlLmOaRVJPcp7XwtmRowzZNsF/YIBFmb0C/OpMdhcyfIKvcKnrAluqQWLbG/4A5rP01a
aRy9Lc/lLIS4gQYu4zmNAfSovMp2A0rtRd/SD/keCx/iweptGHgQqrTo2DELxCnjZzrwlzahsASD
sBhfK7HTEHDL7edIfFX+cVXAX0hxUJrCvdxO8vPkhkMZiUfzdh3U3eaHFxvr3IuuENHyg6W2FdLX
Z4RUJt/6FKpgtNBeJc2nSSxauK/SCaBiJCLT4den7h65haS2FfIfSJPRhOlqat+IoJZiGkQN460U
W3MhLzBFEc5ei/7cJ5MD/0DF8G9Vy57RG/Ideycp3RfUvxfNitxfAczt1Et2QeUThF4nhRAwpRaZ
2OJxW1z9yZqBnU/m915fWqwTQ/jPqojjrj7MIdera5oQmcnyFHXDn3WS2QdJpsr/J8lTqUnf1uxz
PD3N1gC1pvRMHPc4ZiUP8GqZ+2XyWvR18RKda8zuU0lpRI7RnRbGPPlBNo+0U2GeN+kKIYeCEcHn
yMz3prYQC1MUXlOzj6ndAiI3X/kh/DWgQS6iBAh6rwuRsSzW8/vZSh+iJH03TX1yiLo6Pxit3QLd
JP07iOen4tmWvuneeNG3R0HT92OJuhSBw34/NVF0P3gzVItFO8vd0WM6dySF+U5S/LcrrdAa283g
NVZ6td+WmP1B5QV+OKu1kZ1/mY3KugZt6dx7qtBYDGoN7jZORYi/l1EtmJJrjqhKFARXAJP+OdFj
9CiHDwM6gUek9qJ9k+OW04wxED3TcB7I+synNZ7S+94uB3L99esmg4Nsrx42cEmuwWe2K6zfh2Hf
om61A++gFE6q8oC+UXaOEeEz6u6iDPhYEKC0lamXRa8gg/b/Z+88siNHsm07lTeAj1wGwKC6rgWV
Uwc7WAxmEMKgNTD6vwGmiMrKV/WqXx2Ghzscyg0m7j13H39OqCz/1+c0tIc4c+ORjSHSD5cJrXgJ
yZdptPijtBBgOyvVVns2yebhzHuTpKhwnNq7c2NMcCmteeztvcmyF675vHeZ83aCLmSzHAcbZXNd
iqsUB6/AqWCKI4fRG3RYtp1v0ho0wp+FZSF0xNmG4uorzbnUi33VkMUhDMa6eQzBEGHpFjz5UKF3
cRPk51p+n6Q2UgQZ6BiAUHvJtGHISHZEZfdkaRCDgzTzV/BQqWpUEwKP+YZkblzvW2Vc5V5+WxEX
2IrJQdP7GdbsNCy7V70O8EbrwRYFRHw7gPSrwUP7+kcG+isVXosfqCGpniHCPtXiwfXL6ED2bbaf
WTxolleLaQ1MXPK0srWPTnfruEMMbiHEt4e+ZEsxJkD1ZQOe3qOy3x2grrsmpsqtgz/eNRidCr/u
v64tLBDPYWPnrkobGVc9//kyWSHIsklauplxesnH6jmgBozF9qSvqYrl9tjquQntZDsqRM6mE43X
cYORj4khstuggljuTroUWEJakIiIwNEtCoI/tQRfCoQ/31ykBlo9kkIXIfg2pArG3PUur/78s2xm
L+qF5c0/FQoqwkGygBnx5/tf2y2bCMNWW8u2P396L8W6NcoEpm3WB3YV7TZPEgpL8ibYyFFqm9qK
H6h6na69SVf3I4mcQ9zfxxXWHaaB8ULlzCE0DZIkDtMr0jgra/S+B336PBWjsV0IjfCubbIAHZzl
CbH6YBcvOO/uU0h8hCzktgpbpCQZEf3SxGM1qIZznybVhz/UlLkV3lue4kuEPSI+ER3UAUx3+hWB
1IoadwXJs8NCfTLCDz3eD1RQvNWz3BJOsn9LDqm6JmuE8xgQp3eniq6mIbefQIH6B0JM7U7vrO5N
4dsxf96buIXaeo+9gV/5D6XePtnDNLzLsA6pzfIBlgVFfZPVaIXmkMs7lqz3meGLqyCBKovS3zo2
E8asy4cYVehDq95rT+G6MtnFMQ6c7KkKp5tlr9w1mnpkyWsvyvtbi7gwgk0O17jatzCW6UNfVMbJ
kv6s3yzAZ7TM63MBC2bwpm+lPji7LLNakmre9NwXuAvNF0ENgLbO68i8KupSv2P1wwPBfP3OtSu6
+RHvbF9UmLFPkQ6KPET2NV/KRExh8mz1ms46VWdocGJJ2vAVi7vNclYQq4ZNGNvGuXcSF16niwn3
cncCch0Rmsa7Lhj1q8wcg69djo48dINlPI8ZJPV8zL2dqpv+G+Sfr2+G+GVum9o0T7XlKMhxw9uy
R5HAa00Df7g1xtS8nuymX8v5UHqY37iJKJ+IDObHeqjSna7ZwTtuJMu1y5LmBGDQPna9aB8jNd0v
O+wLC3Su5TY3IUYuN3nu4rE9X7XlZk+GCAGcDSrZ1m2rTjoWgl8/oKjPXmj0b5PtNjtFgcTBEI71
NBkJhh+czRQ6+nppYq1v+7dLs1v2KkvxQTTauJdijM6hq7zNcvoZwOUGV7nnKLfBpgrSe2Uhj6GT
e5c4IMBKmQnZ41aeZBwaLwOMjR0L5eAUxNVwCQYNtvi8RQss17K1+FWLsKyUYwWvgQ7pUmsWdGCR
5h/RIMksReNrG2XeluT6xPyN6Kie2wcPLNTXflLK6AaZhN+YbRnbODDdk+759d3YuIQ25/2QNdzG
vdZ9w9ep22qOlTJ/yMK7qgqi9bJFkAImE53/rfacYquKtAd9r+u3hInT9XK21VCDRxybt2AEbtb4
BgO9m5a3wg8hQs5HsSkdSRvLfYMpQvqr0OMr4J3+TQI87WuLtgtW3YRc2q0tE9Np2VzhJoOvJ3Yw
X0cZ6AO82H1PcnfYoMs1r2o7BClbV4AM5oN43cFG+nS1bCCKltJXqFzXTeN41wwRAHnnrYCmwzd2
vnetnTKmOzU0l2aiCeoxIfw6+cDhe96uzXFqGWRvXpvY9FwnHGujql7/TlxzueqhFLB6NC288bXK
v6JusN2UpoSYqp2XPehTgfcvQ9tN0VXiqvVDTECmxHjv5MuyAciZcV1h53XT6GNxJevU3jRBI27y
lp+n6whTU7fyK1NyQpF9I+6dICwY2yak5FPW3U8uroFY+ZS/1glcRbuV76WZauskYh8l7ROzIoGo
Ko60Z60J7r/25oUPhZtbz76WaFuyWers6Jq8oTF5tHXXf3f5sZZNldmM+DxH5b0FUO+QKz85mHlu
3ec2CY1lk4w6kozg7Lt0+hh4TImwXJf9WVm1uTW6onwRSXm3bMrT89iKqnkmtKJ2DY/ECcfl8LbP
PSipIqthRZMvn6/YZFG7stFDXPRxNA5MnvCpsk3MnANC0tD0q19TWqXwOu0t1mS2CTaJVgc3oTPI
cxO4A34nPF5ykjfL7bEN97kTVfQsa5jkQzDoJyPKqtuBWvK1IYt5ZvSybDm1vly1na5fBliyh35s
1LbpqvPQlu1D75Sg9Of7PQYQxaU3vmkY02y6trGuexHAV24FOTLfCV+nVl0v1+IV3qvoWvPJCaFG
wh1uTgqnk1vdocogImzzoXfXyw0qWcmB75yqS1f36gi7aNw3lEk9RB1ao2UTH/2zS7rqzRf01a7h
9deOoWEGKYHCW1HdvOqpfl42JVL3HoUZ4ySU2LPjJ+l+Fkgc7cxzLzYOzauwMOVHS/m/4VXaN9Wa
/qZv8hpCP8lvK1bRhklk8z11L2ObWh+DljAoeo52a6bCOBWlDGclU/tS9eP1sq+wEZ8aUNhH8gvO
Hh7UcGgnhm4HsxDGNvbRRViujb7+6llgNCc7HM4zkOg2rXFc+NrHfFLLf9vA025cQWPS565p+dr8
/WUzMzj9NzeeNVEz/pvcuKebJLD/99T47+jC/8k//wckYZt+j/4hUf71/d/y5A4EQQEA2JWubQIk
NMi6/1bf6ji/6Dq0UWfOo3u6/AlJaLpwB6XnUYelu650bHLZv6fN3V9c4ZkGH9qWYyB5+k/S5vPh
i6/s+kxcJGZDDl5IkxJXCTPRnK/856T5qGdKD8GvHzTPWIGqToNPazoTFdyJmrV22q+EhJ/uIgLT
f1Cmt6q7hxY3bzH9alBziGv4NpotCdP40Pd3PX1xBDv8VZflqonufrrNv+X8f87xM/n7m7OF1KiT
4fek4c0FyD+fbc5EvnCRvmIHQ/I7hOBbp8WdcEgp+fJ19IqrmvpGjIZXFgVGKcMDAsJiuhkxfSq1
BgotEAtpHKYU6XivtjLxryNQe71pH0cpVz3+qVGOHAbfFe/WMX/U6F3UMGuNwPrelDAwlM+omRV3
8+5Gm9KT+T22YCCEG5x/zNt0yl01xRxorldAdPBN8vEF1di1u2tQ5hTmldvB1OeteZN5l2Wh7+cz
QDe7m3fVW6zMXIoQqVlh77+fFA4Tm/mc5hNcThi4Uy6sre1QDMqJR+wuwHbS7+2NPwvUco2VYQUF
B5gvr0te172/xlueQ6tdHaht5ApSgtUKc9ltZe3LkK/yMYYtqwDUWTlvGvAe1r8jxgNucyvVcDTa
dI18b11SKTl/W9IPidR/s+syoWzBxqAgw1eZCisN+i7fLYmoBuMeeeGGAqvreXcGvkBdfZBmt5u3
UFF/Kdk6b0aF6Tk/B72n4VaYP1CzKW+t+ixzgCP1QWXsgGMs58XBSx0QyW+XOh+vZtboePq+gblC
Onj+SJqwJfh3OFgCy/Z2bZQkN+cLYD+SlYavRfv59szXPh98eV+Lt2WmdvPr+Rb682s+I19ObeIm
Vo/QgNdMT58lq0CjCmHJJ5LKZmoGCb9RTsmjYcDw5XWX38XGo88US0Q0BwqZPH9lgy2Z/ztvXOu4
RtfuYRTVSpAToQoT2Wi3awmut7grze/7E2xn1ovx9IZ+cD/vt1bdDlewNSKGZRcGrz30BRTF4f3I
sQ0dCPfXV12jWZcoTVQfb6OIBCCv58/KebfbQnJl7E1JsNuR3jyIpNulfH0+g/lrfbKzvW867iMK
JWNXjrsOviBam/w9jalXtMlP2A6mHR7N/8qgxFWY4eYdbPq6atX9oPmPHjEFXM6KN8yFMSfGsGs0
7/w0YS1nx2i+Kfd2LUKMs9uLc43/3XoK2jVOZkzEjOsW4MUmc6mNHMs9+eE53+k+quzVqBMiypFf
rlXsjlxT/5HJYJOGWbzC8mY2YA3vEEVsQcvQztqt2TcX6mjWBRKUlmqiSJm3dGLB+r9j6P9lDDUt
YRg/9e7/xPJ9/lGlefYP+N/fvvP7wKn/Ip1ZyWUK3bAB+qIc+33gNH+RpnSEA89kITxwpN/1ZojK
dN52pcWwuoy2f3IhHEYMBmLLcnUxy8f+Ii/7V3KzWUv207BpeBYueh7gCVNiFyIF6refByJX79qJ
3tw6BLb34bbOCmbmpPfDKg7Am/90Y/5m2JthFj8fjJmDbnKl0nNnbrEp/jLq4e1TIrcM/MNY6Wpn
uK2xcroBunZpRuinWC/9Wtfi2KotqIlrL3NfS204Jikq76hL31KHQsOEmC0ptZ75bL9RA+EKqShc
J0n3RP//WCQS13DbPEeJNdP9yh61fA29VbnrYXBwyLaiqzxwDz26E5QgY064oPo347vzFwXfcqHY
lzK/4ZdCy/eXu0poEUyAcr3DGEAtnQH9ZuyqTRtZKHcpgdUT+O6R8SFF8gnu51AM1Z3A8hlv7KzY
RkWzoxKFMHb6mcr0Kkm6fuOyQlvbiGtURu5vxOtwa1CxYuQYSFWp/qLakHKRPTQdUg6ueexsKN9T
IHEFbcxrJ1DXwM5NlM1bvSVkrxkixxw0fo6IxZ6SKXTn3HUKjyrEI5ywwiapcI7UHI8zlZx207nJ
up89oTzFfMkJmtextDHGC8pD6OpPWYSmK8igQbtefIjdGqChaVp8JfrU4xHiRn8HN8RdhTUpfgAH
4/SjZP2oRPCJ7R/+Cyp6oNB3Y/Q4eHBZ7maU6hu+FQEDf/felRaOFJj6bP51o3TmRvfTE7D8Vs48
BwMCaPGE/qVRYk4BQKnBWQGfH5eKAP8xNtUblMRVlw0CgiNx8yojzRzI2Np0pQC0UfUI3q0DyOYc
7UlDsC2cndpcnKFCcagce+v3hsFI25+KMLO3Vum+DjVyP0Ma9kp04yoOGYpY8u2rAkNQ4t4s/saL
/tKJBE1yEH1asVfD32DcLR3IvzFrczIk2rbqe287Se97EsrhZFblaxJmV5KoGMOGFW9clu/kCs+p
UTy3fXaX5jQ8DBYxa8E+Sldv8PERFY71zjrlXX8cDWYEenIT+9ptazRXloMtSXoyBcYZTUeVEBsM
K9xnPpG7I9lyvYvQeyRqI9KmMI5vPZxfHJk8QpD5dPG/44e6Tz1azL/5nf7mZ3Idlhfuso6Ypbk/
d1S1NNt2dHrvEGH8RdaHZbMbYIKky3zVGA/kdl7/9QEXHs5fGwZOBaYFhse1vBno8/MRrU5nTq5z
RHMwz4Vt3wHrYyIzPwx21r5QynljamrWjbevaqQFExhM1g5mvFQeu8cqCj7xXIOpfOjab//63P6u
zXqIkGktki7GZNz4+dQMvc6yVEu8g2NceXUe7kkyIwgwOInUorahnb2aMlYP//FhpdClaTmuCfhd
/uU38Crkz3hwuYfUSj4Hy30UBf2Bm8efNcLebTCovardx399UKr3/vmntwzedqhuNf95jIrxcPV6
HtyDmL2wouCWGh9m+X1yhZQTc6cCwIbsFEqRJ792HlUsmXPOvi45RsgYJcCaIBTJMpXeP0yxas3P
ZUwn4ws17iN2A1eIVC1gzSym3ogTSdYFVlWbxE7vJGo0auqjl6zSLpm0TxnuyWjNgmSj7JyJt8Kz
YwjRlkp7Fxd9Q9u8s4F3bSCltyQe06NnMwAE5jkTQCnyOZIK+zUL0rUZIgihzm9V5pR12m710Ygn
Vah+47f9Ld7APrgg0tlEVt8a1AHAiuiDScJvVIkRCvJHRAuu/Bxa66z7mEDHUYM7UYrThMKBuUBP
gpxpnDsenOCvZMBgAOcXNzd+tgJjYtsFJjrAdzOT8dHs8qdWn7dlaGU6O97jV5qsS63DBzDyHmXA
g+d73FyrNF/tcQJWNI8Oo4PuuWRBZXg74YbqUJGfzNsWA2QJ4yip0q+56JdZwt/MI3RDMmf6x04b
tb2u0xABs9nYE/yFZeUbPumNqRoOARAaWGm7OOtuybBMew11OqGsiysGwmB6QfkH9qRh41xTNkj1
B4jzccAJpMNa0DVXochYUbhYFLp9C+Y7bikCYiCafQgt/Jj7NiXLL9rgKjf0pxZ6wJrlZrkmKUSH
TuFInG1C2XlELlsNPc9H5CQlRt0ThVCpsbbcnsl7wvItd6gqxeW5NieXESQId2E6fjaZfXKMSGxA
h33PsbEN+3svxw4kmiFCeY1VrZLVdT7JX5VWW2vfHx+HwmcV6OIpRnOqIXIW04MpwqvEyu7dEncb
e6jgb+TKWhW68eq1Sb8zpLOzyD+vcC8m6hlrGwsBznpqmWIFekriS/cR9I07LcvaXdhpoCus1VCF
495Nzad6yr/5eWuRf7ZeMD2ZTaOihzjWsFML1iVCu03sO1duooBE19pNObXHIfUjMrbOheMi1HI8
5EDVsUlZ1ZRh/2DGxcHo8IAVeP/YCt+vMcY1lzvkJNwq+dz0CViysrsnJvw5liCd0qqAu1W1K73w
4o3tcN7ArS8h6DRwnKxmbWA6ysPAJZlA0JAdWw++weg0DdjG2Bv4moraAYu7F00s9k3viInYoSjU
cRhSWjLfpS58fGdq5uIrkK7iZkzm2am+k7q/GX2MuyaiNZj7lgjO7O4W5/Bo101RxnINvVZs5sfB
gfIFW9FbkSRHNVXJaNfH5FdNMy3WSsUo+JVxRi0hjsU8OJuUILpJiH2lLMKN0tPXEQk41Xjh8xQk
D7FVnqOY/CP6ZTzJcMxFpH9I2/KQlOam8cG8YJceShrDmEncvfF1j60BR/jkUAqP2ZOLUbsxehcv
gOOZahi81ZgnFXr1lPK4EvU2L2HvaMeuVme9Nqb3rD3Zit0wlNh7jIufrdK6sUWptrVOka2yzD01
slRYDiW9oBEYewE80rXGjZVHT5ki8qt36OdzgVNfUjwNRkl9iJfUW2/IcV5r4TekRnWQpBJWIRrr
tadRLhf2aKng+rjZSI8yhqT5Juc2j4ozgsHbsWu3haa9p/lwYdKKj55yZuQos6cBCJDud98oxbwP
BL9/iirkbCGqgZNzNDpmqKhxiGAV6S5rtQfTp2eeMrpYGWRUVMIDjaNL7GY8T25/X+P6SKBCwzJY
M66magbL6DzVjR4fRoVirFwN36hmSVcDZaaFj4JH6+NrFcd00SnwuvxbZeaE9IDTrOx0xD3bx29+
SMx3D2ZJ2P4KsbI/Vj3PMfWR+9oiW1aWDwQMjpdd74XXxWgaWDdhpjZUOzsGT+WEzyrtfpROCYxM
+Ad6tpt6mItZvjVl++jVxpuSJ9wzTuVogNHw8nirRge3rCqjqNHpXxLL2rSNz6S72VuqvAEpNXET
8NiKO9LKI3H8IkyfqqSbgXbeu3KpErLU8JB4mNrjH7m2zdReOWSsdgldfaa5xm1TJdhpdFRVB8rH
xHbQ95oh1U7YZOiS5KrL/Mcet9F+QKfa1QFlSEbyLc64O6F8LkSfXqUVsFvNni02+v4FEidlSbFQ
l0LzsoOT1zht6eVFBra2y1kdqDgkaAr8Dq6Mz7pxFTtUIFFRi7xJom5hn08YceMAaXb3ZWisYsnD
XOSGB1iteXK87KI1xS35L0hkbodaqyXIAwS2rE38kSfnyWF9c5yyVK6KgYgWiUuiyamPxNFtwcCE
aK48ma28MH73o8eq9pp1Ty42DM1LFggxx3mIk+2BXOGgGMaPDg7RQ1zZYJrAzEeF3xyK3BsRBQry
T2W+sRzpQDEwTaaS4Mj7/qnwRnyPDZQK3tQieDtGfc5wO2r7aOC3gmj4XYveeMrrrR+TnKMM8bmt
vcugM1YHnnqqi2ovB6QujUBddBEVmCe7Tvd4QzpbMxzzTViUcOu6didScSVAHBJWDfHWbeuVNZmv
qLW/ucRLi7Rlgse4GXXt2bKzU2EGH2jeuiT4SCVYuLTUkjWzqaemSKlzTogWF1Z/MnycazTvw0+j
g130LCN87VnZMB4dPcfya92V23xQh1bI164aH1O6l9UIEid2hmzVOMnB67yN6llGquTUes4nNvVi
hakaJ9rlLz3Wweh49G2fhTe5Gb76wWttYEiOnEEoaixj09vrxTDApMOzYP5uP0bBJmJ4qydvOw7U
n5geU4Net2AdWOupVANORv1LaPdIYzQ3XnWxRujAAYlctdOT1ia7qO9CDK+TZDPweYb9DFnET6uz
YeVTfXLQR/0ln0IUbcSyjVLiuSxBEtHHEYsgPhm57nmovE/k5MOaQpg5wpo8h0VD6BIT6LEMnqhS
cZD54WHYf2s0cme+80r1qfWqVZc4EvcU4aOdcRpC7hqGnb2ki8+qNP2mcm2vM+b2Yxzv7Y5MqVXM
wURP/xHGAt3k+J419l3f4yOLS65x1IrhtXGCqyb0T+gDd16mhevc0p7GUZfHATO6sUccOjDh2eok
XDcMA8mmdeSdKs5Gg3J5xjYgf3URafq2JfYLTIcFYDWvAisQCFaDGC7tNo1tXZiuTrvchKHlqpFI
8KQR1xlQqwnDK+FY9jOAD6Te8urPP8EcoEhj1W5ES2HdMOOfcWvfj3gG7BcHmcUPBa44TnhTfjMO
Cr1E2UynOI3itZeg+lr25qLeoHh62JcWynDE9QFFS7AF0ZUgIKbvzJ4rN4122cxOjnyDkaM3QkDD
1ACoWN+3pnFd4BAjMmwLewP78ca4jsHS0ek/0cQZdiUelk2ASK6ljsy2umZVargO4Mt7nlxyA7Wu
IFmpH20V3fVTin+gm/2w9OTaCS9FxNoDo8k73x+umSYNiKbDuz6vn6iueygBXaZt/qPqwY8acqO7
xrvb2m/yBML1VXUeBhRp/sNIgjujEWvdQMCROw6V8EBAmWVco4lgXG+fhjb5wRzq3JXzNEVSoycm
hj6CYVhJr6oRcY02KjrThqNMUWptCy99Y903niw0TKfebLNt54DUzm09nZ1leFwNPNQ7DXV3Uey/
xPALjwhi4tZqc6rNEFZ/yUr5oVVtnYOUR1SL8giGqeuflj9Zn2gnEakb5t3+bsFwTS3dWNJb+wXd
VglFKWU0M7fKKn+MVfNRN8xVll93ebW0lWiyMFodfebZ1N+H1Jv8LoBeXi10Or20022I5rvGTtPG
rnODg/p3I0913ELDY1SJb0FM9KfvsmffpYh2Dmjgsfk5W5CyYAKNl8u1l1lXRkPFH2CA/Wh7p6kV
1iHC1ZWuIQW12gYndyS+EzSUBEZd0655CI6z9eCcCCOFwdRtLc1mjROftbWM6Vc59lTJEMNsSFWS
aoEOC0XdzXUWbJG1m6r2lVUb0yOhia09Xduziy0fmPSb295meQJIbVU18WcnCchZlvZj6HDmrCou
oDFQzhYDMqMpZXLDFPPksLysUBCsBtQY1Mh9qnlYn0N/yyLRLyAW2AWOxGlzoFZEXy1L7qlj33qE
iyXop2NhYMg5zIeLfPNJ1ykVdiPaByG8Jcylpd4jjkhv5TQxr1WYsIgk/qh99Ymwaus0FD0OXF9c
3YQC79c+SEhBCRFu0brcx4ZLjK1nI2e81ToMPWFpmns71DPSOZFAkrGiCFZfF6jyd21WrLtGpxrT
9sKNbdz5DbY2/cgUDi+xd7fxH6xqpsdinFSZ6kDJ2Htqj9T0dsYxIUR+ZURXQKncTeobiNQzYx3a
Rn9wiKc273U+cwVoMcNEHq2c45j2ZGxT5Mw60YOqSYutZVFlW42zwAr/2eWnxFEXhmImkuMwu1FR
80fDykOPyxoujVP96ttEBLJ+PBd6wHy9I1Bhx/WL7xZ7ZyTCAQnnWQf4sJaUO3AH+3MlDX+TIP9Y
95Xc5iaTJmLu2SaFdAn3gpOyteYOa6u8Pre4DQJJ5ecJ6WmiMIIS5cdvlD4XEBiyZ0MwlMVEBnsr
v8V7PVspOCsbze/vJzn0pOooWbGUeaOZ7kVYBE6AyHM8z73XsHtGEExUYraldWKiGIkdfYva6KL5
xHqXVqeGcAv/vFv5A7OTHgMA/vc5Tcwf4AYvgRBVcXaTGWQ0L5B9c3wx9N3HJMZ8Np4/Y9VW0qCO
ALOXHwBCA0vqORLjpNalquRHUhAb8vwCkIf4EWniJpMP1H3GqzH0dsstjWIsAEy87AlUjgHPqJVF
WE5z4rl6Z26bM/HpwisnneO42gSjpBbUEXXNtm/UQzoMN1Sjccty1nJpJN0Vlk4GPqcTKMpUv04K
dcgINoBcNtHO0uBXQ8PvugS3M4JxRLb7YwMMBioxt9dOs22uWgO9V8p8gUSmMRAYzguJeL1JGoJO
irBRah1bwNDYvcRvgSQKo2tX2PahuaUGHiH6ve+Wakf4nuE4dM5lr4d42OY4p3fuzktnC3aZNQfP
fwjh4FNZO/HQYmvJ8itr8xRYSa4ormalMHnDUY/GY6VZr2jYPlkVFCSNfRBC6nsfzHVsLdyhxJ0+
U/HUzA3YmjV+mqfeIqzTVxUFfBP+NntF3Iwi/0tfOPvUJDonYsJKk4XxOqvKem54xC8sZJ/nJSeT
aPEn4RV+5t59jBLjJpmsC8gimCD6tk7SZuuQ16boEJbo3MYmScH6EFMp7yMRiLrK2Iq2vNQ1VYRh
rj7FRE/bVtcmXeVKRCl1v6NFNEw3zoaBLpqAvUjLvWEgixu6ZJOKmrjaXCWtOrUSFFrQydQfvu9f
z1FcX1015XgfdsGLSHmoB9vQNomHJ0aHTBgbYDr4zj3auFdvRp5nrrD+URaKsuYoPFs6FXAFOT68
4giQenF/0OhT1thy6MQfSLWlATUhlVf42z66V/bwXuHMwBALSB0R/BhceX2erQQRw5VwmCUOLHNq
iV+30Wi3gXdI8+iYl4dKGCUMT7LeUGmKIj+SKXiJZHMRdX/IiUjpRgw5xSUn7rDs2OsZmjwG5yZl
MhZQ09Hb3ypkw/jdjE/25Bz01HnvXO0D57MIbpcm1wYzuNI82jrTwiiOCEVZ5rpifVMY8UuRhArV
2/DmWL2GvEYdOxSbKtVZ12Sw1L2EIrLOrm98zzhYjfFYAhVwp+hGlMmNOUaXNhfRNkmReXsx9N6k
OniQIs5lbn/X2+S1CVgsRm6y9TqM3uOE9uiIbOMLvJMAX78CFgt2fV3eaJ4s94Rs4zMmTt4GOT6M
ghZEuafy8zAyTbGbSySJZ66i9jCil9vitPrDn4zSXQssJrfEmZGrm/l0Wv4EomzBRP3x/8ojrFli
36DVuXuusBfem1pwP6PNToAbsK/H23XdDdp4rieLIiFVbkz6pdUwCXHKQ1g2q9GuxGn5v4cmBw/Y
mQbvpkQXzezKJyE7YflOrs7ZCoIFK0gBwTbrUUr0iQkSy9RPjVLg4Bgx9VNhBQZOdLxa/iiF6iJi
7N4mzWiclj9+CyayrBWztVCZX+8tH0xhdEXMfwAFQZywQtmDlvghaM3oqtgEZQ8tw9BUbqzB0LWH
DNcA5JXz0rg+tgxH1ll4HChn1AbpGIvTn38sr4hWJi6E2N+VGbVB1X+FfT/+L6IETH5nKMz/ruw7
vPfvUfSzWcVvX/kdemNJxHc2YjmTOc2fSj5UCL8YEtnBH8KDPwQJhvGLYeooDyyBTgBVrfeHkk9H
5Cc8sDiQdRydT/T/RJGAJOAfgvuzOoDiP8+yDTLoLqYas3ju4/0+yoKZl/P/hM2aLaZFP4gipk52
BMmvJTk500y/VpHSXpJsokvts7PetPLJnXjA0bmOJwYWb9/p0zPYaX0DDrnfygiTPsE85tSIdNMo
7C+EINRlBzy0nVf7a4ol0m3RNMe+5XEi2Bzc94TerkxVP0YwP0QTHRzZaKdRsU4WPhlosA7rxtOK
LfgZXOH1gDq6DnVw0NeHUR/sN9cL53pZXJsYJoaVS1XigclsQYS2dw7Ur2R0YgAlABjSsdt5s8nD
Qe2U217KAMOGSTTGru0TIDF1DNCtDbZTbT+VWUiSpX4o8+EgbZ7ESWtYSylrO7TBYYrNCZwaU0Fm
qcVg5mcdx/IdbalaI80CjVOROfIdJmGh7OVt3fUfdYUj4gh2ooqLdp8WfbvvNft7Y40vGE9WN33g
XAxZFbddU7FWRi0B9i29jBbzcbd2LAAYHv5ODb4DPZEfWTrNCziaz7Kgv7WVl+4G09aQXiZ0G629
LlOdoA7UDsNrR3q2OjsMcbSLu769sWRwnSLNPsZOudETW57yfPjM817d9q1GuYS4q2GA36cW0nqo
XMEDFbWIze1hHcLwpA4ARpfBjPvIXBsfDtTFUSg+4sazbyoHRYM/UJ0ZCNhdrEQeS5z01kUTZvti
JtOnRJ7/TZ7KntOwf2aQl4Zs267DwyGE5+ozM+rnhpxOEhcCv7YfshKqmPDbg4UR4DYckhFfts4/
Mjdothw3TJP4TVjZhgg1BeeJjE+QKuvbzoPmquW6s7F7LC1Up1+cDO+meurMOybEthc86nkB9ml0
g5NTdJdICXxUw3gkKdnuDD2L9n2r3yS6KgCjY+SkNcDax2Ed/H/2zmvHcSjLsl/EAb15pZW34V+I
DJP03vPrZykKPdVVmO7GvA8SEJTKDElBc+85+2wzNUZgtmsF5cFIXEWo18NoTRJ3mScKXXfCiyiI
kax7eg4BT+/zL6POEOSt3WvXk5a6Gi/EqGm3uJZoI6YPIsGQDnVcqswZnKFTaCak5dapZu8oA9At
2Jr81OZVQxAKYB91h3X/T4vc/2UwKD+Yxv96xFXReCxCzO1FJvH/nktem0w0Q7Eu70YDYBRTjZEB
u3igdspRYeJqhdprGcXROT/MWT3u00W4EPb00YuC4GZJPbvNAhWxHtovbWCbQ7FebhSpaA9olWVy
Go8JgRB+aoLs548HxvvEpkYLYeT1JCG+nxiShVhYDqlykdJqixsLdrTzZ1SqGTLY8bWjw8ZbMLk0
MUl6YmLE7moWL60Q2lM0J89yXUl7jlJ5EGQlMIfI2OWAnkrUzBfNDF8idZaDtimTnQ47wclKmktS
d8jmMOr3SeygC9Xo84DXAtU8dPXauwv5X15jzamDccV7InbmRZ8IgdPRzour8l3qw2FqZYl2eHIX
hQq+GKXGacq0elmi6aCGCviIaHi9KhCqplT2YM61H6foJZVUjB3mvBbeh9SRk8hAMmbIkxexiv2q
tGUfOuWYW8L4gZGl9Myq5GlbJIYjEdLgIz+H7plab7hjfVVrcshiJTzU6nPRVcldU6nyemRCeQel
MVKyIK7iGxo701mlUcZjMrWo/SFSF9YQkGPmggO1h1LsWoRGwmmMAaqydNUgcEjPermeB5Xpqthh
ubTMDdLrLpl8C5XXJkkeo4bYKLial724ttB6k8F067rZkMijnobINdplQiFlspOM3NLrWC/7JhFt
pUbAbxDfybh32KrE54SWOTljjkqsMQQTCTpzrUiii1lhU93B7DZg7wtuFNFxHLUi4Eb/7mkVsT1B
ajnIVuKEZvZV0rRtkFPKGIfS7/fikeuKSRvIAxEYB0BWVH1iDfs43Mr1Wh6naSn9RZL8EJk3gOOa
neflqpBSeyG6u8SqSgvmRFu9gY4o0JF9HX8fjLKmk8F3eeE3g8eV1ZuyANqztP4IuXxxKUc/FDmB
Tj+0mY/lBBwvpNZDidJq0bA6CiHQAovOm1RULGdMo2ynMLGe5EgJAI87F+NitqcsOsQTu6Ns1pde
774GRt6b/34ZoDj+l2VAw4lPtnQJOYKETejDSO9fF145GsMwGg3hluatZk8x9FwZu3EbwhuTfw0P
XkttrxnRGcs8mW5r4GW2Yq8mGMmWm6XzQBqXPZaXGg0tt1dRji94StUO+P68HaP5e41ExDsF0zwW
i2E+MMOzcw3/gVLQA6GtNa+o8RIm1cMh87g/NcQAzZaaMfqYh+2kcSULmGE7EwX6wYryxNONID7j
p2Z4OJk7nHLpUCUDHVrX9R7kZcFTlfJHD5VhH0cDPDoZbWhVh+N+RVyBCT+WzVF5aOCU+FULhKbG
Ie8/E28CxxV/Y8eSw88ZgvamEFVMpjrVHaoZ2ZdFHGNuyMdmZO1HL5g4mqItB5xKGQH32Egs3FgH
pZYspxdDJm4DfGW4TmrQCwaDOKZxPr49qa1gYrJvFvFlLOKPsU4+dSGyAhmmsiXq0b7Ar6QeI8kb
tEXbd8aEn52++qXVmJ6harJjJVjstXj6pDVT8pUbeK9bMtr1EWJ9EsJKgcytHqdSwZpzQfpQWAt1
mZZF+yR6cLXndELvmqNAFBnXtZxRKHibzqqzI257sttW6JwqBBMHM8Lk1MAim8Y+EazYVw1NgOUt
dDc5FYdD3uhPSumETC8OUmkGxF8Xh2E1osvvw2Yeh7///VWrPy7Kf1YLj4sWnq9piKauy1B7f0ml
/6nsnQDVhGhtw1sXzpZrjZG1D/Xa2q+93G1EVX6p22IjCOt8G7WvdLWWo6r5kiBXjpKszR8xVAKh
zDN01TlVsIwDXCJXsh9n8nwopqynD70J2PPuZtR3QdaaV0HLl3ez7Ho4m2J8I4iDFEtLTAK1p79v
ILZrJjSqWmstPBFaTL0flrJNxVqmGO3qr8mcw45ngEr0ZYgDwvpJ1Ji077Vs9dB/P+TBx3G+lmCB
B9KTOgfinGELvSreNPp7imhOGo3wCz2wuxqrtJmUtYdwGukHnHR67pxLSmyBW4WozgytcxsMgv3/
/sCr/ybGeRx49dHbSLosKgat/r+uFuWKw6sUR8Yt19fem1NpRmHJ6vmmDmt4KdFrE4zETA+atA9X
H9/0eI9GezjUGm7Kiyqkt6I6lbEmeA0hrv6SZDq2sfWLGIoag5ZIgH88WifmzsiN4OZUpqSdylZE
SBPne4nKYBtW2KWYLBkP6quxqeScnkAb632+KNmTJGrnPDPf2xKSLyBl7CBcLw868hyT7fzeRyF+
f2IeEcYjbgUVT/j//hhJ1r+R8H4PEnNoSZJlw3porP71IE2M6dtVnbQbNSI7ZprJ50S6divxq208
igGf+aYTCO/o4zzsxGGdaVdSEkJGZonFyFInWFoJP3DATEKbJ2cJC8palaSN2qgbfBgtye1TFI6R
tT4C0QYb4haCn7LUt2adjLusT45Gk75WzIw3aBnjYjyAhyGkqWNpO8kwn8wItwi9sAKrMz6XuNBI
41zWJ8MCX5uh+9SKyCCuSw7jWLhSDRWpFdPVr6kYXdksZsZq6XLC85yiIRnFvZB0viAudDhWpe4a
PCIOhVgldhdOw3YpF5wMslMaJfGbIGnapkxeR2Fo8S9R/WXI4qOBrgWiQqw+iaiAHSVb9X3R1YpN
IcFCsosiEtXTpKC/krPRjsdpCuTZVwWMhhkWCg7QCgqsRnvTJ27LiV7Hm6cSBrwZI2yqumgzFbrk
ktAr7astECoZBpYubASKpgti3QTL7bZ1hT4vjlNL6kUcM3Kr9EM15MMtWUVf6EMDmVCjn8hExQYK
c5aDpSVvmIyxbHSzQ3LcpzzP/R8zk52kN1e70UIooNSEE6X4JRyVb8g+y4yJdr+EuQtzglDqoVWD
3x1IjcsLNkvNoRKbU1IL53ySzHPbCGSJxXnlqbK7YjZ6UrVpi6eUvqssLN+MStrlj+R2IbHl1BDg
UetbuHrRi5IVWC0syXJNmnjX6oCYUM9fC3ylnqfZ2mZ52z005AtdJ94RsGE6bxzLzu8FHL1S07j0
9XMhF+m5aehy5D72Zc1C6tyx8kSYO8ujsu8gIRQNlIcJORgkzunHAIpzIXBGfs10EFZ0kT0pyS5O
hBiH56jy6474mt+/mlEHvyn9UqqigmxIFcctRdsLJ200cU8xMw67mssHqiWGBFN/V0AE/XiZQtvo
ETMscyQeObjm/8DfZTH79z3GUlBKQqLWtF/A5t86UiL8igFlFKpvneJgLuDR1dpg7DoQlROb0m3V
WfoZkalnaDB3GWty0jFxTsqnuQmWELt5KSV/TKO7mxUNe9RUHbwkvAhFecXevHzSMJaQ+/UqyhB1
EmWxABti+Zk4QdVJkJba5iiWAUlTT0w4tUCEivYwMw8vCuMzgjO7aRuHC2ciggKL6OF7NMebmCvW
U4QlYsVpPpHgm9qylLZ+CIDisGeaUB2q2pEhPQRUuKILOkO6Jcl7fjdBkTQEZF6hVMeQAvWVBTxE
uzUZfiss5l5YTfMUojPYDAVgZ603JR8clWcGOXtiLQkvsshR08poeDfqlTzqbH3SpQYGacSQEqYx
k4z6Opa9BiBTxc/K2jSbLOFzc2FOn4rwrluP/41M8jiHZr61MMTfQqnFMyVkdRON6MpIRzyGlrgy
jFAOaQihZIJNf6ZSfO1gnznxImcHvaHOH2O1cKMFDNwajK+iiiC9DaLudHES7Q0F6Leu4KgoiKsf
5UyUqgvIjWW49Thj5UvJdGNC6vRgCEFnzSjkmBID6g5bJaOhm6WVaj4RGh/dSVBS7EH+KsKT3FQW
TFjIwrGY4k8fY9bU90IJDS0D15iEl2SsRg+AWAzaBdDf0AfaDIqOqsI1opSfGOk2ewyEyf4J8SLE
i0vzBj12EwWGBTEJuj0OVuSH+O1By9FbLp2mgRZZD9kmtxgOxlH6GqeMQZpZVDD4wcO3jCTcZXKL
HrYLD2OqLwRxJi5usV+Tlkv3Su+zQKvQlCcEv58R5sBg63HMBtf+ktQzO274R6i6Bakod2SEfwx2
jQkWf1a4D9UiOyVmgupoyJ9zSfsEsJGOzeNvfWPtSfO4NXhX7XCAlZ/yEkOBSFJVX09eik6Qz53Y
oQmMFcOpW2xkTIyIsW8hyXOMrexmygapmhXtt5r9DdvpU29M/Zq+yMwSdni8rv686WGUXhPhO+lj
At3a1tzjNosU0yiVYMETxcWTz3xWVxwAQBEbT0jzKoA1hW2Gpb8ID9eJ+KH7zyIF4WspuqQjUOJ0
WATIa5E85YtcO/1cpttIK5/rqBqCQSSRsxafRqWl5KmU5N0ci03THvs1qg5rpCH9rcgXQtG0X2Bx
+ka/9A/1jh9JMcMcAO7rFPVbhP26H6lCyfJaLy9ZyGVHcRTH/frWzExAeswi3UJjjr+wih8KosQ2
avlezwUuQbphbORUO2CpV10M2IO2MM75pVbb+9CbkZ9bDXxAzcqP69AwWwqBJ8dkpibDgmkXDelr
mciahxnG6OC4UQQFwxOuFuY6aA3it0IyGmeaRuOSajWYQ/sNTiGf4qjGwyRJMnQ/8YpAKtcDgnU6
p08k3J9782lTUhvdqFa2QrlKB1ONn9OwF7w62uRp326aBT7e2OG1otcLZSD9kz0IargpBLPD+jzC
wxx27E2q/ULUKk/sO7RWJeZUdtGGl1kDOCUnMN8yFezdQVXCHWEmLQcqieDOTfgIwitl1ZlgVTXT
PcLz6Sibyxwo47Irihy9+qNsXrQ/kPHaLc37fQ3RIWMQmgYldnMnIo1zi7zOIf3KU6SwYm6KB7l5
pFyOpjsZISywqnMifQkPwtSQszxmqLkYdKI5VylmmUhtVkl5N0gpkbru3ZBWGc30Mm8tiSKBJDAd
baoxnaS0+VgBiz0RXwnoFNONGYLFQbMu3CwYhInDdMprPGaaUvkLN3/1oJAur+pSnqMW8qZaN6xp
atbeslb3YTlKJIi8mWDnbp/Dkp7jAQdoavd/7JT/P07hf7CMwP9VorL/rydL2+8/cfUvg6V//MR/
DJYk6X/hwsAfRoaiziTp/4hdsYhggoRBgwo2Yz6GTv8hdbXITwAifzhIIMKRpX9OllQJ+wjN0rkq
HgULStj/l8kSs6h/r38ebyHyvZgxMePCSuxfu5gMwsCgEc18kpZ0RH1fYYuaRNtBxhcKglX+ILDE
MqZ1j4caNY2vR/HtN1YslxKyfX6f/j6knQIZKO0wCgKG+0fw1W8q1vzIu/p9rQKPgNiTxxAs5GSj
POiSvw//zL/6T68JJTF0YYubGfc0w2CSr37jr36fyd3Mi2pr1vBBUYdL+Hbu6t/sxN+nYYMqlOWM
pbN6xagNfZTQFl6DveLe0MyNXsWXULVmz+qb04wlY2DFBbJZPDuczqjZFtWHmycDhcnvzeIYd9ja
z8gGJatIfaUfRHcoddgOlrHtluzTYr9l2YKoED/4mcuDuCngreM3cncRNF5qH9Q8FdcpWpKmvi0R
GI5g8J2i1HweFmtryLChG7HaKjLoNaxAtu2HS+iM8gKN0eNp1z5yIuVHTqQizQD0AqKBx/f8Df36
fZYklbElVKLJI7jvjwdpJc5WnJLzPHYkiLXLJkoJD8yg2GZztGuiMNnMMvVYrY++RHPZ/0mTbB/T
gLEYG+CoqGDDqd5G0cOpzpi3aqTeiyJp3IzhyW+62/DwmSViT3UEAMR/5HMpD0vF34ffHK1//nV5
uLZCGU2vsykN/ymg6zfn7Tdb6zfs7feZbOLdSQcK6x3a4u83/30wHn/9fU1YQTPnAq5LygDG/v0+
fYq/QpQFMvPS+wqbC+sOyMyVHaVOc1UOOI9SJzXPsnbHwnX+blEczfZCggPhDaJPzT8KvoRcx879
MIAC6qBVMZc/j1mZcG/k0h6GG88A2cllKl7GkqQRt9OJrTr3sHKnDgIwkN4+e5RHdvmW/ZVcPLxf
qyP2t9R5iuJ0EEJit5ox8FjPynxX6+9KI/J805Ji2TKuwVQfAQz2kNDCJqfZAxLAr4F5ITtkwo3b
9VN8xn2O0pHkjuSGl57Bzo9sWaRC3evilkmayC4hu0Lrgo4b6iEqcXDaqaWn/6QXwCbSp2U0Syp7
JDQau7yXCJF8/UUfXIQkHLaGQj9zCCoaZjchPwQ/YvpaYKHY2pAgRDZeb8JhQ5TrtNGptj7rbwYG
HL7z+JRcKbkAmSOvP/R3cj04Ejh+Im0eArVxZMtjfrSYgIp2sq+udeZ0N16v3/H48P7AC7XrvXAq
ZkdFevA+VB6Dllwl/JoMe1dm/q06opet8HNsddfp9jwGS3KpiceGXv8z6PbUfqEqNrB/Q6KawQly
1i+MzLL+hoEwR7eHPKfbheWIf5hEQBnG4aQ7zTH0WmcGZpVx6LWHmzLvy4v8rLwWrSNprCHofPED
cLurgrqAoek93K3bsfXE0lMQs0W+zr15q010DRiw0cTZzNoxS8/v+qEEFXgtP43n8sXy8nM62frk
GcPeat8tSPObBR4wZxE9ThhQ5dFkm6xI4xc8RnQMZpAc4dOIl6Vxi94tLdd8Ug7Cmx7jxWdz2ap/
1J/5CcfBaK/v6m2/JfQSVZmAQgFu3nfVka5up2GQfqERQo6UpG5xlBVWio36ku2nBsmRPVyz6j4e
mpf5In8wE2vfWtovC9cqezyYNYQie/ir5zuk+wi+icnggtJynzxqwusaYw+uZ+pO9NHuvWQr6l71
RPv24CY6s4noH/chT/JIemTS99fa5Q50L5luwDOcbKf/tb7iJxCHH/Vb2Wl/km/ryrqzdJ5+j7ya
rHUZV+hn7NnmEd9xIIh9femUYO4d6RUOKG61O40JJ4ZyNNLnckODeF5Kr2Y7QJ2w2t0fGc0U1qAb
nG3XAvjCi7+bzp8A493v8Tgo7nisGfO+qoc4YULvj0dcIz25cAmjoXeG1/OWhDZkouOEvA+0aI/I
9amhIdgnjFPAa62N+bdc/eVFXL2y95T+rVPeWTvChWG2PevfdKy5cdNijyftQUy38p9ldYjF5JZi
y+Xt5oov67XvsACVTfrdRwEui8Bwm+qGWR/HvPuzPqW+9Fn94EQZ2QxRF92fZj6f5sRJ35Zn7QB7
lmUR+punbid/5veHPPucvK/U+n4VsFpOH2Pqr9v6gqmlNEJZDDiXMVS78CSix3sKd9IjMmmTX4Sv
pnmc30lgAr7j3iufiJPjA2W4vZDwDsNLuG7n1hWxaSFbSPBNfg/M0OD/4aE77zVUd1BC2ehYd0Cz
nlIuytaNBC8CS7OhT0otzChb6QMx3WShp1+5va/FMf0khMz6im59uNPOBhzYVflh2EYjhRoBIdlb
NT6nzTGTAusuwPkjjxKOdO2kWPgIB0P4wCgU+1Kfxq/9ku79W3i0JNtYLtlij5EbvcAjK6oXjezc
ut1UrZ2pICtBL70AUoritZvPKKdx5cXsPIqJJ+Ji9kJ1j2Nukf/gkCUSZgfX4jq/wfBCMcCvbdzX
ezh+yN1PxyLL3dsg1jJ8JjUjYgI69ZQJI7xQ3kMF4hJnLxt8FguDARpj9J7htw1PHatT5G55+BGP
r+roFukuxEzob77lD1IUP5w9fjHWfzGgNtvFX9HiSPYTw7FrlL9l6lE+YcsNxXk9TlsnfGt3MN0T
tr69CKCBEg/CSfQ16oc0J9xlW/YusRKYIcnFBjBUrjzsdaoW4JfwveM4IazH/MEBHkiKrVQdkRyu
Z76sNGx7t0HmYYNybyFdpixjrtpdjWxGnrrP3q2dsktv+n7ZqCflvJ7DZ3P38A21pb3wZjCOZ4nJ
oNmTy/nGV8CjrO3OQuLGkl8qJ8BEN089CXOi5FTKdxkTUo14Bye85d70VPmaq/gPFuKWhK6Hc3Ly
kvSnbD5M6nFJnWVfepn/gocFZ1D7luKvh6GfvJkFG5VZRX5s65joBKDtYhVqr8leB9e3k24fEnf6
2aPTE0piOCkiN7PmZIQhpkEjecjFZfyK0qe18gftKI2bUXXNHBWCw/+Xay/KryUgyGBntIlcXTcW
oufHW012cY5b26S6tcHhf6rGbZ+FC0RNSUecbtMxcpaQY6U/SXYlJ/Eh2p7t8mGT6NXwdpGTNohJ
EN0HApnvjdc0XqrsrezFmDay7MCQhf6TfKmv9dF6R9hTXnl1IW5kH+9n3AapNBzztaldvtJN3o+r
vRzmwPxUX3GbPOS3hQn1Yznt/wqG254iaws5IcD4cwww+g8Ur/zor0IwXlcvugjSbth252mvvDeb
q44C66f9mE89EaLnmvdYvXivbkpAGZds2XQ6Fm72Jm6S8KmtHJGQxj3HiJQ2qO0GU6A7Qo8udGXK
VYteYVvi7Jm9QPHpcWl3BpnpiDuVdhuIn9a7+Dp0r+Pktc8jYRHXws8zt7tDNQXf+GkDanZtCQYd
Ta6d7/JjqTvpVd3n1+V1em1R5z5UJcmwr68CQpETG8c4ew6GvE/Tk454fL/U7lr7Pfo0Ujt3xov0
vP7EM8z5TVEe1+d2RxtAxGTPPYjs82u41H9Uv8X+ArGrzDWE3AknONvAh/02bKO78GR8c+G0gfQs
9q8QG7QXSQnwCGPIQROhi6/meu8pSvgmfyCLSy85b1YzlNi0422Kge8CHAoasE2fEXSWQee3D+C+
KMdGVnhopx/pFfl3E/rd4OVoCn3ynsTslujeMCKFs7vCn5hR677yJ8eWjTzRP17XnKtv9mkLh4TC
V14YNcVB9b16QtCfhn47Wo4cPtNVNef+WfwsEDC/kQAm+lnpI+MyZjJUjrCxw9UvJqrby3hrb618
lBJnvClVgNAne08IpIq56pvLIjuD5Tf37ItfvlG8CXIXNj7cMYy9d82FOWs/e53uCfy8cZJFV0h2
jPm7M0Gf/NdKJ5xrU97UfpsbWM8i13K54NOPBXH9KTuHr3yjgYnUmmC1fx6rAHQtJWxvdq2/GuW5
sON3qVVC64I2uRs1VIANSmQw9emNUWymuIy0gLx2mnSethxzdDrqYVoVpim9Qs0ZmxCiWgUdIG2Z
udOG1NwpE/E39bBNK/IAfx+MuLR2gpDSWrYfoQLZGrBzQBlF9srvs9/Xfh8ilX+1RJUKw2wjOweo
3NeQBJU+TN22kxH7KSiaHfWRQBM/NGS/z6ZHxtTvs+I3Tx1hzyOnuEuDLB/3M/Nr0fv951lTSI75
L39arevB1R5iz17bGKmJuF54a9poJISbSlF7JKn/M75INmk7E4VDbSVdUEjLrhzzfqOui9uFZbuz
yoZt//epUtPnLzniHPnCwAN2Z1+9Rj/VTyLvM27/Iy0aulLI8jhKtwGRSAWTrtFNDBv17cyncieX
jy5l+jG35b7dKMjrjJ1Z2+WnLtkm9AasCWzhJNJJELf4rrFTOLKBR4XfYQE02SRDH0cUMrMjpL6l
B7ypqp+GI3obR77rd+VI/FCV7gXT1wwbPZJseMVP+bpcBK+nFsX7gM+g/nw1IcIfYic6Du/yOw3S
uue3P6UukdiC029027ousTv46vtwbD7oOqMJIwM3Xl1A1ML0qMfQP4yvDY4N79FOvEgf+r3/FBY3
+mGWzoFW36vAgHqOP5aOMSM0Gk/ObPln/E4vNKl1ftM+ESBd5wcza5PFNw1vaXv+LP1yS+HBbKQ+
9AeGHCt34V9Bdvq3bLP8xL70kVL3vRtX1UUdXpr2ckq/KYrp9CbdwfT6p/rAvgKNb9o7sRFIew5e
80NxGfNjxO2hKKJ2k1/aO06FmFdiE12xuh4UlIL+cO0CzggGhc2x8CZmLG7sc7rr3l4uC+LgjXbt
dxGMLFs5LQiNUg9eLtohYgLF7ym14fYQNaCe+3QzQ+JF8sWS51qVB4OLH+KtmC643Vvo16HTVy7y
VdwIMXJ10sWe/OjAbYA8r/xM8SeYvPH1IX3GNPpV8L5mZ2YdSw7hk+EkTrbVtyu+VcfQbxev85Od
gqIZuo49BHiJcgq+eddGcVYSPDf9Hucp67OUbOHeI93i5ze8cBNuJD7jfFxD/mB/v9E/K3twFGkv
sbDc0zOa11FytNWtJo+xtfreMQS6iZPDtWIUfEi9yV/bkA6fmgrpK3RKP2cjf65UW3LVXbQn4R2y
iAtFdAqaGywx3DW4jBCi85IOCTJQWtxeHOuIODe18SB+Ts9a5RqvzU7aM/zLz9VHfM+InyQe5Bt2
4jUcPSN1omcSkCJIBxxzb/wEcIblGb8uE62lnnjy9yMglY4Kg22uYBVHNRsibniXt+1mfuVsNIHl
1+cQQOidPIjsGdJrcaR7GR5F4Cb5UGvfohFA1T1UvqBspRvF+bUuvC5yH3TsysXNpMHAhcEg2Bbj
hY0qgXdB8PZnoojVG7j/Y+MsyKTG5PE6oBW9V7GX/jGOtAOF+XdWHUU4au2W0ab1RfFHe4o9x/YB
lpEuM9ht7KFAmppfxACMIHFoyP6aRTAe6CPJXMUN/xCOf+KQmSw5Koy8+RKB3jgVZSlbaecPf7TP
YmMUGEPgOrQDGzFksj/uZf6kvfriy7ytzwkwExms0mZGHI1qKHJKhcw04H1beS3fMSuLVlJF3Fp0
18abP6XalfZwKB54C2byH4+r6MP8AUWAMHjnwsiyh4vMg6+LcPoKKiC80Xxrn1wkmG0TWC04zYey
utpnt1yL/BSnPrr29G34YYmL3+sG/xi3yqnV9uOlOzFwMQR3fK3R/bcsknwvwImtfsVKFpQrvUwf
MAyAMvTIAcdaNKI9QSah/nviT9563cdS+wMHbTqihSQY2owcPXHMvx34V+4biV18wJiD9VoEArBP
lOymo0UzbbjdZ4hggEv9qAw2KRounNSz0cOYs9fX4sO6LdoJMf00uJLk5Pk1z55QLJavUeWgnRrb
IJqO3fyAWVhC9fQ0h+y9gEPRIRR89BAa7qU281T70TgAOoATNGCoh/V1vFS7cRPeF4ZCTG9sNN0+
aR29x9ltv7MrNwmqHkNj4zyuykYx/WIJinhnJT4rtOJ2z7JH9wKSRiKFvTwXV5SdzbGeXkC92IlC
7YKOkhubLaf9NDzjBIKW7JVX7l2kmMuxPuuX5cKIGPU7Njrl4ZGajc5ip/gKBA/78XbXpL5xHhtc
554fK0XqxHfOPLec8DocyaVIcFBhhUWPWn+ya3RLkEIEVGBxDKy8++o5O04X4wPiouUQGyT+zOpm
4JbL9sLnoLmZ4ovxZol35MWaIKGJPxt2RRlh4Xj3uA1Zu8ARK+Hn93hzYlRPvI4sAua7i3NH3AcF
LjF7+uwwqM9d7WuSk8zkgcIcZW68iyvEdg5yQ4nmE0prsxAqFwBhmT9stTB+kyUQ8jc93bNDsYpy
YSXTkaAJfGL6p+lGKhWn+c7tpuvkyXhA4mB3uDHJsh/i+zd5fKCKut+wYRyQJAQhmMUeh4stVNQY
e5qB29ou/8TwFJgEvMFuxi7oYzpyp7Fgi2BdWMJC3kOPmj7DPssVJ9+2W8Wt0ZwbXE7Vlg6VYyUo
z1QLk+GtG+5awQnTQBVuEHmsm0J/y3fneKt3pIPcF3p1IJmn3isf2uwZpZujmFm3DfZmZtDMvlmc
B67G78SjPSYx2JciLysIY3nSF7KrN5iZKJ0HHVNEtrmt74/fmZWl8cA6uRwZ5zPp94qN9plTp6iP
Ex6O+M5vIuOSJVCSuRToKtm2mcuWtkDAc+Wok0O+XaI7jwtFBU7x+/zas8B0bGvTkW2jbbyEPjmE
dehbJ5Zfm4CYFybAMTUUXiGWz303/Ujd3TL9bqS7PInPbIqAgihNx+/q2kXbKkj9RLtwUpRX9Tm6
Rs/qt0b5fxr3Yw+0OdsdYgc72lhn6YH9utJXeokgEDljtS2ygHtUZYPFzCsAFwlxf3wmP2SGPM4l
8Tr9UHs1jGwZDiH55+CrkdOepc+FwI7IXj9nDgXl3LV/0hCGvCxegvVk5IbXjoXkAUdndIvVFmGL
j3HRs74r/mQ3nAE+8JXRY5/mHpYMgP4wbaVX6It/rXYTIQX1Y4exTkkA4hdskS6INuYfll+Vy/KZ
TXJVffHOgQ2Hx71LTiR1BaQJujjMleojscHY0ewQpO/MY/0m4SjwF7/kpfVX87mHp5tCUhcDEJuM
c+iEu+yhjXZM9QGsikCWA5hOcaLn/zDwJIMN/kPCWVu7zeBOz5MXvRTcARR4ExufX5QbSXMKKCS2
/jdmBSYQg7fBIccDBwbHtEpb3s0H+S+rLgw4HJrQxe65yvp7+U3Ec4hBijtzJdj1YUFx74U/5PGx
guOHVYMDpbuV4cf0o7jLLr00t2jD1frFlwwbv+sPgKV1ff7fdJ3XbuNatGW/iABzeBVJUTlYtiz7
hXCoYs6ZX9+DOhddjUY3UChYwbJEkXuvMNeYfMkYEG9VQjf4SUdQCtGnea9OqguRw0sBS61wPILb
xCCHaHd/2Zah46Wv8huhl7YH9kM74SCdtfkyTTaPijZmKGvrhTWqVjaytAZSLRTOqC1hhi+BJzmE
JXnPupVssTiQ2vXf1jcXp5AR5HGyyL9y63D8Vs1xuONfdubqbd7G9yl2uKAcDt/vZ/o6H+pb88ai
GFM/oX7zGhEmuPJW/Zi/rXe0PtNbEtjQdbGXUs9ph8vODxsN4b9/UD79ygn1vflDdAIcJs8ZFNuG
Lxnhw6t2LSno3BKZt7xKOd0O8qvBOfneb7o/DKmSlJ2T43gVH1q9KrYpAodDvlcNXPjonayQUSIj
B3zD1SRvS9c6Bhc8OMLN6Kpn3K3xVncRw6wVl2vnELnKBubUxdqPm/FleEieeahZkkiWTlO7RA7t
mZI4jYpwzbcB0w/4XuoSXYRAXb+ZZOhvrJGwAdVhlX5LzGbjrg2KjeG0peZsVitMpklIoBNhhVNX
Hme4ihz6oHmWt6ixXsXIIZmGikNRX4EBN69NKrydXYz7CSWZm1i4Ym0LdD63rlvle+iCem7zBxLF
NnokF458xghxg9xuUgDGbCjq5Eu1YdcRIsubVHIJEEt3+MHtfdd+Dq89kNbBkR+jrTt86UTMnbxG
9ZCfyfoITF/wlZM+geZvizcyvj0NgS2JhfG2jDoc0xOuUilYLX01c40kq+ZDpNLKoh9sEGpx7ghf
/mZ4jH9FPh4MrmP1ENp199PeYV9Ywya9Vq3dgYNAM3M39+I3hSutd9V3YVdLXvgy3ofa1dr1Qtr8
jYmQeFdU8xn1L8VNq+zQ9sczxH4aABQ3+cLdUqccgvP1qqGNxwjnaMsHaDVqRznlUwtt8UDdZ7pN
80FxmU67VQ98xSJaUATjxuQyqF5RJnlRk8+eTxRth0c0MCO0tiZ74tShNn+gkv4DmJeaV/vC1wZC
kzEcCm8rOCGm5EyUyFlGGJZcCb+tbfxV7jQ9GI7MAk+jxSZtoosyH6XUaTgtbJDtlfnWdF7ZrGfO
fNJggIDxpqSzB4s9cRiy2gxQBfNVmjuobKgo/sCgsIMHw5uias9UpjFwhPxUO0mxGl+kyQl9Io0V
VwE5/PwyndNTCxeUC+Zi/gz1hieTF6QTw2ducmTVTsl2yPd+p7XKRU1v8VKdUMUwpubK63KXcfEQ
KrORBEdoPeviq7tr3+0hxk4ZoeCXSCkZ2INiJ38L2A9/2w8TK6rAodene82u2YdHeqzBX+U19qzX
ZsfcEgn/9AlXFO1thMvZ0htlCwk3aL+40hjJevGFy0zaz5AYOAZ/V4uXeT7xiiEQp4ef70dUTzoX
04rFOu6YDtqZya6YkfYfAIjSpFOiVdrb0rymsRkte9ab9C3Odm5ugLHStFQCDznykDmC6c3NA4k8
c/laatMmqldj5+WBJy9xBD1RyN4dOO1V9aISlKM9pkf3wImWrmkWrIvRaQSXbaHBVeeL4Ng/wa2p
Ubluhx0BAf1CEj8HsIzwk3+gPcsFh9Uyt66a5kXpXdvUN8laTyYBzCr+CWFfs2U5ySb7aqme16tU
dBK6wemZBgds5hjINuzuB6sNMlXjFDPithKPwafMOkZ078qgIPGvW3LlhHlNBz4V72A2V9kV4AX1
TxkHizXbmdsdw3OsHZt+a7g1G6Jh91RiPJbsEx+XyDh+EC1n5QGv+dVcbIjRrC/jLcOa6p78BrrL
qZ4dEttyzQ8qAQbcAFIvykzZdTwEJ9qn7SsSfdx/LSZGXsnhaShaHzUiMwom8XuF+pEiVMEncIU/
w4/5wSYna86yIfUbi2DjE3gt2zc7HErDBbx6G07qn+y6OAVujR+YlJWbhOtJ3vr+oSU58LSH4nBO
5OywXEmQS+jqTOsod9vayScmgRHa0qTyaB2Gr05Vr+km0y8DC4op8g8bqGLHv9NbYbqIuwnTiuMC
2LoP7ngWWI5kOlMzsU01AAB0YxhxilOQh3GlcV4Lq/AtWjc35iZEyU2avZlvwk/MSatL+VYUGwPl
vEpl28UwrIWP3oMlu0zD3YpdvyB2ZqEg2OCtrLvvhDqPp1PecWgLcq5jI3ucjni7rYQNpSPOBSK7
0unfqMtOkVMSMN2Mi8ZaegbJQEh4V9b1unlXkI4LzDPY/Zss2XVM3ZYBghBBDAgXUK2r+Rbc5xuC
2k75jBBf8gZpQ9DK2sCBojFntHas2ZGALztvTd+CloUQN6BFCT/1k+42u2RxvrDrR4TYIH6rlvca
fY2pjX0K/5TNpHr9dKFhTsNo6Na64VCyJNzAEcNVDzRP5zuVC5c21gPMs/4mXYRtdq5e0xc2dZxG
9D38V0/5pWEUk4/WK2VLwyGyWYtvonqOd8NZx8fQt9M//rv4PpH7Enhvq4/ci3fI/12qOsoXxe72
k/p/uSsEWLQ2jNTP3PVdYdu+RTc+jop1j0uXQ9lC6EJgwHKNGPkYnMdj7smogikqLR06eJ6cNMR2
6Wv9yqU5vnKSseDJ1Vq7KQ+mPoTzCEV2C7lRkQ998SFSwrgDvG1bb2DCIl9DiRNj22ihzK7KP7my
rxMXUTIixpktmmNPuJNtmmkTkl+19FzWE6gzlhewz8m6SHaxuWW0Ugqc0Nh2pRcabqd680gvY42K
LPPXesLZv2LQhP4DA71mZ6dAAZL3tCSUMfa9cJKObCxQDWh9cfQYzVoOr+bAc0wM+tEr5aP+E92y
75Gpzj80hK+8PGfM8qwdvCvG6woSpfdmX/+pRU4RtvSVcYjfSsx5Xkxx+XQKem06S5S2qhUtwB7k
IVW/V74dPiPoxZkw7F3ed45x1M/IhGxxb77QOxxr1/jVYhfPO/rdtkGjUF1p8V7f91/TTyJxDa7i
v/Q5tu2pHlctwNTYG4Z70J2wLlEI0hI3vwYPRk3BX16No+GJ9EZEYluVRqc3d44C70+yM3p2i4XL
avqO3kkq/Myrse6jo0PzxO12AO95cfnb3JeBDUPvDV/laC1sWR1EmGheXRysYj0PmypcSS6XQQW2
ixhYvQR/pBeGE5ofbA1aG1nEW/pHWLDJlCUc+Z2/16/57NSsjpAsN8obLUXBKW7Ch/4yAofbSFtZ
8xjX+mkIUX47h52CQtybEGxbG5z4YXwzJo8lo7nVu5BpzPfgxqKgi4sQTVPdkhnxc3Ayj7B5SqcE
gbvMNNiQny+SN/wkl5bmm3DpxBVnfPmmfKg0eaJbqjrlm/mN4lqj+LPvXmmezNVyPGsPT8/plddo
r/VV/Fb3ydnis9aAPR0iPPQo433+rD1s0mm1NhQaqIveaDJrUMZd1G/yQ3ayW/jJaRfcRIrNtnle
UC+Tkx2+vkirEyoMm9FLiMH+GMOqfasoCtkhf4j3GN1UFrxb/AaNWlrlRLWs4AXuPVuhB4i9qr4t
fsc6/E05oNYh9ZjnZuFEu0Bv9JZhUBe/0rhFN+Wmf6abvg6vzX6JkEc2XoQAKyQkbxQs9+0pO+sn
AU8mul8lF9Y+Wtcv5dXaahfmay+jp34rNAyHFbKQPaihi2m57SN659INdzg4X9PT4NBdnMY9wCF0
L5TlCTuvjrTNPQay5DXDQ5OxQYdHmYXC/AtTXOjk+RDde/vZg0IGHLSqfpeSLSDKA13K2Qn3graa
OM6k65AV39RN+qIH7kH7W4V7ri99g1NBVG35nvEYZJbBFTBf1lbIOxC6cfoivKHqQBPR2M1XRd7q
Z0LMpHq1duI+Y/lk66kOnJflLn0DnGh86d/c10kr5Q9LBCeK9BEjpyGyf6+PsiMRsUVERE4lXzBw
junUTKschRUUBMqi00oNPIXMtsI3gBHp5RQRX+sruk+BlhsZNZT7+IvovVRee4Kk2ZVkD0Supa3E
n+rAKyGWNRVb7Oz6Ptx0lC9cCPnSCTb36t4PHe2re81e4z3nJ81ryF8ClW2EmLf2KOyS126Ligpg
F11+ssYX+YCbLX7GJOksfbxFdkwSxHBjvtPCrjA5Pkof1HX/jERVh+CeHxaJWOCY46c/ba1z9RVu
ubRm6qkPNCH0bUABgnQ/CGz3yOfgWJ59FLHo4e71oyEFHxw1Bertjo+K7i7VqV1wR9EhHPQrVQEm
t/1PdrrXJNmZV4RlV2Su1/YD20unJo5O1+UXKzYYVrAKIJmuypkdhJ1G36EaUitkaBTCbQJNqToG
MOGvRNnGRQJKjr6e8Li+Tq/NTbtA8/NSPCFV2yCyvdceC8yZCUJhb72mYHtPIgISdmbKH/MP3l6B
gyhmH482K5+wRvNImYWodwptxfQmz3JYCR614Yx3et31Pb5bbySlrUnFf2W9BaRBhF8uc4m7B65x
IGUM4loqxty7EN1WtHqnv0y9WQ/cHhEN8kUGXkrS5FaX+hQTc5DWVLbfuIVMpOxmv+0XmWrUe/HJ
+vRvIIxZEsWF9e6E4gZgNfGkP+zz8hSLG/1H/0mwf+FQcRAPhgFacEMbPXqQU3UPdaId4uo0rkQM
oJnHs5PL8Cu2m+IWbzDc4MLsbONLuLDTZco5Cz4qNCwKJ5dKPjVsxOnQDhsrf4nSK9AdP4SBgDzJ
7v9U9P/eiSEi9tdPqaCMxTDxun0LfsbEhaYYopMgzeEKMt2s2Ayw7yQbYFtXvwPNYptka6oop0mo
ZTecZXVBdZm+K8Urek3BiiKYfCz2rWenn7zWRFjF/SwtvasD+f/IJLf0hu8o3zYNVQAdmrIdjktC
zZy5mi0L8iwsEU2QuUw4QmdlAw5u06b9M3ryPuIK6pfegvbavCdIVINNWBxM39aofqhOoWwK4I4o
M4IVKx9TNwUiPoOkzZZ+pl14KKllzEsIS3ZD3TKwm8oN2augsVyZ1CPIHduzsTVpm/YbRUGGemCf
pi29DlhwmDOdXoLZUcZdhQhC38ndmoiEN5ylgNeQjMIREghE+21XOBKbCs0IYmt5OfyV7CbnEuaH
sGcYvC1eouQsZ8esxHEWITtjsc6Mi+2wHfpLPu1Mul30IAsaE7uxPyop9oQ71UQsdp9MyjX5hrCE
uIxYiCCB2ZyaYgghO2E3ENtozVrJ1zFj+TseLMHzEdUx+DqBaHJ0xqEoHj7UF+uCPKlr0cYyCsaY
EIP1KwKjvFxLxVegYk990EY0HHcW5kjf9m/6d395Nva7pdv/r8//vAmGYiG9S1iuL48+nxeawVId
qdHDcdeoBwngy9ofPE0Ot8/7Jl9XmZ4yLr2fWVuQNm7WURiLG66EUqAop88+JOIAMPLzJ6NEUT9M
krat6oMpqOSKz7ueD8oQy52mpbT9vE+acx62lt943rZqdW1WleW1Krr6LJZhXIzRrzQsWvvnffXy
QJUgtX/+h3tt9d9P/x54Pu+/XzHVLmc1h2nr9CrtreeTstRUWPGWF3o+tQ0KEpNYTna9ltbnoN+O
EHZAFyJU6fyNwpuV9Mj06qEp1n7QehMaIDluW3sc9MnRczd6S7rpWAcTnr1N6wSMRK6KTNHOeh6d
0zT8spTsRVGFL1ns27WaqkB5aW9EybSNsDysuV47/zzmowI4RoJlmz58gWlwI07HdYqeLgn60Zvb
JlhncUGSRwXBymk1pshiJ9g2jI5KpDSmQZrcoRNNlfgkRBit98WwhT+Kyl5Epg3vHgFuF9G4arpx
k+l0tqPhqxALea+Cd+Va3kym6vKtQKfiGGliv24Y0+UcpDQ6XLJWlvaYx9HdMDRm0ejFm8q6NOhP
Jo1j1tMnUyHNKp0JOLpeh0aIJE0ICIzSiJZlhL5TQ23RQBtwpw5ZYzOwESYwxqZBxEOtCB99LO8K
1KnLIAnjrvTQSlxONSAiEa4nHJDc1hgmRfJdIby0KuAfESKvWY0R0/X9MdDlP42InFkPUfg30nqe
6ZeX4YDP8mz8xpn2lVvUM/B/9xncTuDao0wYTbQvNeUbht5s1aC11yuS5IAzYcETxBLUrTDkZKzn
LERshyBwyn9NJhLdoaH3Fr3AT2sb1GJ1TxoQTwGkYei0GuPxthBaKYyve1T3+YtfJAieQvkqiWwc
T4KJERa5l2egXEUoovjUf4/TRsuF3SywBk5FHDkccrcZkbhLUTpjLd09sF8ut2X2VwQfDkwZwTqM
5IEBR21n0QvoGXqI4K86dRvFp7jN3K5d1po0/4oqpi2kUwxZn6KJiWhhbsnIE+MzNAycXHz92wrn
I/Y/FKVMCeWxqK2ZL6bNxycKVGqbcqiPp0zDziIt/I22kIZSLrWtoXRu0Y8MhE4zau4QqmVGT1HR
i3vFmehKg0QdEri2DLUb/CMbiZn+rYew3kM5OM8zNREzYqw6zrk+/CEU0WkwqYox5suwmAu55V81
C35jvaa0lrK3JQvRWOaUbamhyZXQH2Zz2hmzwlUSEw2ocfMhmOwFJRW0qqVBVKu64MqdzmIgp19a
hQ2RXMcPI8LUtvXROhvlTUxICXohp67c01UVqRsGMVtbrFi3Tg0o+5WJ5tQsZXGZaWeJ7F8eLj4n
kuP3FCPkwHRgc6DOTVF/538HIekOsM2AIciKYy2joPBeowVspO06QprYD0bPnzF+qRDdFrKKzpD5
87FNRY8RZI0NFUfrYj1p+l7nAPQV1cOs4zTrZ6rgARi5DYO6+3au40MXEahkDVFfXiYMuX5FzbiT
GOZGiGhSCFHhymsmRBDaEFEy/GYpRiJJFDxCJqBxAEqlFe5gHoStzo7qZPbkTs3XjTlxmaBUDXrw
Oz/1rEYkwMl7Pc93NbmMJa2plh7imEyInzvO4HBh8QkUsQoan5ElOFkyiVcDRve5kElhkvFHNMSP
ceS7ZkZ2ciG6u8iyv5uC3B5mkcxXOylnU6XkKKh36BHs1U8J0ETDJRYR22bYhvha/TJmgvqRUG6U
FXqVkOLkIMQARBV2A0GEPOpsOM1ifN5Hn2lnYseaKnulCQ1UkXCWtJ4G6YjLiu+jEomm6mpJ7crs
4nRfKLSJ44rIoZUU0QFJW2MqMp3lFh6rbgROYjKm79fKjXnrZYqYmiGTwHDDADOtu7lm/MYIz7kU
yCdR7h613L0VmPgW3Vy47SiSxuMVQKLVhKesJAHVaNrPmrhSRTD9BdmcMZQlr8v6Jgv+i+AH9Ckq
IdmhRawAK4bQ+pzYokluHXyWyMJ8iAllSj+LaeAzoYCvYbtpxsEV9PTNGpdxBb37bM3QZ6afcHjQ
v7EQ+zO1uuWBPOltXaQGD3heN2Qn8ZGWyHIWOoy/SeeuQGpuSUXimCr5UjdQ0sIV2MNNBNlEE7pW
aN3VQkypNFOn4DJDKdfAllTN2Qk4y1H62U3AfA8d5yGP9W1qrvsAvSEwtNxmN7qL3cs0NPemAKAG
yhIre06qEBaQMvkrKVY0zpP0HlkK3lQYxe/An6E5hnJCGweNh2Qt9oItlyIwznZtdQTTOY2PXhc6
JNCi3UiTYGN+4a9Bmp0Tn2jU0NTCtep520lh6epNes2yDDNI2jyDCSVDlWdHDGeEDfOQ0q6YfIT2
KTVGY9LWWdIwIMKLjGQ4XeyA4TvDCFXZvZvemZYydUMgrkZ8p5bYwrLr0a4IpbTSa4rL5dybeBlQ
+5J9kSZEq72nIkWDzDzMrTC7aoV6ohiaFuXSvCnLPt4VIzbPWpC6RU4IaWWM9sUBVf5S87tV7zN3
7pOFJUIU0UEjhUF4MiBZCEyqhsoEF82or4pUCm6oiTQJRxL7WKXq0ejkfj077Mqg8RQa1sQEYkoP
U0CLjXKkmvp+VelN6QU5Ej5D17CxoGZc7Cym/O28o78fGfCXWfrXYc2gTAKzwAkMLd7geoqYGmsS
H4E8M9Pvkkl1WeD8dlsKakU8RSSJwpuVNnifQximP69R/lCzm5zHdwF/QmlkQQ66ZqAOTzIi5rKD
u1W6y5uYuSU2E7DycAs1+Z6pp0mp8Swwyo3QUcCcxISJrbb45YiTspvWu25qw2PqzB8/zW4jKJBT
hjf2fgi2ykg/QNajYa/J0ByAYiCGyahC1ZZ5sPLsS/MZPe9FuvhFfBlD09gpc/e2cHY4WQlriO7K
ASolU6DNRKcx9kVMmom90HHNzN7Qf8p09ZFlNLIgk9kxxgbrdsEVKyKWLXMl/SqJdi8gNjtjKYLS
mQ6Rj+izJ39xsOtInVJSvTxBuhA2L7NhbCMdFmmEqEGWKg9HJEqFATM/SqB/Ks1QkX1h/xfhXZVB
wii1kVNvZmCM5kGZyWtLkIRzx/t3Wi2oT8VUn3wh/JhGM9zoA9UYZ4oz9aq24iaYqCZlMqypyujd
vkb/IzZ0trGI9caxibd+NO/UZrhUaRF5uRJ6YUT1Cj8ueodxxRhS1DGsuKRAQp26IbFA07NNR9Yp
GKRpa3RUX2DGO4nQ49NX0qRPQyyQ1KMuZLGtB7RXNZ1BRlH6qw3tjym2PC24IIOe9sR3HLDyzc9m
c1sdgIaot1nWmbuVViVEpP1McOLN9zCO1DUT4HBogVJHNHNUn7NWmrXDEGo0UyphJRlohQy53kYa
VfqxkSvynEsZZAzcToySwq4wzBbfuTILMV8y0F0Nx9Filxjo/TSVLtnWhBpy6O6KosTbNM0uCBFG
uWbgEkF9hbmuE7WjAsa0dnOmfVe9URnbyaj26qgGL2WcOIEc2k2NVBE0mL5Wq/bTsMrhkFlgLC3S
FUsrvX78zLWjXEaHhlFhLHdMWkATDMXIeA8l7dbik2p3vFcOU4yaEIsoAsjkdQrM70jrtY0yKda6
ydsXCe+TQ6aylOVT8qElwp+k5YBiFQ1fsd+GWvkB8t0npmsemRzR1xCLEx7gcI5IuAeuXCfTa6yG
Wo5CpAkkJSkjTcoN7yYHNNYZasW0krwqMMW1WeCD0BI5Vfl8GLTw1xgyLDKCbz+hsuMn0+JDyE7b
ltNJMaRTFgoqSDZUCmtVKpEclxTVOrJeFn+ruooWHZU2KhqvXJS9cdVtLaMS7EBB/8XAJp4JFDEC
Ys+GCZFKm+7qiPPcuGDmgxgDVEur9pWYudiBfID9geySQp+TqB0VeYJSqKH4NoFhrRkteBVpmg1R
85GNcWOHyoBuEr9LT0OYn+z1XiaFlvu9rrB/tKHMkEme8dOEdk4MlNoxIvRpmlLjCY9Uo45UFpgf
cZ5jW2hzPum1rZiBHhgpC6UpcHWN4dChj5ApTkG89n1SvVlJbn6og8jo6NXybRR2pyUuKM/GlTI6
RmTR1PPx7YtIO7ZYDFxAiVDvataJOO0EdBNjRnvIpEmhkKUiYc6AwyJQI5HHZ7CxXpryUKfgnrql
4oZWkIsHjVMJSDMctkohY9JQ01aewvZKTeFNSDE3UTNho/h8gYJUUwMZu8+ky4GtqSZWw6FgN614
8Ce6taKWoYKk3Dghltb0q042tJO06yDSEIunexx0GyuJKR3gBrLOAgC/Ghe7bLrx8K4tkP/Ql5DV
Wsu8bHNnuHvcA1WOVmc1zy3wPTM0VLVDEauFnqKP176XyLxrghlfiSmFVuZJ0am9BkJwnP0lWJY4
OYlLEeQ0R87zzDGhQvqT9W3WXU01Kt5LQn+JA/nIB59XJtBSDPUaZtj76mSI8WeiJOAcYSM7eBxF
Hi4cjmokL9CzKrdXWqQlE8dXXL53sKe2Ivl72bfSdxFLBkbY2n3cLnOKWU8HckoXspfgpYBo8SKh
7zJa1Kb5KlWANHhA1ulxXOp8TSmc6vC7G7VdjcnXHoIVZ4ep0tapA6Z8kLSapBXBhPloPzNtOyjG
NoxfCjhPdDbanxBna6WmOFC1JD0WffVRbR3RYLY/Hzi6JcWZNZQrTNoiGt5CQXKhV0xtTdMIR4aK
g5XUCjpd9Ih6pQ/HsDDWpaUNSymDGW8ZUVwk+52rQ+JiDEnOt12Nvq5T55xsW7UHBTW56Jem16Fx
qRf0TaHqDFXVfyeWXs0Kp0PWpeA2AfAgYkR9NFia76i+P5yaJNz0/XycRTnZ5ya6v3Eu91bXNk5Z
+2gH/cjVYv8Kl4XS6CzvlaW9o6ksTGrW3PXUoAUnOvrwPuMtsQMIcu9VBTFX3xgr3pSOE1EWblQB
AjV0OfqBIHOUvGNQqkU7PUHIHjJhrWjMNUx3JdUZRRXn0Y5LlFUQPVcBZ/0wF+J6zIFHkgW/I80o
xVr+masb3E/JXVZ9gy+UAVO7iU5yFDEbrETXAmFHKaMwLKdq0ySpU0mCfxNrJkSAs9KTdVMpfU91
BWfPrdIwWyEo0Z6w8ErFZEZsMXi5KP9lofwNQX3ZRk52l3cD5khK5viNKmAFpNBek/EUzc3C1SOL
hNa0XnOgu3asc6IaNAsxRqQQymLDcJbxM0cRmhCE7x2YqLWsDx9MUGEtqNTApzU+bIiiuirzcS1U
MX0OoQ2vk/5tBi+MOJTUpCD/dZZrDPKn2NJMGZbu0fQwBjKXVG8+cVTCUHzd+OrDL5gtZQRrJ7bo
PHDS/WpFikIxzIC4iMGGDoRVMU3KpqoeXHIUmHyJeRFRxdiyG1aSgvBU1HMZmbv4rejDba7pabT6
KakLpACNiZxPQkA2JL+hEeWXGam+XNAqK5Y8ViOFk4jhyiE4CAxOmAMlkDGVDv4cmTetpiEy0Lya
KH4FSiSdYAE6hcYYFZ4i8S4px/w2K+K3WUrhN7nNr+ZzSUv662LSBWmo+WV/+8h0ai9aGxBlnYuq
q3FL3WljMK6DKvpQQQMyIt4NbKiRyjAv2HKvY2k4ZChcppy5/VaGS4ZJjBYQxBiwGmplWLN10ZpQ
YT0PqWljavLty9iNyijFC5/oZPJrn6nrfhOqqbQeTZa3fJK+Ut96y+eY+ZX0uVjRfPLHE/DUD1Nq
Bm/Ws+ZQjTgKtakgOXokFghyqq9+UL0lzbCLGmDzpKvz3rLAWcXELcVc5+te8o8sdPEeHDKGqGVO
ccOUXkurIjfMRgGpJ0NxWvdg84quydhOGBJbN9MILNefATg2VfNm5rmjT5WKdUzFWGqh3NSW9S+X
1NpJAxyoBFHw0KjKJeNP0Osy9jlqPCNrH0ZWNdQROF9Zre7qItc3BsoDJTU6zxcIQk0mORU/ZxXK
ROYRiJLEqGBOnlSvD1lRzFaFVgpeXgiwxs1ja6MQW+yCQv2JMsE643t7mUWGOgdZGXEzItubTSZe
spxAXtVdPdYAXYvrfsLLVLXy9qR8DwhPMhZ+m4ywQtuLEa7R0HXw35U8d81ZQaTf08/AvrOG/H8x
KUeTNUwrvTfuFuK7jFE/Zl7UCaig8DdXsUTQTYxPZ+FsdPVvQOHNLWq0EkOpzPj5qPQcKdZXPmH3
UrUvxKxYB4aSrAbAVBuckU7mOCor36BHqvkTgVxFcGAIKIp9AQ3ChCcRqi/FgWQoI2UdBdvouo8g
EO4xttHYkJMlh2X+kPGq2chasvd9kOjTwPih0i0iy7Z1MrjV7JospIVEsVlpLrVggmII8OgzglBb
N5+d0EF9hhQmzwNDHXoNr6DpAH2FQuP0ErM8Yj43jgaFedXOlCNGdjg7lqx0E8vQ3yuZoyqM4o8O
9l9pMu3DEtBYmXH5GeNaJLbCSa71A3vtZeCbvZe+tgPUB7swb1CsNFyDWapi1f0YyYo3fg1HRkDN
kB+SgUH+GOl7NrD4t4xlsZGMK/IR9me9+kmDnIBUMpEXA97Nd//vH8OpvsLnZaBK0zA5sLQiPj+f
HlSGOdGoXpKIfpgcEv9899+Tlmf+u5lVOkyE5+3/fnz++v/z8X+/Pvc17+vfbcOkwzh4kjD85U+G
zEgovOPlv+dPz/+Eos93dc9c67+bz5+e9z0f/ffk/+u+/+vm83k+tJmy/5Fq350SRoUtoMk7Pyn5
NNPyEf/78Xnv8/asjDwkwLtcy1ZxIz/5H4NGzi4mbv/dFmb8kP67rS5ztszRRA8jm7VNMoOnFcQG
YyBKmbs0wXEzMoV2q/rZKi0nc+OPCrQck+5p1lfaLhRDDStU33Rg4yNZWW621fw/DyTLUwxdpfMg
KJt/v/B82vOmQFEI+6Nw/7wr0lR1N8pwcJE+JCrzy3B7ns97PvL8r8hq/jhJ50scKQxu6zkDXfgV
aLvnwy0Y7m0h/0yqrCEYtnqmW0EqOxEUsT2BA5SthVZkVDTzoVWD5C3p/qpxe2tjGjR9PdW2DmBy
9/xPHlsEEWFRz+gbZxQiUGdATf6OAloLrJ2pfsZStE/YwNWajlnYNLQLBQG6LA618DbzXbyAosD7
cbosN5//ZdmAdLsz6npTBzChpZ7xhucjfZBLs+uX+Z90oCr/7/fSJmRDnTp95wMg95LnKzxfuwyE
hTwi9Hs+TuT9+3v//ZXny/73nOdDY0snRRoAy/978eR/v7Pns58P/B+v/f99+N8rlGbceFbXbP89
9//4m0VkbqKk3uOe09sws1j+zAyQggaqNgys26AiXJQl5uyMqT0klJ7BSUHPwKuRZpgQUbr8SlSp
2hiVvyCSw62RTPkWTHB9ELqBrlJCH78NNn3YuzE2NkKAbqUqQHmBWHF8S/jqa/GvroYZJrY04uuU
UL8mciHj1MiyIRUIuk5NjJ6l7JN5WrkyQoCBQYSfkOfT+4A2S729rSm8Wa8EYMUpGVjSrAowrSSK
btAmvlMGPX7TDc36Pq8RfsKftNURqEEDwyPP/vRBJLh1iQaKWACcOMBoSnQO4/Koi/TiFbcIakUh
ZBDpf7F3HkvOo1mSfZW2Wg/KoMWiNwQBUKvQsYGFhNYaT98HzO7K7LKeqZn9LIrFiD+DAuIT97of
R0nRUyVbs+im3w0eE/2jGmyrUXqQjfzM8raxx1REiBDFm5QpeNPrUr1qYWPbEvsyoP7IqUz8XEV3
SaWCySzyu9Mo0Vjq6GBKCm26blGDp4G164sRWmqCaSsW0BJrczlzawHFMdAqw/2YEEqapVBfCnqL
fnwmcjC1s9lCQiO131qQmM4cEwgvWzCrw6FDfuojRodZHpgYQETDeiEDBIaGGq0BZOMg6lD0AHDW
Z+Gj6wCp1nnzKRpuQnYvjUaNjn6SXBoiUdAElGioQ/y6PmpQmebaXtUIpFM+5KTDPNtQTFMnaaPp
aMfDAmFAce4T5IZGWr3gMshWlgnnpG6DYFWZ1EmlJNKYAmHZ96TvIE8sxm1lsHcI6MFCJK/3xiCc
6BPUfftYiayLJXambQ7DZGoim2bwaUikw0DkFfqxLnZaszgKrVK5g+afyUr/zKulbsvHAb6J9yyV
BfLPO5CBOcaYxM9/jTTap/6AcTyohGOYU0NjOoMpFAkcE9ISAygjitjXdk3YjlMhgZnKQCZdUXoV
W+VHT4QNmTe2yJ8eKQdww4TzJRP0h16vxwu1RzlgsZZoKMB0zbA2BjyaimLITlDFCddUkmwlk11Q
bgl7w39I1F67Asv91WRc/FH6FLBAwVGfo9tV3/qGsAmrnV+IaQ8ktgmzHG/UZNH16u0XzcBl4zcI
jlmx12sLTHxKlzplzKimZAS3+hlrViWnpY0EtskNcU0bSyYp0/gK+jp8Lihv+b5VrsMhcqsBcJtP
Xdf1M7K5kmhLMfNJrlR/W3GEBEsRKHUW2pNUtIc0s9DAmQyiajZgq1O1Ta+E5qYt/SPM4Hqnqjnj
SJHtKAkcRUxYY9O/VWn9LpZ8gqxEBJv5V+J5Lk04svXjePeC02ssBZVu+pYSXSAvEp+A3FDCE4DS
A0k2oBYiA481/zWMEFXPuQhTJ8xYdOIBJnr7WMwgqUXuD+gRwhfbNRQV4ja3MPgG3V5FYTdg7Glq
kEoM564yQOMrhSxAU5tVn5lO2aCBkLhWdOB7Kvo2idIe4pekcQ2I/Q9ZW6MyjBHKcGwRMLehcGJN
D8BPQnQ75fvWiIKL0TEnB7SFVJWQl1GR3s3YElHD5Ogv5eRpUqPOaxK24VJoaATr+F8tJbRO0kBi
yMi7xo7PVXXxJWpL8IGzgnvW77i7x75HFjOtrJ7KlBYgmurJd9bmUXZKox0eu2KgbTk8Vk0joi0N
f2SlU+yKYoHbamh+R0mWWMPzonSJ0bh0ixNxsCy7xjOdNlkL7ySWHaE/8xHltdyQyVZ3lD7Usam8
HEYlbXyUsONU7PNgaEHnoSZFyOHNgqA5Q4ypAhpQlqA01gH3bmUFsJAmhGfSO8goGRcSAt0714/N
dtsG4pkMl8SjWfXUzQS3kLo1NISWyCa1j6mUsBeKgbobzO4rhpRKoS3/HmOQhEMd5qzSxGdBrBqO
eo0HSYOUWbXTXtRMjG2d4fZxRwm/UCjwKMaCAc0xW1Tjw9jK6MHViGqxsJ7J+tm3iGuAQWfHRWTG
lWuQh3tIyjlz6iw7UCc9C+JdgB6REBzrFdsOo/Y6UP8ADOdkN5Ft6loz5P0gAk5DDhNlhPHNAH0O
kWk8J9Ttd0NJYyUD+i+Tt4ppuLC24pi8DQhejXF8S3Wa6aIeH4mbQh89YbXQSZadxVqxAw0p/NRP
h66O013lTkN2JaWXMTW3PoBxU8xvsfjq9XNiihGamfJBp6mVz6CWK52ZOROMb325VXWZFk6SHeqB
G4iaHau9efz0yRMYxKkEmsO3j3G8SyKWbDPDglyFj5CCNQmpLtny6HKyCiECFFBeLtsNOnA72szY
oJbf3f9hNmHjVYb6WDRtsLdC7TVKIRvGNQEX3UKwGZYHaUgwUwT5UyiE4S7Mams3qeNrSAI1lX5l
2kms9pCX8ECMbuBoGXKCGB3Unnh5aVtZM8G7VA/9RvbGZQ8gGuwLKvaRZlNInrhAPu8P8j+e3X/8
4yMuf9BEEY055/6LvpVZzo3LJzcH6VFICFCXjUFcm3jL0UW+ZGO7L/Mp91g+zhScpqTdmbLJUxrp
xarQibKXLAEASW15OUzErH5TArT/koXO876kvz+oJpeCvDzcfwwFkwo6G7a12tbdLvFJJu6WKO/l
aCoN6HKnnZpruFzhicp80ILMX4GDB0a2bCIqGXRJsTzcn/3T78hIYN7UMRjVckxxctk5CULJkjZQ
OtSXiXYKuo4NXb6cyz8fiDfOd12kBbZIx9lesrKzjbRAWe+IVJKn2LPkojc2LayE5SE2NKRM95+j
gASvuaIaY6XKRhf6BF290ZcoXvxil9W3nnyJrW5ALDKXhzlFyCu0FbnB4rCQqoDF7roS11ldaMfQ
KBggdFneTV2h7O7PalGQd+WgE6EoU4oNtISvT5YaazGNLQc/3T/D/ZnOVpdsFCRchLOWWkXYa2NK
O3TsfagTG1hBM5ETRL9BGWKCTyWCgkPlRluk2OWSWXlhbAJla97mgXUee73Mpm1QcQoLce0HApYd
o1F2pSwpu0aJ63XHHEoSD+oDgzSt1YJOhnVpGTm0AIg3qQ9NATK6XtKtmxpVtpWevQx9zEvp+5FH
UjCXk8WW12kj4XdY9jH3h255Jg0+YvpZoTD0X4RcA8b/uk4piMC0z/d5L2FfIiwhg+pVWghx4wiF
Mw/UV7dFO0veSH90Ny8P9+N//1GhpJhmFHM43AEAveUcsHL7zwdrhKFiohWwZ4tYEaLeka2GCqLS
wSs6FC8VC16r1Ivdnxfg/ccpxlNeTLO/7hqTbI7hrSzx1PXzopWM57hxQ3H8VLDHM+4b22Es9/8r
U/smVFthPMnACGdrS3EH+GbAzEvNGvhk4hWJkzikH23E9/k7ZAMRUyYk42gNz9GxHqtP4bHY05oS
Eami1F7WgjCXYxbENo4m4xA+zW/gxb7HMx0L/yl8zNB6EBAP4dTOfoEoLjfl6FH2pINY4kuiFTCt
FJW4HRbuNMupsbrta74Ax0CQuAzq8wM86XoA9Op2ogfVMew34m0+t18FP07IBlcqYggQR/QA32Ru
X4kYx3X7ylvp9OKQf9Ur8YYZjSZhhhsc4Y1+iD4ldjHYUwl34gqk/LQphD3eqTZ2WDnXo4cjRFbd
UPtCDAPetgQ0+ii9XQFYOdFlSWddYTNGaPEoUCkVXGzn8QKaMg/TV3CRD6jTABc4+GMhEqS0Xr9L
prPU1h/0b+0kPwjvys5/oB7PWq/BjqXA3l354YE1A8OK/Ba/TGf/e8Qb/jLAwG694CBFWxUDf2cP
DNo6G0lXrdYCXSzk5Afgs3PJpntVvHId4ICf6U7QNTqk+/gTx2VJrJ4jqS5sfxWOUoreAmMvgIdO
WFURLSwbeRygqOHCSoxxA0m8dT2gtvDGz4BIjtuP1brthFT+MOHzNismw41abSzjQUi9v+DaL3/k
if1b3mWXIspb8nJl859zxkyRrDHN1AyyxsCxa0uG5l9yxkqiA+JUkTBqkvMgIFlxkl9hX2ySz24X
3KCcpugWXNG/RMZ6yjzKisbBPM5fXCGsa9HopQvbhWwDya19lk1bIV04qXHghebWzy8wO4cShupa
ETzBkumxs27wZCR/rxBNUAY+z7/Q/dzMzd6gcBzxgG7K5/5KitZj+dxScbBJavuJdxBrX9MPFYOL
15/SHXM/OkyRCxZj/UbxJjoSnnFlMENrsEE2g50a+TS+fQVj0+TJg62uuTtsMG8oS2cVd1T7bBzB
MI9Usw96T4CK+1P33/pjdgDHG/5iTMDQYPzigNJmW9+zS1sDTHuLPxFDit/UrZG/Dg80Fh4rTjpW
G1jF/At3NbwGAVk/UrIthln/oF25ZFvajzfEZtULEgvzVLgnjBJ4dakNpxy/HZKoNyNikb1JP9Hq
u8JVeYaC6VpO8EOWGsZuxYse04XTKL+aihMduq24CT31hC9UfSeQEPuUg/W+vYIBRPCcvRSQRXC9
oGxykDtjjuQ+NXADfMaOHW2JjqI6yR02nRcEwKMi2j+AySLDYXWwbu1ovQFmCeyTDnaIgXDfLcaL
PT4FcOqOdKNZKYWsdA6UyKGLL/QGLltkfKdpzSpjLVQbiAxbvmLgKhfpO8u21Wb8YAvOR2UC97Rd
9TbtrTf2lR4rN5e1+UbAMbReQAunN+0dJSEKUWcXe6bzL678f44wu1/4uixKqm7oliUvudN/ufAB
2TcouuThJJv9Cc9SuF7GGC6vJ8N6lReF6SqC1vWObQZlE0ajJxxJzUL8XrTK/+LDLElLf037Wz6M
pKoonkUSmYx/vgu1mEDC2uqHUyRTK+R/rbgNc2fiEIFow2HD/LHGZxdDx6APdi7bc0ADF5vlE/6R
6Hz/OP8/7+Jf5l2YJhkR/4e8i/w7+sg//nvixf1v/jPxwlT/TmqForEusjiVumn+7d+Gn6b997+h
fv77EmuhquKSt/XHP/1X5oX0d0OzDFE0DI3LUTW5Fpuia8N//5ti/N3gHyxLJ3jTkhmm/18yLxRL
/e9x6hprc0UyeTmk7LJuyjIf8K+XfSdT3JhpKm2xus10s2hsM16ROnf2pxB3o0W6btgZpyYecUPG
Y71SJ5P7WmK7Rg8bGSNJbmk+YOaiQ42QRgdYkpIwrNNWrz/aJqOWkMifukHZQc2la63L6q5Poo/K
CEN3IGHDLlSz3RcFEbpp1lE4JLXKHvRQPDSQlucCQnCVN822HV9b1DYHkdJm2Sn9fhoIbjJl2BkZ
JA/yKRnzMzy9BOYgoOkPPWotVyxYr5FhcyRJBPa/jC6mquJPhASVLVAEsJsRyYXf4H5vu5vApFWT
wLUyop5MJAKIaDWzUlEUyPwyK6YQOcGkGe+FMEIuyKR1UBKiUaGS4j+pPOJDiW4F7dD1AKElOAb1
wmFU6UPr2lucgn3PxBJOf/nbv1ii5GoIxPddETPGqYm1lkPNseLM8CYBuYwuYBag2cghHoEZ0e3d
DLXkpNagLBHh7NHKbCvC7OusH2ojq0o2SEpKgARIZzFIZa9Cfk+Vp3rWqnxdliTypm149KWxPeHL
OdQdEvQoCi90aFNHLtTPQA3bc6jiVTQSvdoUgfggPGShFLhRA/BGQVB1j+4wQwl+RG6dLH8Ur1X3
G7dnwliDlwFLxzpjI7xWDPmrUw2DDXUHoHfJVLCi+aRmRMnPxm2KSgjMBFWcq/SaYEA3ergKOml6
TrMkqTZpa2yzVrgJCkUOYkW/9QpZRD93NS5Tq7JjYQi8yMhuRV/gmJWkeRNGsUJHhzaUZCjXxkSe
ldJXXvdl+uUXFqB2g1jjnEWhNAwkVBhCg0JWeIpYoVl5rVzDEAp812cwJ6Yg3/c6HzoHLdI8F8hT
t3I63Vo2N2sFZfDWNwjOkPXyIOF4txqfEoeCL2ZsYLVpREFP4hCccgROTudPHXpb/WFIivIFo+9E
/JuZYtAp00J1fZHZrw8IEMhbkj1nmt+zAZub5jM2kW7YtEL0nJTFA4LmnKB6pGJyQ/ZkajS2LGr6
RrcACEtJjj88ROOFXzBXhI4KhJq6cTifdKZYWiOPXY9u2Qe8NwfytI3RfJqdIK4nWfAaRHo4G6uz
Yaq9PeZLTT8DnS8bxgHduUtxnKZ5RgT4IGbhgVzRj2jWgU1PIvxuaAhW9y7H/TmeAGmZC6ovacub
YAYaablX2hzmKYlDvKQx6ButR3/fG8BUo3g7ZD1V2l72JBUch9AGnwKZOEkzhZ41Z19CkpxCRcAt
j+5J5nzjIgkZaeibKRorZgAvERbhJClJwkA5gsAr1p1xUik2DRT1tA70YA75r1ALmjDoUNxhSVY2
0PNU7Ws8Vfu4Q3GbNktw+fyVY6kB+64f2WtCxEPYChKpvXZa95OIAe0duVXZPZFYrwkjcTtot1vV
YMVmqLfqqHC4VOQEtG06ZDgKHZv2IMvNKZDEdR5Mp7aCsZ8nGmZNcLUG/c6wmNn5lQxAqhaYjoTc
vG/jo6CgQlX0MnTwiexoDBH7IcG+EIhaB9h2kLg6tnjXNnGAfE0I9IGgz+oa5sZk9wgxFoLs2GkK
Ad0M7ej2BXZY4bqXlJtYGm9UX+HTZNl+EF5SucMYialEUMGXalGIJZ+kcHtO1KtgYX9qlSl4TeAQ
WWPZQObOGSNoMoWi9RoOo+agdQELLvemN9bVR1DJpz4Kgc4mxbM5lcam6SlLhkm+QZX/IxXFcLWs
HBrPbD5mveC7BMebDwXe+CDKBo+N+8Wfu9uINpJOigh2v26HncU4LnU5OTsIBMh5AWdj/gZS5FMs
6p7KFqm0Fv2Y7dh61AVX5aDBgBdGzYvV7nVG6NDM+iuRqUdsEjeECrdWrL5Vk+Vu1GetawzmwU+Z
8qKpa0n+PlMvdE0Jx2NQjnhZhLJ3THOEDdl5wSwmbowmoxRPQxOBf5OIMAml+YhkB9RwGWKbAGAi
qhQqJOGgJOyZkmL+GKu49GYp/FHmYjzExq80B3gxrC3Wlmpt6sqWErGTx1J3NRRAGxVZOH4833AJ
LnkRvtNRSOcoxNOmnjFkIz4ovGjQzjEx6yvNoGiJlp0+Qs2OpdFWCqU3exyNh2CYtjKSO1ArGKJH
DapC2rEY7wSqSCL5q405f/hqviiokmfdEIeTVWrboMwA0pZjecvGaJMkZuqpKqOBThKAGQUais38
OuBLs7OGPRYaCpzoNf2iRix/SisXD3UCBE1BiYi2v/vQa70mkpvtTibHx8qHauybcudpHXvEFBlH
3Pq0rTQFj75vFXtFHD5nRTuJtOmfFb12OtX67I1gdNrK1DwjlukjYBJY5UV+ETR9JwXMt5E1fyd9
9xljCvAavGiILPNpz6C0iwMwIdhqEC1qD1NsjWvBpzuCyggl7ywNCE6rRzFhiSNkbAE1ZXZKiebt
GBrVWs5ndnaJgKmPsMGMuZDEbJ1cCNGHtv4Y0ghCfc5w1pZjfKwhKMW6oJMCgiEwjMPJLpNl7Y4t
cD1Kv/JYl+jY9aOxCPw7Q18vuZjhjOosoTR7Yoc/S9MmUSAT5yUcYl0RDQ+nCuXBMAkhywDgIGaQ
2PnXpg6yNT3fVRwFCY3MEEl4KO4nAwfdBExLnnt2hX2K0r+XP/yKbaludMYx6FGUqo0geZTj0Yep
7bcUaOOhygbytlLSMTS+CU7/yiLevqi/RwOCcSEVT7pavbdUNDdJwzQSqIrutJS7izZ9iNoaipN6
M6XBXNOLegmjCitzD+hqSkuYTjm4X/oEK8R6eAKF+TNqQrzecX6iPIqmRwMhJUXqs9xKsovEnvWb
21v1c3kRfcErTEpbRF4yyePHcM2WxihZV04XLLyZYv4Kh1jGs8XGKC26PQbjJUQaNWlaUncsk8or
8aUQmwMwAsEqi7iagS1BC4j0jC2+TCB9NEHVIUiNVFgIXPRECqo9RdeL53QkKaRQTBgferfttWgA
ICoz0opQ0gTWIMUcP5tKJZ5jctIE6yFKWmGrEBa31qUJWxFOprnZZ7E579op6tfzjJ92hKxgTc8z
A/0IynO0igEhHBYtSQKgLMSyWxcxGTIFq0BjBJxTV/K29RH9ZuWJIvr7HYA/scrH6ItKNFb1aIKy
oVXeKACVMfIH2YAlNeYm2l7CdBEpTpSuLVnE6YLWuHHGLPzOBKnY6Rg8Yab5j5EaPkY+YrSpJ909
pURO9UmtqeIVcN5MP8J5vjxoi8qFJGyK/fef7w+ssSWIGzfl7iH/i0u8CGMHaxIdbYJUF+TbSFrB
MNJRTxhr86gVXa2ji9ap5Y5ZBJv58ux/+vF/+t3YU3SxiJck75O/TfEd2SXNI/t/+yr3/86vJPKa
9BF+HysirCL/eE8tybCy//lzyxp+jXRxSQL7x7/85emfHyrQ4RxVJjq6P/9aEGjgB0GBqsJkMfXH
6/7ffkspgFZJe1y3uQXep0oHCfmPo/THN7i/VFJCPssUwfrjje+/K+pcR2OYmHaj0kywNPZULVgI
7X4p1EuCw/0fiuUKuD/D4Q8f0Gc6+/Mf6prhhuoJAEJ0XLSSMePr0swlRWQtroF66drcH/w43xcs
5j1piedbhrq/PNx/ZymQ0YKcohpm0tlru3QjLx2AbpEQJekIhoKWOGt0GQ26mFdoHrL0SV5OKJ21
wm6Xhs5dsyYuGrb7s3/6naqaGzHuO28yWLfs5YqIeXSgO3VCBTpo5fSHdE1fGiN/SNvoTBpExpHZ
HIJy7iNAPiiT0dovirk/H+4quWJpMP35u0InnMWYNc9fmnN3kV4wQxT3h+Rw1/f9+fu+H0EGFsiw
l+jBzijZcWe85/2PrFC/hVJeuJamou0Kgore1v1fFAPwldzXm/sHLpdjfX/2Tz/K09S5s7rnij5o
FkCg5ROkDYouoWrqXSLH9e7+zOSW/ePHsMQMZuLPWusNkR01k92uJl11d//xj99x3a3xOXrJ9jK5
844K8+oSA1zIWpQg7otorbx0YJEV3sDLuckBN+PxZdxRndpOLkkFaw2MnNMgee3AjbmXefcyuB7+
OOr5QF2gWkzxwaJSPm/9B69PdtkBFbUHMcbRrpRW3QN1fxv5g91OK2/ekQ2zqp235c0ODM5ogy5J
vX6JTfswkmnwkhvrF1Nw9fP0xS+6NW+IwekBmNVcfJO5JiRw61dednjxMWtRPgDO1NkEKSNU3LIK
vvLZJI8lwNXjtbm2f+k+r/D77WabYihifBhT66Jel9YDEAE75FhMis23gztaHdX8zGGZMw/IQqF9
cXimRHTmeWtpr6A3xvdxOufW4MxRCwgFlanT+k4xuaLg0mfoM8eaUBJcdOIrA2ect6Kss8g58d7+
MW0DJ2WlPlwGl1OCm2tAEhEf0mTT16v+N8dlbgEIRYwBiZ/Ejxc+R3LoTI+PQSOjnhYS6+DqTArb
eOBrIWym447lyAwcnvCjpbpAvIl8gEcEGgiSgXoO6eYPe3CqAFc5CSwJdOtosmH+wmIi04kBR6tv
pHe0AvwWM0M50E9c18nD0JKriOkByy6E5vzE4n95s/EESpWzULyClGb8SDqbdy8aLNNr1DoBQFba
gmvxPDOvHbvAgerKZYHyxc7hAFWMT/jIGsd8MM8VjJRzSl+CEDD+j+AmR/YY7+QrzVqtWvtYPFsv
eZ4mO3pWznA4QaRDPFypt/woQ9k8hjusuytgMqvhkR2mRDyI+Sl+id2GwupgevgJLkA0OWD9D1H3
OeHFdjY9+zdGxZUlkzvy0TmzGz4S1kKi8uemeRRdZ2RkPRTbqD62AsrbH8IeZACJtnJDn/KZE+g2
oJBPnnHd1cEI0uso3ohwWEdrfMu/6Giytcb5mu1TeQxl+Gb5U1oehO2vyo1TDW/9doRsLm8MQtq2
GiMGeSBQDbmie5C3FXKXTFHWLHG0dKf8jr8Kn5zmVPyx9Cs0WjnGVkVZFTvdQ3/Kvku8QM9STO6p
RzerBKMHJuFZL68WIIOkfJSIoa2uTf7Gn1Pgh8DL8VDPRLjR3+Ks43vm4h3HdwG77HTmeuSUdfbL
vBO/vMUU/Uqt5B1Ibm/3bN7hazcOF1I6b/JfK12TK9XcJDDi+Zn3jicuyHX6y+kv0e8tyBp8FVe1
PHJxwYcLcRdzoXFmzYd8PobPfDlekhsi5MQazQ1YQIVRBbot9gvB5cKf52OuguHCO4gtp3abYa8K
LoPBJP8KPXv57oMruam3yIos4QDTl4syNdZKaYMS5pfdhGVocRnt0vtRyhNU2k9V+WiVX53yHVa2
ZwESq7dFvRVBF1PYql1eMooPQv2JjlHlBTQ6x7WbgZdkcd/jg8glTxqmjdR9KP6lxxbGLZ9V12QC
qTa+V/mbSB5WWlzk8mg+zBKqIGRHnJGBJiz3t0RsTBxve/bioeTxEmHx/YJDs3huGieoWYiBQmLg
4jvX3JOJC+IU9CRta1v9MgEoukm97eaL9W6eOcOIdDiuvf0Btvncrk4RsTre9MUdrBNVs5QM2RDB
Vt+0VF03mXUeVOdDudK0WdFoZShPDgiNJI9nnA7D63eYlhmDGWPfuJR4D0/adV+MqyObosnhj+Zd
/qvxg8NHOeTP1JkmF4cUfjG+aYAkKCSaSPhBws7Vw2mLVtOX6Jbgv3EOqAlr8hME5AeweEcEr1wn
CNIAhzLQKzsuQj7JuJteW9ISOAbU3ahieLP62uGoCRz/PLkDPI9HRs7owImDW8DRMronPgJMRXbW
NrRVLl5zdCcX+vL0xejDUDpyrxE7ZzIt+htpB7aFmUOFD+JENn4CGtjPDJbdms09hDv2ZyGzlr/g
q6ODfjYTZlKueuFJbb38V3gvmNwFt99xsijjyGed5Bvo05hqWZeiCXh/Ux+E48/oO+IXh65b8ykm
8MQsyDB/8vLxC5UUhl0t2s4+d77NvzJU399eIZHEsIsD3bYP493h6AtPxrVdDa/gSd6NK9Mf59Hw
OEDhx/DFEw/wTL3MIrSsUdaCu2QeZmIXOdHLTLhEbdBfFZ4QyYHqoVmWX0qZK/IcG2sms/k6c0a5
tPis+SqyswMbey4HtACcDoXDxVKS/CG+si1+fXDlMV2QCLBqd9WB+cs8c5YsjHX2zEwMZNsmt/ea
8XrMB96L8c427IBJyw7pxKI/KMkAEs/CUXgiUZNBc1q9xM+j/cVB0B9Gm/PCYdKOHHGe8v35Wlz8
C71ht9yn2r50kPzg3bwyvdDo14rn9Fl+4DQWB6Zn/8E4klaf2gpjFN4ehiyOlXFk9tOu3GXZgZeN
P8KcQMIdnWEgjtOGd5w9pjITQyEfGknBsjzhe+JzPzJUUmd1GUWb1zf+mDUK4RmwJfYMlcE2nzfR
gRPP4JM+MwxKO+48+iUHvhljwCuTu3Z841soJDpQPFsxh3JkQdU6jeDyVsb7W90cIibUdx6oeE42
A2rwyGWfbRFoGlcQmxO3EeclRw3ihh+5tm+YJ7etQ8gMawUIiIiESk4bRzgDbnBl/OevxuUi1UeX
yyz95WMx+fMWbMXnDX660r80X9zWPvZsxux5y5SN94QPxltbR0C08NnXrXDgLycdQ/jDcpWqiJXA
3kD+U0QCMbYUjUcWC6o7XNJfavEmq73ghp9m9qZ5fKB+EFJ47Z6YN1vG1OodGRN49OHCISAV4BJP
NpqtrrezLWETgZPv/Q6x/wrO3Kq1aPByJhf/Z2YgWeiOwo0A32gzcogBnJRWc6D40VMrwY3Bf1eT
Y9brhLdEm1lhC79tcdziFyKkEz8VCR36Y0n7IF3c0rDwjx/mA5t08CArhoZxGeRkLP32MJ4C44nM
4lci3ZcgpveBEy9SDcAVrcAPIYCRVM223QKoOSwHX8rvSzQXnP1LmlFZdFk2lfDgbLPfE/8pHfTs
zBBlUJYYvsYdIhIrWooApU1H5I3pdOBlhijGddqvama1Efw4DMBjSc7rUbd2JSeRhojk+T56mhNJ
8Gq/XAbI0UuMCrzTU4DlejZPYe1O04WVuTh4MvndXK6siNW9uhYVYoTZbMMpRt8CbZ6I6mwfZj9o
CoRnplbjKWZHyQUcOAr3abCm9cOaZrnADhXjCGv9L65ZpnPW2Vy72Wa01qhiVLd565H6sPJHIAN9
Q3MrGCJbcetj5iJ7fBOr7qi6zIF5vg/NU8uPpKmfJJEAFHwXa11xPM9jkGvrm/BU1y5XWvHKeMUV
MAK7oqY9up11RNjDx4rKI+YChCAeAvSZUYBhZbLR+EjylqYgOwxWK6MtfpuRp4gYmR+Hfs8HZsfB
tYX/Guck+9YtWQmkkxN98wgtiboji3RmjKbbSCdoKKwNQNmELIQHJihbOUIfk4N1dmi+xuY3A2Io
XOnuocmYb622kx+l92rNTWl4QCUTbHP1HiyDydKYAVmFfz0TwySsU3G8VFSkW1/dGJ9WLbHhD98q
WScrbDGrspWJrIc03mntcwJiZxewRXWj7DbXew6Fuc3ey2I7GjtVW8ckEGNFgmqCZWQ/Qxi+Cg5r
S0fj4tqwsK0dLsAWpGcWHUQWJMqxeSOEjuuaiZRVa3vTEXfRg7M7wQZUfIIs/MUtV8QON3FsAObh
tTX0uQt0EoMrMZrrPF/gRKhvX6g3TdTj8exTHfpqf5mmjL0FDJ657shgwskNVSJgj9iSAzSIEKGP
w5HiI83O5ioSTpC909ytdnRa6J6ErkgBkaVLBogIXQ4qMt0hy6B2dFpiA+VafQsDHwuzAMOaRu3J
VC7iG44KLqGRWxn9f/dtwt68gAgIVTcTKMd+myEuCSg8zwOdbm0XC68Jlw0YbOUoVHt+M7Hzfi6w
v5/I7sNXqzLyw0kdX0dNtlE+YdvpnMb60XVGobdOs6XSi4vd4l2iexQTsuGKqC67axueLfGDhjpf
RY+8Mt8ErJ71tYGJHAObbT7eEMe64em+MAHOy+bo3Tpx4xg3S/Oyn+BpujDhQY8xo70q7mMquyTe
o33tKQQw62KRInrjECssQzzMOt8BRfpbBzVunzMNrvIXocNpu/IfEeZg0e3cLiRMrwAHJMZGRf9/
oNlz1W64nHFSxZVHLjt8ZTjV1TtJexSNe/gNbcDOKVyzvEfdY9W2dvOBWayUbwKpsmf/XRUYMpBs
Alh6CI7Ud7WbBXu3xNVNY21bkjJMM/KBnDOlXzOMSe/+wbq1IFmL1iTayemJJB6YFTnNar+NPFM+
+C3jy7hj/OFSMPAgLXkHqHkr46DBIafRXu+n/kqaUzA8zlBAe6cIJy8M3xQ+ABVd8MyrTK3gdiA6
OEiQRc/p10ww6jV/G96rlK38mhmYUXKP/hHJ0gQ+eGXtGtKkUekQ47CqP/n/8Jye5af2QiOmIbA2
W1GM1vuz1Z+QPfiopoclACqIHeGYYTMnDJpKG8KDD0aMBh0bisYBS5qNdCGXncbWDsTXeROpATZa
45X/PhMPoR1CRjenPQQSI2EP2nXJSfCOwWZ+RGkKSMVCTxRwRPptY6wXYJEJ/ZxMLGO3iUvWyuz3
wHV9NIJ5EQ3uqXKr2sW75UouYyaTuVM9g9tDSPxEkcWRKQ2LR1Vjh7Eje7F9aXFEEFZNp53CHX1U
cEHgL9lfbWDIskbx1zogBKC0iN3cZB+woLfOwn4/ZVvaGPo12Fde8CR3G6JBEy+J1xqFuTOjKby5
I/HpSxA8oUTKRln/B3vnsRw50mbZV5kXQBmEA3CMjc0iIhA6glpuYEkmCa2VA08/B/zr7yqrRXfP
vjdZlVRJBgHHJ+49N7/3AFdG54jjDLrsSjvZN8aGiTenQsqHqXNJyFP4C4+lzuVD1EFxKFj+bIK3
eqeTmYeRHpvAsdoJFHR4kerbh+Bqb6Kze6MxUli5N6VfnghwVA/xvoffRRVqnvNvRXt3U6uNegQK
sXXGdTi/EmP63j91uKXJVNrUT1D/OH0u/LKS+ayjR8AoCnfvUr0Y9wQulZcpvWKiI7GiaR/4RUP/
5fRYgacCK0z8HkZybd+UKDEotnblBR/OciaWa48z/1p1KApdv31NXjhF9Tc2ZOGOGPHOOsQJ5zch
begwVvXg9/V7FT9CruEuNu5rcTtVwJbgd+K7+15gYw0y/5XeHNALFlTdOYpcpqH66o3WiccfFYI2
LE1MXiL6aADKsRJe/rv4+DSKok1yln5xJP86X7cH7GYpZybaQBJAjhrfS3jIHYt2HhctSP3+PL66
SBCoaeVLfo53OWjEnoC85gWNQhkSdQLra8mY1U4ss+iqWOmwapMIg4iiXPV3Qm6mi+mtYQNgzBNE
pwGD7w5FvzfBgbo7BL4sBp8oN+nQp1eCqBZdbr+qfNe7nY07Rv34qJaeHSWJH/OPgHYkAHLcaJdp
+4urgLAuyt58x9pmSt4JOgP77UfXaA+7EULdK8dC6rI3WYVPhHOJB9cnwNqBD+it4mfMOnANxYWc
0Lfl9CZjlNXQytqq1/Q7fiEhhCkM4/eN8WkzPdl4+3QC27qGVq6353R6b7+zinRDFBOc495F48eB
hXVHlBqCSDy/jOhWxdmoMQ6tWECZLSAq9nz7IvLhOxxYM6EPYnyAAogKgVMeRUcFfuO1esAZ1e5G
Nhh7eaDIJ/rq2K7z+5grA85R9au8a0iIqBDjnNA/MRzyrtGNgOxR7LMXybNqXGNY9NxV8DspSEo5
5LI/t5YNPIFgsX6jjvFbD69qF1pL9xI9D8auNzeIZpN7csIG2mevfqueGal+dskdlZa2y8VtD8JX
XL3yaMApVBVrpnnP0ZEePVK84RcOh/FqvMg3dNO7ekd7f+aWBMPy0L04bxGnKCvxbRnaSGV7W+3D
5DbtUa8RGEHn/sUrQBdIrpxZftkQKztxtkhXO3lPLviK4ZL+Mul7Q3/mEiFCcwstDmeYz5KgZL38
QuTkR/npXeD90Nkz17hBLoBawKofMm5ociaJqvEpVb4Sb5mPjPGtd7VOXB3xnmAiubNvVHWHPjo+
dph4vgm8+YifqpfKX6qym+CxsPYhKk5SAAkgV+nGCb5qwFCL/Q/fw/hIXmVhPknAWV9E66Lj3Ycn
RgMuKmMfXAmH24oKgAN4H++GDxJtVgO3D181grdMLlpHjjBtyfI67jlJwjvK24t3BQbyCJ/kmrqv
M2O0rS7I9BvIQhwe7oHDvbOvilz2qm/6AzO2518sgJzltH2OXiihSHrG6Lp2S046eUtmIthWkgk5
9ocX90qsKHPxG4uTPCVZl7ohIQ7Mb3f5xX5Rv7EdlO/WffkUHHqwjS/xUT1yJX7Vye1QkB2VPIvw
6N4/CsL0Vp/1On6CJnrFeTmjZr6mR+3a80TmUghus01HcugOEGS5Dt9zJIurmwVRZPqm/jqfnLVz
pDhjupGad91IzO546DBfl9q508LbcFkAhbmi9//5X9BIYA0aTEpINMmBHPEI6B3p1eOyaZp6DXuy
PbD6GBe72M/2qY5PFToeQsZZYUWLrwWJBAMZE4wcJ/84YeT/93sAYS8brn//VYQDugf9sdNBoXTL
du7n83/++PnQTiR8pSklvtdSOHH+8fmp2RgHbC2xzmKn05z6X3+Ey19/3hZUIyV6JO1fHpoh36Ed
dvvobx/6j8/8+Rp2ya7or69WNkG5zdL2wbblEeNq5LOo3Qc126KfP8J6+Td+/tdmYW/4P/8LkgPG
m6tj0WhVdPrrw4f/+Db/epsXavWfX+LnjT8fk2dNvOdRA8jl3//Uz9v/+uu//i/CvLr+x3tSESGu
b3k0/fUOaeHKWv38vcTosDIqjEs/X+Jv//zPj40ilIAEbeK2akMKSO7pvPIGH2UUw69lhhuTSDVU
2IabOj8kQ723bTeCFA5y07TqS5gvtJSE2dWMfyXVqEfHh9bw9n1F+5eS2q4NnU3GCX2UYy/gTUhe
kbyPQ+1Dpt2lFea7Bxl6KtBRdnDqG40Mwd56iawGWBArCw8LMx0Q859JA2aHlhc8p5fMzJrlbsiN
JUlpEPBWjb3eICtIA/zblo1MNiJKaCQkAkfroZsaNHj6IzYmtD7pgE9IqCcL2ixZackDZs5THlCe
6YTIDtOGEDwz8XxoZeewTm+T/BUb/lYw5Rhp3iAIHbRWUSri1orGrNl6QMeqKL6J2hyEoMvZZYW3
8y9diqPb43WxE+0o8uapirVfujPfYWyH9v4xDjhAwY2GaAQcj2zEhnQCNCpAW0vb9J2+u7i9wQB0
ZqgTuO8KuSjIoOIWqRmUnaayaY5QR9IBsH3lKWJ7MHMQ61WCgU45DpjlSXoJXAC8Ct5uZf5GSXLR
Q/c1TJGwmv1McNOnYRzDMfssxgY0YTFTBETk/eX9d1TID9bIxanXrWFX6vOC3IyXsK65Rppo27TT
nYlMtyte3Anyd2ccGxKBEZNAKGLPMgdnFZv3bTOQ+Ek2ytigjiqOU8pGqCHbWu+2OXnAzehQi3Hc
Bw2qRmE+9d5ukI/gnghDJn67t+ed4YBmYubZ2e+8TB8toj+wPDeGmXwIqq1sIT3P4JRNqG8VU4+c
18xKjK8q6T/aUMf6NQuqPZ7xDSIXXrHJcc+dizlQa2yIKjOuk87AIYN0Fuqj5WwqdVeHlficCRhp
Avs+76bXvGqYg3o901QrQ2dUfBkh1tuo104Q/DdKlMU+rd2dyhmD2fAjQZezp6awTBINh2Kd/C6x
ZZuY+sN8fKokT9epswHVD606APc6K/RAm9ZeIvuairitrLrGrf42V6A5alMS/2LRT+bms+qN8tDm
83vqzBwppoFWpgUm6CptgzbwjV6f7VO4NjKUl3FDzqolvriSfMMg3nKUv7rJuQnYSs8uUo1ZV09K
DacBO3fj1Ch3h5wkXx1rdfiAf/uYG+Su1pBpLtjv7wlpyRnoZN5gAkxr/crszHUYiyerl4CVbPNX
/alb3ned5mQllrxcCjB55AJStY1gO9Z8cW+aeHgNwamzY7JVa+yzcGnAuV5nPdii8A2uiF9PXtJ9
GaNnbgKaBzCkT6jJG4SYqG+nGsDiYP9yCuQLqqSOZiM2A+73tUZnazERygkEeAqs/ibVS4lp+or4
+caocSQZzeRtRRh8B9aYnMf+1TY45mpdHe3McXzDYrsdTYZEjU7gXZZ/N26w7ryRp7iUdw3Q3CU7
XS+Gb9HOD6idY3QMtIW4QfE7lkSBOe1L3NNd5OYI8BtFLxtrlh2ZrFO/es6MnPQse75WmvYccW/y
6mK5djwCODQmMrF+kOHErhKwSN8n79NovMAcwIcOm2Ona3TMcWRjTgBz2aVk3wQt7MzWudjSODmx
icdq0iF+ZlSqY3hbfg1N9Tvo2PPYLCBxKUezvqlF7K4jN1y7ZrDuscQSHwge0rXNpSRk4wJR8+jJ
/r2c2X7aGmNPjbNn32QBEzMV30ZZ/W5X7VNdjFde8yv8LuiYwUb1CVtTTX8JJUMvIDCwmW/zed5p
VXUbC/htIPDh3LtwgoI8/hbqwSoVCDeAmmTxRLemsFKkwRkTeT0FTWQATkZhutbsAUWXQ6CwILlE
H7JPrZQ4l+buWziMt+qsPoQi/Ug5vNedFYHYJLYUabCC3EHLz/md1Vh1K+hpiMJJueoe2j7+7mJz
ujU6rv45RK0uvJERBE9BZA/lNpdDzHgQeEnS1q+pqkac+8WNdWsxCdEIyArzLzs3zfVvR7AuqKO3
rPtwoplbXcf4WE46oRJAUBHqH838Tguaa6jq9oq6elGVMlA3yonOJmj2wQgjP+jyZy3qP2zTqvAj
L6uuZVYHj27IMwzXZYGtchqfYgdamcZuEtmnSbR2RAubMq9HwA4OIquOmnLdnV4K1sCpRiQDE/Oq
Ywgi0faqqry1CnZfSHELMMXji67glMZCHpoyWNh2RKTEnv2iNzoVu15w1fYdg5AmfYRp8lkOkV+2
/RHAlwoZ1lYk+xFIIgmHTFEQTI59xli9nTq6z4iJmF8SMLIegmw4FKI01mO7tqyj1p9dK2DdpLNm
CAMPrYnK9kZqB5eQkaOXI/p0rekTU3q90ltGRnnOiHZgoJ9KwNoluUVD7/HdsicpCgWYpzYYtFfF
fd+SWz0IIuGdlhGANI96MHMgxkpt4kBbOQ15KDHiML/tq0/gJfv/sZQVXdxN/4WlzLQMw/3PLGXX
r/F/Hb+a9mv6u6vsz0/701XmWn946H1wloE5sT3Ltf/DVebaf9g2b5emMMEA8I6/PGWWY7iuNG0P
z4a1GMH+7SmTf3Aq4CrjPbowdMP5//GUGab7T0+Zh3vR5Sj1uG5cYcjFavk3K6VZN0Vu9XZD+oGC
wzJpFzJ0EIJ5iAaShuK15XGI+MJaZpvRo9Y40K3jnAwWpsV9GtSPodfd9yFErAQ4xLloR/b5wPtW
8HdbkBbMTZOsTLatqgwsLM67yFVwIlIAAbGyt8Y0Y/G2nQMSfpKBPafaWa/JmPPAhFe+KnMgu2Xe
k9jdDRSlPdwYy5wSeB/W9FD/Cozko5FlckcFnvqida+kxIzIAtJns2TwOuKJOGUtSO4W1Ow6SzR8
tqMmdn1W3cqi665yyB5lRZiLPbS7RoXtATPWCvn9swcWifmhx8pakaNG8jzNX18z3DYXl4GjCcKR
WsRSfdDuQpXfDLEXPPaF+MRk815bXkmtKYfbGnJlhYLz0GWEizAcmvspPbopMRq6yaLv0jDOKk0L
8XajxZtWb9oNEBFiZlWZoz0MtUMjisdkNlyWYTAr4WKvAlEz6wkTYjTD8Wnqm3xfjDsZLGkTI1+5
crAWhHlMljWUzHVZ6sdBC19DqDKoMLxHrH2kE7uoxZnsoyA/5xF6FyYMWhGRulKheMEQhsHd4Kgl
/sZPhuDRNliGaGNd+QWrj8Tg4UyFwqCNINjB83gzLyIALUGUXVgM4BnNdxEv5AO6g35K9t2IMa2v
8Ty3XcdKNGt5PC+OepVvkVZCKgnSU2Y5b53XFzsLfdlIylipx7xu+dJlNEPnk4WxEjnzJGf5jNFx
NT8JgOfLxGAdn/C2XIGf6ez2tsOLr5u8HI0HjKJVWrweltV986xril9KdJg6vk/gHXKjPLGf+/m5
iBgZ2TNK58S12MK7zQOVHUOi4GLMrnOm3zuPo0Gq2cQTbbKJbrSMge1AOh7NVPk8q4rdNPDyDhCs
XHXvNY2zTaaKsQ/TTekxo4W07c8jt0bFRRcb1nlo49i3GHbMtdz09rGM5mdTcalh9sN7XysENpQ2
AVKYWR67POn8cK4PFtbuRHlyF4JU3ZLlNxXMxIVrkO4Cpp1AQMCGo6XdTCRdFfMN7k33lNVUdm6X
UZaCYbZbcAbKaCluGK/XI6y6aBg/HOe1IujpoddebINYJH6ppBagt97UrJuSJpGU+LxI6Ry99i19
oTXOM2pFLDLCYmeYmyXsEpNUI9hBLmkmOxWPxV6V/AqcugDXaDQPIZcCyXeo+/RObo0gae5I+CBc
zRjwBXV3hMCYcPiwcyvBfs3Nu/mSZalcRQ7RjY1W7YJGIx5a8TAELF4GpbXzSKweKy4eVJCId/GA
IfRviNamWllFA8/1zFJkzuZN7Hc97VFJnw3PxpHmO13ZXWNxkMRN9jCNM6z/xnDX4e2Ua/26kkX7
INlvwg33oMPhYwj6CQouv9KN3vZfThl4rJyhr402H9aZo71NNSJjAmQ8s2IuGDLsisForXAvtcvi
n2OxJcLGGIpdJao75Y7orApcARRIHzGMGFSL9Fphyj4urB/TNqBHsllMANOVLA1YDvFbgHrXpsjF
CqVtmewOmtHvxXcoyxhJM79n6c3Qu9j9uw3tXOxl56lDaFe5Eeoyd3jIMgP8hlXBxmuERSqMfNac
kUsUUNBdSpbRSNCBnj6F8yQJ/AKWn7MhQ2mh+4WLxrD8kjSMVYAexdQhwkXxh6ZygkGibN/REhyc
lgmFWaYfDQnulPHbcYitje5qpDx1xInZFTcQcLKbsqvjtYgC7lPg+xu7lyA4FJBLvITO8kEqlDmv
EOvUOWdFUWceXGRjIwti5uwxET5qRSR676ZFlGoY9QstrBarLMwfZV/M29Gazp7FpVCU5FEXATkA
NaUiW4i6v6SGd5U5s6RxDJKNKKtg2xcuBIYY12RWtu1mjMOvRKv2fb8cqvFvIpQuYQWYTNOAriDI
9wmB6vxCywG3OUjSma/sukFofhqi9BdaEayLMrymOoYDp7BtlsPyO3Y18+yU5rCbC+etrXTnXBst
yXN5WK2UFehXFdc7Cxy73+QgJyZnYWzjBV9jrYb9jz/6FkTiui0ybR821V3qiurGHbT4XGTQPNqc
9s0kds+b3TvsL0zneedZhjX9cJPeNS1b1oSnilZq9U6EWnA3dNPVs5L6ZLtxugXyA/7UQoBgBpep
A05T9+Y3zat9xndtM+3OCD2O6/ZSt0VznFOOpo7bszAFC+E4tvxa9qe2VG/YMlENzvZyGewJitNZ
oCLoHrB6i+W51ctiC7LqKibV+RoqCX+qOevco6bhqIhK5xo5uCUtpdNwRR887QdmtnyYyocH1fwa
dKY/gCDDlRyI6Zj1Ot32jTKYe8f33tyRCdVfSAVrdpRm/MBx9NTWDaPADuFMqGugMpabcSa3fahA
hzcjmpcSda6N3Jpma96LQaGHUIsFxXjLTBIQnMy70pRNzM+ezRbd3ujpQB9YrpUNR43Ol+UqRmkT
q2tf6PPecIJPCW2AFBEZr61RLkECoE9x1e49Xk+UmgSsWkN832kSRUz/4Cp3J0BEwsuLOwDZ9q/Z
lI88hlgXd5BHJ4kJrO+V8qUoUFiloPrSWkPMWNBCydb45sEsDGO6Jv0irnX6a850cGoh3cZdh09x
AYZZHRcGp20aVOfWSKetkM2wnifjg0iUl1J4rOYpC5dHmRURDG3Gir0bBZI9ggFVPM3dJbPF1U1y
bZyAIQgalrHDBz1BbJbxoqx9a+NlOpkoAGB99Ih/nyzYGLqAN/GD8eKu02DC9VyCpMwq8VJpC6Cb
QSKzQSi/St40c9dcSoPEPcT4OqqclkOO2kRbjs7Cjzyz97OKBL2NIxq8rJN+4lkYg+sPSQoAE3XW
JodfaD8iDHJqyxfSGw88FPGulXF507Q4ILN58u4n2X3KWTw4VTDcGnZCJHIi7/PioewQJDhmDNPV
IAVpJOrd6+1zybM559l4X8wWL1HaeftGz6xd2G2Z23tIb9z4thI1eJ50XizKazxaFUL8YHxspOWd
09r6nQTF/JCW50m1+kOvwG2Hw+PPH2OVPE1qSq6j2w6PQpGmzAOXfNYQRYOjmzMAqQC9J+FAzFTI
QXL4Sp2oijsN+zORESS1OLbBGYjnqqoL6xBUyLSmUuehbQePPBLLK5kR+jYcIkJlbeU+6iG+g1S4
rMUSSIzFjNPfCkz7AvD5zVG256NnJgKS0IR7amXkkLn9qNuT/QhtdKsXRnv3rzd5ROkVo16cJqYR
dtSJxzTk5mjrctiXUaFv2rE2QSlok29lvYlYpVNPhsbta2SkVNg5P0KkxKcN6gKiDb9cs0NdU3+2
JGlsTGUWl0Kv0A5gv7x6uXlkwpkM7gxZ+BiTPcPtygB01NNNz9oxHuqU1ddBuuXsa/zeVudaMtCH
TDCyoB6esixzV6XVTAQZGltlirvJTcHGjwGp2hr4tyaBVmmE+9Z2EJyN3aPlsWetWxIzFMOoBqls
wQpi7OFLzT329KCIyXGeUECbI/sorY6WfJl4Oy6Tkrg0XkZ2dSIa611m0gEEPaq3NIBEb/EoiQZz
35m7ZmZAFjaMlnr4Fd6pyDEN8tQ6GF7xhBaKSHeoP7Dk9ljp4dbxChmUC/uiMfsrDcddEfbbnMn+
uvYGfdPzsFuiuXUhQShX7MGjWOLuwOcHX919zFWR4cBv3PXclSQoECDZxN4E7M/4yDgoWPaj+M4t
7PiZI049901XMDgNi7naFiA7JK8IsQcTwT2vcZ9QIJZAQzhYaz+MdW2lHOwvimVyAtEQYd/wO3lv
nTm/oxbBFsjFLNPmbFuPUKPbEwiWZNMtFQq0+XNjuo8FQ1KsN8XOjuwPinM0dzM6NUfBMvTGjzat
rDuOm1NTM1NKTVR9juzQ2mM9PtNNKYMBXGaZ1n4AFUB4AH2lm37nETMdIB41tpX0QU/MHYyIg6Q2
IXGbBX1oyS/b4d7Q6SbzlpVEW1d7qcmtlo93KtZRQ5rcugoddWSRz/4a2uJihXG7GxwQvx2WBSOc
4HFSxW3sInmwI+NVAhQl/zF1/AG2miVDsQqG8FLMuDqDIXsIygFXQvAuHZqVWLUPQxE0G5LFfoc8
d+fRleuO8KH14EKYqmlQgcazIlcVrsAoSvfx4L5P1UAXq8z+ABh+9m0R3joaSC0vy9EJdKlDRDJd
hA6D5WxSSPDThTiyTfgjMd7XcNTcQyu3WRha9ywVlscgo0cCAMlvj7+rEJB2Ow87oNPs3bJyUxFa
5Y7Mh7MSOY00ISA4Yti7fMcbw+HRHaQgnvOOJTQ2GNo0YN2+XbquP3oj8fZ98JSGEkH/okufkRUR
xumdGjRXXh9VVJTa9DjMkmhorEfScw2yofPNWHkE3ISAwQyCNMdSvEkT0lgcmVdRlu4+LcObKcu0
Q9t2l0BHc+w4k7sRgrCjznPzm3FG7qpo+lis/aI8+ExdM2XSjnWSYAyF1sElQkd328cwXUzFsYQJ
K7DnZylJ1CETeMQ62rNd2Npu5OZaqZrjIjaB9hY5mFvRsNhNwFMnqcEh2WbmRgvhUxVVnO6MNCcJ
yIiW1LvOvcymeWnnOD3bDWCevjuJqL9YtTzGCVSIwnSia2GCQ6c6rA+YoakJa7Ld+rFXG0ZL49oN
KKllre3J7HIhfRATV18inkcHrsiAK9S4kFqDC9xwDj04dvwtIz5ireIe7b0nQ1hA82ztq0iqj1lT
6YED2Fmb3LFMLKnCRkbORJkMKEs9/dGuP2WDEgooRLHP65qlH2onreKbW1bLZes0uwGco0MjI2aN
m2nW38zC8I4YqUnVGC1zm0Y8ysOeqpHQOetUiPY2NHvAMk32RmpUNTmEnzdluUWqb8r7qW+B7Oko
K7MGCUsVsRXVWUgxU7Vg0LToVQV19hw2R0XATi3QtLSnLOUopwozdMaEALlAE8XD2LFKoMHLWm83
eyhMyBlgA9kal7TOjLvrkrlB4/rMk+t7mPgRvNS7Y8kGNA/FX9Jycwdhz4gKJ/WGDee+LT3L71jZ
kpAsHvImYEUhKMlnPQKOp16ySNch+aqdYTBBA9dDwTB/CbPQuBPj94ACHG6At6Mc+TV0JQpCiwf7
XVIG76gaWMcUCG+tjGbCbiWnxiw+B/rwPukbHyBJCyv8Qxg5ifaSfRr7azRrJS5uq423c0dpSOvH
QDvMt0OPLL1/6Jry5GQq2RuUQhtY03jSDPt2VmxckpRgD3Z/z3FLL9NTGiBATYMjlmriPNz32dWb
t/SmELq9DsqGeFFWv9tZ+4w6xlJt+M4yCsM+df6u0AiXHytcgtZ86xaDZB8Yr1iCcUKbDs1ByGoc
sjhtCeMsnx2XXyhMXXSULSoniiar1ZHKa5ofZsnHHNEymzqjmImNVeGA9s/7AJWdGTNGq4LHyZ7F
eorzl58uLql7CcrwGvAwI5d16jd2t8kEr/NPKyHbgK9KxRjVTx3boK0qXQ83gzpGMwQNxjZa2ZPU
tlCiR6QGLYvLMKkLGKVlsxOdg/+A0qZKZq6imgizribdhk2KW1MVLjM0fQZ9mDOqAYRV7YGcsHTj
0e+3NVI4B5rFoe3ER6INtPejfhQRPXJhop2T+cHNHjTDfm0mOAy6S0sM7pdZmImAkkoc/z97DD1E
ypg7D16Xapt0xDEcZrWxD0X9OEk3PPVJfhtM+FCyCIlF2eakklbBTUbjdBlKMMPk0H6O5EkRE5I9
iH7KTiwq7zpnPPdDZJ6bFo8I/F4DiQWXW6EYunhpNN3nFno5VqSM1qdr1lanNlbyVDrL0rCsxy0y
gGMQVEjicwOaRYVKc5b+yDXSJl5xDicSGqRhn/5ng/Hf2WAYwpP/6QbjUI7/IOL9fMKfuwtP/8Ow
XdcAavf3vYXn/OEI0zEc0zU813QW4uG/NxfWH7a+MI0FMyWHz/trcyH0PyzWIDbpF1IKd/ms//t/
PtX/Dr/KP2Gn7T/+/nf4qcEC5R/cRY99CqgS04K6CBDDWuiof9tcTHnXDQxnJOzl9AW5ARZXgGwt
J2dfe9waAWwPhiJnqbXnNobjEVU26vrJ/KUlVuxr9ZTtiFWBHTUP50q+R2wiDxaZZ2n8FC/I1yr7
xp4f76fJg6WCHwU0qMjwEE6DtnfTeIFuzr6qpHWq9OYcD+yp+/EpaHRUlkUKiZe21NR1i9aB8WPL
1rYaCYMJY0aghTZCNwvY/o3yQVRAmpuOh3CKoTNs5DlsUGw2gzrYJFJtrQX9YweiA0xr0a64+Ro6
PRDQ1G2xyTkvkZfooPdzk2p2yWAI56vtGpuExnIVVMK6qwvny2VOQWLE8BXbHQr4xj7HXqcOQrL2
VnO45amHfY1oAZwnlnYSYtqTq/Y2xpZ2jXvqRuBBdPrBLigM9ZSiTqwscTFFn39YnkOPHe/Dcp7u
VEBjZfTdQVoZmXp5ShZEaSYERcojW5ylu8S71djuQdZVtsmg+rDnpOjyi5gM4dojMHnAiGRNdnxq
KnfGFc80vaym+dSk1l5kTO3DDfK6dqfsvRex7rdicrXTKt7IaPpwtMw8T72nk6GXLgil4iqGHvK0
k2EWKd5F0z5NZGLDeoM5lEXIhgP7d10wAWozpyVsJ2E5bU54XgY0xdOYOocyvaVsN4+9Y5GlMt/3
uYH+ETSrw/LdsGWyy2L3ZEW+aQ6se9UofZcaGwmT+LYsNDzB2PEob86J0gghH+XWeU67gkrAU5dM
MTSaMx7VYz1sGpMTf0hNCNj2VdjsgAo7Vvu4/MJFjD0nZOmdKgwtetK/Fe6ImW9GHjJ0I0D+wD6Y
pnEaa73ALBBmPmM9UvCihVVnt9Y2Rr42DO7vorQx9tCKrvQw+G2Q5by3UohHlNsxQRcT4nODSVOl
uXd2wd5rWPwKNqXtVjrDO4w2tc9Ed0nDGdQ1XGooex2c//Jgk0l3IlLYnzCEl4S1ldNNFbbhnZMw
0VoybqA+pVxgu9oQG7uSr7ZmzaepoQRgunjIzequaQaL59A4nBPjWzQqg87TB75dIBxstADTVoHH
zxXNySHU6MQdp5iF66dcVP2h8ppi03U8hwCyrUVKyEDk5g6C/k9Ntc2O9Iq3cIJB7EKG2SyizyNP
dNMjC0M3gzNbBbwIcR1w1U34SXJJwqgxItjQbsZcwDksKLsWAkakI6amiR7EQ0HxcMkNojyk44x7
wmC3DuI12JvLXFNiPjTCgCck/nR4+vbe7uqtckEKOIPYZX1Gzs9IVegl6WuX0fe5A8IKG+fGe4wF
DEwvmlymEw2TG9+YJgccHgNdjEE2SSNLRM4AUO7dmO14PyY4LKMcq4VpZr5etneZOX+LgCyBND+F
MfYCT9FA2vqXdMKDU2o2serLfIIMTbjtn3zfklrCPVQl+PECDokvGczagOFxSM2s5Ca1Kfs22nXx
m8InkAYM9dt8qeF4lis9eso5tEni7fCLZZipsiW0lRnztL5vSlw5c9CnDKdUetXuwxqcW1HEB6Jp
b0RLOEdvO59DRChLZiTYvVkWARlCsjilvUlZVBJilsGidpLbpl3Iz1la+QK8ZNFhsF6sCaOjSWyG
N47XdGs6LFTssDHXfZAm/qRFW6+eUUDlr9W85Lw7dk1EJslQTB9WLFXPrYk9Nitn5kITIUeEoqqU
rsgMw20OT3UzOc27o7h+hOKnrDt2O0AwX/Iv5Y1kdBXNfGgAQUBIgvlfsm2IrXHTx8VnqbyzDtfn
SoARfjuj0zb6gEEQn2tMEMO+HEYsUA3BHEVuYgQx7Wrba18zgoBtrKJ6VSodT+/4lbpUu5Py2lUb
WyF7arnt0DDNjQeIojMazFrTOUmI38mK/EM42pOmBydjpOcObdYOoYk9UxteatXjiGTxYiQB+CXy
TgoPG0jWhg9ePtzXQ2FvZ0XGqSWW4OS+xhERDfixgNRNwYLcK3GLuOQE3cDHGJ4nSwbHPkHc2bL3
3IyTg+O/MqYdSar5VXcB2ltmZbOmp3YPXUBWpZhvg7Tp4HfXZ7I0uHxsnaVr4k63qZFDEySidx1j
x+lg7oJXdb2jFJgf0obmR1W2tTE9KENurRlMxRkgRma3FzM1ddwf0CLnG92TyM1bfOxFtOBI26Q7
DijQnQHNGi1SvRkcvFsV+LE4GHkmSFWBTc+e5CSztTbUT7qOJ12GLTxx5H8resBh0+swXf4fe2e2
3LaSbdsvQgWaRCbwyp4Uqc5qbL0gJEtG3yV6fP0ZoKvKu3bce+LeOK9nR2wEKdsiCQLZrDXnmNI2
KHjRlkdsBWcayGtGgWFi8A3a3SD1Je6qcy5DcUP0q16H+D5kw23ijuQZDhnsw9C5nSufvjG5jcB9
ce7FOdrP+NAHCtiO0Vrb0UfIycxek3YAEqmiSs2qBb4YALwRHgkz8gzZqYwodCm8lKIgGL6ub1Sb
H/waTuNI4W3raeXvrQ53Y0YD1icTdAXesD0Sm7HJYvhJdL+5EDwUfpHtXbpK2Af9zYjRyEaOg/8u
Dp8CxdaTGb7ey6Dq10M0lgfdYTRir5250jq7S1RXlCTuRVS94Kvf1ZUxnnMXiGvWu8cuLd2tHACU
8S7zuyZmGeCnLqzxfRhmxjcvjsIjnWAQSwZlzCVm5Nw10x59ZAjhDnppPdZQERYp/xXHBAQuYcuK
gVOFlU1LUFkziA4yt8NwcjdkE1NHjVrKjgsgqdPep03hfoPYM0yj+nT96fWRWFBKCvqhMsdii17k
24ih++R1QBrrUsHKWYInKlsSfR0lxBNymZ1k5bwlKerypECI7dAU0QxiBxOxvWt20+l6oDlrUWfz
3wnvA+/h9j//EsRo5su3TY4bznJsDbk7d4fFGExnCc5hFMLjiH1sKV1awMbzqj3hITgxarEEFKaK
eSB1UfQZi4IwpHAO5OujZQ2+ClOsvNc3STNZcztK8tWCmJzFzmV72KdY8ppnnRNYHDYmbT39HKQt
nMyOcF3P9aoToTvnpARifn0WVt4ZLiGWK4cLcYq7+nR9ZC9ZJNdHfw6LYsepYrTz1qBP10Pz70eT
7RhHTOW6D2Ls32CxSv+RBmdyQ05ZeuwZT4rOw5Ff0PEu6NhsS9fEI8f6dWeJ6v76dgflQPjBCSuX
SJdsCXy5HpwB4hut3n89l2Gk8E3K13ExeYjFxdFXYVYcguW2H0l9X2n2Msytuj8i5Nb7ZgGaiX6J
Ab0+bASnNzUzWg8L/su0Xq3egl60YMOQ6hNqcX2YuQ1ho4t0gyXfP5NAPbcD1Pb7eE32tER5P0uI
FIU9/ghr0kq4PvGyLI/+HJyFAnbFsgkzp8dBqPY8Y0mxYTKenB68nrscrk/1lH6ZwGi3f36UVqCt
hN+xziqK6vdpca+n5XquGts9u3Yc7OynQhPzGbnE/QYzjjxvTgpmKTu6uR6a5VHj/ao71DvRUE7M
ZwLYZcgepSSIi0rauPZY7BwCahCnPwdfI4MxM0Wyhz8/50ZFrySKjBMJ0lxzMfdnje57JjKXcCUO
Xk9shSmbL8LWB5NGSj3Tr1aHK/UsWKhn18OVf/b7USHgjyLcFNvRaH+0C//selBWwXDpyXrHwpGx
D9nkIu6YgUzzSenF3wZah6QGzjgLkJg/+mqYdtc/7Jeb3amRvLU1OaEinPHndQvXzixBhF7Hid9k
teXVro+syUMmpJfnfRu+xB6ihuuXcv0url9Unzr5ThbqG8E88AODhCGnhjynYkvur1fp367fZkBm
UDWL1+PfF7aijsSy+Wh3NXau64U8MmpQPJ3qhmIhIKfrCWEe/+epup4l4L9LQZb4wSPbid+n4Pop
r59XxPZ8+vPJGbaLnaejYz71GzoE5HOazmeZeUjdxwI2QWs9WOyIlfAAXNGcWlUOPj9zFj+akB6m
3QMUbRNgE+WzURACnXgkrdnzDBjAa79MvhUPKMeYDdN3naInybwQQ2RB1Sslz22jJ7gAfw7jQkJA
wnTTgCXwRUY1fEawjbGWGu+4tmP3ERlPBM/mUhv1rR0G91qydzMiJnpS2ELSWVeGTU+zEY9lW36D
aMqMSWVY0K2Aq4iVKIfm4xeXsb8kRfHTUtaLGVr9KiN5az0M8WtuviQRLs/Mq76HPYHNKpDrxOEW
sPLklvi3DEb1+GDih0dBtxtGfLFQuTE62A5LCwfYNjtPzeodZGuz61SLKWfGLhNm3RIkzdJH0dWt
7Oom1O2FFr53QBz0XFs0IpaFqknS4pocRIUwkvk1NNtj5yEssxzo4dN47+feU+JQV6YQceN9GNQJ
tlOeH6bOGx6RzbD68vpTI8Ql0z9H+8GbH6sMX2IQUXOv8/RMd/eDDQnqe4MUwQ5NnS1I04NsTjY4
0uo0pzcoAxVSczD4xvS3JHTviux+8tJP5PQzjJyIATQL35uOxYoxYVUwu/TsuaO3HlV/cJPq0dNH
aNZ7AqdRjtO54nS196lCGxSNFK1FjoZqyC8dwe6s+vqLOb4ECuNRG8oLzap1q2mcsISMES1uItbM
G1URNJ0x1xFniamRdZVHWiT9SQruiyXvvXH7p0Z6bz0nYY5QNHaDyYUo3W86S09ebj7WGZ08/Abb
Ss8/U5s9dU/xcZUMzYMIqDhL0CA685eiKebg0dmMvf08BQFNCR9tbO5+ae0QteUQSGdHim5Cd59X
/TYq8ciMN62f7LnhfzXx0mps/WgDiDu1R/dcJ9CW3RLjTiTWVk1YS+Ji2KzM5jGvUDBCFUlQdlP6
+5jt9BFQNKGJqbxkE5QI4pfPqEwOTjEhAJxuUiw5aZ+Gq16MP4vOugW1+Txr9Y1+8A9fdgSLcR/N
5eweTQcCR1Xj+qzAfZh4qdJhILBL7xGCfC/L/JF3uULESCqQhR+toPMRiCwjPbKYNxOuIyoli52c
uU3F88bgawgh92SChWO6NQ9WP1Ov6aWCewMER4CAcQWUGyf372lVfp+nAGpTABimab5rwilXpPce
W1viZfa8DgQH0ox2TEHkxHW8L2bjhy6IWAgs2nUG8LPhS5WN2gUetoqo7t9NaAPksHVb18YwhSYy
AoCEiFFl7X3XeARALBDzxUoZslY2CF6VhfXUeEVPK2zIQDznm8TW3trR+H84azXrZPxReT/cdE0z
bbB7HCbSByGqtgijB7Peez0BE0nxK6td5Gmy+u4tDUNEaQS1W18tFAb48P1txRIL3VGAmDXzCVSq
AIKFPd5vEeEsjR8n6uQ3Xd5T8u/3TgpNt8oj/2ASar1SyjglQ22cTTs8RyZZsuFgJvdAYsEEaWff
uOrRj3S2LnEc0d6DG5GNCnGp/MXKAlZPRxQx96iyQ+s05i+4eR7YF89nS8BK8+krG7L75XQ+qLqa
goR23kdXm/tZmz+KOCmBXtLGV7ZFd5LuvAe4uXM+BfI7kn5nxEXhsIHevx6RdcWOB9oPMV4A+h3v
mg0AoUZ/y++uTIwdKiie43i6bwqqsXmK885shUVqYfbCrAEWIKAQOBVn0gzYqilE2535iCPyQ6IW
vtium5OsYMjbNnPvTJ9mbGZgQYxzdI5tfyDEF0pBRFmgRQcYBN4v0gqg3UjkBkSRdJtExYQV06GI
3Oo7vTFxZlijb8636Yb6F2WPaadH+kgiJXMqCL7VjEGnwq9/RdmA44bmXp7rr4gqCqrYX14ylRuD
uCQzQ44msgfI++km7Wn9ubl5Jj3xTtTZJ1PMuWEg2+WsA2Xcfu9674spvV87I61ZOLEnKzePSfKZ
ohuh8UE6gByYGxPWZB0RsXbjIV1ud0kjWMoypXEjNRIC6kjBK4EmVC7AT6TcpzzYlJ5/b/WI43E0
4R2SlFkcc0AkJryY9ajxgf7XBe3o4YleoPQ6ftSpm9/Kgg4vbSa8Ut2g1rySlan7jI31uvUqUPNi
QGMhtrq7lAHiWiHeNKpm1pkdiXu5e6BHqT1u+dzyd34Jwd9BOrv2eGtlCzKArlu+HvDU1GX0ozTp
jM1oD2tIvf2A3WhupofADeSiT5+3zhgCW6VNtBLOnejmeNXX2ORTMCWlaUETt+Vjk9C6Hrw0OdTu
wXHq4WxI7yPy3YvBLgydF5CHQjwV6QwRI0kVxVIGtLDr7wNU452uDsi3k7Wdj7cIptBicFUjCtrP
dLHPwhlcpi+720WnFBPzZiTmJWaUIB4cFb6V0c+ay/A1drd524DP6jD5V91KuNZjyKWfWTsnUztX
DT9TJ30qu0sDsX7V00nY0EJDy9sRHxn70P3zmQqctEmRb/dYd+L7qd+P1myeKJPBMTSxKEBIBiiq
5UMc2/ekC3c0Jl9T6turZtlbXA+ql+s6LUCVFdUTQT1PGKVwCa5Ui4oloThUdSE58oEbo9QOtoi/
mfzDXxgvqptgEOZeBXYP3Uoug+F4MJzswjS3TqPOv8UpJVfZWHxL+o+4vQns2qWBTZtTVQFtXcd5
1i3ewQqfbKvSdz8AXUEvQh+mrP8xW+MH66atFWZvZjqsBqzzD0FCqnXPukXHD07G+2nU8DlG4kil
8mzknoCMsFg/xbvrTgAQAOizUT7OJturuM2+8CE8ljWggxYFq+skH5UtPmYqHpuqNVrGIraaHVed
5xkXO+5J5i7BwY8diB6+kyX9FLM+kpOTNjrJ1xkJuAdYQzBFriiZPjrwz9e6RniS06tHTBVIkO4o
WuvdPC+lpCF/0ZZdbjvVIPGA1yKdPKfk0ZGbSYZSJMWdslAL5V5CsiDh1BuiHsB6ZWg7UvzB7Aba
FXJxVig6rc+R9FepScuVgkqzi933ou+LjWn+rKs2wE4K26SKEMBJQHSV6b+jZsd2C1YrX1N1Il3b
HGgELwXzzprOiuzcmaKFr8unPFOa/dUEG9lyGih1mUlad1i1p+tzsw7RbC67rpesgQOvr3WEHCHJ
6fr8zyGuIoYLl5HeKNRpnKBcRdaAUJ3C/2ZafoNh8gLxdc/mcb3Brjvp5YWKsSAvbxp3LHh4heVH
fw49BnUwg16CdJoXTUY3aw69AEZvYn6Z8x8epQzw0uTz/skGLdoCl13hzThO4p555RoRek0H7eg6
nIblwBs4Y5su9tefm/JHYovpGOdyODndOFDJYSE4TyjFh7BEB1JDRtUtnZHrU4RjS0+/AmWylDbi
pcgRmXVeHdD5rcKa5BvaXXDAihl45VIeAa3AJvzKS//3IWvNeDPbM3C1ZWMvlp38GDiPVpuxUouR
qA623rljMJyuh7oqxtMMqiKJpXEIlo1zkhCeEi2H66M/PyvN4R7zDG0zBV9qicI+hcGEhVTiHv/9
/M8PC6QXpZtBEkgGvlrMOzqV1cFYIqrRg6E8SQKaRdpNulWp2/aULeWsuvDwXtYJ+KYswbbf0d0y
Ev6dNFRzquq5OV0fieXp9dHyN/BytwfHh+aEYkHDgb/3HLUQ6zpcxU6XeCfTJjw+kVqsWbDZvyN0
q+VRn9ThUdH57JdI3CAdRI7+h/QVpdO768+SkJHz+sjCTr8yO0mBs+i+LMcZ8RrVrCYIZz+JoCe/
oP64Prn+WLRFe0z5xgB1QGtcDvrfj/72lAVvs0UoiNdmeVdGOTpcshur4QObS+jv9XD98dS2wXEs
H7pmETWxTUjB5ia3loh4SkSUTWYJB1KwqdxJx8JLynsU02yd5HK4Pr0eJB6oTa0f04qZmKSm7qRQ
Piyv/5c3sTyVxH+C1lvex/VPCKoCm82SORpSdxt4T6LW8Mimao0gLmTPtSpr8zUP2azMCm1HHIGT
TojCcScFdwkzwQGuk6MrcYvDHPFmSUnb6Klmk7Z+tmzyXkYveU/H7IM1EF6ZCXG5nZNxWcaweIrn
ErF4kJI4FJVQt+cU3ZOcOpT26GwpnhLiFEzsJQyah33c5FuLQsXOmcRNy46mHQuXZHh+nTaizS9z
M7Lf3M8BhjFbhzcUfXHgiaOOrWdk+F9GxieQvUcIZWJwFpRa0Snlyu3VKVwiVFRP5pkBR6yWoH7+
VzTy/yQagSyDC/T/nqR4eY+Lr786XjGPLv/in6oRKf/hO5KURMd2pYfnFeHG8DtHUVn/ICvDszxL
oeIixpAszX8pR9Q/hOsp21OoOTzHNpFz/NPzKpx/mMhQ8Kmalm8KOrH/X8qRJRX3L3mdONyU7xDn
iDYGWYIlF13JX3QjLdYKox2N+dCB/sAPsGAA7Rau48r+aZ30W/dkHLEIJiv3SD/uLyfq/5DZa/0t
LJQX9yzJ5GD5ZEZaJEb+54uXBeUikuzngzMS/wT1sr3JhtscKWO7pw0w1mtPgon4n74sXuO/fuZO
kECIchsj3PeuRnt11xn7LVQ1tAtBc0OfEaLjf/9JlyzK/zzL//lB/5ZNnNJ8DbyeV2xZf88P4Osg
DocBjaRNm7z8968lqO///eU8y0JVpGybmE7L+nsibJPRtWeTreFyDQErMgjI7CbGpazhFF59iZs0
2uLybFbSJ0t6ctLk4hN9uIoUQ3dppxdqUjMZZIG348pFVDcB5MbpWlIcyN2N5UF3Q3IIBUWZr/Tn
LcColkkgERvZRHz2MGVHvni4Qao4FGFKVdPJYTODewvSGnhsMtwFRm1v8mS4CMmQhSSJqXZsCsDg
pAfxH9bfY9SW5lGUNpbqkvwpKlfjCPxZzy4tJpnfBm2MKI8oi0Lo19Sn72DEEIAQj0P5U7StsuDb
hRL+EoyMGGCYzW2gAOWG5C5aUWMdpH6ng8mV57yDrUL8V0zPaLrWQ4F0WWTuiaa6WrN8vOBFZA3o
nuibHge7/elAE7QDkKB+4Xy5eXeJq/qNkJNn+BLYq5uL4Q6veGKBG7ec2TnBOtlgF08tve7wXK9k
gyp9dnv4ER9d3BBJMTnQbnokAR7CqZFd3rqq9JsJrGgV2eW6wDE00bInxIICjRy9kTTHQw3qp7C/
HIN/N2ClBahBGIrNr7JDVqyeB5qxmB9IvtpXA5VCjWmDNPuInsL0vTBOssRD3bbQgjs4wTnuiyK2
2F6X8VaI8k2xN0hiYDPd9JXORAdLZ+OGI4SF8Rm5J2FeQbXvCwpRqZq/HCd/DqvPIm/eaThkm4na
KUWQBhUaTNY0ydEgVW8BVgBDwUQssFc42EsonHyZAyHpLSDd5ffkzvhsTu7dVN7LGvEwWhzw/fM6
rlzInS2cdhk9hi7DFdpSsG8Gf6Ust4Ke8hxTXFVL3CMyMUrQCCuQgUFbzRvOmlfZOBHNX43NZ8Q+
VeI9KcWXAX1gDydkjZOadC/jPrCRnqok/tWkfIK8CcQqMtpz6kBmzp0ZeGWmv1MBX7AmzadfUkU3
IjVuu5T4l5S/bczOF0JWdkjs5wMbmJGPn8KySgJfPN5ILag3zAWVAbMnZxpbxSXz1aHGY4HQlves
muLBt/SjmLlMMss6l4mP8MjwkSub5bUagoUey6lNlNhQc/3UKTKMCNALZBJQGKYEllUv0Gv+QU+b
evmifcx1Ux28e753z++CN9UyxhOrumI1vq8MYfLqLbKkASOnjVQv/n35FraP4KAufxJR2aPlzh7C
CVZPHzYzenLvMdXQPsaMTxcY+M4BykGqcZcuiUyPy3UzTsUTTd/byYZe5GTtGzipkNoUrNqyctdC
+cbK8Im56G2soyMykoLcyowGCtHl5qHvcqxB842yVXLs2GjRdMEakur7uBitfdM1F69q6bdofE4d
p+965ZmEuTLuYr0Nqzd7MRplcZ3vk4RYScTnW3e540oobzDiTXKacAGBWJ+4Z2thY52FPNbZxACE
IQmdLQ2cOQ0puBnmV2613+whuU0pDs6CO9VaDo7rgBDtGOMFqG5fDs+94hw3rn5TCzGBqNEHPbGu
o5a9R6wOEdWgDNq/BL1egFiDwv2RExBSwyFj/FxTOaAB0eXH5XJCX9IDt2EwC9uYyn/8nDkvurbF
zvSg1bi5fHAp77JJ2fcRBuipnF7aqkLzaPLNAxnazQVD/nU4Ss31hKcR43d7ISAU/TpZyas84EP5
9cqUvEgSiq+2YaBCyUmImsfgP5K4YwePACL4Y75UOkhfOhsYi30fsjzxT84ELSF+bkd+SKXzIRbx
g+4h2evi2bBRgWrEdOAqkAksF8XcUigqX317eK776Vn7kOeM4I4OKKWfeKRUnIzPHUarUMXfuhkE
lMuXWAziyy55n92wjDE6f9OxC6wIFgKFMcq4X2UyPdsuVyNj2ZFl/sNAjdIy8wccUr+w/ZI7QT/D
Xu5jwTc6j5yuxkh3oodqZXo5BXtgVmzOp70wcnrCzaUzORX5yLfTJecm4rSOy+A+okWtlLdUm0je
cdOkokgtQS4z/+BHHC86A4s/+6HGU2F/4W1m7Ezip6y967t9PbcvU3oYe8ZPw+ejhR7btBGoWOPr
t+WUTDVTjC1wfWLxXuVpRtW8n68f0DIyF9xGdLpe8G7VvtVNQs1WVcTPEkXMlTdZzKNxSd5k06JO
49bL7WirE75wPyBc1WzyByUa2LzVW+SE9COBL8dK7KWa0/PENE6VZ2v5cbAHgQKrEi5cp7OP2ZLV
OllGNTcwMbUCCcQQNINvxY0KES6mj4V3eBjSB2/Q06GsCHdvK4qOmDUfkonGQ0lfEyGO3FuRe9YV
Vi20kIRnDvmDLrgp7HG4F2V0C07kAiEBzhH9i2yZ+aI2uzhJ+yDwHWCPir4xR9/wFQabpCfELSUG
0Rueq1FBSHFtHA9JWaxbPCotFZFcMwNEJFkjCYDt7S1MX4RpG+riW2OGQmpwx568mCKZbKdnX+Hw
lbG5ZZQ19oAG7c2iy9nEU7DDNqMBbof51sQM2bJlw+IBh8Qbve+6hpbR2QvlkICpWvXb3KIFDSsh
XrdhgxTR5VcxqX42LkGdMGRhPVlMgOM55f+yReY0Be2hsnv7dYiMjecSudCzrAmS7mZIWuIhZc1V
6u569HHn2aD0Ljpom3EsiH9yf0jFpVyXAy812m+DNaDPxVMV4YIp9UwApKy35RD68AnHh2iODMZY
8T4G0LZScCVIXBs2vFlxJYjPG6iBnM5M5rvET3GZgUu16csDB80+jDKlISepNiuKsgs3z2TQ1jb9
ZyIqSjoSCKrFqbF5R5iKjphDHBCQqLVCYjxk8CGmLCU3wngz2BYz0U6cjak/YBwt8cZRKB7wltj2
o9FDsfJbUA+2u/IaZJCFMe4UAe9ca2G1yfUwUReZvYMhNBKd+s4ZZHHTzOlLaDD44PUzts6cbCux
Ht3ePHi+hSgBeREhTRRJFWAA2QSonCyIklcBae8NP2dF/uYCBPB6Oig9osqp7Z+8thMrzzY2zA6E
+kUmhnzTO00Oc7oWg7Gdm09Gu+FG9uMZGKS1bUlpXHlD90RK7hKVEbyXNRPQ7zcRE8zVT+5BTHcE
i56Rfb9ZORLGmizutXDowlj4FqkzYHtyYvJayzjcJbDYCG1vqQxTmQIDcJirNlv7ZlXg/sbGlbR6
X7IJXaWReJqc+NFB/btZtNjIahDH6dayto4fFFQ0WP5UvaP3IwEUAvthEVNlYe4llpwUsCSqtojU
Mf98BB4RCxnBf5irN9Y8fvaKmyqIrOoSJ9mRAZhFQYvqz2thj0ZhZeLWLR+LjDwzlCw/G27NbVl9
orQD6NlHP6EVFatpVkRBUT+kVwbMhxUvyk2ya+hKpe74OZs98r8iAyoYlYzboMfiZcitDZ9mmMOb
v15RDBSxQrTtgRqLS5ls/HEXKHz7RD3iNz5js4I51xXYk/CVIeboMSFJLGGRRcxJEgbxeTTA8rqf
YcaXjYctQWldXNwUvIvouNIakIZj6cbbyQtqpPbxR0o+LcSFmB1IAtDbx7Hlu3NP7Ql5ufCQPgRg
CVApS73AX5jprYa8cNt8xkyw6kIQKzhO07Wf1WqfDu57jsyGxdZxBjhwn8cTwwD9PzfEbMAUTjdM
sroa2l+jZiIexvSDXVG/tha0D4Y+1sK53hv0Ndk/hMzoE0VFb8As7BDCHpYAKkz7xbXtet1ambfR
iNyJyL0FbUEGeYS5KibVnCo2fRKTpv3COoL2SKi5hS5BQ7eCnlGXuz5hPIIQ6Ucgyr28TyizOmcR
px9RMRTMbUd6p/m6yxDYjkLcytL97Niwok+FU6Jdu0VKzaQv1Gce2r8KMafY1FnaViXk8Nrme5UC
6+Eo66NEU7ZuzCRBBdK9ZrJ/VAvuiIY45yWIjqEHrBUmUAsAfNr0yhq2kUpujbD75WpCp6AZsrGd
kmfHJKLdsIfhyBr11sXRjeKhWcceGbOW3dc3DUuL1iIUFoX/OKI9YU0pEZk21IkbXKQzzjygGyQK
YTyQEy7mUAU7R4/9Omu8721qAUAUxre4Uo921SNKNPJmjydRrgbkIwKjbh/Sm691wyJ2qpp9kBx8
4ngJYwq+EZEIBuWxSUvCQrEDb4qe4reAOFjSbkp7/i2+8aRULlDytjjy7EPNbQSHhnR4ny4lALIa
ygN9n5GGunj1UbG+j5n/TTpTe2Rlhc1tlAEGmohEGB/8JVfcmYVwvu9H7mt/IBRtJv0dnuNd1CG2
kw2dgdTx0FWb9pNrizvDGz+EziZcsphds/CWLttwLADnB5kc9nk1fkCn8BkUuc+shhz0IYDDAf4s
2nB2udzbYVsmCQEgIvSP7QDyC/YDBWoJ8FM07W+akoDoc5BQiWbk9CsbyuOy2+Ty9JFDjqHeDSTZ
7/FicKVlwtxYrrl3agAfMFiGiB2jRrfJphg+4swew4xhtnRjf5yhDeyi2pt2fFVRGW6oQBwKz3TX
UlF7aKg3gEU0+pKxJlFr/NjzwffSm3KoLm2GvdCX096mpqziCvqCmDWZCbtqHM2NLJwfhVVttUUO
6EItUkb0NiTbNP6pTZBRrGpWlLzfSwHrtwFClFriVJvBubNzAEPjHok1Xqc0fzDn+iudpqNgCkaa
UKCfT8yJ8Z/rl3rhQZJkaE5htC4L6ziV1UMJhrgKF1GDzeYrN2umE7Eueos5jWXOqpEEjUSAT+6s
Uk5csfrTHAjxKKqMWkFhFXsV0+NLVY2fAcNmWT52uKzAVpYk2EErShx0CmaBiXoS1QxKihxSQeUw
nadDEGx7jG7IThxYPMq70YW5792XK/5rlm5EpgYA+wW9FJMXHwV4rvKCHrJRo/+J5x1ela+8qR77
PPqmiuClSMJkLTP6VF5EAHCYMagqg1h1BMF5JPQxdstXeB32JitkiRRma1OPQpuw5FEr6MOpN99U
swN6TRV7zi55VM5DE9PtlihGtFkiS4Jl0cG/OgrBu8mkdxCuOPvYOgitSC5GQCUl4WtjVevcV0bG
uwwhnQg0yBpu9V6wQ9moNN/lGbr4gvrJCNYjGDHrpk0vNmGV30tEsxRgunaL3Q1VT1/4m46FPRxS
BsGgMqAq9PetQ2xPIxnEO1O+SBZJOwvrXq7R6CvRyRvHM4/xvWF6/WGK2nHRMv6SERaPZK+KkgJd
xemym5A1kkLplc1LWyNL9myOCKirLRwNAQLOLthkeVocJMb/NdXn54pO/G7Z36VurYELvdpUMNYy
idZRwfCWJAtNYPKBUPEJ6uq2U9yO0ZRFZ7TmcJWFcSpN+zEbmu+qIDuE7g4E3XyCyq/BPY8dQWUx
GS8qJV7UFfRoLbqMi6RoihnCFrRViqN946DqkykCRBQpI7u2iGwfSoKHKZ+G3WSVS1seuwL9l12Z
VQgKE3Xu6mHAT63xAQh8VyW0OYnJGNFHZRx7N3lUoZEfS9t9cGoH4zyLoGAZ6lNTwQwtd8aYNNxz
CStWFZA2NVH5dcIwp2ccoqswx2YDjvEjavTT0FR3tiK0E1aWv4ZxfJMh4kbiqojkcf3LkM+kUA7Z
EdDdHSRa9wYUBFF99bCvcmbXHLW+7iMKTvUNAw4b+2Wulh2KqIFtWhKxa/LRKa/dJmKpGyh64orm
8jDXr+Wcg+0WrDUjRvZxZgtvYTRY2xL9qVLBvU+OEXJ6AohMbqTKzs6a6L5ynKe7cRheERzgcrFN
UG9TRDYcjodSOfoI3G4ZF5PnfnnzvkWlGD/GptFluB+CnoaVjR5RC0qttfsalLOztcdgraX+rHLj
B3AHb9PQGYNvxayQwb4ZlhNou+A8MIOzoPR2lU8eUDqJzQDdbV+oRK97xl4rClxsXP6L5zYGzF/O
aZGS9+kSK5lDj0hGccom/Gxu/hAZVA0bnxlzGEtWLOkmodLGmSkwlQA75KpZWVNasKFsSCsxDYk6
fdpNfQfiabm+2s6J92AnCB7MIQMNXDmZYTRs337KQFCuc+0XHwxWnBVb8J7RJtUhWyMSaazhHG7Y
cY/7UZOKmls0TyEwroqZfLHJyn4VEnJFGiXdznVZlgddS3yhxTXPxT2SWaE+3a6mKJjxzrSB+BT2
YA89V47juSgsJF2jnd6Lyvgo0k2My2xjm9W7r01iLEKdHZiKoLi/SeOXjTEGaDIDcAjjBPJX5O/d
JIR20NNUQKU5xvY+m6boYsG+vAKe+CissrrhIXaKsyHYQPgzcrDaTz/B6mKZgnC4p4OJkC1HzbLu
XYg7tQITiuqbj4XLC3/EuL7iHBuVE8kdUZ5zuf48hGjuYt9PQDM8XYEF2LpIAoA/taV/ycyoEbVq
SSXIL5cBCKXcXOCyWX4znha0h3DhxprTa6c/h2HcpP6UP8TT+9ygF6WKApcD1VwEb/PK/jN8+CcF
TJ9mpkvbuf7KVksRcKY2Xg713YAfhCUxxo58KJ+HluSNUNMOQDL5WlndsrbGN6YteTcYFKBb85gt
Orw+fzI+3SC4mSE5rfNsVuspch/qKd61lYMolCRst49w7lTHTtTvtXucdLpgH9iSN27wIQNExIl3
y+JqB0FtO/su0UpgQleh9F6d0QEf0ax6NYEFaC10WpSx4RfnDff7wKfwSv2eagx8ic9wSm0URt62
1P2nb1NSjq3sVqbYjNOQhXvSTNvycZRnR2LboURnbFuXMLJCMee1OthVsjmHVVCuvc56MiqTEb4h
0HXZZESGtTHd6CEsoqOrS4vKwAJMSJ1X5NUY/ep33OE0bTrjgRXqewXyfOqm1yT0zvQJHhqCa+0B
80KMtnm29fuY0mMfqpJEdz6aHst3CoOv8eg8zYZ4Qui0i9vhYtBzJC8CTUZYJdWGK/4dntE3uH8/
hOYHqbGAbTsTbijsQwNkqjSqx6yKMtIvobPMC/ButFrqWN9bNAIrjDTnnGsBFlX50zHMxebOeKYd
DtMLuRFv9eRxWgSg7Jb5zk6xnSKTR7iZ47WoM6w08Juu846O2QNjYM/YX5mBYBapE1Cz+UAs0hhd
+iXRnW1tRn9og5QI+RT6eSn8b05AOh1SPfaJ6OsCvKfjf3F2Jr2No110/itB9gQ4D4tsKIqiZsm2
LNsbwi7bnOeZvz4P/QFJf9WVbiCLLrhrsCXxHe895zmNmWzqkjO3RptFj2s01K0cOfV2YkquLN9H
7ikSCjeYmQEJIx6uBakbhjG+yTERY5FybqgvrWMYAqtSHy9cJMGXaF7ug9SPZP2YQMA9To1xnzX9
RdR7iKYws1ZhWAxrNT+BFCEPOQSj0cfc3MWg49CJI0NP2GbCBRH4c8lLA6oIKgClVozdUIg+6mQa
T43Gsh8JIPkyQNyxyt1vxk7htIZREuxUPEq9Yl41RNKrKRixJOlTuZXlsnJ1v7WuQ7YRs6+htz5y
U7kIMtNcIyRp7FktWtIOyHwQYBS5YVzHdmpBK9YC8KUcjMh9hK20giJJNzHGXPZzsW0VT/PBFqJE
OaWKpAA6vZppyyNEyuiMIfmCic5tv+NYYkjGUy8FD3UFSEvoB+RYJfYb/qTCMGqD7kn3mkDod1zj
qzMuY5wXh4GOw1UXt70iPhOEE5GZLeqIkKI7HLFgJ0hp4yaT4gqFGO4LenXEiek3rRpUTN4XygLR
pvZ1f59xdsFJZ1cVbrs6Sx56o69OutltizatNzNY840qbWJzXjIfladwGj/xUdEboui/57BX7+HX
rGCDEh0p0ILxuc1348xuAhvSrgIehOzrrFR8ZsBU4N709VOt4SOKgi0u1MAT7hXhEBI05bk2cVBR
v6qWc+rPXhgIfINYfkABEK2CUT8FixPC7JKTIlAAziiqrlPtWOFTdQQthwFTGk9AJhrmcxjyEC03
Ij6FTYo2osjD+1noUSyQJTL411Yjl6ECbvozdOEfcMUXU00kCH45gWK6tgeBgDY4eyowPzEjjg9T
ElCv/hQBWKgyaDrG4KOYKfs3dTSAT4sUFJZ5zn3lW6l57gSBIH+hrlyV310Qrk2fb2s1YbyKy0LB
pR1ufkZDn1pP1vIai+W4VQFZaBe0WVUsJyLqiFVcEPaYF/TEJgqhCNz0knYvwg1vjAq+ZcluFsZl
48TK7HaYM1aRpMk7ObberYE2aeSrSPHMyYsTTgCxARdClLplIcIp5i8Qn7T3r536qFBY3MHRo0AH
D5i77JqIgSXfgauaaK6tmV15bjpa3/XAlV34jvuBcBVchOSHYsQ1DOagAr94woevy9w35JkgvRaj
ilVxfeLuxclx4cqO4nckldLaCi1jhwZIavXPuQmtnUI0io0qQCFmvh1PP191TS85DFRCECHyuZYf
pQDvSKYhY2UViWwRbdAPnqqgLBs4HeOzMnNHmMqb1ibJVko8Y7zKAnM2bjMslSHiT7j8xW4yWa0D
6Y6Pbk+/Mt1JvcBMDilTyJYonUtRCQCvAE2g1oDTAEKoz/7o1cJ4AY+CJdHKonMrpl+pyi4z6nVH
ScEkRUxOX6pY2dSitVFS9bVIwvE6Azx0/egSUplxgzn+zEWDNqlMKrwpEVDaLSQogVg0Xv6qzMjX
AM3TDymnRuOYh848dxaq/zY+WRZq0GruUS9H1R1wE9UoLlPCTowg24ZS/DLxyhdyV7zXau52ZYAS
OeHSyqZ9KCDwUddXWuIJy2hjFPqvgQa8JqfM2TJCYGYGbk5O06tRVJdh2dBm7ayUYBnwXJPLrMSY
9SPksFI0fXdtv4+JtWAEDpeeewSU2OYVCeOG0v+nX0ZHoc3JGFGIbJBDxP+ZRV8jCn6svv49aAXh
zehdQ2kdbkBQzHvy3Y3my6Iv7whArlTqvWVrYEZRKLWQpcwBmdaqoyK2dFtDe5MXD5yInJ4XxXU/
p3QuRdWhxPtCj7BvtlWZnLISS3kuVx0HksYtFBpYkt+/C0OePy10bo6W6Ya61i2fSOIdAKHJnFhX
o5KguLfof0aKCEIJ3wKFsZORgECHDD1tON0sVfCxP6ilGq7Bt+Wl6t9krmc4p1Gj++GTpNa+w8YH
QzGf1K3Pf0UNyWQed74uwig2YmsX5OZxklARlZn0nrZ45EeIXpuB0eikDF7Xh9CxeM3qTSbQ/FTz
5KAk07dMQ8RBND3DcLWSjZrkL3lIs9OSR4pDdPndcHR7Xx/2cmVtm6DwN7rWcjqS5c0YCwy+mWS3
WCdFWiITzY6FTkRtAs2+DBbtxOJ5NiiUTvnwWIpYJ3Sk3VsONpjM6fWZxlw9GCqRxZW+6QrrMoCX
wvWIzzY3dS8XlMRt4/6cqAOqyTkzV1Rc1/nsU0zhPhRUIA+wLJxLI5C4dlhhs/v5pWAX3ylSHspr
lAb/50tZZIBJOHmI/y5V3a3y5vSff0r/kD/6+btVW8/Ky893iMSn2Ielg1iBm0WU71p8wHbNc6Qe
z7eNszZyldi/iUGJUD0/PgFIJmJ2UNCN5oGy4WZDImEvWyhQZutqMQNWCjY2ewxLy8M0kQh5APk4
OOPmEd4f9Lmo7aax/NNkMFhy+SNvja/kOgWCtEUDn7nl5J/LZtgnoTWDkNWjnVhiQYi1tWGCmS7F
3jqLclmuLDjFUyDj+4noHuM/SBDAfGka61gmqgbCNngZCT/vUWJDn03h0ce+kaTWQRhUIqzbwo3L
8jUJk5ZKwvAaZ0Q1jz7WPD3sN4OpZqgDcCOklnIMUJC7U8ozVKL5NpZD59LXh/LQgTLIsnED+4KY
7DLj8pJp/bEq4hxFy+iVBXc9mSNTFucuoTb7OvITTtbJQ5YVtSskxW2UEWYspusZ3Rdr87i4Nrs7
2v6DnpSPUyLQppXbi76QIAZ9QHPS1HtqUgQMzH2/JmxB2wky6cShlKjgqI14pYnjcsOCM0ioTmIU
35QWOaRr6R0TiwOd1x00v+TxIgDuqJRWkNnjvZgtM11FnmcpY/SQK8WpH5CihlQOcTo01o4u/rYS
6S4PcuG2NZ7jnJz4OIPHFIiYLHSc+qGFFGyIAP8YhtKcupkTVNC0J0WUs808W/VSRrM2DW01qg9a
d0OlAzF3nmCyyuWWAmB0DkXLw5bSciPdgb78mnIzuSOoAAMo7fowGLd5g/YjCuk2V/k0riaNWl7e
t/2aXDZE6DmD/ScTL80qfG4hrS/4Umvdx5PSCcz/pCw/51Ax3BLcTIn63YkXIzForIsaLzKkPtTi
vUpwR5rV+m6S9cyJmuFbjodVV+BytujdGXPxHSvaszZMv7qQFEQjUg+aoe3pvTkUhihGSkAlqSzd
keWFYCbzJwYxsKNJAqhRp7XXhgt2+WLi5Lp2RAHHMiijTJRiB+YWIvDC1x3YPwaoFJ0GdpbhUFUR
T6NHZar0xtEHM7jRjJSiGRdyDyKLuY8pF23DRrDw7vvWtlKacDdovA2Gf7YNLF3ZFwBzuIMAusZA
uaTKycox9kso9EqvnQqfDnscHpuKUC/0UPK6lmPxYkh+vs4rJSc/QsQOKmDNgNUYPEjUIR1N0voH
KrCdMwia8IDTF9ARx3kzyMbHFsoDWug2eqpUQYVqWYlPuPOmVaAa2Q3JDn4Oo+AAHMKusmiUbyWf
C5XKDIMh5tfPA9cY+DVJ/UzMBCNci8rnYElgHcUuf24rmkgl3KtnyTTBVgz0hcUa/B7ly/i5Wb6p
PNXhM7VQRHNSEjz7E/2llkPqDS03eWGxZd5YmCjIw4i/Ia8qVhKODagt1jqaCpkKN/Ios0aR+PO/
cTjLJ80vxPUYvXQkkNnlQG/dtwRai5VwCWNN20Z6M5z8QO1PcJqG05CXyqEL6WMuv99WJA+UAGjo
UxnasZHafR0bntTp5nObmDdsEIuM7CMdF+R5srQXBCnBfBO8xjMutDQEGaMGJGXroyrxKcUjRICo
hlGNo5m4F+Jux0Jy0Lr9ol85uVFda5SpdXUNi5qylSgRVsy5hMJIoqyTNnsXJvKgRam4xHqMaaw8
DZhONmmVGJeZV4xL4pAH8c6Kq/Qh01iO6QDDqPEt1rM+RxfF6wdzY+yTAUSy1NARVEuUEmquLYId
TExFWFMAF9Z1FOroAoz+qKk93ZPBN3eIdhQnr7uHNoj38DnnTdUMdGu05FJHkdfVQ7wjNzzn5MYi
3/f0k0clPfgF6dSQD/zK0NcU9jnZcZxiE2jBd4GwpcnWrLOp/jT9mIJbcpKXVTtIS8jmGbi3Ls+4
H9Wwsv3lXkuXBCYaCi1lOa3lfXOoarYGKMl0/XQomgixEIKBeZdlqjyhYq1RUeqAwYgVtVKgaC1e
j4Oi6fox5rDJpclyTWXq9pI6kDBECfhsFPGBzte+qWt8db5ZuKUZyVsWhNFj+Gm8sLMAgwcRK0kO
fUTx3JiIsJ3ANajGzCktDTWvI/Yuho7uiBPnkHDuuTnENBZJmG50qboE0yjbCkUxlu15oxQkPXIV
koPoeZ77+SGgjICrCm1Lroj+sQmHcKUA1YQnZ+2QxJHfoKj0/lOWkqBeJR3o+2mkJsCbnLcpuJmL
MUsylbqjKUrJqTF1dxo69ZDClyUvwzAhjOiR3UUhphFx2vQBsaK6Jp/pCiJUVZS7EJdfU1rfQoTM
jKzprJc0y0dNUo7CzIobNkSINKxaXhpoFC0LarVdHUOXaigKxIDrYFGdEVqQJ8ItRNSzHXs/RkA9
JHV06u/FSH9kEi0Mdl0OdXxUh73qc/WQjXOrdgDWQho2XSlnOwHIL6t+dxiRl23NqR/s2CyqAyez
E7h5eF2MN1rrpNyJYfHEtU5CbaQDabbGXTviCZJqQm5KtVvTju1cbibpTjOEej1MKPGK4BV0BbJ3
Ssabqasu05ixNdSS6rGHvsgy16BQMZfij1cb9cmSBXGlNmns5pUJwDFRqjUeRFSderDrTJLQq7K+
NhDuiWiDGZB1ON3JNFKcmWQ1h3iZAyebicHYHwANQG5ISf9s9PPPxZFP0q4zAm7CCsYz8RuUC1AQ
9ORSj4F+FfRaXlWdlq473o+bysZRM5DjpjkEjCXSw61EGWW4EGCukclQwH2/8NuzdaarlHV8iyoh
YrzVkKEb7+P4WQn8dJfM+RZ8v7639PYwxRoEqzi+aMVElSQN9JVSqd3WiPCgc2VNpX1QdNJ+7ukP
lsvm//N7P7/0y5/6s4UsTasnitVZozmZbiherTdeoBniHhmbKax0cjRVnyhcXMniPlr+4OcrOafN
n1sgCqoRL6J5NGtXvfbtRiNaM3BQKujA9G1Uoua1fxmQuz8FTrUlneuSv4Bc+GUdJNqF4V3CdE/h
d82xSn3muqBeKwaCuh6u5nT035UYru21qTYWWkIo/pRVplWjuiGJd69B75ab2BO9dJOv9V/8xrl4
1PmnyOgl7hv4I5/la9Sc5leDaIhkhchOu+SWXVO+vhkHyMZHQXQF77kmVyumyG3PZ2JZrSdahOKH
sZVPsbJSHpMPeAVq4cylLW5Gh7DQ/LN8IiTAqo5Gee5DR78Gz2rmNdVHXx5ZEJrFObVuaGXme6lZ
TyQ5ycQJuISfdEeU0fD/KFszzEhkijBj16kbH/x0gxRGfqg+CtHuvCw9msaTIPzirSPOc5Ub9Cak
PdSYhs9qi7CkpRX5DpV/PKnItOpVuSs3VfKUPXLqVvPtJAEH2WDYSK94SLpt/hw/C29ICSglYXtY
F5tOWyvP6kcqk8YD/XI1h1/tUblZGC6d1MO9TMxIQDPR7vfVAX1bWtnxW/+ege29ho554c1NK/XX
uBnu5bjrX8Kn7llya2WF1PYoUJOe7emRXQ0JEexqW1ojF+lPqmGXqzpFhWHnN5GU8dYWnjDEjrEN
drtvHb89zedmcOIDsI0QDSWOBOCA2grqDTSgx8HD/lIQtMgStqa7tTfgKIAe2+WH7Fk6a0/5sFL1
ayd7RJv5RxX/pd13uFNd61G8Gk/y5MgMHGErMq4r56Xb4Q2YqQ3HK+GQ7c0jhWMukk/xNh2XERBw
45i84E7Drnfzr/pYvQrXcZei0N9k23mt7m8IJ9fhkSCi6h41KwQ1VJN/NRx532uH2t9J+hwp99ua
Ay4yOdfscW/YIe4swJmyLcq1FG0GdYMSgyAG/WRtQZPTNTO2E2hqZRvfTLCE3GTHnUGRmanqdE+V
m5+4h6MlmGCG78LnJZcZ+x3zgxYLwP8DgaS74HG8EcN10jbR1rjV+UWLttDQ/cC5S1f54kP9WSeV
nd+XIL6veo8df7CxTy+1VTcgDwkl6GvjFC/13qcMeO9c1REeIlBm6Njs1gtDFzVJeBrf0119NC7l
5h06UnNQNuUaVW7lkJd2T94whDwaVzQuxYtqY8jGqaImLnyvkDCC7/g7bW3EE2TkIUI8icql9SQY
qfbwxlKmfNDnWwT1KMA3VL8BkSsnhQ8GpaaXP1ofWrKq3iAKrWiZlBv1qd2bA3IHT/po3sRkTaPV
WgtHuPKgf1D3rgBSvcDmegT4OPzS7cKpN905e1wcPUhxZ1v0ksd08IQnakUxoPc75SDxSXXlX81L
/O7TplobG+06G3Z9h0trPnJPnL+BdLeplx3ER+VqXcN4SxnM384UkE98QlzWY/yedvMhqE674biR
r2kTYQrfFWf9ZXCNN5Cie+iUXvnduKG/ij+IWZs628r2Bt2TJX6jVIGp237h0aeDvvGQXlNqXS5e
5/RG3f5FxJp/joGlcmjCaeNlLECYZ1ADfQfiUUWv27El2sYnOs4JJJl5GpDWKCuYQ/UTnoWKvYZB
A0J3sksLaR4uetA7tq9s+eTt8jl8X/iz4qr5xY11XLeTjTqRZiz4lHXjSZcQ9fGGFEN9Tw5EzcNm
MOXSatmaFu2DbZ7LqwgVFfo9W1a0h21sgOFoVsjr9DVA3ZtartRpJWJ4ZV2bL8KjTN/xIb6h5xYo
BdtptmnUtXScPIx3qkfPlIiSj/5XcDKP8Fh7R1y3B+ER7tFhPgs0UTkxHK1DoB39r8FcxQeihRaK
MBsSO6LE2e1FezIuxmvwyJbwamyVT+HQeMw/GCWIKWl5MaFDr36ud4iBIpSiK/FsrTEzrMJX/TvY
IxMPaL7a8ivpqiomWIYqPVJPOlnElG9o5Fo7wubhTiEAFhXHstbmY5059bcYrKG4vBGN4D9IW+lc
de/xIbsvOHrO4OiVCTxccWtDJlM4/E/RnlOWssn3KtZDcdioW9Bl0E2gk31b7bMw2zAjB7ZM9Ujy
BY1ewXICzWFmQe6AAvCabZvSo6WEpgKckLgVjrRgUVlPjoJYhgaIN1/DfCMCnlgHTjusQFkizb4q
oDrc9tk6SqQGgal3NMOuNuNB31hME+ksvCTr1uPoLl+ir+AIx8H8FHvwB7Z4mSSIRC7Jc9kGnTCH
IPVX7rV7epyEAUTVjYC4aVjJsIf3yHyJ2D3lr9YLZ3TpUGHiN/CgO8I7dX7kuP6ndoIWIV8S1a6J
huaa0n5YIjo9BMbHmgBtriJX/THorzqW+X3qNBvS3TAAbaojAKSP/C4/TS/gq8wPSj/hztznp0xd
N6/hczmtm19MORLu2r3yITzw6brYzUOHD8wYznwQJJ5EjRM9JaFnWdd4sDtpK9NGI/1X4Ckxp23l
LkY7HTzpVksOkt170mZGpPHSeqBELZPQCVv/BBmTEHi+0sU9uF3j2H+3okf8jyxTC9rkzw2CwVV/
E16hoeCCI7svO5v7SKHftM6nh3SfwjL2LO7+NpQIT/1QrWt3RphYjNNqcptf/lYRVlbkdg+x5gmD
29wEHBjgEX0MNHbGh7fHoDgBEKX97A1nrTvo4QY3hnwwvglsJ9tb02zjSE9eu3Zs98LjxHmD/K7n
+jogk//I0VyuBZweFwFUGb0lhw4kJkoVNBDVqE25Mb2s9er5zAhroF5tpdwJRWBWdNfsbg9m2sSK
lO/kB/6+IdhkVFF9mh7IZCcIctFWwifEM4l9PnQVsHPajjt7pF85KcTFTVePbes05hMXSaE7cmAr
v+qH1npsY8/nGPoWZ1vpygKF/EmObhQF84fmHJ1zPJW7gcSSx+6eVJuExovGGoVxyDG2JgeX8pdI
Qjib/rN2BnVSTy63YpQBOszyU5XsKM5xnEOFFJ2Cd/NNPrJIpF/xtX/DNh96/Vp5Kw7VNtx1+/ZV
BaeymegIoykl7zskasTGAxXOXpg55boixe2tzTYmiqJsXyikcp5zw8ECGK5M/xzMj8Vn+VaGODds
rn4R6DftK9DW2D3yb7xdmfqFt2x6wbuIDSuFC4YCFAoLJ9PSBpd8rmEh7CiTPuWbiFi9R7qd/l0Q
7Pk4fxcH/bF4iSFgeeZTwPFrlz/jQV0pkFLw5h1LgEA8LKwjMGSYrDwlBtu1klY1CpRVeuMc1+bv
JKIUlEaPI3W9O68TcyjmAbavXYKuO7HNBzpufnnX+qtwyR5xyoxQYZhm3DqQin4g9py/2NgqjBH7
gKOEbfp78Y5u5bHh1rETIErTaz+ZXoNgmroioKOrdkRHHz9Prs8Z9YOBL+z6dMe5FcOPQ8E8f4sq
p/7qDpCMmTJsT6jqEOQ/E9Ii7HyPc4uTXRNwu47mAgV1zW10NA8lXjCTU/DKOIZnTg7BG3Mm3ffF
rsQCQz6jaJeP+rwrY3fx2y7E7nVN1DvWGEabttNOBpirPXV16hQqEUNI+d2EGSGvykfav8GbxILF
iSp2MJbk+wRk+LMvOXPx+Sq8leObWFz71KleqDoT5uu7nKCiDRIFhNQcz8b6aVTBiz105ZoEk/RK
YF7E2Ue0rU8eBrtqwjGeC81WtoVj9jTeoDv1b5bh1CSD2FTZPyfN1p4wtNCdBKo+X2pafm51Fz0e
o//gIyka2O/2IQc/Gc6Ua8peeGOCwvXsXXWXXYMNIluT9XOXbtND8d6bdrBPn4JTyRXK4qxEHmL8
RSHgQf2gP8NFlAOruV4yiA8olgM7QSy+iy75Ay9buohv4lV5opjBj8UdxR3hFa9PjyIZOfu+cHi4
wj59o3bHRSH9avw9ApKly/4UfLIaZ8IORRXZzHcMux/xd+3FtPS2cL5/+QcTsyZJuPgcRLs4Wg94
GanrlYdhlxGP4zTr8DMjvJM9qvdaG5XMS72L1+xRjJfuhVIB+3X3QumjrQAer7g0OMFZfRBeM1f8
JU5uGdhA/oRLwnqI8JOPvH0HK6v+qr/ZtYbKaWGgkwS6DQkOXvu//H1zD+p9jJh3Kx8Ex9hl2NxC
B2pUZ25FtwLGx0rEDOXD/kZCL2i2tcMHYqCVcPzR1TbWtb62N8Scd3NyCvyPCD+ZqyhC3ekQvnOq
jr9Z/SRSaiMn/Zgo8AX2V1+isnQ5NqHPZpdv7901VA7pp/bC6HyI3v0NFFQfzq1j7Y2ThL/wk94C
ogtrfg4pYK4JrF+xGr+Bm/Mg3Slr+H+Rw+qv72mdOCGZ2Ah91vG2ARTLFV96XBabRSTGHQ4w5aVc
LrEmHYYN9bzgNN2klxeAJ1AaKfvQtMVzzsZYvRGUI69GVz0xcHhI4VXeh1/YX82HtLCj7/ip/8Um
IDxKbv6aP03ZpmCfuPqbcWs8skYxKYxPum4H5TDtYozCr5A5tXQ1P/LNxleyILp5qyY2xVuoVOGW
E7H/hXKc6zra2/iLRKeMk5GKctIOSShdiQ+s8gGwH5taJB6Yp+JUvCNHtw5LfVOg67P2H4LHkPlk
+/f0izHcv3CEnnboMcVrdGY5kllysJwRurtq7s1de23uLI/hg7jHSHCp3OHO3VU95gfJNfbb5EoY
xQsZGi7YvbpwWTxZLLVXzta3/m3w6MbcyxsCNcGZ0JHueo7S7vTChd0HfXko0UlWTuOKtPxo9j1b
O0bTR32tBMoyqwRRWO4MT+bLNO4tpz/5v4bxHjfE0W00cVOo3C1tVP2ecQJvytVvcfhwiYPPJdni
6zKBxlM17Mtv39Vkb1ZdiG5j54qVF2z4i8VG208nAmU56ZOwvQNfeAcd+aDtxg2fgHhQ1g0NwRse
49BOqAflz6OGF2gbsVHS3Dotx2e8hB85x7JwPa7Fz8rcJM2aBfwusJAvwgW79Ixj+d68YKeQuXhK
V+EWaYSptURO9526MRBBD1bq70AY+rufr5JR73GglpbTzCIk+popjXgfQ9Nb8JMiqiQDAOUhAiaL
VzYUk3308/tgyUASthVDxUr2jdSb67hmH8fz5DtRjGGKSOgXIVUa12gXAI/ewOIRtZwvAzPZ4Tik
4xfjLok4e6FSRiE6dJdEjElvzHk9YdljdZ6YDMPyS4zsZtXR2cDjPSvI4JqDKo0cl0aw8z+/jGZ9
7NRSJ8AxTBfUOy1KlQNlWkPktr6sr6Kx+oMldCScIeeiCIs+YQ01lJvKzy/6fEsNIdjQXKCIicC4
XLd1xPEhNO+ILGsvLDmYo3vEgkjhWcV7ipKDEu00f4pa/CQkl4CKBZlcJqIBCetzfRpU+VNORPKU
Yy5zOig33u8uIhoPLVPnFBV3LnDD3crC3V0F05dS+ke/9WWOsEGHeewl1uWGqSLiP+ZBdKrsoVcm
D26Y2R7Hq0GQ2GbGakFlhsaZXz6rzR3YKUoFvo7MsUIt0nwKcfxkpeVjPTYPrTAnrJHqihiz90Ev
KaFO96kUlE2rih6VdReE7iWZAq8U5BPE3pXV+w8A7x8Nn8uRIWt2ok/cWGrFk1P/6tPcWQ+t+Vx2
M3HdAWogf5xvwyyfeRwcYArVp05UfppCHwIc6pxaHH+ZsibsLD/E0Rd6vlIfmnxsoMFyMTYAp25r
g6OrMXqDOIWnWsB0ghmDIISq2/RiEK0ideliNsbRTK1xT46RDtSRYmCVUQ4SZnVjWfKviaLx2gQ9
DHiMBOJAgkEc3OdO+1YHhI+Cz6xLutTVUo4LnQhQLVBPcRVyG5bM/9CQ/iuA6X/kXXYporxt/tf/
lAD6/DfQxUS8ZGi6RRquxA/9Deiij6mc94JZe4MKH6KwwBQsvFjZj7ZN1trQgje1Gu9K2GkgKqbb
//y/hKE/gHP+zndZfrolKaKp0yFSf+PmGKM2tlph1GBSh29/VMlbDygdxFQxhEWg5Nc61S4Rr/Q/
/1xpSZH6L44Nb1uSFcMyNZpbqry8sL/QgsRGL0d5lGo6LRlAZ5xitb6JjOEy6XjhZxE1fVYfseEd
dQs9J+1kbraFslVJdfiXl7K8x7+/FENWVNWyeEW/PQEp0cQJeWgNch0sAoBWsBDCV1iYqCLP4Tko
6U8uQBiG70j3rL+RxzCDHHWLPpj+ZTiQIva31yJLaFEVU9Vk6/fXokW+JAtFRK+c2CSWBzb4BSuQ
TuV7iBfNF0z1X56E8qcBKGPxMLCYiLqq//YkEjp2c1kKtUd2FmeAIbsZioZOkpNWN5NNtHz8htS+
lSUZ1Rl5gzhRq5GjPXIAXCbpTiFHGIlxTCogF5hE5qyvavwjn9yDidC+oK6fTTQg5YQytc14vGVH
C7yCHMGFCHHYOjLb6z8/1D89U1lRDCyy5kK9+m1cT4FasisFjWeSb7zWwcPYejX8y+T5GaS/jxxS
bEVTE+FvGYb834N4xOk8tZZce32tPcGmufaZsR8Mit8tM6akBGsM+XUue3AMFl8M5naMtSP+D8J6
h/Sqh4wo0vwuw8FXzQPPflOa6pfVLsyS8i2t6uM8AdAo9WojNv5F7MLvos5q958/LPlv9CwmoyLr
mkxoi2RJ6jJE/jIZoeeOUiArXAcsjqaBUUAr0NE40WqZMp7pXEeZlxnKdoT2JC5lZdPN6/Q5WLJv
wgTCiD5+BZb8ZSb1rVmYC0oArWAegoufmfW/zJE/rh2KSuNuYY7J+s+f/+XlKo2lF0bEy2VkrToJ
qg2Gq9W8YKekrL8ltNQXT//bqO1jhdplgACOmgzQebH9t9fyp9mjsHCLKop6hKG/DYEAYYkkAA31
Eo3uiVElEyxkarAhNaFKJoBFYz61PS32gDbGEGaf//zs/jh9icCWVRHOm85A/O3Z4Tf5zxgcERQ5
tSRTZCZco5mnm9nFsS0rhd0sMw9fVgIQZHk4vfwYm9SVFpzMiE0OG/v45S9AlBmx/6qNwW6T10za
5bFMS9g9hM9XVou9f3rqQ/8DTsQeGyUF07jfLZSldsFQ/fMb++PGqFimbrAby6r5t3UJDSoDSKzJ
et1rHSV2XcEViGrNHUHNtDFa4hmobErhPIb88s8//U/7IiNsIZ6JAPeU3/YEdYTLrmbsCdPC6REo
TQwY3Ji08UYKjFus5RRIhvZf3vOfVi1VhJikwveBZPcbTi4Zu7yf0qH2yKYmPygkEMss3v75nf3b
z/jtnZFRKOMTZcAi8jvOpAarZvYvi+8fxySTQeLxMSqNv41JK4bVIrdMigqGM+ng4sQqYo0MMK3I
r+MPJkiN1lrVHfHLXDE10YxHP5ymh9Sv9iTIHHsRf6gpA5adUrpUBhWDcArfojJw2wYFcK8wkgn8
uoUle/O0AKMC46GM/I8FOGb6qDT++YOTlqn836u9IoqaqZisPRaS/d/2FFUrO0UAFuQFiNPtlm0c
RnW2lhFBreKMaWY06Q13Ny0HcDeBUNE1KTn6llbu/PNLsf70SgzT4rCqyZLx+6JT6YZoTqVSeVX+
LQQ020OZ+rXRktWlT9exbv29ArAiVP6T9/r/PKz+/XSCatJEWGfoJHubP5/QXxZeK5DIhErSypvn
0DFk5mTDh70qShLUdRbdmiSCf36ny4j/7TPn/cFixTivKervp2OrichgnEzcYaoJPwJlNkfZl7KO
n/8/fo4qixIPmNVcXd75X96Zzh1OsWqj8ExqN7MvbwRo31Hl/8tZ01T+9H7+8nN+O2xBBNd9hCOF
B5KiFSzVQfPNLV+3hRFZgFSo9BUf0qjYFsTVsG7/b9LObDdyJUnTrzI496zmTjrQpy5i1xbaQusN
EZmSuNO5b0/fH+PUDDIjA4oZDNBdqCxJsZBOc3Mz+78/fzOjC6eIdnx9ag1t064UMc1cGSk+1PZS
MwJ1FZEJzcYg5RNnGOmZlKDMjgm2wgRw0/jUjEzRI7/HPmANP1SZzOCY6IXu0wgMHoTnP0KMX+i6
xzE/Mi6sovJXY7uSaZBedyYdOg1nUazoTQbgZY0fx/gTnbly0XGgRDPZMR5JLz9vfrauynhBHOC3
V6AXAyiy75wFx1NabX6PHV3ivmkOkxJgH3PETfiCywvGkLQdOsZL1w/eutRWGVyFrmP15r2fB18q
TLxF7NHBhhBNDXPUnFVpWa/qClOPOw7NxdqjwooheDBrbeQ2UczwgNsHz+E47vzw9vuVop3YmEgo
HYtgoDIZZh1nS0kyKgbHNLmJUoAAetA9tkl2b3T6o1uKH1QjsPAZ4nvkPC8ije4qEZhAmjqk/tcy
tC6HzHxEvP5qacVSC/KnUUneNRvjMd2o4fwn+nocAgo7hb0IVf+5bO2Mm+s1c0SJ695TP8oKfbUT
3yNro0tlBs+ypXWqAAQ1xI+k6x6tWmzHunnUMTGpWm9lRvhcKqnYlkWwNJER1iZ/ECUh5gnNIujQ
ckb3qW5eoyW51+v2EcmcX35EQ3ZhGNrH4GtrnOy38GDimVHq+ybT1nlP6zHksns4LZohnhB0A4py
ZLgCzcJ8+py62cWLymkeA1v7OPxda19Xsrpn+nZRtRAqdMb56gSLeujJFm3BplT3VdRuPLw3TM18
NfTsAp3FZRJmN2Og3/mWeevHsCGC8kkZ5Q1qF5g7QfAEtPmtDHLsDAOYPJ6vPNRZdWM2zgfUfar5
bvkikSPexRilyiy7QxonHziDsqY8BFdnVsiJjUIX0FIpPllMZTpHwcRLoZbq5cB0NBgy6Zf4ykAu
nduCOmRaWqswFR8hA+yMZJSMs6jc9rjqaYJ6Rrc581mm7fwogBq6Y4KbELA8xPERhSpL23Z5Kjfg
QGYFM3GKEk5CtXTpMi8HC7+9ZPBenSt5t++d+qcm1ceqZLImCDAQkG1ON9FV/Iuu7s9sYtqfpw6D
E5pq27rmQsU8ju2lP7RKAHp84yMZoN6Vu4zK0nhhuNy/8vryDQMU6ISOnmwqB85WoHQXTYPj5veX
aIIjH18i+LbsZ65r8f/HZ8V6iF2coxrwsu4TRIB0jf4vVZYHbgiijlkf9cNVljCcaMiLcqJp1JPm
3MSgBiOqCEWj/dNKrxLkBJTl+zt4fyP+HgrjTwhLdDOe64LJWa/EKthW7ow24buEtQ5xDraWKceV
h38Cko3kzOZ5KlJxPsLLW7Wobej60dmgius8idFUQWhttrUuaL2XexhUM7wcd0WX7ZIGDHlhjMBi
5P77y/pnBm1Ou6nmgITGGtE6yjPjNkfdpEXIUVzaTeiVFv0w7KjWrUK7uO709GFUGB76/k1PrCmy
dnDXjkNiZKj20TfOKykbv21wEYsZ+WSWMI+r/Wg3QD+iW8tjTjpDI9fv08i5Z4r64/u3P6SAvz9t
pmrwtXXN1GzbOk7M/DDJMxO4+ma0MPMAlsrqwMBnQCBFafU2Suz7FnEA7W2LnrQC2qKjOlG05qxX
3ZeyMXbN9GM3jG+HCi1/3rtUTOR+GB6M5gaM32Ukkeg75bm79WeY4INz6CBptyw+/hTSfsl/Cou6
td2kfHBE94GBGnh0PyJE+CAoz5wOTi0Mg6KfzWUiE7KO3ipgVNhzaxFv4hiuAe43me+sU6u5cZjz
RjLGibIWL9/fmD8TZr4exHQDyPkUbI7TLjMHrKm4MZNAvLzI93LQdiAZFmquPR0ueeylS1N3zqzH
P9NXU+VIbqhTss4bHz0EVkURo/aceKM0zeWQtBvTjG9DW73+/utpp66ppVLuMlzIgvpxGZe0C5ct
XnvjZ9a93XKGlzxoFNzYKuVboRjXsamvItVaubAFzIooWxoorRq8PBgKBFJlwYHDbRkT8DNx4EQQ
4hpoKvm7q6s2J8Lfl1av6H0WRch+S3RAYxg8GlZPDPCua2xwmvZNw8AR12kYUdq5pWZNO+3x8ziF
PscCEsZOc/TebCC1gHIUb4QFXMJE6EcFBNYChofEddld1DDdsMyjjDWRSDLDZ5d2mSpO/dsAEfys
a71xDnzw5gC8dTWEgC4PtaGhPe7TGGINO4EfznjsKZhperlAGcdQSN5kK6/KHhIco/CFhSBzgI7V
uYmAHjUJOrFkUrTtDiwDpXCXVge86PDrAPEE7CSgT4jIKbWCg+u697qyLssWJMMo1UkU768C1yjm
sI9BcoQ/qOsx+dYD91NkuwHEhfW6VuwBPK/y6RhwZsFND+kfF9YVU2lGc4V5vODGCIZrgDHXZuiU
dy9iXi7Agni4TEum0QqAKJ7VXMoMEgmiqQ/UOUsjr+6+/xAnHy4sB2hfCB3+/1EgSc2C5MGXyQZN
JyNVfG011nauU585tJ2oN7KChc25l6BuU+v7fQWjdjOyvMCasjNoOjGb6DYgO4jTFXYxpFA7mAfM
g3NvasO6Dxr9uvTa684dz32QPzOVqUKv0SZyKX5y9X//IGOkIiMGzbrRKrgX+OkxGIO5ro8J8vBq
TVLOqkp+lIW1nYTwqfvj//2CcxVMNnTTVdXjihyPgd3GAdFsiL2P6XqXzJelpXcmWOt/HpIpghEZ
6TNQvtePn9q+ijNtlEQMO6bFIOD8zxJc7EvduY8HDcoDMSsy6k3Y4vjU1axygOS4fA0rvYQiHiN4
4OSwGQUp79S+C03xksLM0T3MBnrGAyuNAafzYfhUtMGdwdRoO5woy7h26YLwa2MmO5tLpasvlTzf
cylxJtavB/Vs1D95nXQD1h3YC/ePzk3CRXJsql+bob9VtAYkcpzvG8qmICFdJmuS8EeT/DABv3QK
uKqOjNTGhSljAOb7heFMT8BxOOBG0eQ1NQNzkqN9TjQ6gCe/iDeIjFHpAPp3AT9AoCygVobMfiGS
knV1F5BNkBLcC7daq+6b45q7lNka+dn7SFfCtN1UpEsRGySo6QArB/6jFRqT7b11YwnvZqj1ndtT
zMhZDKqR7806fhZG/Zjmci969ToHVD+rmJw0y7fStZaFrzBdS75EqZoSpNiNWvFgQGvKRTiBhz9D
SbM9cLEok7p9jcb4ocXZChJ3eRU0BngLdUWHH08xB+Cp/YKR/LJg2eNQ2/YqWEv9OmA5YBgewtp5
P/x3x06Xh6ucF1RUAvkjUs/tqubJe+9QYSX+oe07Tu1Lr5pKCik7W1FeZsCW3Li97GhyLqYHouw6
5oOCYWNpTckB5ofNlY6EtsONex/55c8mqDCCM3cKftRIhgjYRVk8wuK4G82yIy0V87gMfkY/NAFy
pAkYSrCHOxReGwmLLJ44U05iMxmt2B8ti8vNrWreGsw9TrHYcPiRCgEfvFSOWqdFSSD9h7qin+Uo
Z7aBUwmGppocIxF4i+kY93tUTJymj0IAIhul1mZanz34vXepRkvNL55kOezVnFkdL7kXcjiT2+gn
tiCNYDglzTRrjeN8X9d4qk3k25vR0z7Atb0C+3/Gs25ZiOwxyt8bzdgYm+HTnoRlFoM7wasqnWvp
GXu3rR+zAqCem9P1y6dK1brqGaDA0ndFvQdJlagf8SS9+P5ZPRVdqWlpNvk++dgfx+4W2mpf+lJu
uoiJNie7KBrqO2n3WMbZxZjHl2rnrIwAhRZTmkPGh2OOZNapzWNSMx3hBEhngtvEGX9GvfmauuoH
DnJF5D5p6bCPK/XMmerk7dU02pL0YjjTHe++piKisHQruUFOty3srmRo6Nmv8ytVDe+xvMWXtV8O
kb8eXOusr9CJxJr3nirPumbhtna0tgh5XV2ZBWsL85S5zmrWevOap2ZtSdxBo0eU9ZfBqH7kifpB
nXoyIV9nnbe19OYRaf4srl3GmIFPG2p28/2dPHXY5cNxnDHIwTi5HUXd1CtNgPPcSVyaX8GNrYbR
eo0swqUfONioWddqRm3Jt6yt7YtLs/efz3yCE+cq7owqDNfmgOUep4G5Y4Z1mlFdKob2cbo/nS02
fgXEvH41RfuoqvGzTO3rPna3IXoy5jxkZLxG1fhRO/69kpmvGZB9xUQ162hnns4T27FmMFUjDJM9
6Y/ufAvfMhupQzMJ3XCulp+WVeySigUU+sW922TnmsGnFouBzZZuaTrTLceBiJXhSb0asw3VgVXp
Mw0Pz2QGeXWR28FjFAz8j/2Zx3m6x0c7L/161TIMOtCmLqYI9cvBPR+7vlQ9ilcoll9G5hh7tOFO
fePL7Fzh2zl1t399r6P1JpQojkxzKpQJ+FhV6CEw1SB1ccLRwn2BGV4Xuow1msYal8ftmEsHEY57
5Q6Ch9ZeIFnfTUTf1HRWPv28Mh8uVGm+AKpP6eTjTgJuKRnXudaEYHjUi0rJd0hiAxD6Rk2xForE
lXOVN+XuQD5mRDOl/QibL/80M20zGOSFVgt2JRovqkC7KDJnmcn2dgg/fN1ZYjLOJJ1z6aLBpuSi
93JTy2GtFuIqL9utSIG+KMO6HKut0hW7GIBPoyA1RQCatDdpO1wYDSq1ovnCRXLXVnxKP9v2GQST
1BsfrYROiS6wNJKItOehA8Im6bEh/+FeBDHHM2kKmC+e+oqVzVtc2ZsSZJkyGMMckLboF62KSY4B
kWZVoEc7EC4FX2VlMiWJGs+8tJkJciK/WKU9k9Jqus8ZzaKyWOGDVV+N/pDAQs3YR+wCJx/JCgQv
sDaNUQeK5IeXPMEoQWm1rCO/Y3Cz7mDTAYrqhgiDiCZ+aFKSREOYgEGwOOUlJuo+Y4mwEqxt0DvB
GrIQI+NUsGeYMLx6BXPWkTDWGbZArpLfg9FDo8OqH93sHtT5wsjJxxy1v6gytkILalyMXrjFO0jE
nwJ5kBNWO9dzryy3/GxDee+X2b1S1cxSeMw8mUja5U98LF/0BN1iFsvnqL+AZThzbHC3NA5eHOBI
Xo7IG0ixCDaBxWvF3o2KqVUDOMAIrFWtXExLoreLezE4V649ICLlQ05xAEj6mvlWHMPhHnrBdRc2
r9Lx+0XWDOvvw+XJ50dzHI3gYDC2cnRgtYuqqAebgKRX3qK0ichBdzfkOF4wJWQO9rIZxRVf8Uwc
PJWkUP/g9MowBbNKR29rBQMMFX9ARUb7R1PFNotT6vnZmUh0cjuyyDANOra0EcXR+5gMBwGvF9mm
G8Sm6Ro0UZDgU9S6VFMk43RAN4N7Ueo3IbY4hXY+UzgV8dlUHZtrTBX2+OAo8rRI886io4CGIymY
OG2Yf+8U+5r/ecugAIc+d+b54wPBfxmETLyCRLxWSwDJLsXHBkOeui7vYh1LLde+8lKdDpYFLNnD
iKaDnDlLNdzko8rb+En2If36oQn8S7jiV2JogSngNtVaJQqFjGq+j1GIj4A47ZrFIO2d0YCBiwmX
zTD1CBNlrpfQSoNhUjqpw97Ixk02YrgTOHNNONs0UBnk/9CrmMGcFgE+vl4zxwgfivy+dCUz7Cai
AbUe99PdlJDB0H/18cKN7GeOUnFqA20YwGdF9yW8Jci9ZCLvntIxuDB17ALihgFHb6H5IYWaNrrB
DLjAqyACp0AVqkqdeqFHrU+VAYyjBkI48cI1lh+4EDCgXif5J0IqwKQqbO6+BcvPYETnm1ga1OYu
77tiNTDz7+S1D95BoNDW4FDQe3Ra+7JSEVEmpT9rejS2bfQ8xjn0jXQaEkfzGXq8wYQV/P4ZPLVf
2gZHdMG8G0t1ekZ/2S9DtbLSLG4z6If0mPSn1E6uhk5dxxp2Nf9fb3V8RGtzeMMS5OMmcCApZvCF
M2rsYBLnXa2c+Vons2SbcxVzKYyjcZz7/XuphZ7Lwiz5XvGmCnDT87Nl0MvVlLdH2vCm+diLoWQH
N3zma57KeqjSUJIi1eIcdpQi2yVjBVlCeOlp+0JAT1MkL3W9dQJxpeXcX/79/YU9/Y4WlfzJ2PSP
agNwaqZb4BhuyqhEAFbuoMrsNW94kUn5WbOHQHVafv+Wh9BxnGdN87HUOplWdo6Hf8Yqh+qPg8Im
6pNgbmJy2DLjiNhSYDSqlrOxth8r2Ex4wXXJo+vuihiKYzmQI5Td1OqTaMzrexysryrEruhM05qM
NBzXYmC0wVIk1AmcR5zUuooZeqPQ5SGKGy/s3LHnYzmufS+v547L89ahSsNrgNr2VQtHd8GzchWG
8KVo3lZzzXssE4RxNUy4VBgbmepPvSjuMiUbZh6VWAaaF0EdQBMWSrzQ8U+gNtuhOp7U50UFNIkB
QEzC5JzTZzaH4/8WuVAnLOB431/Vk6uWNWvQCqI1zQzq76u26z280gKRbroi/0yGZwFtJPbGC/B1
W91c1s0iQu84nitknlpA8IAoZFLQNf84GVStMgS5bqcbCNWf0cjtE2O1H5J6n04zGH2Z38P92X3/
ZU/t/nSemHhXp/84ZNe/RB5VlDEDyZAPY7YQCa5mLpjTmrb+UlqXkavdJrLYTfnJ9+97KuL98r7H
5+doNJNWWmqKsLlfuwlrDGPubadrL6Vst9+/lzhRocaF2GZIjGMpUeGoVF53LoYemDJtjCx66Pu2
W4SMrftUY/UyqbFxyb8szNzoPo3rQQ3QsrswM6gbatxoz6ucmVVtDP8jkdCPbLu/jXzjHlZln3oA
To2EIT9F+/BttFiVCSzPs94iZiSXus5YXo/tXgVjMIgA51jjU92ANBnjR2Ij7F7IU6sguyCnRRaN
2qRCrY1z28tBXGK7kYrtE7I7sY0laqRC4byhgb+ecfKiYCzJ9ZVsh81GhSSEurOnrf3WwuOurnDT
wxiSUSq807u3djQ7TOA49mi1tWbca+vZPiTnDvglniZswTWMiXju6zCEY6O/N5Pgcsqbi9J4ccmI
+4q1gaXC0g/6F9MfscGqd5Fsttg95EsnVq56LMo78LOhEnwpYzksraC+xGO23lplgFsU4lcces9s
MaceGjEZUNN44Gk9HupMkrxi7jKnrp5zupLGSwuOolbNFyu3rmj4vtRYlJ2J9PqpxSuYyUAN4dAq
Pl5PnC99fAsJEHbibHWA94zdevpCq+YFJNxwcofSphZcFYqN7UVYGqbetg+jaONH6WPZ0NbMddq+
Ka4devSVefkr8/aYW7XjhJaIr2DxwktoAKqDzVomLRJgzYIG8f1zcUIpYKKxYM5DJ9xQqzx6Lnxl
SJipTGAeeemK+SkU7ioV777UtmbKt8J/K5+FiPqUAf56rASY7QnBYPYgqZD7CBEVUa/bhihcZ4+4
6jG/hdRpjWsBSlz47Vh6JM+tsfJsA3h8DvGyxgk+TtTJGlrF9zVsg833X+pQXzraE8n2LW1KplzK
P9OK+SWiCXtw01o3kk2vR8uCojooNXdXS6wsSr1facLLFzIFHZ7q2i6Ar8AZPkPe6+MNUmfxOow5
BkCtdAP3TBw6NYjB0DatoylLcP4ozPq9NeZeS7DN3eC6CZM9lvf3gUQYbZkIkWs8Tko43pXV74A/
3gZ9fWPR+pq1HifPunKeu1UaZJ91zI2CUs+YW/o54FbgdLxEk7lXmNYw7WMqX2euqXoigjIbwagA
A240do67mmrk+TZlo5T57BIjpRi9XzMQNjz1EudnZkS4uv0ow4suuBQd6AEZxeONUGE3dMGHOhT6
LQ00utsJxCDDm/w5m4KpN23Y+yOPy5D8wB8yW3ZZfQsdFe4Jzooip8aR2TwtVtgqiwiuKr6dPGwD
1HHLDR8IVgAqM+lskliYuO1mnKVc41LqOOQYAXXhqfMFNyW4BKAGpC+hQNG2E9fU+0Sn+PBSFUbA
rKFQlmqRM3mqGA+uFb5kjCHNjMbUZl1OruQq7nUsfjodIdiOmg/fUheeRTaTtRsG2RaF/Q6x9NP3
/Mveh/3kR9bCN+T9tJ+0zhM2mO9TUlgnxktVljutaT50en30zV/aUNfo/vPChlrvAnL+rmsvRF7T
IA+uoNa3Cz/svm481dgKdgPfjOI11UIk6WWBZYpw7rFD5vgIEZAQ28L8yuvNmEzc0UF9z+Tw88xa
OLUUGEgzVIZWONQed9UGmglJVRvppo9kAhbSmIH3fUj9ql9znuP6hOK+NRVMPKf4hc4mTrUzkyUn
khYEgi5z5ta0ox8XeLG7Lop0StCE5PZ1Sf5sOyCGW1FwbRgn3YihWI7oSGchrOVzT/GJ6E+phJ4O
ZVwyxOPqe0aPvenSMNvEDSaSeRZtTAnDzAF0vzAK5FUSMdK1az1aPAOr1AuAh1YbL5f4Pge1u9az
aOs1hX5hDJMFYCuAEOLLpVoXbdN7N9AyFxgm7UIX41ByizVZDTlhWf6zi/3Xb3Pz1b//m3//lDnG
q35QH/3z3zuZ8n//Pf3N//md3//i3zc4t8lKftXf/tb6U2736Wd1/Eu/vTLv/p9Pt9jX+9/+scyY
qxnum89yePismqQ+fAr/U06/+X/7w//1eXiV3ZB//v3X/oNbAI0Y2fPP+q///Oji4++/kN25lGj+
69d3+M+Pp6/w9183+3JI9hkdoX9e75c/+txX9d9/KY71L+DZ05CoSuWZ4jpLpPv850fiXyTw6GQY
WJumPyh7ZbKsg7//MsS/KEOxLXEkNWz0bDxYlWwOP3L+RQpOhcpGUuCojmr89b8/3d0/W9s/N47r
8Z9//ybePS44iWkKYtL+0QOhoHD8eGRqE5VpEI+bfGywiW9HNgezopcBY2lQUrTUFJBistR5UQiL
jjHWWEnsuDO3gJs02B+CCXtzsvQ0MGv45VKe+nDH4YMP5xgOZoM6X/PP8QAGqwNE3aD4lKq5nGaE
sXiC22DV3S1tdOYD0vJ5MKkPp+1aSx2mDW2jOpfAHRcf+RAuRzu0tRY72h8JXM0IXFtYQb8Z6gLz
LCIlNakOiUzORXE8CvnJLPWNLULjzx/YK2MN25IYKS9qzEdMYKhTNH+UDsCwqDbxvQjTea4m7/i+
mwpeU6LiMyuBe252dgpwpC+/pjfT6ZCog9zH1Vlpx/XMphncsB2cGmsBBwBb89I6Sb4kWG0SD2+3
qMeT1U3DKyeI1AVCNWsBfa+1x7dQ5VvWSnJHstDOD9d6jKG9qlHJxAGuurwfekFkDQZq21ZTd70e
lJehsLFX9d64SAbagvrKyXgbPKXva4GhRo6z56wn7vpqA+6j0XG2LtxwE1Ikm40bzSknV/FGX5JY
Dli2R2S5CWHRzR90xrjmnqnhwzdOiN2oWw4OdGThJxP3u8B4fu5m8U0PzdlT0w5JiAIQFG+HytUj
oE4ee6OVXZhN/uj7yp3S++AKJb+TpDZ3JgM5EWNm7IT6Ji758onnumQg+bsD56burWLhtOkaTji6
qdGKFxYqbhuE+cKwpis5/XbJecuO7gBUU/cbmxDgpM85JgeUXJnoioBoX+WOsdTA2gLqhRlmJK9+
5oQwFQuA2p4JTET3v4Qvo4sOP65Z41oB5prNu9+Zr9KlCVJMC9yb/LBQFKjg3ox2LmjTd6Hk2sVX
TNP8TFQzXhiRGy8GxReMtd3y52jPTAv2u150gNkGErAwm9sGx8owejbxsV1gxw6SDNSVKY1rJ9Lj
WTXmdwX1IWB3CZSmyF5nAqMYT5BvVe/a5FTo3pqmMiuKaljXXQ6XCOSelUNGjGs/nVW5/mk7QF5r
BWAFejvgDQwvHZ5SpVW/aMfNKpc34XHwXWsindMsc7qXyo7erSzY5pMTj4jfS5I7ozCcuZeKHUdQ
WliBNad5iz8PPKDBVzcDLzIbSv+qA/QQTtqj3oheeit+P/wk1bhNLSaJvWU+okypSCrBS42cx6t4
BIkJPaMNWnrNtgIQqKueTBUi6RCZz4ofLwvbS3AXpyRtZkzjYLFXF1w7J+exLsbgy8n9a4rOT8hA
Z7ZiwWltJEhcF7svWYar2BUwoXSqxBD9OoXGoUPwKDn9YkZdbD2NhZh1pEAaNpa1SdsryVQ6PmDK
OqkRlnN3cfgGfgh7UGbDo9kxVekLVmpUAppSW4Z3pvs+tuZXZzOmW3bXRtTtujFN5opWUNTm1smY
SlzFiTMnLJVKFT90jPd4/QJVLcT8jjK/Bz0yM6BOukZ+V9HCW1KHWggspNuQVxhcnLLNuFg22O5h
M+X42PgAuHV8zDXjUiYLqxvfonYi/KkT4y9ob8cQDl7V8/s+J4GxgCWNO6JX0N8SynDbjskzPX9a
dJ3xg8FuZMfDEK/8VD6VwJ+IHJ9QSnIshxTIqF33nA2M6uSKpcFVAzSsAieJvGmA0mD1hoJBfWac
ntDpc75O+MM0G7DYqVEAV4Jb6hYJ14srJ1WOCxUdkpUKUGVed/Kaab5qFrYsJW6zE/iomKaNpqA3
gt28fusrz0z+/WwsOhGMul6XRUuNUZs7NbAN0Tw3GpHNjdBCHe5N3rA+pEjeh1HlkO6usUiC0T7J
LBoeElxRBE7cvEFgc6bTcu1G1cwfZcoWgdci7r08O80A6TfqeZyj25ZhjnkELn1mxjzahzuChEjl
7I/ZYK98Wn3wUPbEiAFen2vyqfskSufhhsFfCvc+3y5jHjjTgTD2Ca+O7midwnwLMu6RpMAg88My
pcvE3DeaKAk80CkXvXwaOZ2Zw6Swjt81o8DYd3ojshSe6P7SagwdTH4ZrhM1fK7c4taAbQPAjdvO
3qAv/c5/GHU8tLKRR6OtsCQT+4gzoCz818MSGTuiWaL6X5UEwpMEKuNz/srVWkh04QMnL3eG+/y7
SEp4gVr8patsQHnF5tFESMA1HWuVVktuLYumSwsXr/IBIPXTDTRsunjlIpbiFudojnm0zgHeL9DJ
dAslHRa1pv/0EczNmO+exH35neGBhkILIfkOfE8G1Plh3YBGMl+qZAJB9N7FYWF6A5s3xi5fmPOo
CwXQ62BQyZNj9aMOPQpyDFUDKno8rCJDEFaoie2NAC5w6S4dj11C1bmdxbTAK2T4VOfT60HHfbwp
JjNYZKpuM7JgS9Z2idXlXLHlu55gmdr78aps7bepNiR0gko6hWhZjos0pTyoAlzMCkjwh5/laX4Z
+8XPjH4OA0/AqWHoQEwqlm5KKB5p7B20iko9vVCL/DcLn+3pnTFVhvQX36ZG9p6zrVJmwKAeM/QW
IAOgScaKZG7gpicIyShUXYI8N575VSTR4zjzffadqIgWIGxuNTPL51S4PuhWs4jz4qni2nourrZO
gwdNYfHPWveZMmvebXxYSnNyTeordR7Ctjvs2BpagUUjgs8oqFZ0xLpFgphvbqUG+HLrqeXbL1o3
fT/kAQpu2+hT2Ca5JzMA7MT7bDtAS597Dqdfo3+pCzaVKKYbOVTxV5w3b7np3KWWMrckOhyMO+lB
AQSN4q+s31FLKOZ94b0rPYtrcPIpdb5uJY7dbLVsg/Y6ZYZv1uQEMn1MLzKgYwFZy2K6Zobq79sQ
cMyUeih47hTKME8UdqFRJZFm9PUnkKVQNPP/PBZc0xB7JYdoM8srLu4/KYiGTWFbpBOWnSJhxbKo
MYwdcltwwLzNDZyZdGMVBDzmflc8tvX4LGwK0eYMmNHWiLNlyPTczEQqOnd6AGccijemHSyqinl7
nBbotnrKkp4Uw/DxTWlsh0L54FBCPSzhUWm8Ol4nrn6Vm2JCOPUvfoLBST6FVcQ4FbkPV6eU+Tu6
a4IoaqK5vrUrhvEMLHIO16Jq1HiRpxisSmQUGLZ0Mz8lvzIsPkLUXzKy0U5m7/xl580olky2tzzL
is+Lmc7w4buMDNkmgZSCMdZKSOSwwVE+hclEddz0WHIX1De8KdWdq6OPSlVj3M43lWfZJV+Oy9Zq
CdYPnuGwZMUX542VlYtgUbIFD5n+CgUAeT+MXua9qgDbFDLlYT1OeXxv4l9aJ7uDIbaBDS7bhr+Z
RCmVTlRWqImAaMT5ZzA3WEqQFgUE0HYIKX7GjBTYkA11fG9mWZX+rJrmQS+oQRVUhReGw3WNrJdp
+Lc1RoSFb9UUbxGiXIUultVmz3hH0z1TWaBL3n55CY8O02KQ6OGH8QjSHtfr25pED3+P4Mud3j9t
Y/pTjNapXbdM7PSuKZP3KMrucgXblJABQW8acDvso/Ku9gN14yBbN+34PZmc6DLJPqSU9WUaBQo4
I1Vfpo15NWCqoJq9uvI11mplYLaATPZdi+X7YfmJFpp+hVu5xG9oLPbpCAm5d28Yq2EZTfmc7NO7
QxoU6m9JB8bxEIwjzd0dcpBDEI8qNlctUu89A6ZmE2vkPXFJOY3RbG5l01RPosQ+IaPtOjMyd5en
4V2fVe9RzqlGp7zWb/vgyci1hT+SZgif3TlVJ0hUFf885L6OjarRU9jDDeUqbcnB82l2kngAzjBM
vpjE5ekm4U6q+E1wvJlpLSmkrXqXYRPiQRi/B15JvLRTTAlMAPawIs1LbSjv3NFbyWZg/3M5aUdR
RYUzRmM3pajjFP7HGPVTYWewRadsw6WN52hvXkuALct2E1TWe5yykTJn85iI+D7DpoUUIHl3KhMy
YzlHQ8/ZXZurnbtrQrHrM4MYWdtX9WC9H3bHUeHgqtvNNu3Cy4IUnANFWC8i6w7b9/ewIquRzvhB
grJwpiw+Sb0dtU+SQb573wXXwm/v2ilvECmQah+Skiujr38Gvdj3LDMOZgNfCCkVvxPLayofJAHF
dVnZqINJ/v3Q2uvZZxMSJEZpI0sF7rzOlfjzsPYduwvXoRcKXFD4jSQEGOlgyNyQxWRN9ZhCFHKy
aX/B1zLIwtcpX0A6vEtcDt1tSD5s2DHwWq6N2403IeKtmdW3P2T9HhdsmIfbPAb3cUOJWET+iBQ/
uPM1d8N0yXUXEHuKJnvXKz4rHk7rkHm7Nc0ZVEjVT3oRk40JwTr6mo5INGCmgPbYjUS7wzqe9uHC
NDfqwMdKG9L2OL1rO/e60+4HNG4kh6RIg958kmq+02dpVhVNj9RKvmqDobK2HZZDOZ1zu4ACtQ9Z
jiPfZaj0Dx2cIqaernM1DW/yPL5Scm6EibV4YY/KRlGKNyO0nmrV3QdCbJ1E3iU2z5fU6I0ndvKR
WU67piAbr25jlRBTtLtwtHOCUteCFlemwx+zoWw2Eos1r5uP3UK38KYeqT3qDma2wkNdJuLFIamc
agBaxXFdWgxOmKDVD4dO6a9sCq6keSSEWh5iIeW9OnK4bowcPyiF1ILhpCebDXImHKXn/MUmOdId
lakEn27+D2HntRy3kq3pJ0IEvLkt70gWRVKGNwhREuGRSLgE8PTzJdQn9pnumJ6LrU2ViihUFZC5
1r9+42yFtOdjk1m3oYlw4o8R+0nLiE5p4jzVZfQ5xgEeQarc5YVXHKIPW8j+GI/cNUMSH6bRhM85
1Dc261sSUol1S3m2NV8wahduds/HW5TATj4ZuPUtX5K+zoNgPMsxx7XSxwqfudALN6O4eFHWXPqg
IUZ+KkW8E+C3G7Ou8IydlkDs8hCT1QjlJ/bHeXtR97pMhbkfq9A6RCjy/KwRl3/+aCg8L2aN+Gyj
bPK7m0RkO5YGHiSQx60C74QPHxkLcnxz9EuvJxHbFCsnRlLisj44xMgXRGBle5tR/6UcsyfAZP9g
zsN4GSnELoFHWkPiBMOuWGas5QdD1pf1D9OyiWEN09M/D/19CvzrqIC+Gv7riUaX8oumndEBxzjO
yul/H2b97X+e/M/BiI6sid7gj/Wx9a/rT/88Fq1H/ufBf57z/3zs346aVRjGjiA1/3p71fomRy/H
AO6f11lPrwuw/O57or3Xf1j/IGv5kuazADU02g4OCmfLwNmt/veHEv0WUTad1xgoy4QX5JCFhUVs
5aLMaKG6bdsx4QsZVdzh7OzUqBv5exL4z0MTykNsVTVOkJ19VOV0lH09XMz0fejJFuKzVJd4wKd+
6uKJYLLSvwzYczKED3v/wnl7l/XB9Q+yutOdk+CD7iUOBsgASXRxBTS7bgouSZmHl/UnltPgkums
86m3EM50976J3YMg9PFitI19IajWvsTz+Ey+OTYsPh0mI5BfBftvE9NwnJMx2nbTQPcVVHvfqvD3
KAlJVWZ+5L7lDZq0IpWhSIjA9UBEGF2kzK38uigwrmwgFkbuW2n40e9h3uezc8E/gsAC6BrbBH9l
y8Ziw/Mrf0/Y6sMoaOXPkUe8RGjGxVHaMINi9EY2TgoHHYLWp49eh2dfSuwnezQpfkPocNNnFBAd
XeeIZ10xPjcjNG2rqx+NsOy2dRs9xiYextlbYiYXVUJVY4oIxVaF1a6zlviEH8SBfKSHwle3rMvg
UAb+ry4u7o3j+hvoIQPW9AstTQncSSLrdvCWcLPEydOEYsMZkvtiQMU0BPEJg/0yhEVxVWWWsNGF
9QFnxD/27P4Ka9LcDEmAxqiq32S7ww2U/S8JpXQap/0kS+KvveYosv7u5cNj11hUwdV0g1lOu+Kz
8EpPYUrjhmfGBA91r3Zjh4Vr7ahpp4bfpTWPX7quc/aOi1lDUwV7OAUQ1bkgwjI4idgqz5OnIFGT
3tKWjniaKsLauIACMLPgVJEnvekbdIqVHrf7uFszQyvAdnCNttv0y1T5PkVL4V5Nrw3xqILHnrgD
MXYd3CwVvnh6vhyh3bRThuc1+inmBKRgYF63XaB+b+FSgvlW8+NYGdYpyGeGkVhqSYzdtm4PWYZw
PikxonC78RpFvdiStDef4cTtugZqKOgtaSTju0XmLQjMuFPRi50BQ6MUu9pqtMBt1a3pnRDOQIjD
eC1PjQOHv/JpMpu4/80Z0K9YcXQsnAZiNQkgI8pXmREnAaQRwl8/umaKqB5VckLaHqeR76sMc7Yk
g7YS2eKxWIIbOUWQL6jwoTeDx5nbHDP40ey9c0TOmzNi9zt0zS9aw1PS2O8uW+OxoBJjPmzuh7ho
aGPAEPOWlyIuFjg1PcCLuKZmGD6OYNdcQFBUWxNJtMwONiblnr/sAiXcg9f1CEE96z30yoT8evfJ
VPGh7gz80zuLmAdHffX79A6M8ObH4XFwWCwI4LsLP3qorOA1joFE2hBNlpU9dYaaX43O/KBxBVLx
8+tgiG9WOkCoC4Z70+E8jtfetnQbgkiyMTzXkcSXJz+hqiN5aUaECoT6GPQk7RQKbVzfKqbY05lO
5QNo6CNd8ofRcq5Gibg7qx/9RzfNB8QjzEkslbEZM6rs4ptRYuPiI6+sJ5Lpq+KnNaBP77qEyzYG
tLEe6wl+bu8DVyW+wk/chOZHXX5qZfBtnoLyySbwV6Nztb+QzCzknyqqMHSmMlrs+VbUoAgVKRqx
Fkvmy9Tulti/t07TniTiyNlOX/umeohywqjmQWOPkfWkxvFhztVwQf1AgG3RbgG+uVHLeOPl4Tns
kv0SNwSjqiXbDw3xRyPJk2AL59TrSJ5DKFuXpIHaaj7nk5Gd+6q4q75oWDutYS9w/7k+O6PrvRgZ
3Vnuj4c4xRyTPFIqGHxa+tn/6rkeSZvEQtC9iG7cGwO+hrb6Os/RnUpuF41EaMJNmzd1eFyy7me8
PHhV/ophzpGl7jVTagt/ZJsJFAYM97YYjnzrR/Be6Z1637lExBxU9oSZohFtPAqSQiRo9h350uDy
3TAKiucTZNQDw1MmHPSI2k0r1VHWzYidl79b7OBuxrQ4BZtY6E3PZZf+cshFyWLxOMOaDYd5Y1LF
y6mCLl/uCotAesL5FFZ5pjv8ytMJbEIKe9tXEblj3oersQwDhBFonUmJsevJs2zix6WzHxrRvPa+
9Y554xOzLZ/YqnM8Vh/QeE4kyr4aVpIfbmNopLdeOHsDjYJKMFUfq1vfCHZLnBrK/YR+M2vaJywM
H1JZvM4Gy0YkxEM+7tzR/khtymBbtqfatL6qxH4OfHlIer56JAjAWp7cuBZlORzlx6mT1yJPmAMM
GExjgM1nXrUI/Rb7uzU1d6tMbnamnmwf/MALANoXYV+E2++ykhghs7y1CbUa6bkknSU5MvHFqsly
SoGp3HzZdWXwxaHn2ozcl+VCHFE64UfefjVM51qBR9Su+1V/NfpQeA+fpPZeARmz24c8/O5iUEvH
Di+rHX/Eof9rksErjgwRPJVpCt5Kvo5han7M3EMK2n5o4QycfngIewiL3sWlx8QrhU9WBudk8S+N
UV0ia9hZRWmDuagHMPiNi1QsBAIfpv5sTO/TjEO9A3RahnKPj9oO0d5P8JQv85c5IRE+McmrAvF0
Y8z3S4j46RJ9MSomFCxL/bEsJa3qdTHqZaf44DGT/OpnwXMXVj/rJbn04h4C6pRdCwVZvhs54l4n
NX52rGR9DrKEGSQ5FxbsEib3D46BNuahn+ybMkiuanNImZYsvkze/AdM7Bulyk42za82u4Y5l2HN
drUFPzjD+sd6vLpOFeQVCO9m1F2XRcYH3ypGOtvweQbgCJSX0mErolYx5K6LXG5LK7i7c018G60k
oGh1i3G/Ax3xrj7wmhW1F4ObWbnXPg8Rd5WP1NXJbva7ZYd58jtucH+aCU/1viMR3Ur8nWntZWV4
VwIZT3lTsxrUvZ4yNbs+nD66Qn74Hbt+7XIRmgUjVg9Qublh0bu3QLlD2EMpkt2JMOZ0hKAHd2/b
ecTNxnVDG+UlP5TBtaaN1+OU8oCE0L0y0ExUobfszKHHojZIO6K05dkI8jdnpj+SlX2sJpf2Iq0b
YnNpqSr8dF3lBFeiVBsCkr6AcD/7huNs85KN3idEurSJ5HZndbFy68tMkaSRl2IH/wFAmXYQ2YiY
B3XKDcISpsI9svr9sqz4q5cY2bFvxh8DDicH8KVp007Du2CAmsIgs7K7EMsPc6rhvtXs6Vg7k0NK
yIHBju26JB2Jb6PNNaLy6tsQAZwWEEUPdaZg1QC3sbk+2DOR5LEafsxk3A0m4V+BkOl2gfigo3jf
ktLlMynlmzHOD36WvlVmj4dkQLTaAuOmV8M1t72j8m3SN+ynIgY3CciBZ4SX7RmDZBsIZp+47JSb
ncesayPC9FV60V1Voc7W8Z3iw12or6n1/ABUaq7ohYsqe85xCFSxe3Lt5sc4PFn91gutD7kweeW/
GV4E9fp2UDYTOHXwPWSrTN/RZasDDN4NM15QMaLtN3CHgGHdjUlKsP61kL3b/te/ZZO9dSnvWwzB
2OUYPhMLxQVi8hI+h9dHy9D5yMY6junPFpbd//yqnTasRpBF9FMiZlcT9GNeTnjRSR9iqJlzxvF2
Dob9zOGo5PVfbafeOdnbggcix00knvFaR8STY15jSDH+j62ClZCzmpwaec2wzYpXYm9aATAHdhbV
xcFiQ2pSf9fwswO3av1Z/xv/Ncg2I64c3GwwNuM5FKmWHPatzsUzP9SpFcbGcUh74/8N4126Cug4
x9bgYiRBK+L313/CsVH/rG/HiOPkdfRAdu3JEfC1MUh7Yh3aWiB2Y29+6hOr8WRjRAnMm6nnJrfB
5sZDz2+gYor461hFQDg1N86xcT1UqDbcbZ2J0lxSUe/0uXqdLElUjN8dmMH6xZt22K9vgMG1U5CA
0j9Nst7pw+nz0i9r6LeDxHJ97xxDeseEbkv/dhqaTy2TbKsCMeGprYq3+uPRb09/hP/zViPOyp6o
5sDN5EIzgeIrY7AmJnfP+n2QOVcbj3VMwEgE3+mf9XME837T/zBpW1wBmsFTu+Lv03EKPJoZyTwc
rohicqD7rQWOBUIh0+CgH0r4Z9GFJ/0UdI27ZaBDQdXgWuUvfSiTNCzMjLlXq+3cth9K1Hd9SP2c
SDyWy5N+hj6nWvxJH//npHR+sj7hRHhn/VK8xIMayRClec47a305fThfDfADHx3irGhRvkTLCZ9r
qpd879fiVrV4HjDECrXvog2w2OLo2DtM9bCF2tRDK3ejzaQjcbJPaPCvDndVrki5XQy/OaaJabDd
z/d1gN/0+Sfb7asxcblWnsQooXpNcpztzMo8DUzMbWUzDs5JVOrBos2aSxFqNFnz8XSEjvDZRN1p
mphmY6OUHeoi3vjKkyevhZIt85tMfhJprdhs7Ge6hY9qnCoG7sHTSoNwJRfqWD2ySQKW6aGIK19d
QTg0yr8OScEsaOS7+oyQL7Wr9Owk9YsYkQ0sIWwd7CkkNQ5wQ3npxPis/6siae8bTRPTVLAO0pCN
Ov4wHqygY4LFJoJpOCao8SgOWfALFjjpSt78rY9bshw9IGozA/leqNjQBNl7pw3enCX/4dRBuPVl
i3eUpgqzQzTvs9e/FAn10OIBsvs20yZnZs9wR9o48xxMtXee9YbV5tpDQAIak9LA2pWYryvcjaKG
Z4os2Bm7tqpuGNgyq9ITGAC7ctu6zGMy/C4MNztFrUi3YKxc3oDCczXf+wFr5LwUDwm2gxtfj8zM
HgZFVxe/3DYj1Dihe7QV51//EaFgWOuUP+BP7E2jp2JiuH9WrXUyKwZIdmYWWzPey775VjdWjU9t
ke9iHQ7suIfFYtDSh4PYuoP5gnSLKZldvsdi0KmENSRehhQiifHIdeh11uEktfOpDsAO6hSg24bX
t+lj57jEPZPYkm0YowG0V/PR8UV9sAneM5vSPTeteW0jwIhZkTio9DDTs8VthfDLcyU4zZV5JaCK
bcxGwf8bD9mE0sWMwbItPYZWFry3UrwkMUXqeqGHAcEkQ+3vWyvy9tiRD4eKTmYOxuxYdwz96qrp
qLCYOw/6km8Mkk4W5eUHT9782XPOs8G3OowhpkDUjUYYnmpvVg8QyneMVbwnM7hEwvi6xNOvLFys
fRblh/WlJSH3G78wsv1k10RMukl9Jl4M/pfWjruQSCZHPP6mFdR9ZQCPkZsVmpumg9X1Q75katcl
qPwzrgtl+l9LZKHbRgGcDqV3GCPqliV7igXS+2zmN4Pc2+JJyJ04pK+OZmYo1ugcucBkoJeHyXCs
cW6oaqDmVAUGooj44rh2uYO/XQ58t9k3LxYhwUvRi4+S4lBbpHKq6RcVp8AaZMatoxbXHm8oJJ/f
TYvhRKrKG32gt52nhbhNVd+dVPxi3p1uYN5E+9RtLkMs70OX3iw//wzLhyiiNJJl6yK4AHXW90I8
cG0b1fQG12XYNj5rgIX/gj3SRFhmf4vIKU3ACacU9laFgzOGZbAs1nGqHiiuLKlKcD4UeXj2Z+++
ch4s6v2ghCLSK8qjPqca7LiUgG3SKDVREFMaub5i1DVS6JXZZQih8DMuWocGbclcjvLjvdCMfAR/
TJD4m+mKu7d4XyoYhAx7GNxwA5NE/9gPzlcvp4GrjaPJyLEYxW305Z7t4GDmPjMfNRSHOGAiIAZi
jMWhiO+TOQDgQplfFnhxtUNVpl9EMYmuY+tb2Yj3rvReihQekGZ5sXVQPTIsW/oadIgbuNKWx2VY
kklo/tHzs5WYs4ysw7zo1XPgTYAVPyRzzJyWHs1NUTYTQeXRYK4z+ykBf3PG8Crz4t22qrvTcC3U
UfrDUESLdgy17SEPDqUKuJ8nLBIGc+fFbPj9EpF12NOBmtO3NCHOVMNA3giTJ0u9doNKjmpoKl6t
BYyo5h22UzPRkzjFNk9JOPMTiJU4KvyGIOYwVEXRlwCRGQniDCrwcOe36qSGkjwoWUa3yggPjWff
3GL8gpoxAzrkAvFHmnUCi7TvQE0ZUbV7IUW3D4Xz0nSRvDBk22UCMyrfgukhcq884wn35AjiOn37
VzN0HyaWcHtnoQaoybbIRr6CyKW/SLb4EPwdM8Lfv6Sx3UKqgzYPp4ewxAJZLqaRfJB6zDS0dA8u
gdnIXk8Vw7k26b5ion3Msb7btgEz7aD/JIzm9S95SnU/6+bTUM/4lNfucC3Qhu3XkV+Z+Q+LbZHo
xWXeaaYnfnEEoVrgJs0IoaZrIY0k9bue2JHcAgOH4c1+nrNPPRT0w+ZrZ6uXwooAa+g3xpmrFyAY
yV7jP3PdfKlbY2MaSFvW2Rks/k0jou+tWr6riQVI5Mw+ZZSyCFtNgu4j//94OKyii39nBVs4nUGt
xngH3vn/LXpqbW40OLA9MgM4FPOwDkWZ/IZhTkR97b0skENPVQeM6BoxoFm0XbkL+cCHVBtM3TU9
yuxZ+CY2ds1VkhlXg2jF3dBMxiChLIqj4Lz+zYsnfbmX73wm8pImPobjvf8wO3Q4ZnPJy4H+bWQc
GekBnhzkhQb0y5Lwuf13Orn3n3Tyv2/bCXA9D/4jJgkal6iaXPYn2rRTycIxLdZDFEAeNdiayYh5
KJpPMU/hDislbyNDiyhSS3MuRM4NQScHK4ByRcC/mzXNJ4UJsGey9EkR8lN2ugBboo9QjhBOwsPg
8emtuygA25aUoutYsq3ZafUytjE3AhTk2Mg+ddmU6usUuwNwf4fv4y/XXhMc6hooKJbznSrrh2pZ
sfUKV/mEpECtPIemzE5Fem3+yGx5ag2Mmf/7h+b8u35Gc8h5o7bjh3gZ/keeE5KaIhgNpzsZmQMB
rolfF2aUOLqxlulZ7tS+9LZOxNSsn5UewdTlLFzgOL210LDcAhGRc+kZb2NtPCbSPqzkmAW70M2y
sHgE/ixo48pr0Xd8cj6XUGqmz8CkP/6y2VznbbSZ4y60SJrckKjstBTtMxImNtX0rGMTU0BpfQf+
97cf/Oc14+AI4qLCCGEy/oc3QDLIwo4yYphMs7MPWbkz4jDZBinbRGUkzLdIqlnJ9KaNCWwXZteV
pGc4fJVZpUngmk0ez/GTh7m7I4M9i99p8VnqqvHcNVAs14JhksRewDQQelNJ3Op9Dvlkauz+6rLi
BQlWquBAsP4YmHooZkTR8pc65OUplDnairIxsSpQ3V4FAm1ZCJMqn2B4lNMpMJH9L/PKQ8qVKy9e
15z9EEMHxPk02ClusF7mnoUmYoUJ+aFWyRjIAT4iz6s4Ri3sz+LdjOEeJfNbATVhCTrs3/Xuyriq
oSAneH0tlO082sHjBgBzzxIm1u6/fyMEFfy7qAr3TsdGtEJsFXJeDGH+7wXMQ3nXlDMhM7nAGXKk
WD32IYGYNkqyqlaP/uJjZEr+z66Ww8X3pb1rx/STPbnBfX1j98nbrC++RvOsiCm7Ig97wHrNx+OP
XzKy+ltLiGdUM7/6uyh11tnFELAbZb43LPunqZbfQZa8wz07qC57taPyMyxYOCrjBeCDDbW1maHA
Kita39x2InjI3eF9qYgVnmXM9+H/kJrHid9Wtic+MNunc7mvAuMt7lM8WppBPUXBtO+X/mrI3jwU
o40JZO1da0t5Vw+6a1Ggq2sZk6Qc+jZW0yWOxpZHauscK3uXVfKpA6s74apaUHh12DGIzoRNDnd2
1yjgxtKs9ixtiDfEu+bgB9IH7GTB08ywlc7m9DDQPee3XvHbkhpJF2l+W36WESk2IWuT51IFrkyq
9d9tCjmnNZ7NMfmsq5J8JXRvdvd7LSiTqrn7BhPMth7wkdF3hiZutYH3usTtTffFSZN9D/L2HIn4
jZXyXbemdNEkZWtsKC377yryvsdmsys8UpHbMUY6ErVHYMibXKi4IoMaYRGjtn/4oYlBVPxbFzny
AQ7jpztOz7KqrraZ+jSJcOgzhyp8ISi5Tr4mbXlamap9+lMkw4dh62Ol9BAoRoMaSYRXVZhjucZ+
LLhSlpSJnTmIvVHQiWayvrV+8FoYMHg1q0tXnF3Z2ZoMUm4hld/CMj2HiYcU9i+/bdB9Rz1y05nV
QB/ZylMGhzQERAhSoA5NoHNTxk4FDl1uzenaXYXbfmPDvXeb18GCzy+7cRvqVphKdt9BjDx0g/OM
fen3WK9CwcKLm738mkn7+3qDp22T7ryaROp8hAHQJAhgpH1vclwn0adZzFU0XdtDH9t+CxN19xyD
xYa+Z+MRH+XRk4cGto7YjdE8E5K4x0P/yyTFlyYT91nrJgg42vS0x1HH5m/GJS4KbvxqAJ7vYotA
cYd8obXt7g2Ak9ECClgo7y1NfxQGv4hHVpqp25D8BOk3jPWyTdOrZbXsHsyMSie8Nj4M/7x3smvL
h+wuDSSJuv6uqmUvQ4RshWJwzWT8bSiEdR2gp2FSslWqyO65rc6k8qiTsCOAngCjIbUQNIIgDcgC
HzFRj+wnZuQd3SW9e/SWZ6Pwy10TmwwAQ3VT8/LhFbP9UuDXi/XWDdfs12ZBxNIHbyGWY8xgKhNh
AIhTBt/TJAC+xUcIeKsGkO0z91Cnnb1VtjPu6dBJiEFYMQzl0e/JgZ7wst+JaNIoaU+n6jK46zWx
B5JmfQo6b78Sg3pkPTN+GHwTZOKk8QVW2cUpGnkojPqyLJm/ayfTQTW8PNig5sd0NCCy1PW56mf7
skTLQ1q7xR4JzN0YrIbDNQsJNWSvuosJoet7M0vyMz2ZHJTXfU42j3oGGIPA6fICJc25BEH3r58Y
G1rY0F8M23xeLHxwoa+dGtOxd6nvvPqRWC5R/1XhPgu+BBWFBFyPjEj9Y88waOizo0iLCb6iNK42
/rVQHqaTjBfjmgV5cGmXz/UvnX5k/QlFHUPQ1oVmW8/4woeOBwEwfFggr59cN4iu8bDkx7B2vmUy
Km5TMuHts1S7yKo8RlOzecXs8WGg/zkJtTwmQZCfyry0UI4M0M1LSSyGQWCGGDOcO4TnXdPRvkOi
847rWa5n4QQ4aNRO9yliOCyxqFvIDxkjlXC2tjFt6FYox8N1ezzayZye/bJkviMLosLyaOtlvJwp
CCI2TUzsSoBzi+Hh3tE5wB0MwWtYfZUD9DrbS85F0PrXRhchsYVKOJzQUiM2e3aTvj8pLzwGFpBK
Qd3JoGX6ig78sGTzbrLt347Ki30+2O3VlX17nVLrl4Scfqh01nDaTOQHh1VywCd3X0yjdQ7cmmEO
KOFV2S7hpQljQ9bilzgJvxbZSHp4bEJniREdVf4WTwh08E5+VfOz18+PdcftkkbW3SbOm/TKBf6g
0eWn6SWpF+sSZpeFExiWpAYYwosEktN47KzykgxzfzQrny5ZyqW7eEbQgWQ4m3FhiLLNZ+tew3C6
QLDPz7mI4R6jXAAjtIr+QltYIDK5hKzUbDx5sFuPkUDlxdXNmbZ2gG1emaWPGQxxvMGAQGnGMnyD
GMZ11mVlABcdShQhephZRr1tO4T6TpCeVgmX6HsQ4GL8TDBa17y627pq1VqbAb36d5n6b261vK3V
BZaLYsec7KhsxnlJ330ncbU4hIz7YHKX7yGGI8Uy9TtT6xk8XMChlWB/He9XanQ5TdkxRVA1exhh
tcXHnCTXlZ5d26W/DSikGdeRuWQjWlO+8Qg/6rCe5UqY1hDRElf3Kd1BarxYqfVoueS5M1TZLkPE
+Kt7Xeukdmb7UEl1THPoVmUctVsD/2NNdsbTttt69fKst8+VQ474BVZ/y9rPu8BFM/9C3BiU2654
V5oabEI7p0xvXxdZvWs+rGaf+w4MdIRNjBKnXYckIEMEGQuinzVqrpJ5x65PKe1zpEZBzcEvoIup
LntEiE7BHK6R24L4nxxccTMMvE4P9bmQkM6MQdJa8cgqklmSxty8r9z+MaVzD7ID9vfw1At1tAb1
uvTZeK4rHOkyJ31oSyUOZndYNVsrQRinuGrbmvSiIzz7fSBRlkGk/HTIv94gnkNP5tDfymkJsQyo
LlaP8jUXWoMa2afJkI+tGb0m3sKs0r7T3aIN8dWrB3O3KrPPRZbcq4ygBuO10Fbuvl8CZc3vGLfI
TW/KvT3LuwzcUz37CE2809pAB5ptPHTBE2yJJ1V1zmHsYHH1QXsuVzRN6wEj40wy1d3Ujg5VMiOJ
INd+EJcuanZL6byUGtBstLrGyMFjTGxDVTpQtDg3z4Y3Rac/dihf+H+mwCrnoI5x+Zu2uSkL8ulB
0ezp4sROwUAGSUYS/xlTbBLXK2JJHbBIyshNbjePFNFqs4ItU0x/EozltwD/F4yQvyNNOyfMV9AV
F2pn5golESfdnasBuoo7UT3VCXURnqE7Z1gWJLrVe2cYh640vq0vkHgxhB7WB6ee+k3uda9atOOy
PrDaym+69lzxgxgfo156yU7X551sXwpG14hkqH0rQJs8p61PDXHLWoNUDBV8KWfnURr9QxbAgo5b
mM4dCRfEckOq1f4L+LNvIrNBOJPjj+zj/MSpmYP3qjw81ZLpm4mF9t4OuEF6xdeDd6IND4EnWqDP
hEgS56VR11ZpEVgl9Dfk/wnHSOxHP4tuvZaiZlqKhIcHp+Yyp1tbRINDREH6EI7JbyN5EGjOQavf
TCf+bIyF9Ej4k4Soyd0UCGpytdxVzbnGuEozPQr6rTuKJ0Igdqw+SF2mcp8ZyYdV8xnqKpUNm+yL
4H1R8v0k5uiHWVWflo1YQN+3vZU++/hKjH3zp4iLs6UBkArkF12veS7m9vcIcuroc5yof5tgwJUi
WnpOMYI5VNN9VIuIL0vbnCvHhi6GFzONxkkZ3DpR7Ho7w8BxanQQNw7SPXopbF1nyj9XRARX1l1C
pPk2AAjcuQzd14fJgd3Eo/USFuHPcIoewaD2ul5Kx2FvjmGsuVZ8Alo6JJL3mpi5/TJgkdot10Kr
3/+uZQlftBL5e0TQH+l9fzA4lKDRDUrqocYzHyvzyTrMKZ08JHGWww7dBJlok6Moqp1jIwYaHK25
6/AQ2Y4yOGjRiu7HdUvizbTX1GS8SJFuJfyZWRBwuOrrc+cn/kEIBrXCY+2PmpRdO0kbxDN9iaNk
9LoKp1YFhqUvKjkbbzVpzTVy6hWAW3FrW1fNAXHBZa9Q32CoAK80QfJL4VdpPpWr6mLrcKMWAJGn
YbKQ2RPBuA4AVn0OUYpcCLC/rGCESqu7DgLPt1mH++K59T3qXir70SJvKITTET0OS3+shI2jGdyT
c9ZZkLH8kClOVl6yOa3ZWt4G1+fL8K65m5wt1/a2ThfgRYyf3Za8GwORrvE4Lv6XvqnjLeZZzHj6
EdTb+TXrVbagB1V9G2+MFuI5/Rp6Mr/hJqpP7nRoUiitZuYHe9fZ2T3f4qqINbOZnaiO9shppxKT
Laum0a8U3d56Cm7Oiqti+cNNTfTp3NzG5D51U83uyoqUVzSL0kW1HwDQmh3FQaHcvYznuzVbEDBQ
XWBxS6pgYwYbIpi4n1rrsgpEVXJyvYHWqN8h9TTqp3XAuTa59ohuzwluBJ8wZwd9byvxw+mNQyKW
x05xo66q2zhgXunJaTg4H0M0vUZGN+16F4FaNtXuOTexYSTxSyCDOPRVcGuIjWGgBpDfzCYxfHjA
iBTswbRR+san1aZjHoz5wXa/Yq5tbis1IizRiI+XuGj+urC+gU1fggjtAZ5Ln+2sPkVhwP8M8G/G
h2Bblvc8gyVEdAroAbfNqllelSfpIs+saK+RK3+sI7d5Zq8L+/nHElm33FwIE1/yDVR4gLGo0CyF
eiej/MeqeEMpyr6aDh9BvDxN8LaVCF57OX3FohKLOP9VxeNDK7xjqPvXAagC1hiaLe3rQDyi2Fda
5aXHzb5ELMvJr/2kYeLXoIwk36SiAPLJBIRzuUFxEP3d+fKmvXfENEIjzQ5ajbneXYUzH1zZXcPa
hrpUvLkJb0Xk8hwNcOjiflPq8k72LM/rLVfpicw61NCDomH8wCNSgICb8ogJZOnSu/dcXE5+zzzz
dz1wXxpGehh9Vs6owu1AI8dhANfVxEx23ZLDIvkwcvIVtVPB35G01aoNlChfa6KGxbjFhqetUFmV
9XcI1YJZfQ7o3DLMb5v2PATMJrrglUETO4uukYTJyjSEyOXgX5+nqcrx2MJyzzT+jO74vY8VcZnM
K2WRkLZ7ynxujwYAY70ajDZr9ut9sWIIBgMWRj4cEHwS78Pgi66ZIW0Wu3VysQ6weu8n2Wgvq5Yo
Qtq8MSA1ekuOQVyYzACJy9d0MqA0xOmhph4Ge+Rc8YlCCF96W0aNHL4AgpIljhZmGqMe4P4ASMTG
QMMZ03JL9AXZDPTOupYeHPwU6EHPRlvfI2xeYR3WN6tk8e2ombLEgPEA25tCaDo5escLoXwi5f4/
7J3JcuNIl6XfpfdIw+gAFr0hSJAENY8R2sAUCgnzPOPp63NE/BVpaVmLWndvaBqpgYD79XvP+U5+
J+sxAwpxAbpG+gVhQ8jel6y0NErP7b+cxubrRN3pzDR8NouX9myvIuW3VJlLdgq7WAZFnaNvOFwW
M/qSs74kRp+yNjf1mB6357LkVHetmaSmbfPEwf+rVLBEQ/MKHF55bzMWS9KcXPVp24GBSo5bD2hG
dbL1m+dIQ3DKTEJOXdCfCU+l2mOCW/sp3sNm6ldfjjCRmjHzcnhZivYOe/O3jsPt2rjPWB8YXNDL
QFGvX2d5/G27hxpNm3x7bjGs2NUhqpaD0+MwkYwaaYkTMzTG3InuNiOtIw340s1rKz9zmhS4mNwj
3hLKDHlnOmP+RuNIXTkHbyvFwEBbW+ZDRqE0p7r8Z7xsI461AEpQi8clfh4+LeDSu9lk7wntG3w5
byVH6p1L6wI+A+OlMv8iZ+8tKaa7xF2wW0baNv8Gw98YaI83/yQh9jR3a3bOoiuvFgkTKOys9Ov5
aOIHqEzODfJiXRJq+152p2TZwows2QOJ8zdXoaznEolCMArsr9KBuMlGLKPwczOlZdww1EY+hVtT
ORlECgtcQYcyCWkbp1y18sZi7BNYRP+CeasRfiyTb2J2nmoTLGj1tQkGkNgzMy37/WRE/f6tbRUN
RXlxl6wDBUok3vDCQL8u3ljpvqnu4svjTCK9tWZX3MU21bEcfstVL62HA2r/ksNRZOymOf8pe5DT
QA25ObjZP14iWDqQHLiunQxrsIrXR9bpNa3fAZ/oGlrnSRDztv0J8Qg80i2JYKqIorWIfZB92lJe
m7MTPm1ciwybNXsk6t8+OlUwAbJaHbzM0t+gvzIU575KKvrpDqDyWWFw1kAv4vPwGjiG1Dp+1ahT
BGJgPC0mbnOOEM0u0pqHJRcNJ14OfwMvi1vjjx2s3ahgJOay2IoVnFB3ZUkmlRN/yf+o/Gmx0XIi
k46OTld/9aQLU98zPat3lpVdlXSQV6vM/a3Nr3Iw1fZlW/wc8uRaVk5rRolGbevnaYKruOTaYazy
omq0YaCtoysB+aqvr82AAdem0SFkIWHppga/Y71sa0YnfelpiqApwz+5w8dyCdvZpy1+4NfloMcw
/ZctnspmHmyOzg69XA3CUitok1bzunhUGxmWCk67UbGX5AvaRIx3pMOhaPtPlYGHAsbE00cWkuIL
6SjN3dA+D5pLP4UTmCkNt1Y/7tGSQdgD7YUaY/wQaXqUl/u2JmZpwo8bUn+bhwgV139uM1KiBNvK
TDV2kPJbH06FBWIorlIT1rLjlGHATNObGkXsZQ98QxY4ieVzjrrZUAWaNMXHC13eysIsVVBDbvdP
bNgYOGjz7oqcnKp2ja5k7WXazEPraL2Zpyz0uqRFxWc/L01XI+N+3poJWx9D6RYg66P+uMEx2nxB
bZt1qD3xA40Zy6jjxpyhDTuI4UYbMVcOURJHIL+R3z2tJls3UZ30mYi9G+qvxQSARIzw7DWW9Rgz
Ad+Vynqae66BsmRjV91R86vsNEjMS2FX18pgwiARy7szfW4u9bDJkJe4/M8HejUOh1SrTkif7ljN
R7aCFV+XO+mNJ4UBPSci2vC1Rzwoh5GQNmTMOmSEDdt1AhC1CGJtYI5W7uX0XbXpPo5yq5vql54l
WXZWiop+jFafGk5GtovoD/Hw13aA7tfu0TCGl3GaTU/n9ckA9B83xlLIuERhajsNxn6e5pjjOeLb
iQMG+R2fWV2dl1ylBBQkS9pS6isb9ajLvi9J8a7HLBFM50ZvWlXWOiRbuo04Q8GkkzQHs0bINeXi
koTqgqTOvC+k4iOfxpum1VfmNcmN6aDBald0cIUUT9URxbvFXUlz9jCytUSLMHfwjZNdQ5d0rwKy
3SQXPaDZnbCiK0GR4jUu63G4ftoUtmhzcL2UNgnAv6aua/GtaHBjWC0UoNbm+WaAmtyhCLsycdjE
Q7FAS7dEHE870KQgPvNvs2VsKoZOG9/THiBywq9st2+GzkDWQpLryZ1czsQ28k4iGIA0Fk+qAExV
TPWwNVB4qRuqktcNrpJkzTXJlY9y32zQoNO4Hy4QqrCRyyN8ynTI1rjNuyj/qIbXbQnd1rMyfUsE
hwKjRktpvuZucgwT+gNinIkyaNtrm9mrzzH/TSGiUivq+7j5HJ3hvW6Yqzspr1muU7IlqOq82caA
aWRXHTjIbYy3oUIoxmvy0z36r2/ydFdG7slJpt2IUMcoBU2e6NisV/oYSzxAR78G/bJv1u5FUcJj
oWU/NihHobDCFbI1jYdg10rRRxQ6T25PBRYaVGAOy7nsftlAATZNx7TGweQk31Ac0tybd1ubs2bU
4+EnPLqjnZw2MNSm9JqanRGxD2zCATn8ywQiWifKPpE8URmFQ7gzm+xzAwsBu2W8VBnkwxqvQ2p+
pl3+LAFGcttUqxSTRtX+dKruGhHlz21ch9rvuHT160paC6fdvobtIrkNdDmlZmjsUVt2THZjefO1
ffWERfO8DYA1m4kdDZqd6bp3sABvQ+R+B0wZLLURmvc+fJTHp3mmvAfjiD5V2s1GWxKsqA4LKfEb
zOJaZK7uraXyuTWHdSHtxDOpG6BemJAgZLV43bUOJXzZkjbC4QAFEeGsKvM5TEWDPyJ+87aLlMHo
6Fmj8ArQ3nIQT44H6ln53+fiRtfDALLo6yvahFdSq4R74bTVftvZrVJukiI8rA4zzVwk4PgR22cV
wXkdwmwDQBMS3eQ4m9mxT8WrprMkozb9EUtJbay1B7fTGZFShxit80A0TxQkY/3aa06zZ7zjuaK/
QWuGEF6ixOQpbZZIJPx+Jskd32XPl2wJ0AEKzU/ZXidYiUzf4peQtZeksW2MOgz6T8ssy/1g/cyt
GUehxEnIk43sjibsgGUHj8GYbWyJHNlyPm1L+6yUgphIQ9LRuV0G9TquVqQCBucz02oCaJ0so6X9
Lm+ItECapuOrkVX0JoAjf1POTZPvzW3acqAo5B8aywqgH26Vk2iL8hDODpQQrbvf+F3ZynadOD66
eYcToA67j3HrQSANBzQecy+Hil8uGKd1RlZeDQZb08WT7I4TgfmzVNp3SbSSZ0YGH894Wk5N3txJ
pkiVWFcrTQ+ayNSMs8n01H0EW/oNFyE+TFZyljvWlbtiVZ829mEuf31XuZpVRT00GR7iTtLoIIkU
x9BApttdaGK+b10WbWbliLuVg2j7XNHnx3iaIANMjL38Fy5rVvMrjw+OFPNUxP4xQEEEw1HLyMuX
XN2m6puEUh48tzt3lXQ9eQbbek/0KAKD6iU3iw9D9k/lf9mp1+uidgK7Zly3io9iarDJINFVi69F
0uJs86eezPfy5SE7MvNjxpscixkGCK5DXg3yD0pmNo1NfchrajYPWPjY0BnjyU/Dh2YjIIuhkZWV
/DdvFbFsp2/n6xk6PENkph7yqxfocKjFKZm3E2APXgHncXZZ5EIhd3A8RxlxbztyGhFJ1CTXLor0
bdLZNpSDVXAe5tTwhi/5u9Wx8CqtoOCGU8N/YpWltiPb97AubwVxWpvKcx1QXLeN87DtJCMqH3BH
KqU88/20phLhEv0uABYWaxGYYQSzjSVquM7K4btca7a9nzz4GwPh0QGdqLn4EsU2yFwyPUq+QjgY
MNoTIkxgGyZl/a2vHhfDetoIUrLoFcb6lpfuBQeexA8aZF5F0Wt/o3bx91oxftb3pp+ZlbVva15Q
WVVsm43i4AZdFh9JpBPKUlUOFPSbDljCzhzHc1pOZ2xSt0j0X7oJBDzu+qdyeogLJslYIp4aXTcY
JKYsXdnbVt8So6eQK7ZLOovAy2b61Y3TNJoBloWzUY+MXyrI38zg33DZfyCM//Hu/5NEY7IeJGf4
fyYaP32W5WfXfX7+HWn8+7t+I40d7S/gw7CHdc00LMsUaAZ/I41d9S9DgyZLaU2GFvRi9HT/YRqL
vxASqsIxoSprqmYh6/oP09j8C0gt4kJSRSxHJgH/b5jGUs2OAuzvEleHLFOhkfJGShlc439y/e2l
NZR4gvcaa7bi4fpm+CkfJtPoz736Qh+gDSpDh5Wxqs4EpaHKvU5+cPvM9iApTIxxtOn3B0FkMob+
76/ZPrF9rBxG6q4BlY7NKceSvJdOgkDUKKKc2t7/9SaAuzPQvv5IxSVOuYnkedIKkjPghGxvbQ9D
otpM7YZ08ZXGuE0dwCJaR8oMqSe8OYWVi3lJvgnypQoykxXD0wzs6JWltL5okiGIJ+XcmCJCNI7l
y3SyF4skY0ybNTAkgS1kvUxGdpiLdgg01c4pWEK2N+wSZF2J8pKs+HEL6pB94mKbJyzax8r7rs19
uVvm+rnVAOWRzPeh3Bqm+r1YRHyz6GlAaaSwZIDYYHZVe6DBOr8m+LpXx7uJTt8B2V7lEQzExqW0
+2TAJjxAOyVRAUZCmx4BGCQnywQlHM3Jhdm0705DuFfL+FvdGpdlxuGNyAPXcbVe21GeXBRjuKd9
fEzMnsPvcUYE5uPAyeIxxl9V49Ena1mdal8vzFdV5E8dfbKDCMkeSXKcmuVMVFlR3C9wQLzOFkQj
KbXlO+6jw9bgpyvzKsw430rou3Xdzgf098Z+Ud2rZWQP0QpHAfZUpYekg3lRDa7G4lXQ90Qq2DPw
pAP7rMQPU59+z+eSVhFGMjOnrxSiacoMDpou5vw94BQ6DitDG4ead7CnKz2yHguboYOaQCFh68jC
wfSZAim45fo9Q/huT6AV21DsXJtdPaN30b7QqggmK7obNLkcnLfNvZ4F1tjahyUHmLzAe4pU2/Sh
/QC7XXRzX2ocPjlePNhu17LTlgdlcZQjWW2XqLdDjiAJ5Ywxf9cTTnBZlWiMxKjzOIr9mOSziOU6
S+dvZYi0uk6YdRjO+paEeuJrzuptN8r62IF62C/6fKeCwYdbEJl7BF6GZ8bmR9QLiJIGDdbc5rKB
eHAuE3J7l4Js+IHDU6+LQKMWbYvc9RR1enDVFsAvp0Z/ahwwldHCKdnwYea7e5E5gNRGgzamaAN1
THyrnc6rmLyaPstVooCBCe9dPTtb2D9ITWDU3FpQRcYf+aCk9A6q+75XS09b0R4yzzVZ1vy61Zcz
sBvM7+pBC1EjGIqeAIzuUPTLeLyZeMyZUSeHgj12F27E/lQKxDzo5rXDXNH/qhvtAk34qVUNRsiK
dlHXU2OaPxMd8R+gMOskKvVK6yOmYCBJdnMyQv40qh9cHfgzBiL8GHnh4YqqGOEqYZ2QG3SiAeBn
2PuE2fpoDdHFzI+kdFUBR0Xmn6V50aBmDD2NSK0ftB110g5n90BFAVhLd+hkKNExWd1TTgmgVF17
FGru+lxA96RP46VevrGPFzs87jq2YX6xpqxMjyxA3DCYT86F+VRo4i0j8NLXfCYe+4kOm+hcDS99
PDG0Gemo+tO1YdifgwWQXDiQwus2RPKmgwZss+6VXKcCXfkIKgjQR099tFNK9RJihTh0OM9q95oc
WV4e7K1jjz/XKo/EkmOwdF1YPPpMeGbLxNqetJ/Nco5wbRI9YnlabaQnFpBjbnJrxJwxmri8FfKH
VLB41nFSjjGqn32oQt/lkGzMrXU3qCYHDtbUaPCHZL6bx6S/WXJz8ca2jc6d+xgSA/jS2Qhw6yWZ
T4AbmJQyFAZM4a85kuhYx6IH6nE5SqrY2gLXcTMXy5f6oWe8V4ABjRQo0CbDtyzZhy20jyIfceGD
SggVfBKsnKMqqLDsZE/KWdTVXI2xsbB6JGhSxYuB/4fLhGJ0jiJUp8yv9qhYOTRjQFNKGzRFSQeJ
uf5Z9HTjljAnNLSZwkus7zBd4MufiO0EUPcJT9JkQLXkJ9qukVefh2WE+ijKcx2yUyHe+WaZX0rR
YN5VLDroeXJGvRzh+v5yqlJauseT0mrDKZryJ+KuAG4pbXskqxBQG6ooDs5MWIld6TIlPK8a6+bw
kz7nig3XeKFxTOZFpim7rJvKfVW6jNqAf/o6y1RtapiPl7NtP6RO7LVKOHjESTM0tKA66I4yncsF
ikahFSPYtx9rbfA8Rm9dYIpilngbx+bNaFMDQ/HQAfgjsVbNCBJ00/IHdpP3efGBReKhV+bbYqyH
vaG6QRozETRcjIacsJcyy8+2Hn5vK3U6O/HALhOjtC7iI9HqjLT70vZyY81PSo7hq81j1HgmkVzR
WtxtZ24V832ISxCZdwUpZiHCK+7RP8wXTvAzegdBpmqc3i9zyhDgpS3GyFeoQfb1SkdhYiZExC4q
b6thco2znqNCxSXsZavR3pbEwYD3jp+agr1oBZYKh7mAzFLK3M/sy4pGbGuTkXtLh2M2VQf93L2O
Zn2iwXEN3pKFZqFluuavjkr7q26GfW7Sy7eS8qt0heK5VtseyhiYasmmEnXL7ZKtT61gdJKJdLka
cbtQNjReohnmQwSbLlVWogDjFalmd5NAuPYto3lp3VowPRQ3SoqGCcAOJKJbTk4xzK1mxR7BPdFx
qj8KUzwoinVyLRk8Wem+LF+Cagmx4hSXVFNvbNql3DnfVBh8ARgPUmUyMoWoZ349ZBQSWZeCw9Af
aguUPODyvRVPlA+jhb09JuInbfRd0UzVuVhdNajkgxHrbwVb+h4y0zUgQftgZSzqa5bfxzUYbSd2
30ZSIg91Vp3myDKOYaTOrHVmgySssJ7Ukf5kHC7fVQez+WS6e8WJkezUaoGw2inf6yQdgsGk+hoz
hfNiXxQPapaO/tJJDoyIzkltnRqn34EYhCTn/gyXrjlYWoirxIXaMk8MYKgnGD4qP1jzO1iDzW3U
j0TVSWqhUEBHCGhNXiZM9iwXSCGHTdzES8pluniDniy447r7EvxZWCj5ud+1qjWunirX73SqavCX
8AZ1urV+07VwaKARThmJPjsATP0O3aXB/IqqOjMeRIrKShG2wSZR01+Jw+hMpCYdrFINyImk8QH5
qDsKa7olwXRvG7l22ph5RG8yJteEx/p/PXGGDGxDH49zlwaRIPmYtvUtdt0pIEyo9bQF93ic5vqp
asAhgSsJzCFvfD13HsquJyw5YaKIkJ8APXUYYV7JX0e4vVxh47PtMvTPR2iGGgLteA6zgAYP7Chd
D8olTjw0Q9SErp77Sl/D/sr4axcqaX+YlevVzSxEakjHQ9pYlazdo5pYWXUp4Cqk2mdjKT2TThGf
Jca1gfuyFw22CwSVFnLFscHq3tn7mJEtGwNOt9jQmwDEg9mFz8QcQrI2GfBwk6iG81D0RguHQH0x
aMn6CKTHWK+CqcvD/bAMwI1tEysbPKl17GO/b8U3J+rUoCtttFSuOULygFNQqao42Ex+8B52xzVH
Fa4MHZIP1Dbw/SysjM34WKTO5wQlBONVdVOmmnKs9DxwG+N5ZnqXgUlKGgVshVSgD50BwDkV725C
V3zdVOcOr7y6hKRITMxuKm4nLcpfMKlq/OKmFxXuN+rA2Hf19KoqBYkIlern+vg5ZhCmoS8iPpqg
OSA2m/OLhqAmqNWn2tGNc9QbS2DKQ4RZKT4yIMvLHZD4Q0VXiaexcUlVSNTLJ8scokMJEhjlam3v
yzm7VxqrOVrFeLBwyp0I3miDkP4Xc2o8TnXZLefCfUCgZwe1fJiij9x2lvMaIovWm/LFMDQD09WK
PyrOolOiGJWnAInznMbqjgYHN3OKDQSm9XcqCjBaBYuNbcKbJMyjqdUVqc9Kk2kunxsWW1+g6oNN
Q9gpPO4pzo/VYI8XxZm9ZXU02AUne82VoEv6d6qHl7yBDqqI7mK5s+fS5fYLZElTvAS6cPFRu3Wz
hzNkBsNiHRPp9OqsYT6UKPB2Nf3VQCEK8mxXr4ki5kPOWv7rpgaNc09LufTc2UWvKa9CvVW4Ucwq
O845dNUwqjTfHt/stOFyrwvDK1Sl9aIhv8rnnqVDKC7Lio5+t5i5u/GOKpwIo1PY6xR8S+KcWhdc
zlAQ5p5k1wn50wEMDCsfvKnn6WwjeoJMKfw+7ePLUKzi3NP1VcpUDUKRFj4woJeIICQvphPrbdhO
q7mIck0D0lLKPOFnD8yH+2FJz1HImbnq3JcmYcgYYdr8dZkvMYRtFp7s4IrvhLu8xUy9vHGpr1Jd
uwjmZvAmmN/iybEmxtlJvbb7lH4mqEtKahvZxq6erhoIBOfYfENZhlemKsZ943wV9KGD7UFVkYnD
lTXu8Z5wjcqzqwnY9ddDXjOco13vT4r1+0ONQH1mQGMivZqHkEiyXZlHw5Wq6luRflgN7Z6NtAu0
JuoDIxu0g9I375jKYTkkdNgR0ZDAvVo9crdmDBJhDkG+EiOESq46IfTyRGH2fgx7DVxxA33mNWEx
CsJVNYOkKaxfb2UTU3ikA2cQm3kJDaprD1GJ26hUhoqaJIbABhng1DWE2eI/DRqzuXPLKD6qorGR
lYi9zYAuGOXn/jxsH8NHgZhHYV7kyi9pMB8FzKEfSmy6/rxUWWAk9zrDWH5iuHyYNFewI4M+hePF
Bgq7EDFuBCFMqOzMqIkQ89JZL9uerNDWcQ5mVn3bVP+L6SJswjviaYn6WZ/q0PheD/QKisyhT5y3
MRez49xzFGuwBjj1r4dQ7pJaTLWLK3gNtgc1HddTOeh7oxPASsFbg+EO12B7UNZ7cBvivG1rfz4M
zwZzfBMshaUGqnxYh/qpRCYic2UaFCfmO6CryNdCfbqsaG3oerP4rizFp6iozuuaTZdSjEVFtGZa
glPJGR2L3HfL8RwpChAEFz8h/eGMZGiunMKE9sBDoag/MKDB4bQ7r3e158Y1BjbO8JC07m5h0I8f
FY/NqPf1EZdUMFOUHrs0P9pKg/eHK0+Sm+EwZRqxcimqmzx9ySBhfZ9LWtPQbaSGHKr9HtVJ8m6O
cpyTW90lXMP7uGztx7qmNFAdGEw1t3oZWnewFllX4/xn3ypHTIkOUNqB3ry5Vnsxp8tBZFkF8W8c
nwASXCw7wuBmcjDAhxhdWv1tVYuzk7nD97JjjoeXr6pT47WDkoRSDBHubCQVGdMN/6wo84CBTAAi
VEKpTeuzH/IntJ3uyRrUxZ8NGzUJxzOS9eaHFZfIWpbvYVFoH2VTBTQFXhnWGA8toMq9lZbmXo90
ObIcGTJH802dND8Zwq37ZOVoWfXYYGjsjJepcs9Wr9vXAEArHwAq1BNncq+S+oc25calRtJYmA+c
QPCeVsXktwmu2JgVsVrW+pzqnHyjWiu8NRrGQxRRTyyi1P12socjp9t92wAyzcK2vZrCObwiyvHB
mt6XOQYUgZCpV3txAGOCqUq8O695pLk37IrRvu0t7Sm2lF3Ru/p5rjHZ13G5XJHC0eGfdq0jgBj3
CnGkuUu7nmFSQYxsVNgwveagri1tP9bZcrSNrzYuCe+20um4Uo5wAHGQfHThU7WiYotUCozUNufr
puuWg9GLcR87049cSbpbq+xe48oxmRTKDVdRaaFiEYWVzWa6bcJoWNpggSt1ijBfhMaAT0oiR125
/GdEkAVOO/Q+rO2n7UPUQktwB4lioK/FwyJB1+lkNLtcOtIG2aUlpa0NkPu3gYLOyMUiR+wSKhFm
WF6lcQHmUJx91MjPmVy529GdTpER+wzt4TTLB/JR7zjVT78+pG9N11oXz/2M/U23xzrYHtBEsIAA
J6z6huAXueM08V2XVMt5+zxkzzroOJ4xeYqpFfDdERGgdxTXQpK+mRj+ftBnEkpDLl9VHUGeMNED
4kEHIdiKnhAd4K+3ci3N/azUXraTTsWxxi5i7TjPKPtmLhShaT+1xomPdVKci1G4EA0Y3usRvvwK
x1/k0lYJNZ12y0IGZR3x4o1zLqhy3eHEn0dTZDhywyBsCmPWD+Vu1shcIUxW26/0C3bmLD7HZdZQ
ODoXSBHIp8K1BmI+ME98iKMUCcs0Bjz7sEvD7Ems4PhXm+5xoiM6NXCR7+uKeWrDzxobdFO8XHeR
zG4AJoPDaJnCa67Wep8vFUtkhWcQWy3yEWeNb53+UE/lSHxSc4kcInkcmuy0j4BG1HKpie4Gw75L
gdYcBvBAOROmM4bBB1StXzS1siOvdzZL1bjaHnIifrylHp+ztDhxZosOi0PILGMNZdfyEuxaZckO
CdEfB6fTFr9Nn/PE+ByWEvF5kiEvjuJ3zvG3QzQfM5cBadyFvd8Cw9VpLrI8jv4sh+B2B9yDVynT
jJOrqEwNlXQ8GPh5YJXMEyhNnbXcWeC9JfyzbfxSe7uT0l0jQQNuodsnS9ZUxX5Y7R9l5p57N78q
GrK1Vu7V1l1frckOMPU1+pzdkm5Aj05o1r7u4manVvuaJi8RWyrFTSb47kGuYet6GVBoHe1hfZw1
CO8Ur+khTehed3Dc8saor/QMp5atpNqt1LgXusIFCrmGmNyd0EyWcqFPPuMMRLBucy3olTIs/pxV
erqT21zNzAMQBiClxKx90osQaVEOsKxfbzT4BYvhGCh6lUca/Y+I65m/1Nq3saPtK8vYcnrHLIsU
QFe7h2JNvhFAoT90NX9216R0z/uChjNnhiSPHmU2lnHdL1hPoyR+7NZawVTPjreizSjr4kno0bVN
TTx2fXw9yxe6WcyGgDtvRqEIhUj/sHEL+3b/AqRE4Oixnxn9gN/ttEM8wI4k2+t6smmFuAKZJ+3m
mybCXjJM5MVYKQmsMfq7LtZ0bBnadZ6ym5UKerZBhYs6o01JJAlleQIW42ticfc1axa7WnvVjNZ+
lrzLzMACyDCt9gcN3LmSot63xIOuMxBIRjc8qNF0wFF7LWjFdYzq+TXrNigIdsBkH95n4TUT6WG3
6q12UJmaqAxmYYqS1bYQrc0Y2TooFuYXFXaOGTHqKVzD3evGJzi2n4Ye3+hlJZPpcd2l+vcovotJ
Ujgvkr2MiG6nUh4gBZ1oYFk2zWOxMLudrjTcPJ7WTQebPJEdhXTDP0tlUQkDDOJvVmt+zR8lU0JE
kuW1sqjWVRHFr2X6wUk1pnkH3LdHGYMWG4OizpGtvlsSw0A+Q9fKVPy56Gp0IVwg9vrYWCoBakjZ
zMgsL0PyJpU2/jyJ0FvFtxSFJu0BnBHdYsh0nXY/QNWvMwCqdbX440RLANBFydZlQDqlzdIi4ICY
vG/xxafpCFjeeDZ7/UdiYD9pJsb28Vq9oHyF7TiADE20+NIOwEb6eaZUpptYLtrTSju8Xfwo5J6r
B/OJ7JL2FNrjVVFlT5k5mAQ0riUKEIqfwnX8OF1iForyPYJWONYWpMe4XT2DyQlsSrBZ2mmi6ul6
A5RnmUPgYMMyGQ8l9WktKyy/tvKgqmH/GJv6qzRrlRloJ34599izpHexuNHD5CtKzdRbJkTBaLbl
AS1lZoQzuYipoNKoQ4kGSZu7n9qjW+KgI2SgPOiZch4m+sbukmoHYSDbUiqAUpOGT4GNLcU7q/zo
lO5oheG+1rrITxOoFvasmQenBfZOxgj1xwc3+z5uVV7GcsYHpOL2jmLFs/Vbo7iQ0kZmUfrccD7b
ibaujpXKsKKLtBc7xwXOmfm8OvVVhFXQTGbZwMuqvVm1RGvjPJpyn5rmFhDAoc1bdPBGjF6ivV45
3fGPyB6b2vjS2/XEZI3f356+TzZWmTB2h3PR5NfxE+5PVsOLsEomQI3g3+DyFGNcN9ehMu0QLL2p
GQFSStK/MkQg/dbQbyEhqRiOsZ5bOFHAXjmeYVKB5IA447jascHDPi0q218PtZVUZAfpyp67vm1j
4fV2aRzmEuVD01T+mLsffVjxn0HSch2l63mUN1RHjygkqwHt+w6hCccBSxKG2Cc6Qau3ZL9EdYz6
HfXXvlkGCHqZah8cgX23DIcDx3KuQgILcvuN7uZHgxfdNxOihqazrbnqU1LZjINymzMERWJkfCRL
f8mWSj2z1uzXuTgLlRkRVKSD89M+aiUMg7yExKWksmVEHnox4a1R1dtcT9+ZsDV+0pPcTvceP72S
PrZkTIK6zh7GhUtMnRnYldzS+35dykMOpHWXldmwF938ZMKpKYo29Z1mJoIyZgIZ1ypG4h5OaEog
JVa2yreWXdI7+JUtsi5aYGg2pgdzoa7EtbZv5uJE9futyS0uTR1ZVzNq+DdNf8rLd/MD5JhxowMO
VoYWsqJVmWdLQn0nWxyQJIhdXHZYhGZHYJPpvlhjbK9RIU8C27j0EdOFmTXjqI10XuN1ODiF+wP7
5MVeGQWnU0u3x7lhlit8TbYOK4KucufYj2Z8DGWN++fBlmVwqpMR84+P/XlXWTXcCxzHIoRMHSpg
K6sCspUjYi3lm4laoSigi0BEwBTW3lIUfIqdjRQSGdvyt69vSYjxiyJ/rrdv377mb2/+ejr5nJVs
Jgid20OTT+EY8IVXDULF9gPlw/a9f9799Uv8+Xl/e+rti/58+a+ft5ALe4i0laU6TCdv+0bgGWUQ
yScH+IiyYfvRmoi1EyK2gThl/VldDQwwkVr6kA0+aIotp6GvSQmBq3kCsQPoNxUfYslO4wjboWI3
NBK053F1Y9ttkKNiTtdpeYtzlunYtq8cfbBOii4d5/JU4k4u1dA/3yybAoOnwwGnH4a3UPYLqZ9+
P6SOQBGyvY/qwNUO25ux7jaMeeRXdaqdBoVFv3eULKXLPz+/PZ8NcO73s0CX6P72/EJP//NM23e6
IE1AwVZUzuzBvz4kf8yfX+vXc/15/9++5t8+Ziq9c7a7I0xcyYJaGmJSmgrV3WLAHebdWF6n3X9/
dntr+9j22e3d7WF7gj/v/tv3/ttTFUM1UbfxWrRyOMKgjb4SjfqIv5YLXL7/rx806pYzx5/PV/Kb
cEL955u297dPi4bTz+CcJzk6aAcuaebVvBlWNkyO7c3tU9uDlSB2bBSoZTzdn2ff3vrzMUOdjF/h
4v9fhfa01J//9/+8/yQaYp+wXicf/d/1ZLqmuci//mcV2nXyESfRe/kv3/QfEZr+l6npLgIYV1iO
Ts32dxGaqTpgZQHeCqaqUp/2W4RmOn9pjotgTEAOUw1L+yNCM1G1uZZK3rypwQZ0bOt/I0LT5A/5
uwZN/y/CzmxHbmTtrq9i+NoEGMHgZMA3Oc+VNWmoG0JSSZyn4Myn92K1YfcvHXfjAAVJrVPKyiSD
Efvbe21cSJalsMIpBqbK/MAw/vj2FBdh87/+u/gfNQIt8kCD4yMQz62uy2sw9zauM5s0l/99xJB2
QrqLNux4zG0pF34f+6GzP4vbx+86UXonDC+PE8TWR7o3vtTlPJw/fmcTbmaiFuU7IJE/FABSIFuP
pWGoC6IcWSdR0bZRBPFJDs62m6L8HKaOTQERoxIj7/CQ2Lk4WKhMT+PYf6Vn3SHy3j81wE4epC6s
1yCZ2auMZoPo4Y1HRngPvNf3pqWKrnAZ4ThOAGsAJ0600l0e0GcwHuxINg9Ktg4VTPtchuGjsDtO
IlOBBZUWG9IeQ/QN9s0hH/thh/pt4pwRxTO5lgiKgQf+YMk6txEHHd+11CPPA46idLb0gTSYU9nf
LLsxH8de6XNsG7zo+odThsOzmyuUKnCSm7/m4nJ64+BYMTZh6+4mdr9SOd3WSsIXkoz+s4xKwikx
GX6FFcWLnn+hWSJaZVGaUytCIIiPj9EsnpWbN9H+w/AVh5lIooun+oclI6LBvB9Fa/Q3GKe7Cs7w
z0l05LwH/CHeDBNHwqbrCR+smjQxH0oZOJuPQG3cp+k2jJv+4rTOs8O8dI8QjmfYEcVDgRkxBUl1
YdByKJuY8sBmPBVLuquzAUuW/PUbZJveCPU9JkmKlwI7SAJHQUJqXPPTHU0vdO60jmD0sMNHbzDT
a+7Cbg2I7dr0bEw88m9oH+MW3Z/J+GDbj34G2d9OkmvUGm/ZNC8GNr8+U29MSKD+FDLHPYuerFNk
VhSH+wOpfbKh2ES880gaELehK489Z7uDJwUNRzJl3myKe+OPwxruOnAiestWk/XQiWo4/W2B+D+G
3v9WdPmd/rt2uYWs3284xX2G8xMgoMRy8fsN5zXIG4Ge9Xmgcx5VqXSgfPQXEHYlI6D42phddLQZ
ELfULmEwa74qums2kUoIbIWkIf759UjUmj9eEQ5U4So8sp7jsxLw3/+2BBhxZlWMUcKzH0bDMUtz
4NY2AkVWDU9dmquj2XPGaGo6Zb3OecuFaTwGlX3WgGYR8vVnEujOOqjFts1yb5E/Z7CRQfg2qOHi
wGbBeD58dfncoCYk4Yv/o/LtiW24P50/GjOhQJG3AOi8h30bbJPGxgfWG+t+gbyVZXR1MmdTlwRM
247/Y+jQ0BguTQBgMQYgB3ZHMMwg5Wl384M7UerU5Qf8YC5NiUBOi+pBZMoBiWXhTGPvuk40orky
jy3t2d+NfiYKHBju3qFsTas5eQk7ypRF5J7dgD22Z/bMy5HHjgptIzVEeHUEISa5BKboVWqvuS6e
5WQQOwunJ0+DiMdUjgdBXejkPjnSUPdZB/soQDZBqfZoaeg3bVLJF3ONxl2sFaZ6ZtHD01jJ5IA9
ECx8AvRcReNRGC5Qk+FXTp/sHjD+q0D+u3gxviKmPP2m8XG1FvivOtcsz2GYXJhe+Vsr/5rnbbiN
h8LeKvy8mzYX33yvAYpWzM4edfmzC8V7g0U/PSZDvalyPzsCtwhXbtWG66iNQG43M10Y+RnYvkFO
toTciBv0kdHttpHFkZdUHoi86q2XUqWXNNS61MN4GSmc24JsQdbv6u6QuGIlRf8OwQFwP2dTPBG4
gUWotjJ3MTkZLmzZpDz3oA09t2nOUeptmt6G4mIT5ela/dXF3riHgEteLHScvYqYWLXtTPO1ASum
6vimSAkDhyfjMJtEJppg+gyykvjYlFBqoYx41U5+ea6Vn2/GRlLLABcq8yt/2zbAF7B4qrOcpxd+
pofZDZ6VQ+FbouL+CjiE8gY8RRlUktsHN2GJquATNw9t1EL78hVdaB+cefmpryfKnbk7IOkE7s7V
hLJ0i+xa+i09auahxFx+sQP3kQKFdMd8IIWEnbvY5XzvAoznQQufMbX3WttcAxkaB/bK4JvNvHof
+iEQBRHtKShzyAI/G50RAABz66taEh+5nz7B8ImctgTRXfp7f+yrTWFptpMdZLdR1duyIsbUivHJ
I93rGjwBggb+xhRSOaHG4mgsFNGxsp8t5JIH8lyVmK1jY8kfRi0pg5zh6acxDeHK/UQYB/3BKigj
UfG2TsryMmkUlxHFrR7vmaJUcaLGvEq0sQmk6W8D2toJviDbO3SS8SimYjshe+9Sto3E01tUiFQM
LQRw+CbvVkYfF3tFFmNCIQKLRPw5L8DUwN3iXI0lFiehPtRGA/4ue2RP0mwLgcZLtg3NfBp99PHy
Neyn71QP6YOywnuisSW0NRGiWE9PY1wsha7Zm28sdRPLykOlyFtkwtWiok2ubVt/6gv/tSFXvBLV
nO/HAsbMsLwPzC3PZmKMpKmB12YzCHxKWrsv2u8pqBH31sT8agiSX2EXtswEKQwndoYEIg/dYMaX
crFcRRkNUGTvf0CmofP8Rz7Lkj1DvulImShb/ML1wrXYQKBponfKIGlLWW7GIgjukaMP1HGhbPYL
gIOpwccaV6XE1zX0plXjWpdq7Nvz1MaHbKzJsAjSZWrQ8MeG5ICZ1Klwsmmzfavyst5oT4ErXeob
IG/u0ynBVrdUHSTLnSvVxATKQTsaoDYFQ7Gz8yc7sFzKiChbmEf71g6Fu/u4I//LYbdq2FDpxtWH
Xnc3oGrVI4TpdahmfakmrH01rMItDw6HSVX7k1h2c8O4QENHZxwCWd0CLby7b4b+3fMmqg7CAdLA
gOuxt7rL1G1qXhsR3Nw6ObXzBj+BWikoYE/OZJxVNTUYKNjCljisWgYyazeneoLgN+Kw478EmeUc
kOJ3Vja7l7qEyBdLcG9YrYuwkFcgVSiQM06DITIimlSTY+7N5rlIB3s3de6vYeD+i2BjbZQXm+e+
sH6Sl00OAHfJIQtizw7TxZ098DfYlQTrZOkqzUKaR6wufGdEUzzWKah9Ghu+0iacnDShAVC/7blg
MblpjL7nGMDKyqhaceH0cMzUaBMUseE9tf4WUEm1MwbnVhY3SKzJMv+HEEEHSoadc1BMrFqlFO6e
7Jsxd6BkHCaTDG3Cuxv61yk22ZBlTnMhzz9MSI88jHBsjhRzoWESJqi5TTpFU9PSKlvgPdyWoroN
ZlRfPdiJICGGb10L0KBuuQk/imEw0E8UwbfQeIW/85C3Vzbv2Nrs8Xkzj2qo74p4QCjCWbXl8rMZ
3IwKQ9TR1RqYSlIjjBASuxjJ8PhRifLxuyE1mjVpcMKfMwSslkfscyajgw1c91DbS3sH1cf90t7M
NQYNvWctF3Q/ApYMsIVShGHuLc8LPgMxBtvb1zl6uflgmpjQ54Riitn2vmUUKm/7aeHgTRxL0Iz4
uUP1Oum3KvDbbbkssPGy1OLiqOiMh17kcysdRTd9sfI5ukgv6HeqIm3RSMkzvaGOgFbRQ6SjaR1F
T23r/aRnAp+ANMRL00Np8tk1ZWxp2bfod5GAfPNccass8cLLSQ5FGv8cIVLce8c+Wilyfjc6+R4g
8CvVrM6SMFkCmAH6c01ZW7987PFAzH0exk/p0NGZTrQiHrZkpf1bu+gJU/2grPRXbFrVIYqmvcm1
qpBwHtGLbyRzeRjM4ke4tEWkXr3HeLo1uMm4CTe80HE7LW/ulCSInoXxxKNLOROdmNq8myy7BzU3
GXRJXHg6oqIP4PRXWjf0meHj4xzVxVOlEbo9jN3bMidikFVUAWIjeYpN2WxFwmJhZdAPUsORWMb1
Tvqh9dq4kqJsiL1+2d7zkWqz3qHLJCoXUvbypSvMdwYm/HUj4gCmw+kctfQy9LhyOx8PD99hLef+
2LWgggFsBazD/CSHsR7tPWhgzOOODUf64wCpY3d+gswRxzb9ZaQij1VMWyI5nm4Tsxsk/IP2SqJL
bYMoHw/RHAC89WR4YDr9gLUHwsvQ0sRWLVHVCngJcaT2MOfZzyBwFs26H/irtPY5YaSOsQtec4RQ
6cdd9fXjqszDcLrjxrtA9HnAUlfdI+gbFCHbpIbs8XvECWmdtAx+ADzJ3eCz867UVO0qt/4sOd0t
UCxyHo2NLSAuxbovHPWNV8bLawklh+zpYUCm+T7pJ7kesynazdZwcpelH+gEI6muwsFIIqX0B4dj
aIU3FQf3QBL7XBaETtyiouE8KpcrfWaYnH9H9GtuCdco5Kmb9o6TmdZbK2Vr3vTOk2XEydYzsnNo
+D/GTpoYpuKfKi6/c8RVZ3or3QPpSqbw2KiSCoP1qBNA2NjBMN5Z6dsww/4CyL0OQUDwkONW5s+d
vW4BmjoBI4LCWsq17M7fhvJo9b249J38LiZ2OaHy19ZEcLqrIHIz0KW4NfatjRvjEO0jtZQ1sbey
PUgdJXQrhqEy29ZQRwJFylYRNtk3TR9c7LcFp3EbCvFkIUQYxI4QV4twZ5beMbPL8pNdxuM6KJiI
ztq1HsbxTRKUsB7L1vEOE0TJfTnKGzxT286NAwA7vZpEztBCs/3gWWGdfrhiNG80UcIW9LGzkdlZ
ASmcj+TweGQ49BPnHujIVj633rTvunoBVwzuxeLN2nLAl1BkQxBQScHMJkzEvlHqF59KjCU9ZXq+
5L9DfVQzmCX6Z6wVxpLySBjisauTT0HMEEj2hNcSpn272CcYowQLgJ/X3wNAtBe7g3fSKOY2aTLd
2gPmcu+aDQz7IT1ZB1MbDWVN8lpSMnzmhX0LKKZ/tAOZAw2jtzSXNskW9tzUjrO3DtW9LTEZxI2O
tnbN7W3lsfrELvcZw3bvSn0ci/bGHiC9eDaSJ4aeSeCTgVkykd7qVsKFh1XFyEwRVmHA6BXn/4zy
WV2dBzIum5xMg10r+yrwE/61mytk4GLcDq9Z4Jo72+HkYGjEg5a9+zY3F61/8SWZKXyZxBPnjy+0
62q4uA9BJEw6++S87SiI9tzSPFA57uwTObynkjtp6NkwEiQivx0ZT0PRledBN+CEF9mN4hWELzLO
7BUQb3zt0jCuxdHAQHzWpfLWgYcfjQ7L6ByPOOY+flULUmI9OENftZTrlfSARV5Z05LOhWUJ8RDH
ZvKEPlk82F3OCY2FgJlySfiaP9u4Y/fNCpL0zr2SUjYU6Y3VcXisZLpzQ1k91OkQXALZAtLoxche
FET9ma1+ei48Hnbao1ZXmHNwgh/krwfZNh5b9OQH6DEFy6PInxBAxUFMOENlaxDDGdbYOt2dKoKv
QdfSeRstd1ZBw6nqaATvbI4RvYsdVGlpvAxp8ZmdbreHQRmAx6qPJZfkOgO8v62reHoQ+YwVNCNo
1GNMOTN4hVk/pk9UaU4EXTCsMB2hb88XZy+S+cOwiF7GaN16Yiq0ODpkyrowfsH7bDPE4rUYsRm9
sErPl6kM3+k7i91ns3bd56jWLAmicEjF2JS3ua3c8xhPHktaFGNpUVRWZpxUNGvjlGyQdeu3crYi
HmYEkSpG63sjzuW984LnnhM73hkfjHfUGZRjlcYR+M/x44cGzrQrQ6Ckk5ZXy9Pi+nGttELQJps/
DuyF7+RV59WHCFkB6DjPSBkbFcj3wOkZIAovA0jeP8zBdjKL4c7pi6aBFJ9ugqszhvjNftlNNoiB
bIMbwBP16+zq+aJRA67acJ5wKg+Ah5YIq2ESovfVpb627c9kjiDRDixLxPhbxD2CT73Ok71m60U1
bOyeSzvQ68k/drYfXoFZEAHI04srk3FN5jEghDxCbfRaCjFDfiQRUxPhl3xSjddgR23Hgx7T9tDo
+ea4TbumWWC4Ym8I1krW8c1o5oZhr0VOz0yqjdksIc95yBVRWYDRffBEocniSFL6kLGg87Q1IcrP
4meR+9W5GfD4RDHHpKwnQBDg1CgSH3762AbIrlO0GrLWPX98UaVs9/MwPNu9dM/9QiqlwaI7fGxA
8I6c5lDnm6YZxckS8HnmWRxL8Ockg8xsQ8KF9YLaqBwf2jwPPyu/eBrd+jzgYgapVH4LraZk91CF
W8kTisJLDzxZeGgQPcj+WN7RsNF+zITwL0ymeKcsKhSD5IZTvPnk0/GqK/OKq9B/LfKrdKKeIqAk
vOVkZa+2Ee9MwH0HHhmS9nhW0DptvDsuFgwXvffYuf688d05vfiYQ2wvts61rh50ZJfnsW6+WBW2
S88fKJEFNhWMITNpNZ+UXb4E+Ps/DpIlkcc9svqX1kPQaRoOt0ZeHjxiZvi1+fEbkL9YpMtvcTP/
LCNP7/zmswFdYnYc92hZ8ZVQEv3JHtudPBvndZI4834uoa5NWQfLnHFy2PhbPmSDyGN/rOiUvpRG
/0iBbnwlF/Ilio2BnadPfTNHvDxbgxkSL2PR27zHlGigamgyawFP+VNxbuwBTSHhrK5qid4UcNHm
4JY48iLmMarZsdA0ANYwP7GVJqYaw3SklLzec46TO6/KOAFmxrZjp/yaaErjmAivnNIyoWnDc23I
a6DQlDBNls+frduEVwJWtaOqz0bfFntPzhyFsj7BZ6XZN1ufKCFvH6Y8u/WooBefJkZQNfIyZ4wX
AHuobZU11nUqvB1ocGqC/UJxqEDI1CntzY1oqgu0p3XKs/IhmgjSwcvhfQS2Sj7g3hTc6Iau9oEm
Pwq45dcgnfrasDI1HdYFgdK570MD87Q52Kec/Lfy8uSAloRrbGAh1J3LUom7ttOF3hh24aERAPXp
ib0C08XfS9hjPVZuQaYYCFvYUdAcelQNymjPMWHAe5Sj1KWJPsQTL24iFAG+7NQEBe9CiIrJTic+
USZAK9PQW1+81JxvWjlPINA1el74yY7wt2QwiFaWgbrXljD9CCS9k0ejVBaxiNiaPoxxHZABrEdq
o5G5sL9loMYSl+eug7xEk3D+yy1EfTGy0HimqG3n4E36S0yhhvALY4+nakx70kpZz5h/prSC6BWu
Z0bmnxzM7EcAdAMuMrZWyinfLU1gZJL9rrM4XRSG4Z7sugWKF5FZJMSwqKDmIQqDhC2WuE90pmGw
on6G3cw+G6lKdB1kG0eh76C/d9u8prYIHDv5drLKA6UVTcm6M0i3eOwHOt4r+8TOS+1oZehBSOfY
kRcpKBGq2FJaAXPtW9T2w5vf2i8lK8dMj+VjElzB2xSPJnwh6PswyaHIc8wU1VdPYphz/WKg5VvE
m77HixXLl7YS/jFUbXweu6ZG6KFZnev0y4icFaOCfij35Dx4DtT1zWrjp2YxHvrkSMuWY65fSjyC
ceB/Ahx90+nM2SGoWED1YJy7EpbPhyLRWazhmGBxISYz6KJsIE3G/AvEC2ZP5+CaZNs8NaJ4z9W8
Ml0/PvTKokKkZ+PH8oXG5UTPoNjJbtdUY4cBUTDH6nBZTgC8hgFquS0qUNnLFzt2r5kZtvuPTUsk
x0dSrsbOz9zwLLl0WlgAPapRm+9C0SS8bq8+J1W8XTSBcsWUlzw+vzV8mV/85UvhGJ+csgRyryPa
AP3BvJW1vyPvVB/aVjymAoZ1Y/3yjNai97R/s0LtoWYoTk+1O2+HlpK0rAndMzLpPRhUcRqJ4F8a
3FTmVIWnOXHeTCOs9yX5AtSDMXhshvgzz//vZd36z7BvgOe2tbtR7CgPKQG9NapNhrkZ7FtLSndO
ikU+8uW+Ym4K45kXqt3e+hzN7Y+UavMVuyJxkiQ6N0rnI17gbtj6uAdBEcJQb0XDc5ycidJTDf+n
zF/IPpxq6eXH1ojpAxg75r8BI1ZyS/YrW6BDD7pnO/Q99K7MDK5Jp9FnZHziO1vrjqzCS7PAzxOf
sYHv9qSQXe/eJvmbpp078kz5Uqv3xsNV7IaueZ+T+oLbMtvVMs6J5RFwUwMqmDW3r9jjgh0JT8QO
MVhnIctX0+Ny9q2ZiWYHHCkc5y8ZvCdczV8snF88UoeKcW0OqG6gUDwnGnnx+3yfMww8mXiME3RN
S5obp2wZR9Zyusy+uoeLhYMig/HzUAe/gnTmOIjqdvF6KjxZSr8UlXwKE7SbtKgAuQ88WPiIoFRU
cXOHEsgWxb5wd4hrEhvdJghaoFEFu9o5hn6UAQsOYfI9jaEPnKw3wx3ET7i540T5QBJ9Mdop3Lt9
HW5EltHc3VjGqc9cjRjHKum37DCdAr7XGNQVyaLMO/vBTHnY8l95ZjIXNdfImMXFMbDrlAwf19XM
eUItnSrW9NDlHNKSrtzX9nQPumhJ9UTy2mcRj5NpuHMfxntu9TVjMXOtPLt7DaJvkOZbUFaBOgYe
oglnIk1k3K+uyia07/vs5TtKhFZu0CSf7fJ9wofPrK1EBKf6gDWijs5hF9U8+/PxvMT0SqP2Hjm+
IcIyApz11G2dfFbXwmlpGQ0SutoTg7sR+M9m1BBmcYozssFRG88JG5JaNw9DnlsXU/yiVOGvsXaa
sMP30+4laGP97A1gVuTd6aCGNCwjpJ+8H33Won7HVGZE2mqfR6cGO5WPd2Oa34euaJ9CiwyJ529s
RdgAzPZSCpX8GlmoNrq2vhXSfHFCh4Cl6ae7zajCfDUReV5P4RSu29F6UE28a5em3TgJHxK7e1YS
FBWHj23fYRj0ucwdx3gPwgaTuiHwnJEb3NQ2Z3KjubacbXkvG1x8BwKz7mkk1JJEpjhzvoF8btAC
XYKE94q82bv0xgf9o5smLRYASvmmPn8XpgiZPZBMKACDz7A2Cm/ciNx8axczOMN3b032iZs+7hkf
GBnZA2L3Kw4kcVa9GVVMjRYz8p2iobWy/ZUz1Bczx9kdRY5//fgVrZ0X6Ag4+Z2RJlgrs/oD/o4v
Q+i9DpDoV7a1cArrKGS0z5ePX318MWaSwb00DsWow1tY5BG40+i9tqx0yXPV0a0KhmNT9hMGleXP
CMpFt6GBmNgqnhNMWxM45I7YgmmvzNXCc7x9fDElcLQOP85ffxbMk9jplgkJ2aDkZoZecmPrPx/D
ML+nY5Hc/t+ff/yKTI7DnkBDssS2HhvIKV3lgRJyygtVGZzQyvonD3KW2Nqdlj1kum6h3GySfjR3
fH93HfZddrAQhDd1YPVoLKl58n31Jic4uUKkNemF7NAb6VIQVZQbOdd6K3w2v9QFzFvDKzHNy2B4
TpEmLxQ9bYTpPznOHEIBjZODZEUIWvQ+tPh7zjsLWQMmiZfd4gKFzAqct4GTFz2u8WtpVr9ALnyy
hujAyf+EntwylJg4PNdIOe1k7bUVI79rsCx4/ze51a68sj25Zc54engviq+O03/DeAvKTeMFr/dS
EHLI3M+ZIB2ho2anQ+fiT4jFnO3YtTlglKIifGqYo6Y2rNnQr5P1jHK2AqrauD7ocwefhuH3q8iO
1mVqfitGkqzRWye+u8yLOEmpUzmMVCDVtAeIPsy3fpLCloOzrHoH/nMHd0gmdo7PRIrV2EMbKscH
penYUM7XWWSniZQ5BIgcS4XnPmZOxoi30jcb5yfH1q4PAAygrakgZxxNVU0QVBGbVZToyO4eAyRx
uhMCQItZdzOoBxmjz5ZdufhW2B8kbBqNVqHjtdkFHLpePAxfiyWbMBUNy25Nh1m2Rjq2V17D9zSz
5VTYHFID4ntRfs96m0Ia2yo3/Qx42wicdeJueR32xhLpuHInol/f6QzOV9B1lo00SHJfOGI9+Cmy
zY6pFfvhHPqh7AgBM8/jkGO9z0Pwyj5v6cezn31i5/Ecv9OwAQuB+0KbET3gEW7xyv1BkApsQJZm
e5JyT1mV3kjEPjI7rteyhRhtpmO9c3RwlpbLXRByOFPetMZ+M23r2n7xGBP5GNl3xBgGMJf2Tz99
TzuXqWkTLoKeVazQjmN6pJxDHlrTxgqKPZ0ZYJ8GXM5m1574289DXzf0O+GQTEAHwdrQnLvUcyQp
qxFOY+KsheEExQ05TX+WSyTcxkfPs+On7ZpUP8udTAkwD216ZIVHjI92sij4BKgA2+Zz/SS1XQMu
BKNFn/3eMtxH3x2YKIRuhf67oKDpvuWc+S5G695p1EcKpDdWEbVb024xXsU/XSJiXhN3xGIaep3H
ZNP5TbhpA1qiA1fvpV08NAg8lkO8IItyb9em5htDya+8r3H1YI0GF7jDRVW2Htv5lgF9Z2yZWvOM
KZFRqgb2cDiwqzf4fAIsEdsuwO4tU+AsbXPgzEljYGgzhKkQ7SngpMKMwkAyMrthSu4NQBOef7aA
leL7GxQ0HjiyHGAjNPrZkWybm35XJKrd9nHJ3FA1mwIQ52bOMSZlPA4HMiqcyonqjzwqQre+hDom
zEVpRioRm8xsndeO2OCp28bYm6C+UcxqpI+ll6h1YGfzmkTn1iV/sZo6A8xCT3DFKdC3fGHdGIfC
kRILU8yp4tXgm9/bbEmx1GztU03dKA56olfvU1IS768Q7WcHZFMevJY0WWU5WooWOqSYOXnuRA07
YAdF/weec6Yr0zecTd9SVrSVSzvgKsJQkzXa2Q2B+VZPSD4oGCt6QT51g4hW7kveiXY3F7tAeuPB
ddsrsdhgHTgIcWrKAUWVG3vZbypiQceYSIac2cSb3pDu++pNY3kBHBB5vD3N8zTQqGgVOClpgD3Z
MR+qgwVfNemRg93nJEm/w50qVzaLcaGnrR8PBNY9/2UazxQGfJWsRBtij+POG9WTiVwfeYjLyuPk
G6dfKPOKtmFFQXkZwgqM94kvAZWmIxv1cn7L/fyn2zcV5T9nyFbHsNJfc4eCvtnqGTXMl1JbSKcY
w5cA2KbLW3vXG/1dNPQXJUYQX00+CwBJUNxASXP4KC/ope+4A97Csh+OTuv96mf/Z2DzwK0zYzdo
z/zLevxj/J/hz/I/2eX+NKe5rsX/hO/6hL1+ZySSxrfAeVYw3VNaMibvc+VULbwgrFcRqaG9tEjO
g7uH4dsF2zQbaaozrikH/U0HkYHgCXBTsE7RnoD6v7049w/nnOvaNr5eB5OvC1/wvzrnVDBHbsQs
4ZQ0nnXUi/zl+DElDZHaItGj52f+lah7vChadKvScUXNIagnBrOGYF82zAFHlFxcgLmaezk9/bO5
T/zWCy095bp0qDvoVpKl0PzN2tdHpdM1fhicFMe8cFVqdhNFtEvn2NjXvPB1RK/Piu4zTH5LHRtt
fZa0yts/v4w/PMa8Ctc0BZ+jsDxf/daELFQHug3r4Qk3DUOKJehM42eZ22+lw6YzWz7MKsJMUmbZ
v9gbl2/9N8Qmb4BH8J1PxrNMgVl6ubz+5m2sQ9+tcAc7J2sZSTeMC5M49rb2AEt2Xn7ikNQhDhmi
2P/8M8vls//tXwYeKmki8E1HAW75r/+yAMlQgsu1GUHF9QO2r1M7GHRRNuLQhvF+GqjvE8SLitn7
VbrwPDx1nz52ezkFNkvjej5mAOH9Hv2tGOlTmbtzluj+atvlt9xhE4/X4d/sqRaU1d9ftmV6pudK
S3HJ/G5PnXIkH5+d8cnqNPqKMUMjxUFQMnSAA6n6O6gTJgUaLNJGzVYN82HOLhhwNQ7QHtxuw9lZ
lpcwZeZutOCaumY6pFI/Vm3VnjuzgqCJf8+1jD1zY0zk83s+eN1+aIjd1IwmVjmGi0slI7xyLgSR
uklwT1DKwmgadL0UL//8Sf15dZIE5UDmma4rGTL+9kGVharJf6XOqUM3JsBGg55p1du67740FjvB
WCMACzf5rJ3U3P3zv/3n6sa/7Qrb50xiyz86wjNAG7jfG7CR4I+KeQSglINKqoCIAPgZ/mW9+nO5
oh3eF55tA7Fl2frtPnRaCDq4JZ1TLI2foLNeNZjBD3U/FfmvsQqg7f7fMMR/WLzlsrz8dg/YvrLg
LmAtJrLw21ub1nmN8lHaQPcCF5RksmZLvBcNmMgSZvpfI4KYRhEyvU9gSwtsXhZP29JDBFzGo7V2
1dEKq6cP02heEV4vLE5VQ7Ah7wn3mQVrbkP7IWzqE3to/1+WD/nnAuo59rKIchKz+NVvb1kR98FE
fYQ6RYkBVKNEvk8afRedF55G1x8PQhhfLAZhjs/LxVDVUZw1orEtdsTBwyFSFfsmoJIWKKPPOMO5
UhT4aWGUvszFK5S8+S9k9P/3ifkfLmdf+ox2edt53v/+nvtyiKlRsOUJqQGB32baYXsAx3EAHkVQ
QkRYgg5I4WFunv/58xb/Yc3jSnYdCwHaVc7vz0MX8ZZ/O4ffwpVFOHCeVsLDudPr9CwspvmBBuMn
WlioKmmZdS2eWuqTxhUev/5frnaxXF2/XX0EZMCeKtN2HNtaXu3f1v7ejAsrAsB8oqyH9WpxD82L
5+fO9Rft5+qVUzk3HPtDwzXKf7mz3T9vbZ+Ujo2hzmVg8+eywqzLg+dpnirT/IomSFYbJOYX29vn
VgbjhRG0ZQMTz2msBUCXhHiRQ4YkkfMGAeoQZIb4rgXsoq60H3rrhHJPaFhXGz3jZggdMHwxg8uH
UYn7vBQ/VoE6haDMzmkPacm251Une3Pf2oWzaiNGbhWe2lsYh8Dg52ZFYMTe5TXdbc3k+Nu4zPxN
ovKn3moPXe1DV95/LA32JOGzsoJRK4hrVkxhRJ2UxPrVsE33teBZJoq3xAyf5Ow1u8RnUDiI4BC2
a48LZRNDqLmEiXT2wwg/P6yMi7D66W0crANx3TWAgvRJG2zc2NRemn6YmYv5DDsbTlRJB5xMeb1H
A2D2TNL13sEw4HRWiH+5XP7DA9s3CUJJn8ceB4iPxexvl0sRc3qcjMA+hQPwkDm1KfjMvydR4z32
rXn2QmwYKQQdWrg5yDR2u4KB9NKN1FKZs2a4jMga1viKZZftocT8b/bOYzlubcu2v1Jx+7gBbxq3
kzDpPY3IDoIyhPceX18DqfeqVNKLq6j+ixORh6TOUSYzgb3XXmvOMekToGVkWFLW267SnjUSNVY4
FOS/vHDtzzveEg1WWcpj+OTm40r85YUHaY9shRpw95CJamhMZmH67IJA+4pv+d0Uph2hdQYwCojX
GjQ3Q867S2vhkuf0ID0hocmov1izIvEAedWm+6ygHqxHm2Gnsk2Cgr5i/BIwrXJ7pnxr1Qfe2pbM
GhrGWpL1RYkH5PVgadW9kjLJ15Gp70gHvzwqq5Zz/yG74JhiYbRG2U3liB4ys+W9minXEQi3k9bf
MAMXe2fEuW9rLJmbig5ePUyWJ7ybSokpJSPu4ZEyOFPdK7zD58wfgYngBtsULTovTR7e/rKk/WnX
gQql4Y5jQeUmln/bwsSqCXHQs4Wl5sai2XNqjLZykbPhL7Iw7QZgPmjEMRJMChVeTkUs0hgiioB6
FwD6/MvqLv2xpeoK774qYSFibVN/fz1V1DC4rKd5x8c7bA3QqaZhwG0W61Ok0klor0mbF7ZRonsc
xdILZ5TqucHgLcJpf+gAMPyl0v1z1eclmVgHiSOx2C1/L6DMWUaTTfNwJ4eRgswUOgn9CtAeqFpD
ifYM7COmnOJ0pN8/ESvfwhrq5b0Cm9/+y8f1R72/vBa0xpKoLMWr9tuan+HOKRuinnYadL0VNUK+
bdpqHTEGBALEh+bLMtJX5p5OqwuSA16GGNqhPAcJXLmpyi7M9X3+nw7TPqddDpNRvJ/H+f0vL/TP
3UmnoFgOJZibOCD8fjRLlTAa9dIYdkItkypZY0fKAvGAOpacF8aOGxqwcFPQ/J99H1KShaecW9uK
svAgRDdlhgM8GNpzGNT1tu6jblXXZnYAXX8MvRGh762EOmCz3J1aqy3vrBBYvQn2CYuhdOWOZbhI
mtKZ1KR258J683OC22bkn8Wk+J4gQntFiptbTpgjCNdilebiIqwOKz/zelNDWagDl0SprzaGBq9A
GQmRzgy3lSsiCDEL7bWQ1jbKNE/tTGPdNemiIjNyQmNYVjqqVG8u8sjp4nk6c09j0p2HHb1RH3kj
+R2FquX7UWEs/Hgo26n1SKpX148DSMFAD/Wr0h5m3JK4Q3L9PJMF7vRu1hnyszRRzkNYec7k8i1t
OOIGUeoKagvA0jc/axE9SK/MMBTy+hiEWmvrXWedH4toTNNwDxb3PlXdm1jMeCMEd0BpdYgk4dbI
wD8CWDiZoQbHoHxl4B/jOYAeqNfT5nGSjvz6c8xRsMcWzKySncDOZ6IxpTRij8v8TaNq419qjj8v
fk3ipI/f2NIUAvSWkuSXjSDKccig5mp2cJo4rdX2o4YuB9fEA+yRHsFcZPrf3/2axG2vGipDCkP5
vd5sA1Fu+5GEbDNJWo+EtWPa9daerMeUWCM9cmZTWbctTM9FlZVh5vmpV9A63Tz8+5tK/u2Ao1Km
G8BWRR4lTfzjnsqxfkhVDWi0QjpYGeQGcxOxBWs0bJH9rrFvqFs99I+ExE5kXS7sL65ErTCslzgB
iVkPjMrM4RhF+VcKERrHQKVKhI6jkFE7WYzy5/CqMP5zCpTZ9lzUnpY0bjGO8t9WeqJI/mcBq/K7
6MA9FH4Xmfwgbdmbfvk81ZRJpYpoexcC6nJMIZR284JtzJqYvvbjeyyL0u7xVZKTDVJO0XZYOJDx
A2b8+NL0kTwRjZql3qQIL+OYgIlcHiKqeCTuI4VnDeFp+ZEmFDQPaV2QMwRqEl4XA4W23SgI4RiC
VAoJhRgozt20rauZYUqsK/A8YiFbheX4X1+KKFPI02TqsSBySX6YXE1vPjNrEnZRMY/s700H06/x
NTsbixDwWo9sKVUywqmTTQyIfNfHqr9LkWv7cDDnDGb8ql2+nDALLYjOfHl4fGU1EQdKEM484k5e
CKfiNddazDJ1fG994gNSvwo2nEXTzaira9kUkdmM4b2CYSeziqGYq56yFpAmidgrRlYzobbPYRbA
IaywszFLQC8u6NFKrsOnhzPzp/0KvSCWu6CzQbPEoOgZy5Qp6FEh+pCApvtKVp1mNaQAr6PRU7Bp
rcSmCDaZn4DBR0siM9y4xVIvPeVh5zRoWVxwz4wKUgas0qTWewtPEFldfDtlpnkwACHSe/a9UpW8
R3kGueSixhBWyiAxyX9tw02LUezxKpmBH3Nm79suqiNbXEjkYHoix0q4Gji+MJlHIuToZG4cgAZ3
hxjxE4eLEsm9rM523dJravP+4vuV+BQHorUO0A7XquXfl5CLZEmZEgmAYV9qSgH65kPtpx6Bw6Tn
KkYwWyQosPRB17cPuw7bFkCfgdGVUIMpSdsce/uEXR631oZrkED0PES8qgj5OiQMhwRWjtOWFhRe
03zDO7uBOCU9DWqiAHwO4L62tOSnQiP/M5cWtZN20BKUZwE+inWLyHWNcwtkbsv5yaoaZo++/oRg
jIhj1DXrAsBpkQCRbc1IYP4TvNAjOmO1og1FqomZhtKWTJZNwGEfjTrJ2gSmw4QcbEYfSV5JX/JM
e1Hz7ItJZKITdiG+UlzxW7mrPaE3NOJ0Jax8QQGyCIt/GeLqq3v5FeEstXOequ4Aj2rThO7Ak8Zd
PV54matWxx7/s0MpJsgOzfpWVKjUMZLdHsbUaZHljpX1JKPvYghDL1Oj9DvkY3cupCU3QwDRag7I
q/o0ekUJW617k8vo4S72Udhe1J4JkxDp0bcaVGAw62urkdL1EKLvm0RiZ/I4LLC1clzHZcD1OsvX
GWXM04BGfJVEaYg4iW/TqgNqVUmstqKOboTugtGR5UDS63iJaqp+pY8bL4vMeNNU4sHShHyj9Pie
4xTz4ojhD4zaFOLC9pUbegGefq7vhGwbjqiJLuwdzF5L2mbMzmuboJusYqsSEnOHzEAIRF11DE/U
1FZmJqx5uuiPsN46LXe+iOUUAUG6AXVsIRoicr5RJ8hhrYgEsg4PNEvCrRqzCjUiNwRRgIJXK0nj
tMAQnJ4B1hEqJs0cg/ppMNnwDSbUZDqi0MNZsB/WU/KjTJCKou0rD2IULcoUDCcpwsqDlV85qbQw
s8YUCpNs2ZURK55ZwGhNhSLYmn1DlakHFeQ9Sh4zV69UTFhWrOaYt510shQiCJLqhnEH2mDdscY0
zZw6fWvRUFHHYc/vH+7gstqRaI6XWMunCwqqkCtgXvWDUXmaGpoXIWikc8nNVHGctcEaxbsIH/zS
wB12fSUcYsKS/YAhWSd+KWC1BegHnhKZuNMBM73TlsEZAbF5T5JvbAxMWBvF3LUZpx5OklUgY9tE
zKuCdztqvd8jhLpYo9Q80ZaXPLGaFJu4vXQ3psE+G3dTEhlYS9qPdMrrdZQpgR2UILdqZEn7ojBv
jThqvKUfMP62Fj6ZXWIhgpsQv3sRY22CiqVgpdV99pwlz9DeiRWRA5Dl4whrqdwxZYz3gsYWV1ua
jwekRNdoqJSVJUvKTYBzXMJQIzTDOhetCOq5Fuu1n8RXNafV15bc+EUJu0sQ8aR1KMy3UZaL22DK
ntnyWajQqPJuizT6rKbDkIS+zaYmtrAggT1LGQavg47A8IBk2WWaGpeoiFSz2Zd4cKNVZ62FquRu
FrWTFSufSaA7kxIyj5WZ0vjaqLkRqqk8YN6NcLbYTxnlcuU7eq6++9Ukw4bTZK81NermNDmjuudj
iEGTNZAemAAPOL+EdZBiFMAtNp8YSdJoE2eI6LiJvRDbsosrhrTFucIrYUnJvhaPcicqJ44taNXg
05yHmjQdH1kr2iSZsCJ69uuxrZ3CkM0DArrOLbQiJFs5E9e8r5u+TckBr5JxS4oGnvPlr2YoHNnS
QmtBumNyc4z3gVXINVhCTdageyUHsa0E3Yh44qJqinavWCozo8kv81Tk66FvgYnWOoaTPsHi43em
vSRTubyTsasZGl7KqVksI9GhjQZUefMYf4jWi56c1Kgz3nR4G41Wpfi14AjG49DfUanZD+1vkZAt
MYXaR2boqArJgNlaBCRUYLePWa5Obt3XF46URD1WG7O35q0kOiCo2O3y8TtyDtyHWXM1DIIZxULS
NmpnnNIkOMn0uM9yM71Nauk7aZAe5Ea0NnINrG5WkNoG2BPtLhikNSWa20WzvmkwT8AmFCN6cZw6
QjWyybpRVm3Th5ya9W2WVJJTVOr9MZbpWiXZ6uQ48rrzdwUgOu5P/dDm1V5dxNZjgG4nTQ5FrBLq
lnSMk/0Ao3XfqgjzhnGj8CxSVsIYzIt1FITSQev1/Wym36s2tk4+siCFBs+6netLNRIangb+RDj0
3O0iyXdITcnJ4TmhL0NSrJbClskzkBexhinO2xEBaaAVBEFgim+FZYZHDfuENEnmoap1x5wVYhv9
4ePhLG8JmTarLCSLuTmQKmKSRARBxmpb+zEMaUvQt10P3LSSJGdE2uqOET2igka0yzwfTSuZN0lc
ho6ZSdeS7kjcfRM1r0KMoNa+tY3QlJB4UiYI9DDcqznWe73E+j4sFkYcoviEa4VBXfgVafG4AQ13
QdEKnjSuCfzSO3/HIQ+dPNZoW6rM+uBjz1xHsvYR+Ypy1GYS3vDLb2Ux/eKPg+oxD5VWREqClMTr
E4l5u68N/W6lpU0knrDzl7RJHfzhMSmHe6404r5TA5LCiXBqJzWnWdxsJGy/RGYXN3p7T9kki3vg
wGtl8JNtGqWA3LCtupOhhCfkJN4wY28GUGIcpG7hIg99tAQCSi6mjHRHWzDjwKxddCF6YRmvdwPN
o/PMZqwgb90qZsgC0ianbtasM60TPUJAGTERRGDJ2K9q+ne6f+VVvz4AJ0FijJdHHYpo2kstJTxQ
7yss40i6haqtXYE7nyjWWURdGKAp7Lg4Z9VR1bbbIvJonEAx+6tgDVtxDMRj2wkNSngNyhCRqmug
eOdYVOu1kKWYZmaEdzALEKo00VejT+btOHQ4Vq3sVksJG1om3MVALdex0lgs9zHiE23ADB75W2us
yls+A0qQBH3ZOYmBKHmusU9ee6W5V9n4okuDf6NbhB6qTORzj8ma9hCAmSluEPMlZrZpEk4teJuw
5vXznjjr+SwTa7qqs0F4n5T0jBOp0wXj0w9jftta/OA8LDi13B7INrHjaqYL2ibStk5y6huVa4NE
hAJTy7YpcR4R6zwcFPyhG70yv0IHkHGO7auWKdnsT9kuIVPGVTVLwbixRCA9RMANcALEo4xTMRet
dODLOzg+z5Umu6FV5lfU2MU2Ck2Y7GF3BXBufAzcYNaMLahLGzCHiCNvJRHrNavJNgpM7MdjF2NQ
Bw69GPzKMQt3sfpFrwTqQTJJiFxrSonAL3BhTVlF2zCbLkE1F55KtOIXPURtM+rkHcT9JYB5TQup
UU7GzK5cI/2eolC++Ip6trQRD8igpIcJL7UVpdaTqeBxRN537Cp1Xw5TfdWasrn2PYrInlxuezk/
PK7bAU24PdQwXBoIxuvOUMbbONTSKe4U64Xdx3K1CT08Rh9vKlvZ7dHHOrXR1Y41kKAicM7jhP2i
WoO6FzIRg6Uo52s+mdexzjVmdKy2fizapYU6NCcy8bogZUhY5JyYjCqAJmW8Zy3QgiHpN3qKsZu2
oXlPzTd/1gCgSNZ9AL/ykyvCbV3bzRyxrS/jgk7G9sTVhnmx8Bkjgu4OG7V045x0GBpnaK7ycZuJ
cFyB1oKo6fsRHEDvFvB99zCwAVykyby20gG6AYjcA1vNBB8C5GxVkogF7N9lqiLbTZ11Nulz01aU
cEX4o6Z4MSK9o1IoHmKeZJ8xbNq2RnuQR7iG4EQdU6sv/HWIf+MJCXOSlOvWQqoxiq2wrqepXRe+
eM+ZAewnGtKP9tbchN/ynhmuhfN1lXV+fMBizdIs60+M4J+GfDrVAq4ulQpuIjgBxyPxl0ITolCv
8XpKayEVCYlYWEZNrL1ESxJl1aSN6y+uJqz6zbms+mZNODw+K8ncs5CAXAe/68k0v0jrbD7ktlNA
kvUz0wSUO4STL2tYPgnP5KFLgcbJQJ9EJzXlE8Oy8S3VsKBMXpamOqXtSO7mgLw9KHPOW3lzGto2
2UngorM2LfZmRc58WwnrNBhxdKhMwchohWe1IJJa9LMusi3CSxPLjmhBnWDieDmBJVclppD04/rr
FFoTpTa6LDMCoUyu1TaRmbvo0Zg6AFLafR+0yi6LNBpmhdbtKIejg5btS38OjmMVDmTeVBbJSZGA
BBzMic6QVQt5D3NUVDZ9C+xmsHQ7o9Y3kT+eAgSXm1GWP4160o6ZaB4eodGNiielmuJhEyLLdERB
eVdRHLs6JwoOTSQB9Lx/G6N+GUhCXMkK23o3DLcHCIraiBin0lqwqD8xE0jNpZM/RUDzw/ooaN1T
hWrRBrxICJmpE59RRZ3bB1J6pIXsD8V4GLRxZ3KG2JUgwCAY5y6K3wSqll7vjVg+S4PZ3Difc3ku
BtksOvVmtiN1Qz3jy90XXToiulWDC/17p4+tyjWCQHRaA1nlJITVoa6IQkvr6iyV3fTaeWjKV6UY
1OcGIbqKa83o5+ZkdNo+IFqCzI+eV6YV70PNf/iwHmoDXGzy1c4JViFHClBfVrgqVonZvhDR99Rj
Q8ZmBIxVU20j9sGEwSCyWfm/ZkKIBy2Vq+PAc26tQXsRCuudWmVVqWa6xlZLmUtTY53WOQaaND5W
DcGRyymzzqefjdK01JVtbkheIzF6nTX2LnHpWlp9eqrkkIK3S+++8kMCxoU9nDRcc9Y2YlXIr6b/
AUXxK0E/macag++Gcoo/UuLYP8qK6WKzhDHetIGHs20T4I4hpQ9Ycw87JrTCI87B72pHIUfmKlph
qdJWfosjCME0bjX5KVFoiUlSp38nMyJ/F2YlOBZhzmnHlJ4WTH0T6G9Kr/VnOUq3NRG++7jKbkHN
wUtVVLgv/ngdJlVAgSUskHXdtJuoNLdRK++bjrjUZlC0j16KAMNP2lZPcuXMWfTAJV/ozbhFDyA7
QoTH+FHBFayuUsT0IkJ1zK9kIWgDwmj0OZqSNljPovEZSvSjcGVi9O6QBQyEAKwaFKuEa9arYmDZ
sRrlS8O1vgqDqd0qcz/irBJy1xInl2UiAiU97OWJEWgvVaefIMhFQAb8aXRiX1QwONCVGGM1JZqJ
zrs/cW32HTrjvMDOAq1ZzOK7pS/2ygbhIGrftVmpgoP+rbQVwW+pnH0dw0x8xDVGZoA/56B3sAjN
8/jD0IHzzWJs0REcw8UruCzozfcyjkC6L38rd+5XYQ2XB8ePdRrkbtjpgzzYoxKSXrlgq6AKwE4a
ke0HZO7sBplm7UM0yaA42ek0L1eJBtBFC8a1atR0YTnWmXnZrNWBsttKOU6xBek9et4cY/mq7RNX
Dop817fJB2k80ZFSvlrVOmGtJnXTNiza69BaylZpDLaUSXw0TenkLT8T6wlMv0SoHKhzLxj6t0Gt
W29o09xOEp3ep2HUrmUOHPTGxaLSDghtwkbcPHb8roUkQYSIV3PaqhR8YVyT2FCB2o1pNnzRG3kb
qbieDfGEiVbURqJ7R0ZmE8AhoCs2cNPxgsTTWBk1k1LiN8aOUDefRbYzCTabRfE6m4l0Ij9Kcbpa
wLE9DNw7HETN5bCTtv7XeoCaQCAMV3MFZMPUmmIlWkO8U0F/2bOpr4mdifci3jyOUQNy+qJaMz9R
tiX2oNUMMYOMUYxVkl+982eYX+TObUluOTRDdZKHUd8KEwZweukXa1ecbYgtOt2iku4UTpdtnJBZ
2Eil6ch6cy9TubmldawSfNvSShSyS33SB029aklwqM3iGzEtplv2arUmaHfJZjU7j46v9FSxVW1z
ph5FXVxSDZbbEOHm89kQMJhvkTRPtygFb5FM5qLfiI7xLa1Mba93qeSwfFwMfQIXMFRke8cs0TM5
ogcq0X4600N2lBqGRwzt9IpmlSFdRbCypg8Nd2MynRVcbhiHQSjjg1Sugsliq8qNufGBzNhlh6OR
s7LGKGK5cqtH7GbZrYGfAujS8oBBeKPaBVsuPuwhdLNRNrxEgkKvCzLtaivS34bpuxnizhJIjT3F
8piexDr78K38vdNomkwEcGey/CyTsvUgKIH1KPey1n/nzB86mKYIRkP9e2a3clRdzg8NoBJPwbW9
oq0NUyFQb7WmuTML571gMZpCc6dRNHnhqH4tqyl6QW/wxZRKF8xv/UOj3xkkz2ZuKoeuE8OjyoIs
oSk7yB3jA5N2y0bL5x9DVIRYG1ImV8QcvPj+Gyeip4yO0a0IEsWJwuRMtpTIJCOavDkMMZgOUbKh
oD8MOe10Qjume12CL7faScPjXXUr3x+IDpjpSYV60FzxeL3IlEBHIlYEORLXUg4YdzeFScc0qHpJ
tCWclszuN3OxIvhDOZ4JCxCvg5R/wU9HOkbRfBLJBZdoIMMrGQTjlTSmhVA3C6diwvuRDLPqyRy9
Nk1HKFqhCM0pGC8dFKRibZAdqRgxomBabDYEEtYqfQEVaG2VHGrU0zs/mmkATjL5eb6OnweZ7BYl
J40uKxXJNM7vQzy++oUwki2XNgdfGvbK0hrRJ4K0ybkTnIzU6BM6uukks5Q5wjjS1e0mYpcC9dJP
/MWrJa+tqkhertOWIXRHBGWIZXOjk6kOxoJvp9Lv7qK1VfWUrIEiXBdGIT0HhEEbspiRwjsaJNzG
pVcXUvtsVNmWwt/pddzuK9fHq8z1CKEGVKTwIZXT2wD05IUACDczLdPtiW5J2+SQzcjIrEzbGi30
KU7xpt7ui7ADPsxz4wBJVstImrS2CXxdp7vrG//8+HEhP2mF/51/2K9dcIdruFV77SRfzKf0Vf9O
N1gm0GJYDQoGf0gujI2clgoiciJbxaLjWqzC0AGmDXhjUr7MczTc0bGXsIprB9XsWnVc9+Se3k44
y1Yf5oqIrNXojq7sabtqG12iS/9iflE+wd5Q9ZY6YEHaOTYeUb6Nb1XrdhqjDyLjPPPryLhqI27T
/XQZLvJT81YjWsdngifKgP1k07j2GwcnmNB63bCml497FSUIDhLxFE7ZZGtl+BR2pdcARMMtxaCy
K81yAwixX/txp2LFry2g7pOwNYf8hO2uOJld+DYU2ciNqrvMrZWvCYXAinJWAA2aGJsgLw5p0g8f
RQkMgJDV4jghubt0g/gyB7nXDH36yhcxOd1FQI0Zpa90km2tRoKQaGGFt1xVX5WeZO85ptyM872C
4SPnRdxfa1df4bGZvEs7ODgydxdyFFf+/WIsiTlVOZC9stDuHw8PAH0F7vPnt0ZIXkxQ4vp5ZDY8
0hseSQ2Pbx9fJQ2XRpdlB4lx2o7J10EIDxmdW488pmJHznHBvJyvfvu2ZjqymTUCZ0wl3xWZAckj
DCoeJeZl3kiW7eNPZl/XyICo6RBLJI36sXIwGBB6jz/0l8Cyqg+K3fIKhkEWfvl5mRs04fDg5AMh
tY+HIPYzbm4e/vtnj6/A2izLPnt2imtZWp6TCFnSUma/mu3HS9ci4rZUZrp2IJXYcLpy5zdBsZ7a
tG72Yil36wK8G5FL/+dvb5oo//k8v/2MiEWeo05rclLS5zmvQq82ZIxMTRi1DhsaRCihynePQIgG
W2eax/MaHaPM0iOHOIQYVMup+OvD42eBUae09Iq9sLzrjwfmsfROo0eG76iP4G4EJBKKyKrfaxGU
rZrcjGQJvRgY7//UDv5/sv/fyP6LRuQXcYnz0X78x4+cDvN0+sjIBDj9GP5j85ERQRbVqN5//tH2
+7/+8VCX8IOPpv3XPwRD/KcuSaaEfkuXsVIMP37+WP4nHydSNG0RcBjSorT/v2h/7Z8MQVH8g4WX
VGYZKM6bomvDf/1DlRe0v2FaCnYnTEWi8r9B+z/UIb/In1V0f/xNiwCa1DNACb9J11WydIPKNODw
BQ24Xv2o0Fo3QVc8V4d0g7NiRtBl7Hz8ucTzPrXE0ARP7QvrdE7D22Js7tFyNITXttx3/lrSVyTM
lBaLGgaJDaeMTHDYeMLnhGllvi39G5e2I3v5B5l6igK4EW2zEz5L36u95RhbHI3xX6Svv4vofv6O
qI9wMygG//pN7odidJJkMKwbcTZeOkm6haD0KlO5xIP6rau7T0HgqFkm0ZsWSbdfLoj/h7sBG/dv
+pzlHVb5pFB5i4b4h8AcAQrjp0CZN+YzUlbxs7jVZxX87nvrZZ8h+WrEr30ad/VWwObao4VL7oJn
Hq07bvD5vHRxr1J9lA7VTv7ITvM2uTL/JIOeHKtrR86dG52mD/oii2X+jpBhjh00Et+Kl/CgXMR1
af4IEL7DIplfkh/J4OoX9Q2JAI018L38P8eWyshYrQRGuu/Vc/ZMvOIid4KjZrgGZfi8kphjACWE
1hOvmgMrtCd+B5mqbFoC1OBqGQ65N2j07xVbpS3tm7W5U5zsvXjGUR1+i5/4dbzxNf9k+UPU7kVH
tuQOY+iq/wjMzXDozjHuSC/+MW2gGTvz5EKoAYH5Ke+x97ZWsIqhzmJR/UqVD2aIuuwrGOGRueu2
fofeThZ9/Uy5naorUI0yYPSnglLi2W/WaXydLjPO+iOcjdp8Kq7JjwC9KWX9sXjS1vMN0VD+mg1P
nPYLChtM04fpS/6B/ROvPKzyz5hi5Ig2BfBqQio3sfbBhuwCQtoohKiOFGNFBKk+fekp+JUjBvJV
KpHefVVFoL8r41q/Mzv7Wlz8c1uc5Dt1lAnjpqDgRmhhWzeO2qdsN5yCHUeJ4KLvSXufENzYDKzL
j3RXAVUKV+G1cJTP2CW/s/MyksGxLX9lvpX0Hp3umALA9r/gry2LS/REQiBdz8kxBjvHHu62br6f
16oXupBfrNhFaqe9Sd8JqpRX+nH+AvLFcrIzRrv38IiPNeCtRfgp5ORvrMgB8oEcrY0DbnAKmGlv
vlL1MveGoJn+qK+c3sYTtbt6Ft9kEspvwZYY6NBYkWNUyPYg2dZTzztBlcacDnJyu5I38Ue3JcPt
LN/QypvPwVcdZtm+FVbRq/9sXpnBcGmXmOOdTlspW/0EmG8rti7IDuPaqK6QuuUm/zp4OSiWTbVJ
vzC0jlfWJuzs+GhdrBf8wlABDWjkLnJi7o5V+qM/wezs8Is/xYVdnVHcnJvUw2q/hDUR+Zbshi/y
8qHhccZuIq+wEaVu+0GPlDDOFUlJ9NfchSPuWVd8AN2KFhiZqKSdDlvmZ9FK/4Yle/kFdS93jS26
2AAnJ9ndwzo+ToyTNqqx4th5QjvbbcMjNaAEyONZaRHU2EzpmFIyhO0D4v1W0vf0OXRhQrzR7U/X
8mrajJeEieSa6D1tGz+375OzmTbhM2wvgZkLComzAcK2XWlP/kfzKTQ7mArwWfrt9FruRlcldfvK
qQCgHmfYess8GJgPODq4uWele7au/bF9Y4xDb+ltuomvxJiRLLESb9IZI8i/Xx/Z/n6136imKckY
pmBLSoSS4oX8n+pFyiVTG3S52jQBYCxrXsuZ8WpGzV8EqH8swsvTaJZsYLfREUz+JtCviUHtRF+q
Npo0PC1PYU0jkZDjj7kB7TJlrS3OFVv8vzW2yX/urtiKZJwBKspX/KXiYhz7RZupBJWqc/hnOCtk
r8oU+a4GNgSXVUBGuq4I75JG59dKPb98iQNLdSTzo1CG3PFRLfcG6dyMVp4K3+83sylzq6XF7HUa
Ike6mYekG88jOn+bGTO0F4VAgUiEA2eOsunVMgmc81zQgq6aU0uTyEvRA1mFuheVND7n2DIP6jCZ
jhIbu0T3OAY0L3LZabZuQGvqxc7CdFsIrmLON2TemOChIQnBtAFiiZC6eG7hc9wDrZGPVprvEZX0
TpZA50bLVSLGaQ4jRvf1tGBNfLF8s/piiwkP/xLBd9o3JA2YvzoSBQFecGxGh5+hCWl34GGktSLO
WwM9jaczql+piH8E6KMM8SC6WyTEDAMneAnN4aJndvjYW5YDE4Jn41W1JOwKMatsM7Re5ZJIAeJl
AaHU0WdXM7SWh7pZRYV4T3RfPUY9JAuyLnoWKo65hUa8rjltoMle9TRKbBFFDcC4cIXOfDELmJ/y
U8jRwo7hZzlccqgIU+DeDy+BLMzqWgWy642kvQlygmo1Fo1j2xhHtBqwVEV6komhnqdameAbqV8H
a1RPYMLVlDx4vzOguwC3WYmt1mwTclvHIb4ohfANG5+wy7X5SZM/Al7vqjCz7yBfceuUOvvZTKhj
3x5DAa5JW+iaJ0f6Sxdps6sSQEt7BJmbTpGwKMkkAkxWs67ftTm4i0vuLF1L0Qw39M8v0vgdtvWN
9FllrQbTKwaEl3JMP8IzLafMbcbmNob5PfaDJ0YY32NzrFYzF/DMEADN7uvytTq4dANNFwv5YslR
HOBakoOegl8xUTfQ9Iec/oU264otw4JX5YxuRhxDaQBNGZbacyTPRwFVla0uvRpT3uGUFhj7qcKm
Jkkk7ocGHZXYMDwfXtAn2dAVCuiCgekJ44+JS10U0ifg9N99Y9oNyMdY+EioEZO1kHQTAO2uZqPQ
L6JhBgzuEZmeej6BySc3mHcnnY/SVDplCflkuJdquYi9eB0E2HUpyp5wnYuds3xmpMJwzv1hpYFn
qJ2thBr5lQb6lNRuzWqjXqCWsINicDQAw5N8WSYV2hM625LPfBrmCNYvhLfkzpJr/a6RLGHU8FAp
vHLtRxx+zON9JpESsOWzydQf9cTWRDehcnw1khkc8AQag31yjPR9xjBvT4dRRSyXnREsxWQE+vBF
TWPZNP6TvfNYbl3Z0vSrVPQcJ+BNRHcPCFpQpER5aoKQtiR47/H0/QHad1NHfapv17wmCCQcSRDI
zLXWb8pGuXKFqUbgGcdRWaLx22H+Pqma5wTxA6KHO1lPh22YNBOGAXleTeqbfVqUt+AQ3Y2aed6y
BzVE6hRQuVeNkoPahohenFktzRYpc3JnDnlUleJl79o5yiOmJKJ/mAVroxJkZ17ogyw7cQAZhRJ2
7W+K2rxxa0owqYDMcihVky+mQjrZF6N9r3aRY+ivYeQyaZ03BeZT2pJIyIIk3s9boJFEX2stYhe6
CiFHSzXb8MhXJYWKM32JoqFfx3SflCZcx2/kDwCJwlpGoGR1E6ARvgDjcouFOdNFpgD5Fn+YQ3YC
SxlsWqCtPLxn+WHcymd0/KtleYgP/UF6pbZb7alHok5s3YwAK+BbnYc73n3so327/4TNvGqZIVwp
R/O8yE7A98Sz0DNb8l+rK3XdHxpx4R6zt2TPlF1cADiSn/mP9GdzX935W3UJa8sw6OevjXxjULQE
EY8at8qNsqEVdyoFYds4ijdUCiWmp4AXdIfpLC49mGyaxk46obkK0l5dlGfI9wOwH/oEdWkwQbRR
bdHezBvz3dwVH0F79sdlFC5V3JXB3pzaT4rV2mNHjtlOgQ3ggYoUFLRcFD+O1sZ4zIB/Lrwbc9E/
GhtjI14HG8TmoNiQ9rVOymf8Moab1Dbfxhccr41NARNCnhJ2UNcjhjzgZvt6KxWEKut2L/dO5jmT
7bho2QhuGdmy1DY6KtqYjMnrodtSwwevBkFLqfYScrMI1fK21ajY2eKhJD1brzTwXqT5sY8t8GCD
ZjTNz+Hm6DdI3PT8vFNB37RPVh1iNGsM1IyODoHxBGIHWgJLBMIQ9fGe4nqTL0EemEeQLobCJBQk
e/ks5xtFIh9lox5t4iem2QLauNcyivk7FoeUn1ctSA1rJn6wC3zSnrnH0USp3tTQFZWtzP3AE60h
921jFpeAzMLLp14Eq+CUcbeYXX6AR1XKffmWFdPfUyyqfiWibU83fm3pTlQsiEL09LZrd711Fo50
YdZR0xz9LOSrdstjAWKAW4wIfeLdGUf1vaViGK0IyaiIlC3gA0QamDOa98aRShQ6lmaw198pop7G
R/ea+InMKuYF6W1935dLPtt7Yer7nF7lu/admAwJW/VDWQdH/ZC8NplNTbN+6h4QsceG1Try2lCt
Ree3o+xrZw+kt++QYUnB7515A5Q3IFByuMQBqSn40wg37eIBNx51qR2jB/wH+KNkaa+HKytfucvy
qcWTotvmfH9IrEzXD9RpeCeZQgkrkm2GuLgvIxuonFFsigeEegZvx8/k0m17k0nPWWbjVgM9wtOW
aBOFZLw5lkDyCAtKu5KABexdxyQCBVqe8U+tuUaB8ZC/SEGdPzbRozduEixmo03c7IU3tFSDW0/a
NlS8YN4xETtaKPSuYCMn/aHftSjcLUj18uTiNi4sik25b6J179ROdAg9sL6L+B1ht/BZRGb1yk0p
VC6wAKdEIaa77A1Tb5dobuEzN/EWxjPPFeJrPdAJeDHZQtjK9BnNG1JwuMgSmfvbFPEvyAvP8abG
pfkwBWDdqn/ENJmKz8ZNbKFDoAMxpwWQCxnFZypzJo+I7emr7qogIKcuf7B4aghRyQus4pcSNyOK
wprtn4jIUyeK7tsNszwAWJbdPE28nH6DctwOjfdnaS1v9Id4QzLnnIiLkeFjFx+CtfKQkldYGVd7
6GXjXZes+htY0MVNfCKeOdfrcAfZVz0A4Te8Zb7EecN4R8rK2yZHleu2z+rGfOE3nIh0zXTrO+2m
HWEm86vjZDmurF2WLftrT0IOHQrLOs3W4tG9rZEdJSG8IATskMNc1LfVtXAu9todvrX1s3myssWL
v6v2LokUpglIt62shmDb7gH/UszeIM4AKHBtvcmr5JEhtL5J/YV01a+zo3csf+ErORhEVxF41mtE
plSmWw/5W7PUDvSw6r1yDB6iPVJMsuMpDjhhF1F9LKbFLYDbvN7l4o1+Ug/GXfaYgPeirJziJLRE
IzfUtuU7oYFPQqXcSc9G5YzXhHRHRhhSIcSIwVttQSRfWN5qcuw2lgYgFtVOkiVKSNz3ZKk+F/vJ
Xk1dlc8SqpSwYa7NIyTGUlpTwGzdrY86nbTmf3InHw94OCexv8JYWg4xziG3bLugYQ6kVbqMycIV
UaX0XhVvzCos2G31lXry74UFos/S2jzJG+sO5nCBxiLFCtEGigU0GeMDaKc7X8Y1YNFfBduAGYF1
LI4owYrqEVdAibfys8VVYMdj5z2Nv5Lj3M2pK89JXsiudOFCekm8LdMiazXcwD51opMXoKf+hg97
aJ482HgvHROveD+WDoyOsN6bOWUA/UDnD4HLi/Zud99IPOnCJ9CjjWmssvCG/scaUNa17iOHOt3K
/yU9CdaSiKA7xOcJBfosXZMAwW9Muo5347o4STXC4Ivk5L0wLtEZKMqrhbDzob3OboHsab/qNdDa
5IninzlJedkWN4DSFEMZ/aNHKOgBklnFD/2kLcEs3EZEwGJsydYMKhK93Tl8qQ07upaZl576Zxf7
NlhETEB3SF6fQnmplctmNVKSffEAZESLFIz7W/GQvWTulfqYB7fhjZnvLW2rbcPzNPEU1sErzpEq
YJRgWVJtcsLrUdmODBRP0jZfq5sGmMjCJyGyRQxiR3jaHAC8++UGNfPmw9SWdbqg26RcJuIfdzbv
UN5279KtsXLPzUdNWY9ZwP1kqQ7Eu1zyonhH+HMPBrW4m+yEntttToXSjl71aFF8KuvmBUF773Nw
kldZOSUBkB6Errjt7b7reKQX8R1jXnACv3KDQIUW7GonWA0vKg5eD/TqCjJrXJXc2BFGwh1cDkYR
ZWs+6qQpQUddk1B6VdbiBw20Jjtv15NnJsXaU+EDTLCKqUHey2Qv99ptTrIExkB8Sj4wqAE6mXxo
xiKNTqO1j6S1sDIR+jWOQHLbm1bfuQyLg/iikm6J1beWumsWIh3pPY8TbQvFUYDzWbWGtbwICGw7
lZ6umwyBKIYyBSqCkkB9ZeSoaoQuaTXAh+phIEB/BtvpHkrls0LowF+WN/ymgTGqtd2d98EcJr0u
mSScEEd0PZhBduYY9aoE9ILO7zlsmOMu1A9KX5SdNLRFefQfEPHjOfbvUQN9N351L0CGIoAmbyiR
ggaulsC83M9KX/cMNMBNTIdcsvaEJRZjFpp60sZwxsOwTK4QPmZ2uYS53x1B/5zLHCPATSasJbQk
93W7AOa0GkU8adbqOxSYxkZkN7ERxz8UWxJ+dC/FyjvG53QXwtqzq7cmXxmkNe+LfYZZQ7dgpLg2
N8XRNPfipv9oP8wjTyV+IEhJH/xD+su6967rA+xN9Q2c/iOII54Cd1E89sN6SD+l8WbQFlBcCb3A
16cZkPR1/8swNzllCsCP0sIzedCFagnYDW9B05NttR/E/Sir3Oe+0FDSJor10Ybcd14s7ft5hyTW
hzYB0CoCCMTAlNG2mfbOi/m4eW0+zeg8OvIIvq+fobNi9YgUfh2NgBfFxuEm9uptl4T+qRKlpaf1
yhLCNMoL9DN1gaQvWCEZZAD3K1dAViU5+LuwT5jLm7ahhdee3/NiJ1WL0CEEEbBYp8Dy97pm8t2s
mswtJsrrVmAEGQ0R+ldaqPDUIDTg65KQP5LpPPRsHcjUyz3BqMGeiavKMIFzlSLJKKTxF5Lre6s6
rM84rvqroqm6O2kCO0JGpCRMhl20mHDXFLZQqg17IuHyroLrBRDafJV9lYFLwMBjwCkpRncR+0W8
hSzwWR1oo2Uvg+1Ugt4HurvWKHvbiLxI68CrEUNV3BIRgQBHppShMCuy+hafIhe899Ky4J+VvUew
1oOmFyvEQRrG9TwaSaSY3d4P45MwFXtbUUJuuFLOujq2wKZyJ2wif5cOZDJVIbzNMVCHCI/lF/0o
tXcsSJbSiOoEvBGAgpl7igP3RYXi59QgB9qsJ3wO6f8qpEDjaN0hp4+bdIbwyZ74+qbOMfOADUtK
XE6i1RAkRCIDk4qkRlOgsyAKG5N+arP2W9OpDO/KzftnsIq4DHfYByY1pMjwNW5KGMGW9KHmwHe0
1uxXOJOGG9GF7EMCBHBCfFZNghVcwBC5NHNhkYwTgcLtb0fvlKSp9pwgSiZkgE/E+pw2yNlJ6JWG
7n2hfUpCjkmSFz+2uKzxvkc9OTXrs0ixZKpwfREEl8xJyneA2boqeoinsikQ+o5PAtqjW+SpUcIU
/c/RxVAQLllpToTWrp0kgnkymvGhMFRz24RY70ECIPcNqJDgqnsapg+D/eZF0oDgA0Y9fQ8vpRyt
le6j/oCdKbavaMdWvrwVc9LTgWJtRpTrUXJEaLWU98341BXCU5v6R50xtIX1CJIqe6prgrH5XEy1
P0VzF0lAFXPYrhX5tMAAhw8S4RqcJ2DDQbyvRfU57SMkjFY6iHeV6X3BqDOM1iO9sg+cz+MbGL+w
yX7KtM7xEwLiPGWKqmT1Q1og05iqCnNtzM9RxZQC903VmRoHbbM3ssn+E0EtA4FcSz3jaPwMzLci
BKWABfEMrNJwlbUNJg2EDDLGuMuwCFA+i8H6lom3u/U1ikrZQESHc98mkwKCGei7cmGcrMF4xOSQ
sMkomU+LZxhBb2HPSGOm7mawyAcl9U4LaqeUwepYYauhovWAywi8WIUuJRaJlv0K1XQ/GFd1oqDH
O8j11gwKfWGlge60EgOA4SFapPobQ9m0xKVh3YI4FIDJMkxVlQWGOLiHuvKqqdIkzGpEK7OudzJe
ShulQsMVDw5801ryFoKnIK+CtBEg/WLqWVcK/haL0m2WokK9zWvyaxMCbNCVD1KBiG9roCw+ACX2
pfrW6qqK5617AJ4YQjbUiWSMQcd3jLKFW9shkJylLBreNh9IwerCOpeyE2Jw9GDw8YH0MKXVSrVa
tFHzFGYx85GYWgx9ONYMxaNiEqLBuD8bNZJ+Kri3IzRtO/TM+7YLr0a9wo92FksXsVYglu5btKo1
QRjg+QzydU4dUBABlSJGhaQNWjWYS2H7FvV3oQlLVoqt1yImcs385KGHQR60/FcKhtiLoccoUo2K
Y06aAQbNh6+rgHKbp3xi/OFLEQJeC8NVPoHiRLV3qtZBDvoFO737Jq/Por4HwnKkrrHNjYIHoK4+
rJ7CPfwGsSqY4KcHVFrIzSTewb7NTG0Hjwwcmnns83LTdjqVthoyXFKW7znmYIP4Cu+L4TQFnWoi
kg/jIibZZMRnZC8gs/K2a/4hxuGO9GjMhIcQZzi/6oMFpKpgYl+hz5+25EkVQUatlKxIKUyxqtnd
BiivwBEJTmLp2VqsJVuloOzbZ5M+hoU9b5is4wYMXxPlW6jLu1pvgQmV4j4rhcwOxfgWd9pzm4fF
okhGpieyR7DMnChJ21MmCK9926wGX7mG04uNh3bd9bggR1ZTYdVJKAnx0hSMfo3IC0RIjaaeQAF3
I3GDIIFC4cyD5hXBJs+s5CFDeGyBtyYQ/a7dx773IBr9EmaqHVWatCkmfyij68j+tiiG0JstdKRN
VnWrHKVRfozbYTLZxBQT/QsIC+PrqAV7yRuFXShKp8RkDoqf4kPXo4/Q6PVdr5DBdTvjBHWRubhK
By9bG0XFI8VsYuImaq2eSliFWABSgTlcb2XpBvlWQSIzyEn0KXBz7UBKd0qc71szuBP4/Y8AcNGc
ip4jA1USI0aUumQgw1g5otrWiTu1FfeihU2CrCSkkEOFfgqlgbWfE9gbVUmA6YJ9x4ci22GTuWxG
cEeih4emm7btdQQirA1NxCE6r+UvQQdo7KS1Ql0Hcy8C4EAmNNSHVzVClbHrMV7K8mg3itI2wfZw
0vfD2lHCjw7lXpLj+lIfe4QbYcpMZkHRCKe+Evn/dXdcKz5xmQSIBX6McDOodQKqUQ1xGcLIr0my
dZEZKC928mdXtKRxYxDP960gaitTx2JjCAkdquZQoUBFZRfnDTXd4il1VyUmec263AHU3sYGtAyj
1E5dwpCbj80OReZjxC2yAxf3SN0VljkieyFFqzgO7oqh4o2ptCcZL2xbjJJz5IoPHZZvG8RaKNRZ
T4YIt1XG/UODjWkHVpXsWk9/Vs2RrEMoLDVUDynSpMZCUo01fzc+DpL8jMe6ttB1cgLmlLPWZAQB
BWHv5+NdGVGBoGPX1JWU8xonancPbUDDTkl6b5KmPKhhhcsHtCxfzYs17qK3XrXLYuNNB6u7rFLd
8ZLhM8w8f23q0K1d7lCmqqumJ78mCczYAtWXbb0abDRQwD8Uv4yiYGTTeSR82EhITuNnEa0luMa2
3KaSncrSgys2Ht6ZBAoq6IjMbVo7DoM7WIbNmgINeGLM0BErYabZAoEY10HsWksYB2QqyWt4cM3Q
9gSBIeUHQ+zRTbFOrltl0FzHcROkLSKHa8GUqcv7jbIZy1R1qqRTnXntR7OPswFGAYErZKyAytBK
UgrN6Uz/+2LeZpaoggai9zJDC+dF0fIG0GFJqyRn1uZK8nkWqqn09JeWidXaiix52YoCuhqFVzua
35Lh8z2CUolAdgI2LvtWWAGqIqcZE7l5ee20HhofKlknDQQuSdz496IZ8hN2uSg/W4LuVOFQpgsZ
ySHk0hT9a5Gm4E/qsyX1Bu6h/1oEwAvUUSt2YaXXTjwtErnn6xQNEtOaeItuLlkxKBM3otvJm7bR
oqu4iNQvJaL/Bgn+W5CgpAAo+wMM+EeQ4OGjD35lf0cIzqf9RggiRPcXutu6xsAv6hNO8A9KUBKt
v0CNoRsumqiEyjq7fqMEFWM6SVQNzjIQtJNBPfxGCSrSX4qMo4OpSJYhyhKStP/7f/5NHbb60f6P
tMFzK0jr6n/9D9P6oR5JLCdOGDZN1TRkNUGy/R3IUMBSwqcoDa+qAuXHArPjhZKDokNKHUUQHY0e
CytoB5n4AtMWuFFgfyRbEJhNQBqEJuhrv9TEB0ygXWVdyVzG17uvhaIGPfhCEzxPMrwkklw4Si4U
jpVC6ORTWE1Nq5VW8ypcgvJr/9yMDBf7qojht5rgw9mEUM6V4qZImu4LQzwDjKWqAqE2r+aWke6C
5N2cMMczFnleGBMq+dJsUBpZDRITmBlmfEH+ZmjaknDrgCLXI9XRNKGENsN8m2FMnWYCC1+a8xoq
n7bvDuM20KLMQVIlczBhTr8ttIaZdqNq+8iTM7iaYHnnRTA1O0ET0IMHTTFtz5H8wCjIDGx0tGPy
eeggEZgKLRm3NstuYyqna7dV8DVXW5V0w7xqNDKaB/2tlpcQZpQJJ/4FEWdwcOZmGKADJAXCZymY
Tbf3eFAmHVxKVpoQ9nvDBHziY5Klue5yzNv3Ghq30Cgd43VKAGAlByjj1yUCr+sBs1ozTQH/C5DY
yiaosbBrp2hhI7mluJXM5L7xKa3kfnnsJLKfg1GsxDz0bhCNRQxgP8Js3qvTGrJZ2aaVpFeXyZWh
CFMqVW3XShTByYrGZJV1Yxwwxw1jfIjnfnv+b0K9eIjHGgomxTj1cf7/vBHoYVSpZlnfqBl4eUmv
qd4hU4QOpTpABhL1jzpLYQAh2ODwPDfOvGb9WbtsU/KObOqlPR9zaV7Om7eJlkvtmThghUtVvr0c
928u83P3fFlP9idFiuk7fu0n/zmG5bfvqs1f7sd3mJv/9W2w5jXi75EJ7vSJ8yIpxd9rP7a1pDc3
gmatM2P946O+bsGP2/SjCTaqo65XIZQ9fZbfSfmmrBB4m14X7I1+L9I/zajyYRpc2vMxyIxEI9po
nDPv+Tpo3jW31WAE7U8yxpcpD/3TZX9su3w8rFI+78fuuXk55vJt0pqsJ3T6GksKvvu845+Ou1xP
8DB4LSPr6rLpcupl2+W3XbZFlXxd6jquUvM9kXXjAaq8x0R+4hBgrurkFUafq0aii4Q/RM3y56ps
BrkjDN51CEh6LesF9jk4gUm2LngesuZc43K1H835WgQZsBTmPRYvG2iL6cMHN1S3NZIA8zH/dN68
7evk+Zj5i3xd4dK+nP1jG5wceUfiMtuhyNHSQ76QtErS3CGCzB2ESXrxqx3EOlj1ede3VW1wUeSN
p27056682SZKsKmnTj0wps5iSDsI+wEF2mqidrTTnnIeEr4d5M2HzvvEiUZyOXRuNjqifEOkoT4R
F048LZB/zb8WlYT+4DQBb9bjUJ3mHfNx85pW9VMe588p88mX5uUyHZo6Xxf0RQpAVipr9jjdHTQM
W2demxdaZrXASsbU/rajrqb6OEibRopqhx76++KfttURVBxIWM10T/p5HJzW5OkVnLdF4/TezHs8
CcUctZXQh4omvQVdhTSIqBkec8Hx58Ff581bEX/gEvUISlyOfdLfzB/mBWZcfPvca+16IjwRsfxe
kN6mU5ya8w4pEihM5tmTWCJyLwp+5cwLGUgerlohahia5T33061S0AD90kzBd5gCOuZNC1VSsAfq
6Jy0hu4P6vH3xbzNz7Q3Me0nELCMfOYksdlOi1Tj96ZttaumECCa5ujzWohsSqtm+W5oTM3ppoXU
18ACCQ18MUFewm3lcu2p423pAmjB3AgZmOnfn//fYfqTY3fkgZk3NvOzo03kKMqgsRdwviJDT0p1
cgt1N8lxT7dovjEuSVpydwa6XqLqWI2lOvOaT7Lsa23Qm2wFiStYJEkK7kCx6B7kUZ1qe+QTHXFi
isl+RrZcFcOlORTVVu6rpdarY3fHjcocTRFI8OZAlzStVKjSg+5boe2YktgEsdmTVSCfHlhOnOBn
FZgCQAMTbIGcjguzFzpUtZjVqfPsLZoIZnObwPhfG+f2vGdepERPqCfKqBIqWQ+3Ym5f9n87aL7I
3I5jQQcDVh++PmdkZogDS0jaSFDuTKkD/inU4wiqgO5EYWLztQATCrUaeXop2erIhezkaf+8gHT7
e61SwqkgOrXnMy/H1ILInh+HX44pdXId8ii66H1AWJsXI8w2Bv6pzVMGsCufprv/uH/QgY4jCELW
+u/HzEf/f2ybD/n6lPkUN+je0eiChfjn68xrl5/a9h0ZiSFBzHm6EfPduvzcH835h0bCRhtP9TQg
XRbSNAhdmt40grjT0IO0Cv6tvc4DOw0t2TyaXQ6c13ojZly7nHPZ/XXZIFbS7Y+NRjXd1R8fOx/z
n27TmcPbKFCuddEjczZx7+ZFjecZ/+nU/rY6t1NB+n3Qz93o8PFX/uf7v13p56Hf2l+r367dyz1v
nYC04Hzp/2v/fOgYZNmukt6/fcY/r/7zJ12+dDRI90i8hetv32BevRzy7RLznp/teeO307/2f/s6
SrxRK+IuhD7lb4v4TzPJQELhM4s0MEdctl9OMFQRQNUYv1w2uWotO7IWUw6eV+c9mOJKXx+RDcSF
2NcPTFWdedEPVulAJS+dKFRBEc2r88Z5N1ldouHLkfOaj0DscojTgkLKn93I8RAsz/u/XU7GldWR
uzwHPjOtzvu/Pmluh+V4P+bggip0yKXV5fR57ds1L19pvvq8m7/7VpDSmqxdL6zaUn6c35XLGzE3
VU+XQHbM74XehrmIfxwv4HyUmGAL6eIDguY9Q3zXloTD/jwD6qa5zmVhprWPwFMj2kZfwE2hqFk7
YVb/XiCLhjHu3E6w0RDtedX6KBstcHp8uxnUpndGnaZn/TSduzSTHilJB+uidDMITeVUpv/C3IcM
wqCA1aiaj6FR310G8hjxjD7KPHKsdx5cfidr2mcwBwmSbOAUakl98QfVWs2xdcRlMmtv1UqyKqdf
N4fvl8Uc4Y+4lq5Uj2FGaNAOFRsZxIfHBNePFEdXGMz1CbyDqjHRIYZVKnA4foum9XuElNaiyCSM
Z4dCX0xamuIHpp1hGV1fYtc5FTFHsUmP4mOhUze0OnJ/cxbqvxN2/zZhp8v4Zfw/EnZZWfv/sXyN
svr17ym7+cTfKTtL/0ubuLsGyTUFqVSdlNlvYq8kqn+RzDMtEWclmLpTNu9fxF6SeaKok03TcQnR
4Bb8Sdmp2l8YMolk8kR86OD1Sv+VlJ2E+yE5uQu1V4VThVGNrsh8Q579Od34nXwEUzWv9N6Qr5TF
hWUewxwagW2QTBcNeSNPc7qZYd7ODPNLe95Yi6CnWiHVl3N6Dc5KCtS1dNpERfd2nlzFpetOFW30
jNSmBzCaxcRJ8zNcRsiZ975wPWfF5kXXmWKyDZTW2kUDQygBglcihPOVG5vbmuzuFeTLNg11y10B
FrWxk9sUZoE9+sljnJm8ssqt6CEtk7aUMqURtcNghXWftnMpSQlpv4RpXy70In+ovPE+gXODqkCy
EzqZCl8gQtWMMEz3Taw9PDO1PdU8oe+3V12fsv2IYB56nqgKDzW6V1mD2DrvtyQlwFmKzM5wvcaj
uPilZPR9BNo3uaI/F2Z0WxXeaRDrp1grjKWsFcg0xeGqNREVNxKp2ghBABRCc6+KFC4VpaFPvUc2
nnlgD0+DDciApnl9sBqm00l3UGtNWAmj9lQkw7UWpSdJCV5g+6AM1CWnlJ4YTx8MTMVbnRoZlaOX
Fg10JFblDlpqBwiZdMx0wdqvnnrNd1D5o+wMgFVLQJtGHQUWXHfQtAtykPwa9k9F1oJ9TG+xhgUf
l0kAAakvhMqVX6cg9rirveEldqTHLgqZ4x5m/Dk3zXt3KO6korwxK+PB8qXHyjQAqHfh1kr0gyW5
3PdQBph9kgU6xor6j9raY58D9gMOhGLEe1EDqEAv+x38GZJCKSVmdxXr6a7uul9dV/0yFVgqCVUN
L9r4ZCvHKka6QUOsNGCGnq8VMYCP5UIcNnRkxNQeXAJo4TbV3FWmFp+yrFvA9qgj+Q1kKO9kGfJ1
XEsfGjVfOc7vk5ZAsE4HkAe+9ok1rK2F+j5ErQ/Ocd3jYp5PptDjHmTVElgH99JoePBK/yXoCoJD
Ixvg3dXK2qDOX8S4VoEPyTVKxWVXXqfpcycqQBNz8H/oWBFgaNmd9BTJ3CpSzyAfVH0ttu6V0lvr
6XnKxWybiaBbJeriCB4C2UZIGJG0tBOuI6BGbaI7gqFfy+0AGwoZDgquwqbLBvLh0fA+Sv0RWzMY
QHV43Zgi0M5I8ZEl5UwpOZWAOcBWRI+l5D4pqXWsUSS1GwTMvIC4rUsaGKIQqNRaJNcL0hB+RBFJ
o42n+Raie2SrJsDjHuCWmecP8DjfmwwD5igBWN663cIvAXGK6rhGRnxnjf21YgIqz3BBX8pK4Agt
DMBCNxaQhW5Sw83JkLpHLS62iRc94S7W2U20LRV0mkS8xiU5OJRmfd9F8LJjCwsKTAsW+qSOmerx
Y16DpgV4i9DxMs6wiawRxC3vuhbcT40GiOqRBkLXUBuLdNlEVE07zTuBZyJUFvdQhjVuqpgiQ2lG
8ADjfPjkA85JoN4gEVhTFg/e1KTfiW2ycqvyztXDN9YDhHH0rSkI1mJS9Yx2edBGawVJy6DwbgGc
tkwC2mwEC8TvqTSwwYpsdrykExpKhaWIasEyGRDLidLwukJTG5TtZ1gLW886plZ5X5firYXquV1L
vNOU6HEfOsSlQfIkrk66EjxOKXGhcq1FgVpuJ4DQFDOUcdLh1mg2MaMEj1f40uKRu0gq/bMyazCh
AAIB//V7NInurJCHGXprsTTq7gOpcdcClu+ZMKODD1eC9J3H3W2tgNiO0vpeykByqwNcOGtMfdBE
+gqR5um9cu9av/1VKdmtmLcvfc6XVMb0iAMG6RncifjlS0wBb3wr3XW4AqyMJnkVepA/nbLETOIh
I7lRqfjtQM0oJBCcbSzeuhMhoR0+JRlXAdToMLL/7L10H/YjHMsccSCP0aSuVR3RpoURICQRNyDV
FWo+CCjI2VEoQOfIWmtXTfogcnnZNJAccIEORgpY/ERfAUjagBu0fukhfUXj34Sm9mscVGSKfJOL
BMHBMmM8SlL6v3GESUIB6Bi06t6L0y0z9Cc3ED8MF6ZipgorHzrkyleNK1du1xb6+8YguXabjDeB
2+x7xONUFZ1pWcttMentVoZgia4CBnniZPuR1FeKsuuj5EZN3Ix7hkJFk2tA6S3MUVRbrqVNHKen
uI0/vBDNAZ26j9X2r6bSi0uzz25ahNXBdKGSMBZrRUBuQ/L9jxE+aNtpA9gpF5S8hV06uoMwkfUK
ZGVUWdsC2HWNuB7KaWkDp8c4giz71abkCGEZQrEd32rZwyEG6ouJyncbJou6KZRtoJNCrQzxOXVr
E6wDkD3BHHY9ArRQ/tudXJRXvRDdDD7TCYAQmkEnnwqgsvVuI2rjrZTAyyzCdptR1Cv1nutG6oEk
hLkM62jThfo2B1xSaMju9qVvT0+7JefSpjJdGKbQNbxePnsdqgpeBb1IKU9t5y28INxYyXPqi1tj
6IFI1VQajUPcKQ+5pN2Rr4Nb0zfn0HDrzWhSlhwVu2kwdc2E6rbwJp59J+xqaysRaNh9D74sk2/V
0d+bUBcXgKCwTI3WVqmjDli6QPrIYqX3VmFBmY5e1Q78qI58cD7yIIohsF5MtiqiA4Qfc/q7HvXo
DM5SlmYIfY7w9lKN56bNAruEE4k8/gjzNC6esegBf6+xPRd5clN3cK+YUthdJjK68YQoarnxUjSh
c9XRSeu1Ol84D8YHq0/2VM5y/vEzmsmoAI76ux9B1jGKeBl2wpsFgx0x7Wst9K1dFymHGj/sRVXE
L3WngX3Lw41ZAQaMOhNhTDxuOw+lfJXM8j7Q5GXTyNkiD9J7PecV15PiVVHDe7jZYMbK4kMZKlQP
iwcYu9YqnCCWaRzDf2E+hPwar4PykLW8rn5uPsL403LzIWgRZ1QM9wlpR3+l+eVZNuPrQc9AFWfh
rZ64H3hyiQibMH0ywnFZDk8U9NCFUgHZiAH9TVdDE+jflDyPbdkTj7nyNmYS0JT4XrJyjB7OybFV
FeYCUtsuypgeMVGxolDV0I4T8Qn+8ZS840lwqWu2FaeImfkEUl5n8mMsxBbiAz2mo6rwz5qmayG+
JHaitHeSmf/SrBvFEqGlmO8VMBS7gryLNwaEHRUdCB/cYpY9uJbfwzcSbxC8FBfhCL1J8dFrqHVK
YTA0hf/D3nksRw5ja/qJOEFvtumNvCuzYUiqEkHvSZBPPx+R3Z3VNd13YvazEAM0mWLSAAfn/CaV
5kr60b0pDmB/jz0M/xUOOD+AWn4kdfRep/OdsJKnzkzujFC/BR0JRRPbVgsIZddCSABft2tNlDFc
Id+mYqHazfXz7Fs/C809l+gmAFPMYES5N6XBb2wlDIJY26E5+zCW0TenlKiQpeLs1Bb9LuwXuj8E
LewXzRQY47nQi4Kk3RSx/O4kgJryrnoICaz5KciWTG4DRRWoeSCi+9IxR0h7+wClwiz9VRhGhzoG
YCSPQcufPhOognq0iAh4AM39aV5MNM9E5GDa/VXslLvlPa/H8CVGAnntd/pCXVpc6BHimIVjIdX7
WFqgcPDE43+L7CnU4HIAi+cfAMQDeBS+R7Z4cf2ZMKUIrbWDcOHKbstvqQFZz60/i9Z+At8FyjET
79IfyRgMv6a++23OLrTy8iMOCuDFOtdKhMlTry3mUT0lkABWGjjVgxH2T4aZ7ydnvDGa8OyakDmn
qPnZR61P3NHs4nJPDrFqk+SQxN53M8nPYV1/iY4hdjKyn6CuyVngYyQJ6GczfTR6VJX8xv8UHWwg
vRhvDT29DwygpZ5wPzo8jsPCgxaULgOeXDOOl73uI2/aIHbg5kff1cz9pNcM//2zXfofVhIK4l5/
T4cLvntlYl+9SnWb+L9HXGfy5ScdzhN89lUQPo4VBBYkGwoEZ8JSpNsyTtKNl9aPY1IA9Q1K6PSo
/zjJq7SLlymKGP7XeH9k6yAHEZuOwBPFgpbSEvtMQLAj0+PgYCOPsY9Ye9mb9zMy/sge35tV1W4o
Jxy7WjIJat117OMmaPY3dTk+mw3C+xrqObikwpUIPhEpeGqtDL5cXz9Mo/GmV+iqV8mNluDmGyKl
ioGIjyMKLheIH8wzruqjBu4+5p1CTvgXYOPHVPP3jSSfh+39jSjooergzTTCaFe2frK1YvhcOroN
eMVBfTbeUk9sXd/Z1+GAFNKYHxKcf2T4gqYUqL1siWptqD9uwgAYjytHi2/7thE7lODRCCjlwZro
o4IAjk74IxyN7gjWYYV4c7GFUadD+Sg8gNctEtynhTk+5sjY5d6rZYs3P4QQOnp3Fdc1qvp1V2a/
exMJznq4Kcxvtjn8jkX4K5rH74HnfPTCfYts4u3AB/ymP9iV91Wn1WPo+3LjxdVeigokIhGSCMAQ
Gs5ngpOZYcibJr6XVKS2UVjufUqFyOrtDQvTVZNgATAndn3jVG5jF8uyqKxe2prcfYLqXlowqQ10
8O2zl70jH4oUqZAIEkvxQ6B/BYiWND3DfIDMYBenuAJboG8n8Tvx7V0fvTiMe6a7/ewXpI1ExftQ
hDiXLrUttUhVmkE1qaLBqHONeKtW87zei4pnXc75lB+KalzjRjIfVBVRFWWD6F7E9XjEsqyGW1z9
Up/LJLKsSJpHm6AzSWGojeXy74sQvSTHpcB53YawRL9PNAlIdUBCUO3wFwzRMBjatJZTBlvbbN5D
pXa4LEbetL4p2gHbSuiTeT26a3+uPYCywm+32iJnGAXxkk4FhzigBb4NVM0TKYN816XtM3KjxclN
/fuxB0w6X5Ix6LYenZHK6FIUy7wJ0cFFfvBacy6W3+U4bYRLFglaVadWrUplbVUTN/IcAKMZYvUC
RlNBoxzkMohLFpTUsii1qNhQsakNgK9FNgKxUL8tazU4r3801dFA+FEljJeS3aU5g31xCzc+qP8n
W3x40OgkrPs2Syjz16sUQ6ornWzaqEuqrkraMea3nUHWZbn/6p6oT6iW2nZ5HNS6WgCGRjyrF4fa
DjbIQD+pG3+p4atLc30aLjV8OTL7DLJ5oy6FOklT5ba7CP0qfDbwonDqD0Cv5Jczcbm+doEuPGah
1i4PQoenjhRIAXvSErtiLudNZ05PqghuL4muPHG9/RzNO0RHKWXrzIEO0dxSoSG1U/4f//iPc1BN
j9rVyjCh0apTvNy9WOjE0ANGnqq4LhZwWQ9e/uCi1C+fsiyNLxdXku5LQYIvybnLw4pwDTrZf71Q
l4tXi7sy3vsYgIO5Lox5m5AZ1/pcB27F+6AWvCIUO5cM/PJUqVMq9eEhBy6/U+cyhDWEm1nfVbqD
JHSLI223KHteDl2+R31Sfdl/3Rb01QwtVaQb9SQMSUYuoQzJ//AgmNL1DnaIbNW/Hp/lALeeOcAm
LEYx+6CeYNk742FCDWSG8VN4pKVCf3nT/uv/hS5zDIFOU8CwIty5/9ntqLOdk1vEmCiBWKWLdMtS
KVCvpnqS1Op1W+nZ26VHcswZqqxXjzvhZQ9epHEf1PFqcX1b/3hEL021fyYNegiWPMhysS8f6YSz
1966tthd7mpRo+BoRs3x+oarn6c+orap1Wh5CvVh2GHfw2Xy4p3aZ6uHXR1x/fzfj6BaV3dNtS6f
UeuX5l/71epf2y6PbVW70IDVrjIninIyOHJVC1/bPBjkuNf64EJ1WNA1ZoCvTmS2sObNXYJKHYrp
zIZUj+qa3tb1kLLqHj3UHMLSvzHhSsw6Ro1j+ohM9mFs+rOzlN/JNT4WOURTCLlGYCJeUqZ6c7A0
fVPVWn/QoOMAfmJRBiXsKaOBuq3WPRxAqLXr0bjxSg9YpBkaa7/Aait1a/ao4/9zs/Bhaoy++Zxm
1XzM3BdIPeI8LgsK6owCah3T5dKF88HW3sQ9KW70/WjJEftBx43OakcUMVC4SK+7OT10vrw+ahEs
j+Z19bpNWjiHrtTuS1Pt8tVjfz3+f9h//eZYeuXBbsxE3jiymXfXj//xdZemt5zOH1sv//qPDdcT
vH7Lf9p2/e9qr3Sdn0UI13BvtQ4ujv/jjzaXh+Ovr4cagJVf3L1evu56cf467o9TvX5NRwpsNZrM
pdTR6t8DJj4Ymf4Ds0JgRekCyvmjiW0Aep35FBx6eJL6v0R+lbqyWqhtqqWKM2q1xUm3D3Voxgrp
8Zfo8qQ2RikETNxO0XxQwwg2WsVJIZv/WE/zyl2TqCIIVf2+qiaqRaAeAFVsDBrs30vLeFSVGScf
Ge9VsVNngNs6LZMaVQUd5oSchot6gTrQH+vkJC81nfoCfUsHBC5Sf8t8mbpo0Qqhb69gZx02GcBz
9+DNC9LODsEIKqCzWsfOqEJVE6AzJfWfObUDtO4XIM3y0qoWkcR+FHjzIccWrWIdFG/E1CZbNZj5
rlCdizYFDmEnX6/bU/Wv1l/bGoxFmIXC2GprKlidMf5joYi8l22JLvdpjpDNbCOOwwGDHdhYmRNL
LvcTnDGeR0vL4MJcWmpbPJo8A44Rr+BsQnZsWqJfJeUs52BB+Sz3X627lNzDsgy3qrymqm0XUWel
TX2tvk0VSjbMrskYL3Gd0sZWLXWn/9qGHWRLYrD+hN7IsHKpwF3a6kYPBTm1DrWWa1H7WpFz1VB0
WVfx5UzoBXL1oIpxsV4CTlHNKaciQp8MuCWN699DXMHeX+6orcDn1zuqNiYFSoUasWqvcE6zaOAj
0ctrCb5RfyDT1XoEw3lXI6KtxMuzAVvqMyTI7ji5P0KdarkiF1wX/2kbGZiDFrfGXhgWqIkFFqAW
XUEaoPVgWF23TQtfJ0GvnSlKiHbWgsqb4w8rCqojOUiU5tvhu2MsMCN1n7D0XnCtCwgCNPtraMKa
ulAKrndC3Zjr3RGNwSTVm5AZX0KV68JbOqfr6uWl7FyQdhjEqtug3sH/dKsU/mAszeoQke5SN6Vy
g51d5e5e0Qout0i9eT7EX+S6RkoiC+RvWDLqkzcd0rCAAqt035fo/Ai6Hzo4pbRVnFafIZWE7bhc
u8jgsmeK2aHWL80gQopCF8yf1SVUvKfL9V6uqFo17IG5Y0wBbHlb4GT72zb1v6kOUr07KG8Gi4gR
r9HlXSrd+OiW5M8qn9K0m/tybXH3gb/QMwjNMNd6hsii0M30IAvQmIryoPbOS08RFmBZ3LmCF82z
pXgN5cJruK6qltoGcZfCAwGEetLEghDVlu/4/9AKJXv+f4NW2GaA/fx/h1bcp1QxyvzfYRWXD/0T
VmH/Lxs7Dc8xYS5ZlhMA1fgXrGIhSbmuB+ZCUZrY9ScTCgl1z/UN37e9hST1TyaUhfi6Q+cKeINB
CuX0/xdYhQn96t9gFQ4bgGjAXjcW6IfFv/t3KhTesn4hXYPnC2sxGIYIBE/VyfNSfKRC8TY21Efl
rKHyKEmLa8+pb1hktwy5EchPFjm2UGCxXIQOsaKWE+DquoNGnNj2MQg17aTbvH62jcQZgoXb3jyK
sYjPkB2ZR6VQ6kOMDZvuQ9aIQM0t+q45M200WmGEGocAEcQdWBX/NFt5ADAqwplBSLQDStc7Va7z
Vjl5um5axvpGh2k4tBAJVeu6wK1JmpCySFAhLhIguLkcaUZGC51nadYjxMQ0j5C40dK3YHFYqabo
H4uorcxT2MAQTR1iBrWa5hB/s7k119eD1Q61iJdPqJb6FtXC9a/F0B1OEglnMBJfoh1ntOpyUCB6
luO1xEI3esoaWEscnMQEAGKap2BRmLy00GRFjlaspzkd4GR6HfzeeZ3Mc3b284A5QhBojz3KC7tF
NslHn3RomXX4FpXF6yKhWrJmtoJuTBpS6gpjpDiHgOKW6eD2gy/6DSlABKHvctehnt2ayPeBR1kl
Tf5gjv6nWy3UrHpGeR2/12zOkcuIq58YNCLYN3mP4QitGiMHv4SgVpzbEp58E3kb39d+9L6ASz9k
uwF32rURyPlAgeHG8p14xczG29iyNm+jzjRuJQ5p+AV2IZctcvVd0iQHXUzpUYNn65ktgj5Vj9W4
Nn1ZhVHcDkGGT++c347tIjtnn5vE6m/Cqd8mnfkRjfOwjiWqhYWum7e1xqrRdDjuOKV1WzXOTIWf
wSXOUM0iOyPTYLpxZR9sG6eFx6uhE0D+hKezm7PdmAXtYbStQ1sV6LmJAGnwvBn2FqRxGN0pwoRO
M04I52p7aaOKgC85/Pd8vAEVYN9YbgdoQLZnyprOjZ7F7t7z5ze1L6hGrp6G1FQIKVgd4CaufzQb
bW/w028nf7JujeWsu1a8DdqSeI4Zvpd987JwY3RSTdwehT6/ulHS7DtSzvh2FvNNM/KzRjfmejgZ
NQvt05vxwZun2oAXgaylM/W3LpIt5DdsUi8I2Hq71m3/bdvY/GhEehd3EaykVORnzQz0w6Q1O7Ng
1GyW6WbLPyegXZpq43WBtS3lSghfdI0dMoPgtQyb/5x001mtmQsMP9WR5pQz2n+uGUFmR2ka/eLZ
iV5lTJKYZ8M8o7iJy3hzwknV3NaWiw6RsbF0xNGgnGi7NBrurDSQp95BDi7oGntj1jHzW5zEjSOW
8Sl8qVOV+CaIpvynysCM1PUPZYDao0qZXnI5qll5xFVGWh70sMIS5TPzs+EEQGw8mctizN5thzuH
zUW3Kha+MsAErgVa7y2c0oPaFDQ1RWsCim1jGc2WLoF884JuQO9AoENF3VYvI7CaddqRba5bILnL
iJ65yWcq0VEXSwiSLAtFlVAttU36wz5JM5QUEObGWxN9s9lwD2jwxIcK8+4tbmnIboXBO2aWQG2X
AFGd0pxH70bcoMqsrmQ/ovECUWFNkN6ccPnckN4n0xR4IFwc9JwADyLOVQDBkTzY6zqDU6+TrsdG
mbSipyLnK6+g02v36IY7RR9p9UInmW4hlBEDDHAidPNqdCcDscs1eF5D0r1a80RvTBp/Z5aUXkMu
OnLW1Pc01JFBN4xkMPRiy1DJbeysYDPG+BeakxWsvRZKX4QlGTacOyfWfhULKC8m/d8XzgHO6SX9
4qppocrEqKTWNXk6Ykpg+THSEaWmCyrspJDVA3BN67XAjTsdnyWVHlbZYNdBBmatcsRhvwxeGPVc
2Ba5h6VUnFBN1ZqUkmpBnsPKUNfB5XRiOmh+mp6HZVkf2jtrbh+9bAgZiVrr0GPR1/5w2t/REvrX
eTSByl6CWFR8Hd7UIvDStTSEtRa++xX7SbNVR2KFS5K0goyvjgbTNm3CEOVWLKC2Xp6g/zuaMUin
btdMx5piNsThEUgL3eHWnyZtg9r3N2QZxhpG0V+/Xa0Ol6wrfqxTK/zLZWhxpjP1cD5cSwMqR+lI
9yYzp4+xMEAFJy5qkXB3t06FyilQS510QoxWdC3WmT6f2nR5QFOnxCwD947GRE0b2atkJbQhOM13
0rNIAmv4gXa4svlFg4lqiWypCaW5d2W2xVANZ8Ilma8oWBQ3vJiJQmJAztZJ2kpg2FNAFKAP4lnv
6CB6SFbbIBmbVSW9nkT+sKmX2bZazCSGSIUtM3LPIX2AtWzCbEoM06UykaN7l6RxeMhghx+gIf93
Yko79494r3Y71b2phaIeXVcV8yiPNRKDkddsRBkxtsKrVW9/pBv0BqqpFn6Az20eeg4A1e4miahc
gZ4AkSHD8aQWndGTOYVnqvqgfKZLF+A6igJFoNYc7pn4oZRk6z8vjKelv1Xn8tfqvGRuCjffIcRG
QBjgP9X5xzCtyMMN9WSvZj/71jo2YmLdqJ/UokXQfNPmXJESQ/IbA42NvdkBPiT+AnekibOJ4+dc
VPIA9gkXO6zuiuXJFHaEivLAu6TezUulyHbR2/PxL7rkicew1o6Vs0oGAZ1zBDJQo3rLB2OfPHSr
vKpqKz0D2kv3KmevihW5Iutd6xZqz3U3dCeoB9ZR1TSum1UrQTD86A0/rSXhQZrdOYzwPtXalcl4
Xb20LDc94nmw6ms3guW/fLRMI9Lr6jpWjlsOGMKWe6otzt7iFxdmIU92kuk3CZLqN04fHIeK8m3k
5RjHNMVvtNeMk6FZxqmuSEMYQfA4LXmLTKWZllaytIp4oeuoptp9PeY/bfNaiaKJFmEzunzDdYFw
S3Og9Lq5bvrr82qHu+RKVKuXuLlrmmVfXr2qyuPxXr2FdeMipIJ/wxKw58la0qH3EmGbUM8O0kKy
7jqEXldVa5gxg1yp3WpdDbPX1RxsXz7M06mTODMVhi63f5DNlJSAWh+X9wjDDqClCOisxJIGUAtf
ly3QyA6JnKEe1yPyDzdqIYG9biZG5HXm4ttRGZVchVSGGJHpok/T1A/wCcuwPQCMRKIMlaUeVfyF
1uFW2AKsLwyPvxgff+z6oxn3yahvFRtEfarY9jqMi9mj99mqVMrVrU2tUrNq/7GnSl1yiGors5aa
yvCSRFfKAIZwy/xi+TapzPD1W8zWAUHlySE7R0sZqlSVC0NVSy5f/ueW61f+JRshW9PHaBs7IZJB
fx0lqP9Olz2XpvrvlxNRh6r1uPY4Sq1f/uP1q/SkQIIncLvi7Hk4yPz1/eonqm2X077uVq3rb70e
+J+2lfk58Wq9GeAuh8c5nADmpOsYpI3pbuot4CgMtsbpBaUquZ5JiW4kxsd2olMHHdGIGObiLYlB
t5ZB9ZZW1kAwi5RiAVIbXQjvoU1l9Z2p8Bch+jv0/Ho7k5/Z4Dha7EqTw43SRgnUxN4ibsWrdAp9
0+MIcHKDGY9uoIN5CJK2bd1pm8U4UnZl92KVMSMNjKDVzIiycofhZR4BqPW1/s0tsXkA1g9iyDtH
cHk0ETc4JIJmoTI07GzJLGDs212mMfC53q4bp3RbE5/iLIwBAoJ3VLDbQqwHVDX2VdH9Rior5vUF
3Cj04YfZSdDhiPgn+GR5VUIKkvSZ3TS7SRo/LQ03oWGHsGRPoI2gx+xiu+X17inndTmkbUryi+uW
tfa5LLueri9GN70r7oT4NU4fWRDuEwv10yHRcEMuxLduoBjsWeJo10xIi1IiOW3tra7C1jzquFXo
N7VR/8tF4rHSA2dvhmQkQFztImCl277pvgEm/+Xgl+IuCYx8Ymzlo0iyTU+phH6Z7pwGXnhb5dra
ztytWFwww+wxIDXxNuQfej9g1Fkb91MP6gMXTBAg6QbszENN8pEqAEodtBrEXgtmHHZfITz+c0YU
CvPsAIGqNBuoltjRMbEkNlWi28sGZD2gbsgXVMCazA72gd+963MrNrKJ3loZJOcUpZE1iZNuUzF9
3BbGsNfs1AWi4mxlgxZpXAmkbC3/PeGZP2G/zfnbw7zTRfwyS3SrPDMkItHA0RKAwneGs+0uHPXw
NOpgvUQlqSVGxrM/NvbeysqjwFPiKbb9Z7/K7sA2MXuPkGIGo01pJNmDXBo3s6lt8dWrsPMJs33s
BnttBI8c5f1NgR7nL21ob/gD7Ipp/bodm3ItYjq41sajYRZ0kzEBFpwMpD9hcjg2WnKzfh9QIER2
tGsg2SY3+jBN98Gkpcdcy+4qaMOy5Xk1DEB8duXuh7reUFPFsH2ceDj72dphdYwqegBEPLHXdmQD
ue66D1V98JG5O47VN8326VaxIcusqtkktr92cCsmJuqcWx834VU2CNDLJMbBcg3Wvh68Jwwpk0nf
aZkR7gsn/V5bzofTOk82zIPvqE98q+ii8NdGINmv4QWOcm725jwOt7p+G7f2BFOQ+oVtIkk8DdRN
MgvX4UbelcXGdvtuPabGo1v27QNav5SBnrEnd8/0rCsdQ5qz94KvmB6kT01VHutI2iSwNDgQxlsR
h7tMiENQBRAGEh+WQOR2iBd1VGxShKfh5v8KReZsQjt4djyI7PW5T1qsfGxsEGqUMFYxcpgM/6gU
u3bI6+acZrJahHk+CXNcIXJ4G20GCHYM+98EubBmJPI4IZ1TmSN932XJPu49vEja4JT7AgF5J7mr
Q6PbulH6k2I0Y0CAxKDAUBR8cbLxaoLQjryPWRXNLhXhtzwcEoDRlLqd7CBG/bnytPCE9y+gAifY
drV9TnU4Npq0rVVijOnOS9tfYxe0+5A+ChYFLjtxxxzXlsyiu/YOwZWHaLDcXe9CG/Ffxj4lKwVS
buOb+q/YNc/OZIF/GeP3ecwWvgdETsofUGsMHFmD4TY0mzercRBP1adiNw1caPNtGLKvKkY0wQ8a
71AOAJrhetvVO2kKftOAhrhtpD+CUB5mt3wxhIeGUJlCH8GKoJxFtk8WRK2wrfw5d/1dEAQb3zD6
h8y7aS3KHW2ZPQ2TUaCJCPp0jDoc2qoYRzb0hqsERoAwEDeP5TsuUz+lD85sHl+7KDuRvwIu3GbP
QTy8ahMYkNxMoX+K86TJ+8J0P4Zi12V0NbGXnILBtbY1/pWlh5as1L9GUemb0Ri+fBiyqVhEUQNv
AO3D4xdX3opU5nxnLBeo8EW6w+tqJSSAWz+1qfnB8YEhUhWbyiqA8RAfbWQff1Tj1oeouk36YT+m
EBf6GsxmxNTTZ6jK9lnQ32aW7m+tIELMP7brtV4Yv6YC+4Mk/m7bEFocOAdw4ocP1HPwhAkq3gsM
aGJhYPZOhdT8OXi1iWBBilExGWqELFu3t++iNsZuLqLmOS2qq5jBdOhzBrmbwkwVP2znds5DSHYg
BcUIKMgO+x+IIp9KZsO7ZnTOveu6d0Yhbht9UdoLoKLgQ3tHvhmljhzWVBQF8G1ID6ObUz3WmXFg
FAZ319m7xIutrZnMmEgkwK+Szt0OrllsBEHjCtJMtYqBcbhx6YCDREFByHfbtPVNwh1p2+ytEeiA
Zpr52ywfIoc0lI2d0UbaE13hm5ua5/a9EsmrPWvvqLtSbwp7mFfzgAClbO6mED+NORL31mDgpI5v
qVPd54Xx4M8AlosgQTdRk5izY/MbdZFxnGw6YxHWu36wXrsa6lMvGJdJIDzZmvXqhXSQaVzpj1VU
9HtkiCzSPNqTXYKgynvoXQPCkX2H1r0o7QG6kETFMND3c9c+pA0rXrw8EPNNrOcPstRJVnPLcs/D
qY5CYmhnyD163lkrIoHdReUAykCtO1kHYZbeE/l168jzXivEs/pCPODi1p6h82FTAkmhgvtsI2CM
ua0JoZFcoEh81I/zdBUaOgTMLvw0hHzpZ66jltT1OgvxGGEcAwaAZOUmqIlgB7waHevkRMnd7AEZ
1qxuqwtgxyCZo42RiA3lv48MitcOAzV0zxIwowF2I5bjv4fJEJNEJQS0gvZen1DRlxUq7Ja3T9Dc
j5wy+s2cgyy+jQ7St0YrngJ0XVaGHU+khKsHXKTGotzjrpWdzESZ1EEnSE1rV/XjE7NcBmreusbQ
6OEcgNbAvzEJjaDSG9MLk73n0mzTmxFNxzFD1gSmKL15cCuWacicPznMOjepPmwMP0Xz3qoejVg3
zhra9lWhndsEvw2jAXALdRYG1VxXj8HQkGv2MTWJLHyjokqum7o8kxIXgPyIbj3mfNp3zSMD1zL3
Wqf2BIU09Xdkm4qHKA68+wn+YlcGP+mOsDAgmN9VnRFss14ad0ODupeun4KAETw2kIOvh0Ju+yym
AoN//ORYxxKYYWVP8sGzdMxnNKPZkAOP8T2pUPgnM3mwXQrsRn8AHraNirw8Q8f48hx8AXrGpI3e
F59lYv+KNWKtzOs1iDQkhLDYk/ejHLfp+FIQEu7NsnK3btYfq1EX6xJk4MGia6BDDPTHsZM3Iq1B
cSM07NrkdrMx2BImaWtnwGCHOew6d9q71BYNcy+J2epAgjLw8B3Q9DZGZxqJ89hujiO64nvLbfBP
yyrMpOTGzSx73Zmxuyup3DB2fPRujr1hRq8cmy1Q+Ta8SdDrJNASX3F7mxTGLmd8JYwMD05ePVnu
sxcYxkvY4GAQjah3+h703HTj1PWPdiBx3nfmm20S3OPJ/JhHzrfKajck8B4NH1eHEmDnVhpztJFt
EG70cn4qTW1AGB0Jcp0rPgmtI+OD7EqCbFQmz0OP+q/j6SST5VPvjqDJyjHfePLk9QJ3lRzNeAqd
uNWDsy/8aTP4GMBl4LjXWoh3lN7Mb7DLmRdgvjxaqEZDT6bso7WwCKjMGdXcbeCMEMJQF4NIA11T
UPJntBm77GXKG7n2EDq0Cg+rMPgVzMewaEPjD2WY2iRt99sUeQedKpS4A/QIrAWHsnGdTeNRHUxF
WcFjqLN14oH0yIBAM8sBb9MnGMXkt2ipx0BNHCCSLQTe0brXUVom6kq3EI6STRqj8Ifc/c+evn9t
9YB4RIppRJf0dHg+HAL8ZYymf8fN/CVF5tWuyarXGFL5BtyucN42aGGtrEm+TwWE0twMvg15AvUB
n6e5Qqy8n5GyTwT2jEY/4v5oo1IIl4cSEyl9EkC5D8m80ZZfiQa2k9yHeKdhJTK2+XAqz0Mcfzgx
tJOhgSDpmG+Ag76amVHJkc7OjYbf9jTf5elyA93qyD1j2mYXEIOaaTcG5atfL35MefAtnY195Q2/
+1y+miI6lrjvEdajWSimYxQQLBeB+6S3BeaM8iVFbtDNtO7UOf0ezd5pg8ulk2Lm6/i8kCVg981g
ydsyGk84f9Ykgd7NGU3caoyC7VyZYKAiCs2RonBHpXHT6yb+s24tz519R2koQpQR5UUx5696irv0
vDB2LEwYp2y6Z+5CJsjRzh0xKb1wQLpG7/q3ubDKO2YpZhoOaDJxyaophInW2LtJdJ/Ubb9Ej5NC
O5N4jEwebdd+pZf4hXq8s6ty+LlDVPNiCHOFYfOwCh0fMWiJHLA2MIhGkPiorENFprQQOMM20Oo3
VIqG3SbRIv+Jt2d0KnSQxxBpdJ+CXhb/0meB71ru/MBorZ1giRQpNkdB/IFAM0k/nsnWw0dPUq5G
WN0jPzLHG80gmdg25ZeYa6w8BN648fSB6om5rofkGIbLCehDcTBEgzFRAdVU+95HCy7U8+6IEb5Z
nfXcmMODVWiPvhHfBwl3KU8iUqn5+GnhUlt3jE9M5Ovewu0sFq+RF0KShWhlRal/EhNi9a4mmCGL
6CEwS2BJuSDuE9jzIue9WBfkBRE4bsHwLnb4k69lgYlWFkxgvInee1lwQRajGXsx+Cudbi0jajdi
gpakT2W/itF8uEnJMMQOoLvMG9+tuv3h99o6n11JjQyUSzYmb5PxLkzjR4S7JnQwB8nSidG5s9fx
YLR3WC95mUahRLooL3vOuYoZlW3sgYFTzJT7z+SCILqDjT9krV7fDZnEF7B/jScHp5pxwQiRxjDN
j7K3YfX3+BpoTONpjU9T5e2MTte3Q5p+BQ31aa3WT6EHFLO1sBcBCk2saY0YeUwIluadQSZx8jaZ
VpbYlDzJUnvtx69AkPV2jdcRTeN15vs/NefV81xGOQv/F7v0DmHGbJE60crr6QG8iP/foDu9pvh1
FJV351R6jcx8ZNwU08BBRKpI2hI5YNslS3w0jZYeREe4JffbB4FuLb5vNt1D8hAI+Ia9/mFEYbOf
OIV1hZslocVKWH6JMcpNaBCONoF+u8xR8ckO8U4xal5IfpLU5bceQP7K1Y1doi3uF5FD+O3WsED9
B+T34602ZpsegvfWmIPXtG2+urz8WjAlTh7fDwWERWYqIfcY7d03gcvJxoxBc8X4gDjadysWAcBM
Z7r14k87yx+cfHaO9dwgjE/cOcyo1pm1dau32iuSN1SJ3aLYDCEq3285jrqQGTGcLiH0GZ341AbE
FGpwVszu111evTBo3lrV/OhFPJ751lruk5EmwXocLH4j/IL1UJuYw0c8LfrCBvRicxvBZh/04Mka
jR9lkmGfBvzFco9V4iZrYXnPggT0yrdvUweIQRYirxiJB/JxEKXG9MFzKJ8Cs6jb8cWdkpd4mJ/g
G+P4NR3jrrrr2nzXNHdOav5AYhyRPPQ16s8Knlc0ag+tM/N4aTcyRq6hmL3dMjGdUZrjxSWgjYx7
K43ezdB6nc3egJ/e73so34nwME9iloDRD/Rl7dWHA185+u2AztKqiWGIliE/16ndn1jKPJrcLSu0
t9C5dGE/+/P8UtsS7t8PigpWRoDIrHTtJQPknZwnprGLcu1j3dVheBLrzc/Z835ClCWFYNzqRv7V
t8FPq+8/iuJjbEPspyhw5Hr4ShnpsdZqlA2KL5OTzebqKxLpc+aUL1A/ZoByKO0j5fcR8Dzv27T/
URBg4/pEl5TUU7qyuvI9S5pj03jPRUyJyM5IFMijPRX49lTPjpOcm1b/5hnt8+jlOyEpFZd++OhL
LDvAcXylfvqIm8Bo9/dmqyEGkkBEzT4rnapS42nnTPvf7J3ZduNGlkV/pX8AXpgReOU8iBRFKSk5
X7CUcgrzPOPrewdULtlytd393rWWWRSV4gQg4g7n7tNukIw4S9UPzE3VlenSqt1ipWvlsxJeiin8
NcaeIvXPRl0hZSoKrJgacQLYjEN7cO9BCCkV4+R01rulpTVIFlms0o0zZsj4vxQ2VSQi7aBYN054
8JpnrBF2gf+CF5CyT5sR0x9SQUdFgRZep/D/4eY//1eCPpR0f8tKugb5bz//a18nr9lvf2Ilffzh
v0R9jvaLJiV7tmG7ti5mINK/RH38Srimqbqa49rCwR7+d1KS/gt/AbgcSZ8Eouv86l+SPpOnMy1V
cy1D4+EvIPO/A5vbjgSXf0KSaGTxP0M1Dd4D78twQLn/EZJUVn5bpa6b7xQHdQmFm+/jIbDVJ3wh
dEyX8gvXRbMejapbdhk6Pdy6SUKyaF+RTWzaxDkD/fDTiyi7J5FPx1C3XoSPY4YR3olaVuo0UCzx
a+rFJydnal4xFyI6BSncvfxsWOED1kvnnl45kIFh2wHccV30UGUuxBZ26BURljhoxUPTm5t0ogM1
5Uz7kWjs/DQ5J4ygrxqBelY3khQ6Cyto0qq3djo5lUANMlBnLRXzEBtM1SgRogEVBE2nWe9NqR4z
hcIjy2YSqKhn7bObAVMpJyQ5Tcbawcafdyx5mR69RyMZG3Qf3Go6WCGDdomTZNeYzm8dO3blYncV
1pjc2bW5c8kPdDoOsY6hjdLjjNo+NSavzZC466Q/+3G8KmVFg8f/OVorx8Bc0MNzzGp7VAjKo2MD
RkXPdYq9/OjXfJvOoKzwP3joVTzimuSUZ+auxUt7YRUrs1QhO42XsHLOSqgemRA45q56cT31hhv6
zsjGi1dSUNI3VardKqUm3K7WdT1Skk9OVRO+a+SguMo/e/WIUU37BGH7pY39Nexer147ucC7ESO2
IT5hR/+qWdNx7PmYcXaiFngNVG+v+3s3xsQKpwiSyBNS7YsZjccItIVbxYfeDQ9VhKaG2bFQqJwV
4anQ6KFQoiViQnG2Colj9KTfWk18oFB47kkEcwew1Fhj5TNe1Mk+NeOzmoAIcM3g3Ug5D3w7PwJ2
2nsYJHulueszsPURg8QKYSPyHLxpeeW89jA0H7QVmyfbvPESd8mrbyV3fr92hXYpAmtXNMEhwteO
4uVBreKTPMKa19/aWmckOv4B9vXd8oP3shmu8msslOkGo+jkmNOThrFtrL6NKtP+GkJPddiOUsUI
XyvJ4n2Jow3VkaubAfxAE3ic7ALtER5yteEeBq2/DJO9a8fwkGJQqlnnfLLOesA3WAxHLTB3vj8e
wyB5Fz4T0Sobbjjg7GjGJ8MiR+acnEprpzKgbSJaAZD/Jgr9JMR6iIcnOxivfWG+BBQtpx4jjCI+
VWX0Or/G2EoqsXGpqSUROoCoLv13rxY4OWXD1sf0HhOSo23Wa5OjQpV6hZQUmdcpb3ClNHqmUcIX
q43eK+z+RnRCKUVjdUxOdJ8O4HZO6RjuvJy2cTXe5F6aMocOlOsSTvEp7km+I85VpXqM83UXDduq
7K5m0j5VSnrq5HIgfgzBdHOn9tpjzuoPV51DUtnJa939Cp7s0PTTzSmnmzyCgJuOShJTykxf5Rcj
z0eIQVcn7FdKPt3qsQX7NDKsDoSMj+QZ7WqwcINzzJ2lc2iUcrr0tXpp9H4LCEEfUkZZsZIJqpXL
54ldh0HQaNH31kvNHCzd2x0NsB/M9U8Ba4Jnto9YPoEtCE9xPBzle0t81rK+a55CbUB6q2+jKDtF
OEJQOp2OttWuJkA0CyxrNmmdvA840IThS0+/RAuHJ11rNvJkQtq3QYp48/A21NNbwzdldM7LUBBF
k5/fVHNfK3hIFfWmsiKE/3KuqWWZni5ONVwCa4ABJy1M10U6gLIab07Ub3ENYpXJw1fhK8+d6z/c
1YN1Niv1LaBXEno+QCKMBjHsOBvO8OZa3reMPodrRe9Awo7EjktwBEfFD9fNiGk5ZXBAmcrF6/M7
A4awDatm1JtdOcUySzqbFs3nUr1QlEMvxl38WY3paPygofOg5tGhqQwm65MT4/KbfODyGANOCb5p
m5GN6nttVPdtOx3donnCIIvqF3IwbzhCZD7J/6DLbXJk6Qan10C72vK1Y2m1b7U3XAapYTPbp1Ln
EovMYusFFFgcKsgsViHdP7hmLa5odEiYuXqSC7aJ5zeglXuXna2JppsWpa9NWX7TMcJOhyfDo74T
msObHvysQ3fvD/ZZXpJyTVBd5xxEHDsuolrnGtM0Ks+dL17aVhqzZew0Lt7ErbVjTwxIFZqrbXLN
s1At4u5CePna8BpJxupG8yMYKNP0QPYsaFGR23N9BHdVcJavler43ssrDtYZ9B1/6Snm90ZR6El4
shga3HchNoV2JNUso4z50U77iOoOUJ0hI44GxTof63ireRZR+Ur9rENOrr1Fvi3xgxaAF6+4M2Si
r/f2IWKJvaOwk6zDEddMMm0D3hzq+OZbEk6wZ7t6lQYlfqZt/JIOw8XN4/E4op5otJqmv2UuDE80
axws2PSyfszYZxtlmVkYlJq6xpio+jRIVLsW9RTlJB99vjc/Nk7huO1x+Gsd+yEMIn0zKwWxqsIC
SWoG5xvFhOE93zMN+bbBhUCSdQWSyJkK6zr+c0fBmDpTc0c10jvgzqDQSUk8DEaD0Fi61aSBKeWm
l1rnNAJd6gEi1IBDTWPrHTwccWHRPweUX9d+g5ROUKvfp11MfaMrN6Ma3jRHw9cppbsVTCwhrYoL
rL3RhLKesm7VTTH+scoahcWCPQAV6Yuo3+3K3sTIE+WwdgR/cViUaGmxoFuPjX6nFEG/TmtUEWWr
1MdizJuPmxYJ8ZE3N+0mpz47QTVsCIooeKCPCKivJ0pwyXIzp1dr3sTCTSwM2dxdwC6wLgPxWmWa
IJfvxCHM2u/hIJYZQ0NrlGPwDx3K5PbAbpyYN4CaiAyKHuS8YtNqsMijGwuGTcaJPUX6G9jhA8jB
szAxFZYNwrgSu7wYX9qC0sTEZR5VLB5cAtnYXlN3uvrVuORiW4/SaI22xa+Jmjb3KkbQLDZaDnCA
5W/QSwgEsfPiKPaZWc0nvRqfsMaE74f9mIdPuRW+huZO6XFOseOPgaY/GQL90QBIU7W/xMmug1CS
Vj1+QqZpfYmTMyhrg2QhM/NKnJylAEgk4jZsuLorx7RxY8Gpj7LmUgvALilDSJ0V/eegPOruMlmR
MZ8rFqOOBaw17XNrCkQHNyufliX7iFxguu5Sp8M1UPw7IEl3pYh+daWxNMOIi0illB8+jyJ+jXSe
35EOtH3W7k1a+zTL3zOmxFvd2kclG1XH+sJ3lmkxMASK7551Hh3Clal7Q4cmuw3H0OvfHJO4PAlf
kcqeTDwri1EcFNNaI/faamyBxJieMlxd0V21tl211rBJ8+9yKXXi6FApA/jyZlOwhddGu02t7ipj
N7sYbmUAMdH8PvQmJb1+m2Fvil3rymfJoRJ9BsDsa+3BrOpr2vVvYztss7FcW7XcWI0Xl8agDQwT
PfcWjfSNuRJ6wn58goD5UBBINuJHbNFYLJpm9YdxrMtH4vPHA/1luIl0iHiPbjrjTaCpdO3LYYbp
5SRNT220F9mqBvgCK4bou++3cgczmuFi2gev8I9//7KgBP96fgldNUDpapqOFvSrwZRpoDMwW+js
gXVLqwQDu+QkcO1M2nWvcjCS9OT1zUpGeXHUrTzDhAxZrYuR8IA4XCdMZDScYre+ymCEyqg5Jviu
VPRdJcfT/mGz3Zt5BSyy2gjCeWe4yD04i8VL59YbOdYsA44+PLWKsq07e4s8xOm5ahOs1PHDffM9
+xzoBlM3LYtTtSiL5GSl6i3NMVTnpIsA5vlZv6iQHQGaqKP0NLotfOj+6uM1SDSblxMydsBvGUcz
Mu/snhJdE58yek1IpK9DMh5Th8DeJDLwjfhVfmZjUm+Tpt6iST2VLccl/qE4yQlu9aLlb+MQuQPG
yrpdr4cqOfj2eHQG9dhw2tesr3BC2zI5N3TkLO+FqJUrthMvch/1O7zKg2DVGCYwofRdbtqiQwdR
rbPf8tLddulw0hik0miNJBEKuPRkmz2m5NP0Bg4Ep2a5kS2BdinhcJ4arkozVy+Tlb3i8Qgac8St
2oO8ZVKTD0oNO0xYZCzKTF8cRsTigVBPRUK+EDnndohf29E5y9xKI6qUMRFzphtlNNcyVLRMcgw+
tGt0T3qsXUolRAFFzBe1V40vNeTa6DvrDO7nIn8u9BE+N92S5IAL1Skj6ekocwc1pk9SORDGNRaF
EHyaxNyVYXyS8R9Kjyez6e41mqtyqR3bJzH2b1oePaKAWWit+qgcZMBCW+WketEJ7t6WUaBXoJQn
LWufPBG8mibvSrFe1IwcIe3GJR44FhM2RwYVX2Q8mGb8A67eTLVeEpM8MQFhlnbXIniMSvuObtVJ
S8YbHf+XyA/WOS1ALZ7euqC9Grm167IUemp0CFyiXZdBIhvXA+cQCn8jI8KmSQiCMVvPd4LAvShG
Bto44UnNlbbfhrq5G3q+T1Yvk70LzCktLoJUKuVu0qyIdJcMX+1l6pWZzVWmZJ3kFvlvqkL2KU84
mSNEhck5DUu0LhnRHlISZTZBTMNuCYwt+k/+uitZ/KcOERq5EcuxjGanwvv598uHZvyZdW3N65bu
QKpTgXKbaGH+XMZJRgOphImpbO2M4Nv4Iqd+b3jfiMbYlrFXW1hDdxVtekewTSWhpz+RrWSGJE+s
OnCZ+2vYfhtkyMyaJdcEWzK5bM9P4Og/ymh866rwPXdh1AmmJqzhrOrhIyaQK9UWPq2WuLojaunX
NSwxZtFUMI1DyDSi2bHnZJVirtWkWbhDO2J9W6T0RNtL6pTF1kfurWLNJkFopywPXzQZ62Cs5lGs
T6sNlnivReUGIC5BBDpa8lTlROxNTgSuYgG2OGeSmWIDrx505BGoMFxyMSbEbm5JDNK9q5VRoKtK
3+X6EkxIBnAY7guVbop9ts3muNZZnOSa8+gr6hnV5iKvglcVxo/o+puhDtdBmjhhIR9ohy6v1nIP
T+BMeQZDoHazKvvpKJdAt01OLmekvP5qx33UjMeO7DuJ1It8NthUJ18ftn0fHuJ7pXLWOZmrPCti
xzzLJ3HJSiuSoCxprwpJb6wPh6bot2bdPWFFv7Py8Y3e9rolu0xHuuKuttlVRXN18/aqAt118HEf
e0CVzJJniC3L+j1p2ifDRh/BBd041LH+4fT7axHR1RH62aaYJ4w1po//WEQMI4L0qGfYrXViyGoI
GJInKEMsBcOZXvakjMeSKtOAzd0/vPJ/CMt0l9qqwdpnIkT4sm26Zt9m9uhkO8/XLghWssWY2PsE
ACfZF2WgMKqXA+wqxbXPckv8h5enFvyleipntIXDO1B1AsMvL987zgBFsMh3ekMoRSYmLxmFU9pV
WTX6q22Er/jyNcNDaDGpa5LzUfYLovGjPv8/x6fy+v5zGZc3InTHpqTlyv//8xHwoVcDwfAytB79
k7zULeo2iXIUdATGgrJJ0lwdRIaitLAhY3fj7JIhlwwRk4RynmsyXmcS+j3//VckK9h/fWeuDeof
z2nNwYjzT+dGATNxikaR7TCizkjEjkZgPCg1XZihJ6wzLHuNTfSPOfgvaqqXyfhGnerJry8IRF9V
d3gzAtKjuXgmrOnib3VbeWao8taQ2KO4XdojRRoqX3Y6bmWsIws0tttv48jaBaQHsoap0u4XyXBN
g+ggUnZog8uOY9HTl0cRQJu8u0Zttda4VoW6KSkNeAJ9QjtuKwEFd+x3SQPXz6S7iXQq6FB/Ekep
THOUhGFD6t8Uf3yLJ3T1g3lGh7l0DHDwWnv1ivS9dFuePnqt0NGQ4S9106EPy1kD1pwJoYTqeJoP
MTjB7imoaM/+/VH4T6eHqWHHoNmaaun6l/NUZx4gzXVCsECvNzJAad3kkCY/5rrjcNOaav/3L6gZ
/+m4Y7ogexqCqPYrJsDtNUHlnitThmN1Ej0C8bMj4xbl/bWmLLBhZ34dB/acSYp92u6JZsChNNOD
wVKcdNZemx6DOttnORLM7uq69Gr17N5w5MmgUq7DY/yCoTRlVv2+hsLbiGmB5TNfIol1n91NZIst
hSr5vL2Aj68srM7emZTnZM004Uxwg/Sg6cMRJ/ClzJA6as6pxcRqxNh8ChMaD1cCBrofWxmPZ2G3
CesfIiAC1OJ25doOo99avNKdYheO8BqHHvFXpDFCYBaMgS9SXy8YLEiQQwrv5AkPdpUXv2lNi46H
KA41fNr691k83HoHpmvYLjsK1NQnjRcdEAzl4nViGb9WFOtzUjVZ0pO7QWQl53Ssn6uWbVmnWJWF
NDSCa8kmGtJH8Pcd37EMoxDWnAJhvuiETT3+d+YIhDpiyKRADWetBNbcY5G8aol3cHQC4QuSxF0w
Wgxoj8euES92p11kMZx6znFcK1yulvNRRc7tnd5OLLvBocweBp2Uns/BgPLZtf1zD/Za7oKO1h17
ob55wjw72j9uPv8hYzNMTEYcTRUOfiNfTu3JUfIS9Wm2k8VtWfAeOOzaDZr+s/zIWL/tsn9Ybf/T
qm+pFOSEcCgKSDeVP253lT6GDkEri21MubqmbE/+8w/XzxyxfVnRHRupCzAPTUcU+uVFwkAOdasI
U03RZSBza1pcyfRUDfG29BlfplH2EKvldZqonAgyHw2pShC/yxpk5RKMICYODXftWprsQ+1cRT/H
FIU73XxxWAjBCx+igL9h2AAK7w9h8zJlR1pGvcuEZC4X4jgdbq2Pnj1iqa7w+cGSjZQzPdVYSTAE
ezU4/q0Xv+ruSNTdHHMYszKJdIzpFrjmOSZEZgzgqUL8ZTnXqR92FmVg+SYtIm6Gyc6jYT/B/eaU
WXei+Ia+i1IazXsG7o3o5Pbtk+ZYL346HIUdnbLKOAW6v1bq8SiDNxlQqZMDa6O64/Q4Tv698Mjw
aropekU6Ru9zMXT5s9Y6JaRkJuYGClOEru8W24UyUrEl8+kGaI66i6CPiC8xkEaZO/lyasVC00XW
S2a3T2lNtlc6ZDXqUmZA7pDAqPLXntc/yRVcxo/zafD/HkX/BNKxbP1vQToX2Ob1mHSvWfhnmM7H
H/7edzd/sV0dBTNSMHKiP8J0hPqLRQ4N6dDG9kQ20v/Yeechm6Gc3xk8/+68G+4vRDEEuRrQGpd4
1/y/dN+JEv+StzkmJWjWLjZ8DbvyL1c5rmtIDQsVs4mkeESACUk2jR7NEY20Jx04wVv5inaPFGba
6CpIdKGTWqd0UOsM4LNLuepaIA6tpcSRFvnWnRrpUciQc2pDBKcOEqK27Ia73KkfepdidarQBB0C
uhsiMJfBXQokfwGuJkVAy38GZD3fIN/pmbt1tefMgz/jhRPTFUhSeK44oHqknDEhbQ6kLInlXfIf
UQVTv4qZdIGbt5h6N9iFgc9ekQCxjzMzWtUQl1dEegK3a1Skdew/u0aiUXS32gPhCAIhYNFHxje+
RcE1jKoCz7luSyuk2/m682vA7MJWa2qmj/33vmYExkAzgxxwmYyFe8eQAfBufcAWO0kOyURVw7H7
cJt29I5KmyythgRC/OnR6QwzfZlEprrwWm1cISqwl6oyxHtHr34YY/iO0Xe5yg3lm+0wqTFFareg
O8sAQyKo8AfICmz95HjkFS4NwX1o1qfYOPUDY44xs3tZADKHiLxfevY0rFq2L5wscEVw3LbcT7qK
ryc2TOcxwKcmct1DbncnBkmp4Ns/asozd0ZnnrCscE62g6phiOoW8XERbyuy7KUKdXPVDQ4uK7VO
4QIYtjOWzZJtXIVbwohUp5qCqgYzR0YUPpu65TKFMzbL3I/AHRRBvSIXRq3v1E/2VBy7qp+YDRO7
oFvEwgJMqjRvnpa/VkAQoKrY9y2qhXvL1Au+VNQOWDdgZ1I3pwnv0H2S+/dWTvfeCQP97Oqst7n5
K5y35t7zizsAE8VR6RigYA/H+ttIVv0ktkaujE9ei1CuxjcmAo9+HCdA9ZQR9okvGBVuvW+DC2rN
zh2HkcAgXY8MxG2QZqCyi4N+QdWnWwoS3FVsm90uFfqwa5MclZnTAyYPfquSfFWF+OogFe62Gsou
K1N+omysl/EA/b5igCj1feOK4C3oFQdXiI7kO2I8sfbBYPRDsVHtRLvjTxihajhPUFr2cEuadoUt
3aXt/GndD3q7n4qOMcHO+U45Md6pQ8EgQcGWVpcNxKZGfRkg1+Byogt6HeWJKbXfeoCeq2ioH107
Fyu/9r6DLUHxlj1OAaznNgtPpvCh0ado4TCBWKtkoSuto0COr1A9qfUK1s20amuUbZ7CR02KepuP
9il/DSebRvcwkA/rjyPzNDvqsg+uIjaqVu5aW9dX9Zj62yT0nmj8/xQQ/RfxQFxrWONei3QSqfhx
tJlCThu1RvOZvacVMx81k5PB5BmcL0goVWcjNL+6sxjLXYgK0FeG68ASUs2RN2s88C3/CCN03Fmo
LTMWpHWiOz9KJ98yx1DeG677VGnVXV0BIrEdK1rZbtocm/ibSzEJEv7WLCZn0dhT+hB/14but5gR
5MU0MOg62oJhURUXo6Kh1Jzj1USCNTGVMkUvXqnBV7fEkoHSbCo2bSaA1Oseg7Tm0ROY5DCZpS2G
OO7h7Js/DDuZDhogmGzoym3vIOTzvAbWsu4+ZWCrUEaHjGrHGmJKMwTBx+hTXHItlRpD2KEPsCTp
NmpuPVQGGKFiCNKdbrEYaaaz7adwV5eYbIxbZpzc7Fui1+4+T0smp45xW27p1tGTYX2w3C0lFn1X
6dMqBLa1TgWmJ6KvV31iSH8UZmFV4zlPUA824FAZxBqDXW9Qk7Q0q9pRQL51Yeet+jpEZM9w47qr
9yMKKya2rfo2YRCk9s1TY9njMuqFv2MYLGLyJzjiloPVriFRUOaD0+mbPu/HZeEz05dH47cikWIP
pxHXlykxMMoBJbaexH6keL9IHWs5qJghDGilRkONGVY6GJJPkblAR4xD38fMS41S6ND6+Sm2Q3vV
WG+lXK7d1li5Y4qVUuq8KTQa9Cz1tgrsWAYTVH1dN6TcJc3ipQ0Zx/ZWk2P9ZqbaVWVOddF6kUIf
X1vZ9oR3Th7+mBoDlEaYPVOjZShEiRCtqL4WrUAorRoPNJa3c1r1h9qF5boxgi0MG6gNhbbzc5zX
XK/dKwESfCuihAsm2fCN99LObrHFgjFWSGGNipkUrWGgSCAwbS2VoTg3OXkTFP985FRo6Ph5lfFo
6OHJMplcGMuy3SkZ1zGByLYjtViEmb8qcEdeTe24sQA+j4YcspH9Pvh0eT4acMjOTec9lBVApFQv
sZjgJGKgOXe1X0umZJnaHIONH+AtQL1136g90j2Cb1D9qAUS8ajmWsP4nM54RSOnBNRuPwmhb4yC
tJXSOsrhleD+ksoPeiQ735a4ni9tz3+o6MNnOkafQfEwJBP1Uk65MWuTZeCF3zvI1ScKpUxsxnwU
q80YTHfgAmFZ5LvGOYXsrtQUIA1NMxaTi52J2wjSdpzsRFcywyu2eoQNyYhZ3ujCUaIS41spsB0U
ynFJ4qEIn2TUDzk8tBdcc9X48VvvOnsGn+xlaT2Ho3izglRbtdWtFpi+xc1FM/tnH8jHKirreyW6
Y1HwyEHdY2Mz/cIbbLKIwfcWeRJafcU2TqUf2/swYZN1umZNRcxctvBS2dvGdeOVBWAlFsnC24fd
3qpKF7JbT6l8rH8g307DgI3IDkg0xJ1WlIQjpr9p9ci/SxvjPu+6WzxKXeAgYNRxcjWGcaLh4m8j
IBFLNdL3fp6Twzt0pFjdluC1t6FWf6OAjLvgGP+mD6XA28+4L7Lu2xQxj4hRmbZ0LUYiBkc/+s24
5eRGYOArdOMKjjsOKBGWRkWSXDPmMrKyZMweTUGKK6TrAUp122qRiCcTHQ/8d/zP8buzgx4MasDZ
Z8Z4swyLgtiqMKpqkVqIDVob/CvTiwdVZN98oWL6zc7OHIwkiMw3fWOlizZJwbiC4CuY0mI+ieGp
vef3w6EqANZ83syPzeSh+TFOAEJOm8ZDJCnSs5X7fDMjcyq6C3vF38zkmAj4/SFEooHDsITQcHEm
e+bmcJNA4OEpKs7EnQ3cqYAbiEvvuI+KxzRuzSUiGOUDtDbDzOabTyP6mW1mFb29mj+I0kD3ZywU
DMJM6ppZb2MD2djUGCWXjwt5M9+bb+Z/UbflGyBGlGXyl/ND8735OT6e8/PptMJjlyzGuKBn/2MW
q+TdI5717t5munJbKPE5YMzegN30u7jFmUZ1Gwpv73yaU4gpc8mepUXFjNHy2ohCGXvWcjZ3nw3i
q9TBcGG+Oz/4efPlsfkZvjzmAbVJ0V7tvjz++aPwwmwZRRPdxJyFPAiUaVFIAm0lb/wYKm1h9860
nH82HeuGuaALZPh3jNB8WGdmUDLzluefk0FiBefDbA/9LY0Tb53Nj6kOjb0aY4vPc2K+9+UJq5hx
QdsJwg/SjyFxuvMNlbcC7wZu5h/D2sIkyknGP6CQ4vkcm5/w4y6t72c9zqnwSUj0jIKb78UzLCpp
UrmZtL99wKik2/XU91ytdsZQ1gyEk44KvlZH6KlQciw+DtuHE8bH/fm7j2xWc4admLCcHe4bwHqH
2Yt+vmf/23y+b05xkap7HeUbbMSh4hPNd/0SSnMCKN4CmcnHQtUlcVzzjeNEHIVCXlGZBW1OhCQ1
WuHiCyHtvY3Zb1s6e88/jvKeKm/MLpJO3fKu20UxmWizxmzJ3sEp/hVXnfaYh51PQcjegZOoLjy8
rJWierKAz1UsJXozfq9LbxuP03DV6jtzrOKrCK2tVXkvlUfT3lH6cF0SSm/ipqw2heNFkBoOfWYW
T1lu0DwWOL4aDJBboGq2AVqcVd4asVwvSebscFznk4w8dAaFTCxHF+BDsFAUSbSrJ/sNqX2061p7
ZYAaWWiTwxA3opqyTTTm6QyxrLHw2msDUYQfK3uIOSGAgDo+9nKiSuu89KzjebEtbSywGofUGtPb
mFkuBoosv7hXLaZ0LVU/tkP3a6dnIVhqWskB7r7rKEEzgY8e2pg+e+cKfzLZ6FHQk5cpSoivmaom
m5RB0VXSS/h4fWlqZIGejQKPMqyJ8aKHVZLL+JvfhWfdICLUKjhW/QxuinUUQlNEqllIx4iZ0T/7
kI8zpmm++/ngl38z/3Ym+n/+u7xmULUSxbIy3NP8u2TGPs13pw4XBuSZFy/nTJuEBHLKm/nHjxvS
EkC3Mft8C8Q+Ip2B/DnBdgzULfIgZNtu665KmytQ6dzLoE7dZn4iEDA4VchnQ08N1bOahj19y8/f
eVlWrjol7oHJ8a9KmeKrIxAU+YetvPl8is8fsxrDR6q26aoOdbayGNbJToK4IDVkh4JGIY/Ju583
iYjqbW/3+ygBXmlaGaTE+fyXIsLZyZ4UVPt47PMX8735xq5c1BIViIptmzkfssP5Fzh1vup1BMVL
Pt18U9SFudSI8yDU8n3N30tUOOEWnNyxmBGKpm3e4f8uNrPBxHwc7E8rC5zd3XE5H+LZtIF26bMm
lY/QivXDfDO2uXHQmcZcdhUs9M51vFWb8tEqC3BxHxX6ThA4WXKBIS7PD/O92YHhy2NoNLEP7XU3
WeWmt/IlIS2T26/bzx8Z+kLp2CEuadNDnobhXplsoB0Ekf140uUirHd8yvlel1KDTZR+50tIKWPG
49bq9B2Jq7+uuDQWH54P8zuY5gWRgal/vcGqN3UJXAxwP+DVB3u0NnlhnI0Kb4IoUeq96L6PUkPa
08QrClXfenKX1O2w2iCoeDDkZ4UNkjOZAE3oOP88JAOSPLxko3U0+BjMwv3B49CHHGcC49yL+OfM
p59v4CGYKcJ9dgQ1Var6iDdfTu83QTXKY/MNNjNYQDp83Zo8w+a/m3/RWpGcW533j2i+beMK74E0
w39Ueup8/Cv5RJ+v+IHA/9vHxGya9fkM87357z4f+/zx86k/397nY1HJxer51MxqJ7p5n888/2Mn
lZYZH+/982+CRAS7SdPXnw99/BNFCr9sC+UGUtDugIy2O2BeYW/werifLSLy0QnXLVsvKT6XMtzJ
/EDxKsB9RXJ/5wfzafjWN02wMSP8UKee0UcJFsz9PFyZcHJpJYYMIH7xDplP6cER58oLGYOZItzF
+ofIgJYrJKUvxNl20U+Q/KYsZcQzy/EFQNcKFCty2Exmo5L5TahV99jrMMOEkD7R4GltRqcOjnQj
F4KJS5FqIV5iCEia5mCkZbgPzCpylkrvRftUB/UbjoyWJI0bYmctjTbi5jA/B7s4DNF+spptpSWs
S0G3DQHCVQ2oqf9vLPxvBvoMW5edtv+Z0P/8s27+6xZW1ID/3Fn411/+3llwfqGbBP3eVYXtaszn
/RvTL/RfbMswyUld8/dhv99n+tRfbEPVVEcw7GcI4vjPzoLzC8INW1Ud21VN3bXd/0tngcb+XzoL
huxS0Iulr2C6xldNjj/i8pqhncMP24o2+HX9TDtU+ZCs7qnhVcfeMJJ1AnYVKXn7CtYyJdS4i3ut
PUM4DEx7j8se+HMfatcULbMs9hAgphD08GUqbOcVgNt9O0BXzknl4OrRlIzLwtsmICkWve+dQpv0
hmhpVA+6MeK+4ru4q+tVvPb66bl/pcFarKe2dFbttBNtgb2UX+x6tdOXVR6XVF5dtKHGairLfQXZ
fG+aUPC6EQ2xnvWvjh+kYOv7DUG2D3kE4oifTHc9EdwkzQj8oLyH+EkNzqVHwJx/AA+qT3Rt7wZ1
sM287KTkWrkykW2tNf2xDdKQ6LCljmd2p0RljGSw8//m7sx648bSbPtXEvVOgzyH40M1cGMOzaHZ
eiFCgznPM3/9XZTkTMt2VlV3GA2jjSzDZckUySDP8H17r60skwHCVlFRM6ygHs60IXLmeZ07S0zC
JUY2P6FohxMvmwoicQD0hPX6VdQYmKiDRdnCDxrSgne92ZcDABEdAtF56EAwoRZKEShkkoMxYw45
OAEgDGCIlYVZRNBBlJ5YybguCEQvWj6nAHEu+BHfz8OFyL2VPw4YUVr7Etf+HCRYtu2Nmlhdozpl
fzrTNkkurvO67U5UX7nWhIaJoLpls78z9HLeduaqMLWZWQ7I82h4BHfjxJFwhmWhKsdd7pyb2TjZ
v29UK9/rE2oxB0wVyZI4RtiISm1vp6/K2MM648O2SKsHrJzZnOglD/s8+mlV08/qoCTL16yrVR5n
x7LvCebWkCAqvraJavOowyg+G5gSPIIPj221BZ2v3gdQeU/GgRxY1AfZypfmLC3oxASCyOw4o4nr
RLq2DtsxXxAI0ABzhmkX0h7LWp+iJOTiJZVSHO8GfmoVRc9xExAiPcp5CSm0tiAnW56XLQobwkSu
jYQXiGSeDYKKT4Lxye6f6sS7VgWkHTDmDdwcbIGlHxKpKi9zTZxErrETsXOOh9SbF92D7sXWstTC
+yIn5LOkHUPPqdsoGF7QW1L9oxK0bBK2BErlrMCoQ2hkGXlSGS0gcKj8sK/XkQpJwEthErZk/+md
s5YDO4OCQhONOcS2jeciGmkAb8cY1NwsXDY41BgJeM2InFWZjsjxdE/cUtm1AMAB6ZXnvuxO3YoO
WtV2rNukAZUPaUli2TjN/Kuo0tngjc7U1tGoJFlntZ4UIBUAdNZ1d+Nf0/y5DMpLOxHKOqO3NFPz
8TmsoXikmXg27OLMdYeVk6q8i3qVrJsYfhF7bNjkY9ktM7v27zvjwo3NeuOgC8X/UklqbBZdpzmv
zX0YXhYGbcCmyxetJdi1I7u1SihksBHmhFunWv8yKK219tE4F2a/RcgmVhaoicywh9VIevHC79uL
AerVosmMdN7aAtlCoyxYBWLccIr1a22TxQO5R7uqPXcFdFyUpRwhPrOA0TAAmBLgoGDNp1vFvB3Z
13mZTKi5NXTRAnWjVnuHThXIjH3fNwCNyNUaPBUi5/QBeaM/R9WxstwG2A60+zKsvI1CXB4b1/Kp
EWoMjEjX13E5bguEHydx18L/kO5lXzjujZ/ER0V8hYMqo36d7oeGdmMGLOSoSs1JDuS/sJTFmANw
KOiIA4yldS49tz3q/e7Wwnl85Ou3rkmjD8o5XkeY7ZFv71r8FFEOLqRvRwAITknMq5fBNfJ94p7y
+iSxjRcz/BIoJurlqaKGEWwBYeIFhSUtKELZB3MAYGKo1xbtNKo3T6x+OizcGfVqlCqzNslWUhDc
61iPNs2eeTLYKHElA1YNCS606TjnjExFNq77jHpBA+h0Z9KXa8rTWhkSktpzPt0ySNYuwBmzhgLY
Ko4yw+F8ElnAeCJ53OeNceyzdip9/YbW+VS3zItFFW6HMcb9iiLWzmKxlLS5SXFSiIfR1BWSEe6x
1ZxCx78p1E1lF+dd2637PLexhVOMb5klSW0ROwBbyPxQkqJR7o4qQwGHZiwRrpN56gi6SP3S67Cx
GvB6l0WUqDNTMxf2kF6VMU6m2PHC9Rg5DyZgxE3yBUH5PZm+0dyKix0Uv36rbfrRpV0WDeexekaH
3GSEY3ip82bh6zSpylqC9VJL6jpeuZYmWmmX2v8iiD0Mja6KFIsQeUPy7ABEycNi7kZqtLYUD16a
L7dtybTWJcWFjCr7ItN0vFrw3nUrve+F7h+bPvrt0Qq2TZ3mi7iss5PAzE+rTSpN5VyvPahSZntm
TYXyrFWPoRdcBZUijzJ23hdKo/Jb3CVkmZkbP69wC1pLFG1Xo1XcUJi8jmAjU0W5I/OdlGS7u8Ns
g86uL1Zd3gzbDI3m1JJfJ54yLjrpbIsgHzd0qhhXcc4p1VEwFuc2HsBdZB/nHVygwirPnI6soWy0
85lt8X3l6IDbdHajVIad2yDBh1f13Awu0qWpbM6r9pCX3WVTD8q2QtJAQkY7T3IeTNYc3SZwRT0f
B0nPBNh4Uy95fs+NzlhkGUqFBkHtIutwRen5S2bozaros5eiGcy5WQw2GLGEgqpOsdzA5pp1uLmi
gRzUyv+c9PK6bOxo1er6pccCJIihADYIGJe+O9Dwyuy5SunOHWo6nwlCeKYjytMQ0ChgMSm0YEDu
A4FzeuztRQKTzky8jdEnybla2kssh95DYWH8CDSFXjMBFtwW/6bNXAPVonigRUPT0WGCB43oVP2d
WU6h6EWCgNy6M5oeK2M/N6ncqwQe55q/LOpUbEynblYQ/KpNpmmE2AZ7g+bLfal6T9lEhyztaC2F
PDYJneAF4o6pIOZnUjg3bYrOL7DNE8Q4YuV4HQ05C/KrZ4jbBMUI8dTxPqyx5FMpnVkF5TOjIPNT
UdrLZKhv46Yd6X753iJjy2WNBcRHpz7BgE6ShdXeFA4ptFS4JkiwEp1mIQwHyxrzU2hh1axBFZM/
qm7B5j9F5Ak+YdEHfcgWs97SpNkFWm4cR7mxz2kDLLVy3E0py4Hhzc3Ru0c+wohYPJilApysBtng
uzilPFi2bq9Um8HyT0m3ocsXj7uYbteskKFBerj2JUnI6dFN8IgazdCS5dO87KxwC3tqSQWpX2Tu
HUUsZ4WoAE0cHQRWK/GJjRncYMO4DiBcYfwuPFBkXb60QUDOg6gdsG/RSivLU4+u1Wq0HsMIm0Pf
xfmaqlIciUdFoV/UCsK9FaE+Vp54ABtsYgMPzmNm0WMtoWeWwImbKeepyhCddgBhlSG9dIviXLOq
DJVoeBmOZ0Xm71w9SpaEv7CkjHUIWaRkwgkFvpVnybXVebOs0ndDWoqFCkF0oAm9Kiv1MuvbFAUe
W3CfJbpjM491OVYTMQ3uoV6sx2nX0CBGn7SZWbmzpHFiJ/WpG7HxzdoeUKBiMr24BN3oSgXx2hgp
tPWtsmFEopVVjeXnRC/uWPKytqtaouPbDClBXl0g7QVHoikOBCx/m+uyuI5q0uTTNmwwD4ErAoIE
ikxwvy1MfDn/xnP6fq23zU2PKpVlOeK+wAbsPdYJYlclpIQgsVz00tvWIwBrNxTNUax8YYxBm1A0
yYPRbi0EkrADbku1WtFeZpGqizPM3XKuc83s3wHegRulNy7bRe9Y/ayizI2/hogRDS4R5Ah7Ra69
pMxjRefAuEcW1k3xUBA6MqPG3WxGlyQTqeB8MsFsz1ugB0TAr0crPR0sOGZZnXT3bh4+tfAI3DDq
zysf/p6s5DzUTW9RJMYFpnCdbAhGlCBcoE+nywolY+tNX+L5y1y92lI+faxke6zaPKMRL8DCj8Wj
H5+QuMSPUrIAXUxxNxjDiyiiS8qW+bRipSPYi5PqVFcwCRXpaarpnFNV6QsjRCRSKUDVVP/RixoU
2WHxgHBya5uI3MaLMgyOqibfs4vame1w2xEDpSrpuBDiOIkLnOtdvfZSDW3F6OAOpY/h6mBN8RIT
EbcYvbidj5dm7lwavbe36RL3TrkswTjEQkUC4+1dpdk6pTY3dG3lsb2x9O4UrKWgn4diu6VUFNtH
JCqSZUN/SGBzNHR/YVbmBnbmo6Pd9CPSBnZvbZ9/zqtwrpnOjW71kOqWTu9cu4PzxOrzs9UyhuhA
PZX8M/ljECLAxhOnwdRiqzF7g/QCJcAtrbcL4GDHqZ/fBpAAc2WqXVcX+sQIBLR8idBgEfuQdQll
Ib4mjArIuMD12W96LaGu8UkYJ7scQkqLv11LIlB8rkhgz/bnhumf5F15AVniPi2zTdh1c6Mlq4m0
iUpxkY5nx+Dbz7IpM1rDQz1jXOi5mzyOZrHqPbHLVO2W9vsm1jUQcpHxiE+XhNYpG0xF3xJdO7o8
DfPyfLCUC+HGS3oDTZ4tlSg78WhLWJWyyEsdV1senNyXQYouQqrXfqpumpBRWdu6mTAZvPVzSPQP
RZZfqxWZbYV7hk5fKMokQVh6ffRgOAbrvcJ4bBLnhPWvmIPmsZHQNE99ASOQJQ6Fe6RIMGpRGswr
FgLgBwqWdmaYnlmiwRrvw6nod7HbUxHA+6MK64JoxIXMW8T1ABATigbTR5PSsjScZJWUZAayeU/Y
joriKsy8CLNnhHDScmbC7ua5khz1mTiqHWTxuMhsQ9zZY9PNQ8b2jhlpuudKZ+NJQ33p+dduDrok
B5yyRmY4zNwWNUZGvNo4OBeN6G69NkfYCf/Rhfk8IGvRjRuWFbdUL2KWUeye0Z9cRCaZBmGQzvRW
N64uc9Mnu0PRmmVfRzm8kOgi6pVgCztwm1FxOcV+jvnLqNaQWatt3TJo5AQzoD1aygyYpc3HFKvm
1msdupJVzkYZpJokB4y5vyEooUaBqJ73DRUAJq5wRsbBqdkpV0EmVlMwxEZx9QtaU+WCHWA+y+K6
J7LVPU69fnJaMO46JJFlxUtmcgLu0M4xhazG3orPq8K6c5KWpDR2ET6W31nfIGcfQ4dYCmU8iyGC
RoqLmSBn+6r6+5JlXdB2MzfOQFho9omkjULlimWcJ88MP2xW1plpw7FhWRD6gs28f8ra8dFq5aPS
bSvA3Oz5mC3M2iFFpkBlPkjcgWzRZn0cbMY8e8yDFjWnnrdzCnzdXEuIpneqi9wjYapWsjsTNWpv
5fbMrdTHEsDStRqcF7broRGCZOfWxrXu2adMfRetDCfCobW2BuXabJXzRna3oqIEk1VUq9TcWSmB
OLeMmHkxGx+0STsmpa+vari3btZseC5XolSBKyYO4GHc0YFq22cBCJPIFShuc39ZjoF/pESEIZKp
BH6AoAT4v/RYq2bt5+JBZhmL6PxJb2t33pcmoQmxsZUq1BohoTdE2T4jjA46LrmH1kkElvNM9YL6
Og2i7dTw8P2yPo6peC4M1T/yxrXa+TZcURMGaSXJI4q8BXEIx6nmOuve09m3a91zElb5PLZARkK5
IOGQYQPZtb1Mou5Edi1QW4QqwmDLkfVXod8uWG658yStHzSbaC/cLFTlykWnK8PWAESFbq8+HnwK
bHXj3sO3nxWlEpB9oMLbr6rFSJF/o5XdWRbAx1UMipPBmOXsKL4kLS8oOn92kkZ7b9YR+4XuCo1q
MvdKWKdBBj+3ctiVdLElj+F7mCuRK7smBrrOd0dLX7DxSwxrDeUg2gjhsrsbocSYRInHNiKstq3Y
JbA4c0Im286q421kYJbpzaMSTdasSKylrrsKdRTKG4k2tJd985zJrkeUh/k+qzuqVQiPAEBsNU/t
sKpWJFkBAcmT/qTOKVQi44SIVl5YfbbWKMXOur7tlwWBIRoCE5dSIBjJ5xHGDTJWoc9ZiT5ZrvGS
WFpK1iQkk8a2wuM2V68gl29UJa8WeuNd1KpH00s5QwDJU42kd64PBUu8LmctiKVfs1VzFnnhBZzj
p6BywoUdtidB5p2OhB1EopxeUWRqpYWEK8szZT61ylNx7Y7pcmwtDky/rB8mLBvlyzSsd3Emrxsl
ozgwKA+pQh88sdSjurUkuzGk4Z6qnLqSlYmSrwKEzXMzYN2m0tc3Etgh1rp069us8qjHoibPHTSR
OvY5XchqTpRsgSdbHDXV0u9K5xkN5Q1SUba6RJHg42rJTWeJ6bbJxrXYdyhYWmZW2ZM/XQfr3Asz
FmQIN1KLxW/foCdtnfkotoV7EmvVrC6LJ1zLAkl+1E1bph0QYHGEUES8pbX6YQwoWasuZF9rmyDE
LBaFrC2mqNnOr97/VHpkM3VQcxg3iLflRWFHyF5ngWjWPHr9LfFj84iISvNIDAUP4Otf0h8a5kLy
qleMmUeNB1pNUrAiGoZeqddoZxRkaHlOzc98aoNSmgFsNTU19ek3hPzIpF5lI8Nr65R4b1JZ7ZLN
Rqht9GEi6QSkUOdju+mmRuybQmZqzr7+CYkJPJRhi46Z4d70t022S7SCzm5Fj9d97fa+/nR/agHn
9ILNNKMrTE3env8lV3n903cSlte/YxUKC4zGczW1oNupGY3AD/Hq1KAmGABF29S+ThErv/2GlBek
t2PeyUlf1RsGta7XzvfrH0GFo6MrJgWEPaVMBTXzTyqMk+K1g17pxnGbBeGaNy8/qvFXHfl5i5sz
QB2mTcqX198a3pplJ9T9X3+F6YwGd5qvC9FQUvvrC/lA3OJf/zccUCMOIKIAqXz9QpfRwJAFizkQ
OFsqgNX6NSj1r98cFMOg8af01ACuQFGC+wwd3gK7gmSeiEZZA6Q/QpAO6NAT0cJOiisrdhMA2ayH
W7RWfUcBu0hcyBmpurVhKoNFHJdao2kLtYV7XdYkDjUJPOpoO/kkmqRBq5WyWQkdRZkUpwoywmCH
RhC82dCol2QfnIGTQNbFXIqrHqoI65zgxAq9cZaMFHlNQNlLvzVfRqHUG/SJW/YExgk+iXVZ28ky
pyql9FfCw5mQsLqlCmnOPJ2IFV7DhaZQVUSQcTOEFd72Ae4hD+VxqMsn6Axg5Q0qENEQXmtunIM9
iijQW/6SMfpo8PppEiAJxECFABqiudCJWDiGlb3UsgHtUAru1gYXlGHO3tSUhua55REI7Zhzhrls
PraNoAyj9vMkUjepOjSAxtvPhQIvnKCyZUg9iM5z0yU79omkZhq5tY0RBptdaaFtNslEqdZKSGqi
gjAWauYje9/4Ile0YEXSESpRSHqp3i3KNH8uRHZeqWeeLjaTU7iUKB4s6p6JcRtpJCtEpXyBpXRV
sqmOi/w4jod4K0mZahXdhZAYnkopbqICMrZhzJLI3uK2R73qB8bMa/vrarCOwugazRH1Ftmdu41+
6ZT5tnPCMzUYFnmR3VKMZ7+fDj1byfRmwBInR2QObdM++IlzMf3Y3CbCqU6qmWUS8eIH4TMkhllL
BZ9G3ICifooYRgqlqMmVoVt3ukIHp6UoCzvzHmEw6VZj+dyV8r7mCo2QwkhN5oNsRPXZH6hhZ+Kq
rJHkBrCSPM2a6dhXp6ubk3xlowknXwHz0t5qvQsHtbeRGZyln5M/BWGqPQs9m50bUGfVuM7diebA
6xHncbp2c/WmqIEFCsCdftA8V13N8op9LhVw5kqxzVWd9Ir6WoS9uzSgSzGeEZFcBKBAkFH7NGrM
IilnXZC8RDoptlbRZgsShcMAdyQaLmZLo58NbjnOJEkauXCeTDjWx6Td5KfQ92Goo0A8VwYcWk5X
sO6rDXb3fknFYW00lOltBZG8jOx2U/iBeZFSxcyMkdxzehlxBoAkKesGfDuXkNLZm24djSK5R5G9
bKXycJZk7FKFSxPCaox7xezIhTWvtCZc06XUwY3CUWvhqLmCmje5psDVitMSAAGqYzzsWZCuSr9E
cJZVp9pg3yGu3zNWygXqus8QLTAMkUSbFiWBJS0C7HLIsVItPZBy67oj9kl3y2tTjyggDCYLG3kO
8itfdR1qPeo10SwIjRN0de3GhGlHKFP4OIDM1kS1C8zqixVRCB0xKgwJJjHPULp54IyIVGlEqHyK
C9l7s9SXD2Nu8/E49rzQnZPRKS7dRj53SVti46fmmgERyGsUGjp/mL4UBNgAImKeREWug63fmnBQ
SRNseR2z29LSyAZruxVWXVxXurKOC+zujjOn32/PvRhHhN6VIdHzHp40tpRJYlzTUdd5SCn+OiAe
FiPOcQt2hQyR8gRVy9I5CBbFZ7UZi4WBPJfnhI/ELo8NK7tTFSCKASnnlBFCf7wjYHgr9O6cZLRV
UJv8ZMy+4MvxGXSGtmlN/zr0jWJlm4SXeiXNO1vR1yA/WRsrU/BWOK3d2W05Yk3eF4URAcjJxvvX
3iu+9FauzWR+HFnaSVmaDwVLsAq5GnNptHBz+7JwzEcbmaLCY5PKhqygcZcXF5bIloNOGbB3eRan
L6C6pRFcuPfTA1/CR2wCZ6ngZ5O6ctRXxGf7jb6LIvxfQ7hHOLXBuLTi1LAgmdTiMNFfDC6VGBYL
YmEM/Y2f5SXWLuUS8e5J3j4qMORndltvR0PFlkL4mll6kjgTmocG8U4V5gm860uR25gJLAe6irKJ
zOGMOtXOtMwLGde7tEHInZqLLJbnrz93IFpspkaRz24vXpVWdulXpNsLVAnayJJbVwOeTtNyZyyQ
WBFFw6rR4xvL7x26rvi8RDq8KE69zmw8OD01FSSdFNkMMUVSXVYW71KrWtjKyvTUSd1LE8e/HLpy
neh7hzruzDSMJ5RMF7ACj6qyuAmLcF2V/jFuszPpoC7yGRV75wIgMsV+CkVe7TOC6XJfxcMRsTcP
tW1/seNHFcL6jN4ZpiNniSsbFbClzSJcJbNS3TC4wtYqqbD2Ksqn8oEyLptFGy6VXa9TBlolLfah
l1wipjhHXjqPc33cYCKJiTO1xiVrkBNfhW/r6NeGqt/lGfcs4QJYW24DIIM4cayHwUPNMFB5z5FS
5LRhZgrlU9bkS7qvRyHADtqBe7WhZNzEOYih/qgNsOPUT6rHGkdE87qr1jHvCRPtOoYlNaXZaz4t
G5Kp8owysTZSl7RzDWKzRre9VNjGE0c1yzGelepIiTkDYBsESxBZ8KLUqXvlHmfuFEs1oBAbYnaJ
9FJUA7hZ/jls2rsqqok5CoJz6Zf5rA6DXVenz0SD03rXm3s7xiRWV4/kED8kRXoLAKUgIOimMNvP
ukVwIalCO9Ya6Yr9o8UEEPSENEZ7v5Yrh+4EdFcaDWn5aPB5wrURvAwWRke8F7EWbezhyguVehdm
6kneL4RKfhS9PnkeuwCBmWnSBfu2cW7wKmVyEVh8onnT94AqsAVmWEvoU+b3FPQXCJNUGl41fUkt
gjiKIsBloqAtJldmXZyCyRqYPGGHEc8AO7Sjfyu8z5ViAvovjqEF0rywmSmRkBxTeb0wiCefWf42
7PV912LYCYdrm1QMimbxXOuIinTQNMgkfZrebzfzinlV47Hpk5y40Xqc97p5ravWtvVbRh+TLlwn
hxMDAyyePzOZmQKRuxc3G8+qjfOqidiACuUJN5M5N5TblFFTrQBQmwnrFqPU75AGbHTwKUvV1Iat
T8n4dblv1c/CpD5VewoUcGKcmJrP09ZloVIwZCKERCr3pOicRaVojxWw01EhZdIB9BOmSxMhz1yU
hoOsQ9tG/LuNclRowU0k0mblZZHBxupCjcKA0LYtMXpT22ykI5PRIM3caycw79XJeem5/SkZr7e1
2h6blR0tNYLEsKpW/JT8BTsdQ4YYdymRlFaAmrxKouOM7RBVBVohNYhQS4aomqy9rPAcYyBYWH2o
UUgKl2bUb9JEW+p0+El09cy5TxlkRvcAxp9i3BUkx26LKqFKp9GftIK7QoznDYvItWsL/L0i2rEE
QqMwWPcIbzblWDpzllvlHCMPVyTpcTfDkkizggSts4HiatsUPUOG+QC7M16OsK8WfLj6KlUAhhRe
sSQq05114crEyZv51b0YQxLCejkuFIRJlQMm1ra8tYazjrvfHDke0ka6N3OLjivNoOO8YleRVcaZ
5rbWWto9eTA1pMHiQhhdt0X2s1Os8AZ6OYx5hak2SJnICrdGZNtlC+RhxYLFmsaqmStniNoSrThz
B+o+5NzxqvCu4KKLWORZCDMH02lWHUFhG5Cr49gFM48NoVpI2vMd7VKt1jvqBOaFMyAMyYzgNKZu
hXZfqhDmo0sjl4+5F5EdakAtPyvZZO8abTzufU9uaZnVKl4/rwY91jNhJSHWJMOzxy1u1G6Wq8Zs
zEO0UlTz8iZhHemrs9Lpb2rKQp1IL+usOylaYc7p4d/WVZYspHHv5E9mbVUL0EfgbkRwmQTjZSop
05X0LLGZdZdutLMz73ikJmIplMUyqvdmE3ereFS+lIA+tkOA+ywfe2eeCQxpRvNFOIm5iN0BPo16
oysPcWS+qPo47wgJP5YE5dEwC05GDZ+y4wmD5btcBl16Jsb4Vjd4rFPI+wrFNuw7i8SO05Vi+sRh
5t4G98tZq/VE0w6C4mANw9PXgiX1aHsmogKrrcT62JCh4UvmED411jbhtmqw3vsUUQdoumPmrM1e
hwCbWmu7v6U8Q40QtevKrtvHVNCWSXL3CjPbvSb6W8oRNw2+wxlamHKtJOZZn2KIqYZnraQiC4Jm
4ZZ0bTwMH/MEgxnDBNZrtVlHNux8rfMMEpiYSJS4uoBK5s/8rEwXVtSu6pRUGAyIc88O92PMrq1J
7nFJ8vA3DwDw8JWX9OVz4g1duzulIX469HQO1MIzd/RmLZm+mGlrzyMoPvOm6cNFx/bTG2Hujda5
HeAYS8ZWw/yMzd0cxbnh6Sy0KHUacuVP+W4dmSh5rz3CPCYbAONJ4oUb5j5vnWk3DVLyOW1ixCdx
kq6k4s9s0mxCAydbKtudk4qr1nqGqYmR3vbnrNYf87q5J1DGzUvyyAyMDTX/G5EsTdHj8dp1xxOp
NmxzRQWBT+hHtLs3UWAua2ekll6pG3Z9CnU/4gDD07JfEgN+EwTNzE/kZOEqseaq2Epq8sia9AtB
oNnSaTwN45D5CD85n0VJSGZloF36ulpv+w7tejWY982jnQl/ExV0kygxNgAwZsZAuGNYs+VK85Xv
sqWNuhvbKMC5mMHahjlfjykOhOImcKti7STjlYmZ54j0SwLb0zhc1iKf4uB90JHExOG3wkUKcyb1
ofLKugMPVVyNnit4Wc+Nksq65gZ70xbBthXteaUYdOf7pl3EPdHyftCDftCNtZO21qWCBdc01ZNQ
kd0Uy+Qip0znTVZOrH2iorR4QzPHXZKvCR1b2Yi8bXaRx5mJsEWh19LDJcEIUODzq/r4/wwB5v1C
Fvt6v3wVYO+al3K4fKmauP4ziWT66gU7zPo6+59909eIk58f6I+Xb6TfT1nDm8oZeEGWfohk0YGr
fBB+v57S6/n+qyPE+xqK8/PLP/8B/cVQJZGFBmpvNuX0Rl7/XnGcT3Sh0HyrxoQOBmTx7Yf885N+
u0X/+sL+k+/5cOr754SVZFDVZfBUf3vxkEEBZ/0nV//dIb65euuTMHSTZpijvv6CxfjtTaCp88nU
LGFp+htB+e0HfvOA/N0j8L91E2g46pz0QXdBtz7pmNaNScL/9aP+cBcEYCEDMpDK0zD9evuBv9Fd
0DRV4js46C4I+xPdeEMTkg/528vH/KCjvtMFoUKvv94oTr/T5Ts6qMKDrl7qn4QjhbAxVvz0GdC0
T6apG1Avzdeb8Ns9A6CAzYPfBPnJwcNiT6FWb78+PgrQrngTbF6W3+7yOWPxNkS/EVb/HKF/nAz+
djjUxSeuGniY9j7mYyv69k3QVIvLp1BoqOrX28NT9xu9CRJ7EhPZYa+C8wnJp2Wr38x8H+7C9CpY
thDCfPtRv9H1CwkN9cDrn54C6QhUgeLP8e7b67eMTzjOWDB8HSp+u7tAwtwPjri/WRj9/bugfsLT
oOmG8f6of/cu2A6BdQwUhv3+rvx+SwMWLZBDD3sXGBBVgvRACfz0WQA5SNSfyoj4vj767Z4FoUJj
OvAu8EawCCQzi7D1r5PfhzeCAUFlGS3t326RLCWP8IGXL7VPOtZOnU/5p5fPVkEyWDiWJd5mhTc3
6m80LDJvq//hTulvBwSJBxZSmQ2R9+0q+ay/fQhs+UnXdR4SlZlj+vXbLRMFEqJDBwRdZa9gGFKf
yPDvV/nhLohPluowKor3AeG3GxZJHp2AyocNi6yDhEV4jfn9rGB8omw8pSm9LyDfnrrf6FUQGmDp
Ay+fDSODHaxZHvafPQSayrZZZytlyt/w+vWJi3vQx6+bn3gBNF067686S65vXwJHn4zvkj3p20/6
rT5+GsIHXj4joQVywPpz5fP9hplP32CJqIv3BeTvtyggtuHgu2B/Akdg/FkUmW7rh4eAsoFlyWmF
+DZf/HZ3QRryhyTo/+4yWTISagL9NKvAnw0Flg2u2rJsXX9/Ft4WI7/RG8Ga5tD14fRCUBwRpvpe
RuSA3z4KtvnJ1hkxhfq+dPjtJkUhTe3QfaM0PhnSkZYh33dM3y2QLHZMNg4lEB5vj8p/Y3D8D56X
PyvztDni59eafPBS/ax0/3ff8LVm++PX3wvS2+d//oP0gj8pJq/fOGHf3372XyX7//qwinwtkHzz
xa8Fk2//+fsF/vijf3pSX/9yE7yU+/LJH14vd3g/zbN9QmX//8X7x32y/7Zi/vao/3Um//zHh/P8
Zlr4Nweuou+Oq7OiOvi4JZ6G9OOBXwubhx842qfVvvp6itPHSNA8z/uhR57vY+LByu+wOm+NiYOP
Dduk3D9nX89yOmuykJhFDj9ymr481cFT86GfQu4Hq9lDD754iffdvnz5eqTptG17qpcefOT3HtAf
2Zc/oC80yeNHmhGO+1/wFK6468Hzx6fwrbtw6PmvXzIU3B+P/LYvPfTIG+54EHy9w6+Pt2QF9vUv
fhpM8ecC+F+96tvnvf/hAdSIdGByO/SEt3EcILX++Ea+Fe0OPnT6HOy/G0V0CNC/4KSz7uOHRwYH
U9yhJ3z849hEOs4veF+OObPmKRq+nuLrc/G2+T30nCdJe/XDbSbR5xc8G6f7IP0werCV+hXTy+mE
otqnz9/eDvYov+IjPN1X1R4lYfVS1x+e6ffi46G3+zR48gNv/7H1T8X1F7zhpwFzQZXVH55sQeX4
F7wwhMxX03+4pD/cdO11C3r4TamqrCm/P/QvOXEinb4bQ97LJoee9NnLY7n/bvVE0xUy3sHjyNlL
u/84b1Htk2y3Dj/n7o/NPoHvEXyc1jn+pAr5Fcc/eimrlw8jFZ2sif/3Kw5++tIHTx+mMQ4+6QV+
xcE/Z2X09UjTCPvegTv40KA0/T/mhCcyU358Od+2ar/mByz20ffvPiYRinaHHv7cDz7e8bfa88GH
jWJWJB93NZS1nV8w75yXL9736qpXRcGh53zxb3K9vhF6/U+2Y5d+9vzyx7b6YW6bShKHf5BXYKJ+
/iDSWZr6i4fenrcf8OODOB3+F+xHrrn7L1X18mFJIaUqfsHIeP3Sf9xVvnfbDr0lN/Xe/3pjpzHl
XdVw6GFvX8qEme3DkZmKf8FAePszuOxbdfHQk77bM++kXv3x1XyXvR188Jd/Q8Y98N28C6onEoyC
Dys3ab5m4h187gOk8dT78Gm+aYD+9ZF/Vmn6U8PzY/3pq17zZ//sY3Ft+o6n+GVf/tf/BwAA//8=
</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8</xdr:row>
      <xdr:rowOff>152401</xdr:rowOff>
    </xdr:from>
    <xdr:to>
      <xdr:col>1</xdr:col>
      <xdr:colOff>812800</xdr:colOff>
      <xdr:row>16</xdr:row>
      <xdr:rowOff>101601</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476A7FBE-9EB3-52C0-5389-008218DDEAA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5250" y="1625601"/>
              <a:ext cx="1828800"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8</xdr:row>
      <xdr:rowOff>139700</xdr:rowOff>
    </xdr:from>
    <xdr:to>
      <xdr:col>5</xdr:col>
      <xdr:colOff>133350</xdr:colOff>
      <xdr:row>19</xdr:row>
      <xdr:rowOff>139699</xdr:rowOff>
    </xdr:to>
    <mc:AlternateContent xmlns:mc="http://schemas.openxmlformats.org/markup-compatibility/2006">
      <mc:Choice xmlns:a14="http://schemas.microsoft.com/office/drawing/2010/main" Requires="a14">
        <xdr:graphicFrame macro="">
          <xdr:nvGraphicFramePr>
            <xdr:cNvPr id="5" name="Sales Territory Country">
              <a:extLst>
                <a:ext uri="{FF2B5EF4-FFF2-40B4-BE49-F238E27FC236}">
                  <a16:creationId xmlns:a16="http://schemas.microsoft.com/office/drawing/2014/main" id="{028B3CFD-DFA7-278D-A07B-19571AC227B5}"/>
                </a:ext>
              </a:extLst>
            </xdr:cNvPr>
            <xdr:cNvGraphicFramePr/>
          </xdr:nvGraphicFramePr>
          <xdr:xfrm>
            <a:off x="0" y="0"/>
            <a:ext cx="0" cy="0"/>
          </xdr:xfrm>
          <a:graphic>
            <a:graphicData uri="http://schemas.microsoft.com/office/drawing/2010/slicer">
              <sle:slicer xmlns:sle="http://schemas.microsoft.com/office/drawing/2010/slicer" name="Sales Territory Country"/>
            </a:graphicData>
          </a:graphic>
        </xdr:graphicFrame>
      </mc:Choice>
      <mc:Fallback>
        <xdr:sp macro="" textlink="">
          <xdr:nvSpPr>
            <xdr:cNvPr id="0" name=""/>
            <xdr:cNvSpPr>
              <a:spLocks noTextEdit="1"/>
            </xdr:cNvSpPr>
          </xdr:nvSpPr>
          <xdr:spPr>
            <a:xfrm>
              <a:off x="2178050" y="1612900"/>
              <a:ext cx="2171700" cy="2025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15874</xdr:colOff>
      <xdr:row>1</xdr:row>
      <xdr:rowOff>165100</xdr:rowOff>
    </xdr:from>
    <xdr:to>
      <xdr:col>4</xdr:col>
      <xdr:colOff>1993899</xdr:colOff>
      <xdr:row>25</xdr:row>
      <xdr:rowOff>25400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AA1BC1D-126F-0473-68CA-559026496B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89224" y="349250"/>
              <a:ext cx="5991225" cy="4279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OnLoad="1" refreshedBy="Greg Deckler" refreshedDate="45330.688347106479" backgroundQuery="1" createdVersion="3" refreshedVersion="8" minRefreshableVersion="3" recordCount="0" tupleCache="1" supportSubquery="1" supportAdvancedDrill="1" xr:uid="{F72A4CB4-7FF4-4956-9689-8C74642049AA}">
  <cacheSource type="external" connectionId="2"/>
  <cacheFields count="4">
    <cacheField name="[Dates].[Calendar Yr-Qtr].[Calendar Yr-Qtr]" caption="Calendar Yr-Qtr" numFmtId="0" hierarchy="29" level="1">
      <sharedItems count="14">
        <s v="[Dates].[Calendar Yr-Qtr].&amp;[2010-Q4]" c="2010-Q4"/>
        <s v="[Dates].[Calendar Yr-Qtr].&amp;[2011-Q1]" c="2011-Q1"/>
        <s v="[Dates].[Calendar Yr-Qtr].&amp;[2011-Q2]" c="2011-Q2"/>
        <s v="[Dates].[Calendar Yr-Qtr].&amp;[2011-Q3]" c="2011-Q3"/>
        <s v="[Dates].[Calendar Yr-Qtr].&amp;[2011-Q4]" c="2011-Q4"/>
        <s v="[Dates].[Calendar Yr-Qtr].&amp;[2012-Q1]" c="2012-Q1"/>
        <s v="[Dates].[Calendar Yr-Qtr].&amp;[2012-Q2]" c="2012-Q2"/>
        <s v="[Dates].[Calendar Yr-Qtr].&amp;[2012-Q3]" c="2012-Q3"/>
        <s v="[Dates].[Calendar Yr-Qtr].&amp;[2012-Q4]" c="2012-Q4"/>
        <s v="[Dates].[Calendar Yr-Qtr].&amp;[2013-Q1]" c="2013-Q1"/>
        <s v="[Dates].[Calendar Yr-Qtr].&amp;[2013-Q2]" c="2013-Q2"/>
        <s v="[Dates].[Calendar Yr-Qtr].&amp;[2013-Q3]" c="2013-Q3"/>
        <s v="[Dates].[Calendar Yr-Qtr].&amp;[2013-Q4]" c="2013-Q4"/>
        <s v="[Dates].[Calendar Yr-Qtr].&amp;[2014-Q1]" c="2014-Q1"/>
      </sharedItems>
    </cacheField>
    <cacheField name="[Measures].[MeasuresLevel]" caption="MeasuresLevel" numFmtId="0" hierarchy="70">
      <sharedItems count="6">
        <s v="[Measures].[Total Net Sales]" c="Total Net Sales"/>
        <s v="[Measures].[Reseller Net Sales]" c="Reseller Net Sales"/>
        <s v="[Measures].[Reseller Margin %]" c="Reseller Margin %"/>
        <s v="[Measures].[Internet Net Sales]" c="Internet Net Sales"/>
        <s v="[Measures].[Internet Margin %]" c="Internet Margin %"/>
        <s v="[Measures].[Total Margin]" c="Total Margin"/>
      </sharedItems>
    </cacheField>
    <cacheField name="[Products].[Product Category Hierarchy].[Product Category]" caption="Product Category" numFmtId="0" hierarchy="81" level="1">
      <sharedItems count="1">
        <s v="[Products].[Product Category Hierarchy].[Product Category].&amp;[Accessories]" c="Accessories"/>
      </sharedItems>
    </cacheField>
    <cacheField name="[Sales Territories].[Sales Territory Country].[Sales Territory Country]" caption="Sales Territory Country" numFmtId="0" hierarchy="122" level="1">
      <sharedItems count="1">
        <s v="[Sales Territories].[Sales Territory Country].&amp;[Australia]" c="Australia"/>
      </sharedItems>
    </cacheField>
  </cacheFields>
  <cacheHierarchies count="452">
    <cacheHierarchy uniqueName="[Accounts].[Account Hierarchy]" caption="Account Hierarchy" defaultMemberUniqueName="[Accounts].[Account Hierarchy].[All]" allUniqueName="[Accounts].[Account Hierarchy].[All]" dimensionUniqueName="[Accounts]" displayFolder="" count="7" unbalanced="0"/>
    <cacheHierarchy uniqueName="[Calculations].[Date Last Refreshed]" caption="Date Last Refreshed" attribute="1" time="1" defaultMemberUniqueName="[Calculations].[Date Last Refreshed].[All]" allUniqueName="[Calculations].[Date Last Refreshed].[All]" dimensionUniqueName="[Calculations]" displayFolder="" count="2" memberValueDatatype="7" unbalanced="0"/>
    <cacheHierarchy uniqueName="[Customers].[# Cars]" caption="# Cars" attribute="1" defaultMemberUniqueName="[Customers].[# Cars].[All]" allUniqueName="[Customers].[# Cars].[All]" dimensionUniqueName="[Customers]" displayFolder="" count="2" memberValueDatatype="20" unbalanced="0"/>
    <cacheHierarchy uniqueName="[Customers].[# Children]" caption="# Children" attribute="1" defaultMemberUniqueName="[Customers].[# Children].[All]" allUniqueName="[Customers].[# Children].[All]" dimensionUniqueName="[Customers]" displayFolder="" count="2" memberValueDatatype="20" unbalanced="0"/>
    <cacheHierarchy uniqueName="[Customers].[# Children at Home]" caption="# Children at Home" attribute="1" defaultMemberUniqueName="[Customers].[# Children at Home].[All]" allUniqueName="[Customers].[# Children at Home].[All]" dimensionUniqueName="[Customers]" displayFolder="" count="2" memberValueDatatype="20" unbalanced="0"/>
    <cacheHierarchy uniqueName="[Customers].[Address]" caption="Address" attribute="1" defaultMemberUniqueName="[Customers].[Address].[All]" allUniqueName="[Customers].[Address].[All]" dimensionUniqueName="[Customers]" displayFolder="" count="2" memberValueDatatype="130" unbalanced="0"/>
    <cacheHierarchy uniqueName="[Customers].[Birthday]" caption="Birthday" attribute="1" time="1" defaultMemberUniqueName="[Customers].[Birthday].[All]" allUniqueName="[Customers].[Birthday].[All]" dimensionUniqueName="[Customers]" displayFolder="" count="2" memberValueDatatype="7" unbalanced="0"/>
    <cacheHierarchy uniqueName="[Customers].[City]" caption="City" attribute="1" defaultMemberUniqueName="[Customers].[City].[All]" allUniqueName="[Customers].[City].[All]" dimensionUniqueName="[Customers]" displayFolder="" count="2" memberValueDatatype="130" unbalanced="0"/>
    <cacheHierarchy uniqueName="[Customers].[Commute]" caption="Commute" attribute="1" defaultMemberUniqueName="[Customers].[Commute].[All]" allUniqueName="[Customers].[Commut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ducation]" caption="Education" attribute="1" defaultMemberUniqueName="[Customers].[Education].[All]" allUniqueName="[Customers].[Education].[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First Purchase Date]" caption="First Purchase Date" attribute="1" time="1" defaultMemberUniqueName="[Customers].[First Purchase Date].[All]" allUniqueName="[Customers].[First Purchase Date].[All]" dimensionUniqueName="[Customers]" displayFolder="" count="2" memberValueDatatype="7" unbalanced="0"/>
    <cacheHierarchy uniqueName="[Customers].[Gender]" caption="Gender" attribute="1" defaultMemberUniqueName="[Customers].[Gender].[All]" allUniqueName="[Customers].[Gender].[All]" dimensionUniqueName="[Customers]" displayFolder="" count="2" memberValueDatatype="130" unbalanced="0"/>
    <cacheHierarchy uniqueName="[Customers].[Home Owner]" caption="Home Owner" attribute="1" defaultMemberUniqueName="[Customers].[Home Owner].[All]" allUniqueName="[Customers].[Home Owner].[All]" dimensionUniqueName="[Customers]" displayFolder="" count="2" memberValueDatatype="130" unbalanced="0"/>
    <cacheHierarchy uniqueName="[Customers].[Location]" caption="Location" attribute="1" defaultMemberUniqueName="[Customers].[Location].[All]" allUniqueName="[Customers].[Location].[All]" dimensionUniqueName="[Customers]" displayFolder="" count="2" memberValueDatatype="130" unbalanced="0"/>
    <cacheHierarchy uniqueName="[Customers].[Marital Status]" caption="Marital Status" attribute="1" defaultMemberUniqueName="[Customers].[Marital Status].[All]" allUniqueName="[Customers].[Marital Status].[All]" dimensionUniqueName="[Customers]" displayFolder="" count="2" memberValueDatatype="130" unbalanced="0"/>
    <cacheHierarchy uniqueName="[Customers].[Occupation]" caption="Occupation" attribute="1" defaultMemberUniqueName="[Customers].[Occupation].[All]" allUniqueName="[Customers].[Occupation].[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Postal Code]" caption="Postal Code" attribute="1" defaultMemberUniqueName="[Customers].[Postal Code].[All]" allUniqueName="[Customers].[Postal Code].[All]" dimensionUniqueName="[Customers]" displayFolder="" count="2" memberValueDatatype="130" unbalanced="0"/>
    <cacheHierarchy uniqueName="[Customers].[Service URL]" caption="Service URL" attribute="1" defaultMemberUniqueName="[Customers].[Service URL].[All]" allUniqueName="[Customers].[Service URL].[All]" dimensionUniqueName="[Customers]" displayFolder="" count="2" memberValueDatatype="130" unbalanced="0"/>
    <cacheHierarchy uniqueName="[Customers].[State/Province]" caption="State/Province" attribute="1" defaultMemberUniqueName="[Customers].[State/Province].[All]" allUniqueName="[Customers].[State/Province].[All]" dimensionUniqueName="[Customers]" displayFolder="" count="2" memberValueDatatype="130" unbalanced="0"/>
    <cacheHierarchy uniqueName="[Customers].[Suffix]" caption="Suffix" attribute="1" defaultMemberUniqueName="[Customers].[Suffix].[All]" allUniqueName="[Customers].[Suffix].[All]" dimensionUniqueName="[Customers]" displayFolder="" count="2" memberValueDatatype="130" unbalanced="0"/>
    <cacheHierarchy uniqueName="[Customers].[Title]" caption="Title" attribute="1" defaultMemberUniqueName="[Customers].[Title].[All]" allUniqueName="[Customers].[Title].[All]" dimensionUniqueName="[Customers]" displayFolder="" count="2" memberValueDatatype="130" unbalanced="0"/>
    <cacheHierarchy uniqueName="[Customers].[Yearly Income]" caption="Yearly Income" attribute="1" defaultMemberUniqueName="[Customers].[Yearly Income].[All]" allUniqueName="[Customers].[Yearly Income].[All]" dimensionUniqueName="[Customers]" displayFolder="" count="2" memberValueDatatype="6" unbalanced="0"/>
    <cacheHierarchy uniqueName="[Dates].[Calendar Quarter]" caption="Calendar Quarter" attribute="1" time="1" defaultMemberUniqueName="[Dates].[Calendar Quarter].[All]" allUniqueName="[Dates].[Calendar Quarter].[All]" dimensionUniqueName="[Dates]" displayFolder="" count="2" memberValueDatatype="20" unbalanced="0"/>
    <cacheHierarchy uniqueName="[Dates].[Calendar Semester]" caption="Calendar Semester" attribute="1" time="1" defaultMemberUniqueName="[Dates].[Calendar Semester].[All]" allUniqueName="[Dates].[Calendar Semester].[All]" dimensionUniqueName="[Dates]" displayFolder="" count="2" memberValueDatatype="20" unbalanced="0"/>
    <cacheHierarchy uniqueName="[Dates].[Calendar Year]" caption="Calendar Year" attribute="1" time="1" defaultMemberUniqueName="[Dates].[Calendar Year].[All]" allUniqueName="[Dates].[Calendar Year].[All]" dimensionUniqueName="[Dates]" displayFolder="" count="2" memberValueDatatype="20" unbalanced="0"/>
    <cacheHierarchy uniqueName="[Dates].[Calendar Yr-Qtr]" caption="Calendar Yr-Qtr" attribute="1" time="1" defaultMemberUniqueName="[Dates].[Calendar Yr-Qtr].[All]" allUniqueName="[Dates].[Calendar Yr-Qtr].[All]" allCaption="All" dimensionUniqueName="[Dates]" displayFolder="" count="2" memberValueDatatype="130" unbalanced="0">
      <fieldsUsage count="2">
        <fieldUsage x="-1"/>
        <fieldUsage x="0"/>
      </fieldsUsage>
    </cacheHierarchy>
    <cacheHierarchy uniqueName="[Dates].[Date]" caption="Date" attribute="1" time="1" keyAttribute="1" defaultMemberUniqueName="[Dates].[Date].[All]" allUniqueName="[Dates].[Date].[All]" dimensionUniqueName="[Dates]" displayFolder="" count="2" memberValueDatatype="7" unbalanced="0"/>
    <cacheHierarchy uniqueName="[Dates].[Day of Month]" caption="Day of Month" attribute="1" time="1" defaultMemberUniqueName="[Dates].[Day of Month].[All]" allUniqueName="[Dates].[Day of Month].[All]" dimensionUniqueName="[Dates]" displayFolder="" count="2" memberValueDatatype="20" unbalanced="0"/>
    <cacheHierarchy uniqueName="[Dates].[Day of Year]" caption="Day of Year" attribute="1" time="1" defaultMemberUniqueName="[Dates].[Day of Year].[All]" allUniqueName="[Dates].[Day of Year].[All]" dimensionUniqueName="[Dates]" displayFolder="" count="2" memberValueDatatype="20" unbalanced="0"/>
    <cacheHierarchy uniqueName="[Dates].[Fiscal Quarter]" caption="Fiscal Quarter" attribute="1" time="1" defaultMemberUniqueName="[Dates].[Fiscal Quarter].[All]" allUniqueName="[Dates].[Fiscal Quarter].[All]" dimensionUniqueName="[Dates]" displayFolder="" count="2" memberValueDatatype="20" unbalanced="0"/>
    <cacheHierarchy uniqueName="[Dates].[Fiscal Semester]" caption="Fiscal Semester" attribute="1" time="1" defaultMemberUniqueName="[Dates].[Fiscal Semester].[All]" allUniqueName="[Dates].[Fiscal Semester].[All]" dimensionUniqueName="[Dates]" displayFolder="" count="2" memberValueDatatype="20" unbalanced="0"/>
    <cacheHierarchy uniqueName="[Dates].[Fiscal Year]" caption="Fiscal Year" attribute="1" time="1" defaultMemberUniqueName="[Dates].[Fiscal Year].[All]" allUniqueName="[Dates].[Fiscal Year].[All]" dimensionUniqueName="[Dates]" displayFolder="" count="2" memberValueDatatype="20" unbalanced="0"/>
    <cacheHierarchy uniqueName="[Dates].[Month Name]" caption="Month Name" attribute="1" time="1" defaultMemberUniqueName="[Dates].[Month Name].[All]" allUniqueName="[Dates].[Month Name].[All]" dimensionUniqueName="[Dates]" displayFolder="" count="2" memberValueDatatype="130" unbalanced="0"/>
    <cacheHierarchy uniqueName="[Dates].[Month Number]" caption="Month Number" attribute="1" time="1" defaultMemberUniqueName="[Dates].[Month Number].[All]" allUniqueName="[Dates].[Month Number].[All]" dimensionUniqueName="[Dates]" displayFolder="" count="2" memberValueDatatype="20" unbalanced="0"/>
    <cacheHierarchy uniqueName="[Dates].[Week of Year]" caption="Week of Year" attribute="1" time="1" defaultMemberUniqueName="[Dates].[Week of Year].[All]" allUniqueName="[Dates].[Week of Year].[All]" dimensionUniqueName="[Dates]" displayFolder="" count="2" memberValueDatatype="20" unbalanced="0"/>
    <cacheHierarchy uniqueName="[Dates].[Weekday Name]" caption="Weekday Name" attribute="1" time="1" defaultMemberUniqueName="[Dates].[Weekday Name].[All]" allUniqueName="[Dates].[Weekday Name].[All]" dimensionUniqueName="[Dates]" displayFolder="" count="2" memberValueDatatype="130" unbalanced="0"/>
    <cacheHierarchy uniqueName="[Dates].[Weekday Number]" caption="Weekday Number" attribute="1" time="1" defaultMemberUniqueName="[Dates].[Weekday Number].[All]" allUniqueName="[Dates].[Weekday Number].[All]" dimensionUniqueName="[Dates]" displayFolder="" count="2" memberValueDatatype="20" unbalanced="0"/>
    <cacheHierarchy uniqueName="[Dates].[Year Month]" caption="Year Month" attribute="1" time="1" defaultMemberUniqueName="[Dates].[Year Month].[All]" allUniqueName="[Dates].[Year Month].[All]" dimensionUniqueName="[Dates]" displayFolder="" count="2" memberValueDatatype="130" unbalanced="0"/>
    <cacheHierarchy uniqueName="[Departments].[Department Hierarchy]" caption="Department Hierarchy" defaultMemberUniqueName="[Departments].[Department Hierarchy].[All]" allUniqueName="[Departments].[Department Hierarchy].[All]" dimensionUniqueName="[Departments]" displayFolder="" count="3" unbalanced="0"/>
    <cacheHierarchy uniqueName="[Employees].[Base Rate]" caption="Base Rate" attribute="1" defaultMemberUniqueName="[Employees].[Base Rate].[All]" allUniqueName="[Employees].[Base Rate].[All]" dimensionUniqueName="[Employees]" displayFolder="" count="2" memberValueDatatype="6" unbalanced="0"/>
    <cacheHierarchy uniqueName="[Employees].[Birthday]" caption="Birthday" attribute="1" time="1" defaultMemberUniqueName="[Employees].[Birthday].[All]" allUniqueName="[Employees].[Birthday].[All]" dimensionUniqueName="[Employees]" displayFolder="" count="2" memberValueDatatype="7" unbalanced="0"/>
    <cacheHierarchy uniqueName="[Employees].[Current]" caption="Current" attribute="1" defaultMemberUniqueName="[Employees].[Current].[All]" allUniqueName="[Employees].[Current].[All]" dimensionUniqueName="[Employees]" displayFolder="" count="2" memberValueDatatype="11" unbalanced="0"/>
    <cacheHierarchy uniqueName="[Employees].[Department]" caption="Department" attribute="1" defaultMemberUniqueName="[Employees].[Department].[All]" allUniqueName="[Employees].[Department].[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Emergency Contact]" caption="Emergency Contact" attribute="1" defaultMemberUniqueName="[Employees].[Emergency Contact].[All]" allUniqueName="[Employees].[Emergency Contact].[All]" dimensionUniqueName="[Employees]" displayFolder="" count="2" memberValueDatatype="130" unbalanced="0"/>
    <cacheHierarchy uniqueName="[Employees].[Emergency Phone]" caption="Emergency Phone" attribute="1" defaultMemberUniqueName="[Employees].[Emergency Phone].[All]" allUniqueName="[Employees].[Emergency Phone].[All]" dimensionUniqueName="[Employees]" displayFolder="" count="2" memberValueDatatype="130" unbalanced="0"/>
    <cacheHierarchy uniqueName="[Employees].[Employee Name]" caption="Employee Name" attribute="1" defaultMemberUniqueName="[Employees].[Employee Name].[All]" allUniqueName="[Employees].[Employee Name].[All]" dimensionUniqueName="[Employees]" displayFolder="" count="2" memberValueDatatype="130" unbalanced="0"/>
    <cacheHierarchy uniqueName="[Employees].[End Date]" caption="End Date" attribute="1" time="1" defaultMemberUniqueName="[Employees].[End Date].[All]" allUniqueName="[Employees].[End Date].[All]" dimensionUniqueName="[Employees]" displayFolder="" count="2" memberValueDatatype="7" unbalanced="0"/>
    <cacheHierarchy uniqueName="[Employees].[Gender]" caption="Gender" attribute="1" defaultMemberUniqueName="[Employees].[Gender].[All]" allUniqueName="[Employees].[Gender].[All]" dimensionUniqueName="[Employees]" displayFolder="" count="2" memberValueDatatype="130" unbalanced="0"/>
    <cacheHierarchy uniqueName="[Employees].[Hired]" caption="Hired" attribute="1" time="1" defaultMemberUniqueName="[Employees].[Hired].[All]" allUniqueName="[Employees].[Hired].[All]" dimensionUniqueName="[Employees]" displayFolder="" count="2" memberValueDatatype="7" unbalanced="0"/>
    <cacheHierarchy uniqueName="[Employees].[LoginID]" caption="LoginID" attribute="1" defaultMemberUniqueName="[Employees].[LoginID].[All]" allUniqueName="[Employees].[LoginID].[All]" dimensionUniqueName="[Employees]" displayFolder="" count="2" memberValueDatatype="130" unbalanced="0"/>
    <cacheHierarchy uniqueName="[Employees].[Marital Status]" caption="Marital Status" attribute="1" defaultMemberUniqueName="[Employees].[Marital Status].[All]" allUniqueName="[Employees].[Marital Status].[All]" dimensionUniqueName="[Employees]" displayFolder="" count="2" memberValueDatatype="130" unbalanced="0"/>
    <cacheHierarchy uniqueName="[Employees].[Pay Frequency]" caption="Pay Frequency" attribute="1" defaultMemberUniqueName="[Employees].[Pay Frequency].[All]" allUniqueName="[Employees].[Pay Frequency].[All]" dimensionUniqueName="[Employees]" displayFolder="" count="2" memberValueDatatype="20" unbalanced="0"/>
    <cacheHierarchy uniqueName="[Employees].[Phone]" caption="Phone" attribute="1" defaultMemberUniqueName="[Employees].[Phone].[All]" allUniqueName="[Employees].[Phone].[All]" dimensionUniqueName="[Employees]" displayFolder="" count="2" memberValueDatatype="130" unbalanced="0"/>
    <cacheHierarchy uniqueName="[Employees].[Salaried]" caption="Salaried" attribute="1" defaultMemberUniqueName="[Employees].[Salaried].[All]" allUniqueName="[Employees].[Salaried].[All]" dimensionUniqueName="[Employees]" displayFolder="" count="2" memberValueDatatype="11" unbalanced="0"/>
    <cacheHierarchy uniqueName="[Employees].[Sales Person]" caption="Sales Person" attribute="1" defaultMemberUniqueName="[Employees].[Sales Person].[All]" allUniqueName="[Employees].[Sales Person].[All]" dimensionUniqueName="[Employees]" displayFolder="" count="2" memberValueDatatype="11" unbalanced="0"/>
    <cacheHierarchy uniqueName="[Employees].[Sick Leave Hours]" caption="Sick Leave Hours" attribute="1" defaultMemberUniqueName="[Employees].[Sick Leave Hours].[All]" allUniqueName="[Employees].[Sick Leave Hours].[All]" dimensionUniqueName="[Employees]" displayFolder="" count="2" memberValueDatatype="20" unbalanced="0"/>
    <cacheHierarchy uniqueName="[Employees].[Start Date]" caption="Start Date" attribute="1" time="1" defaultMemberUniqueName="[Employees].[Start Date].[All]" allUniqueName="[Employees].[Start Date].[All]" dimensionUniqueName="[Employees]" displayFolder="" count="2" memberValueDatatype="7" unbalanced="0"/>
    <cacheHierarchy uniqueName="[Employees].[Status]" caption="Status" attribute="1" defaultMemberUniqueName="[Employees].[Status].[All]" allUniqueName="[Employees].[Status].[All]" dimensionUniqueName="[Employees]" displayFolder="" count="2" memberValueDatatype="130" unbalanced="0"/>
    <cacheHierarchy uniqueName="[Employees].[Title]" caption="Title" attribute="1" defaultMemberUniqueName="[Employees].[Title].[All]" allUniqueName="[Employees].[Title].[All]" dimensionUniqueName="[Employees]" displayFolder="" count="2" memberValueDatatype="130" unbalanced="0"/>
    <cacheHierarchy uniqueName="[Employees].[Vacation Hours]" caption="Vacation Hours" attribute="1" defaultMemberUniqueName="[Employees].[Vacation Hours].[All]" allUniqueName="[Employees].[Vacation Hours].[All]" dimensionUniqueName="[Employees]" displayFolder="" count="2" memberValueDatatype="20" unbalanced="0"/>
    <cacheHierarchy uniqueName="[General Ledger].[Date]" caption="Date" attribute="1" time="1" defaultMemberUniqueName="[General Ledger].[Date].[All]" allUniqueName="[General Ledger].[Date].[All]" dimensionUniqueName="[General Ledger]" displayFolder="" count="2" memberValueDatatype="7" unbalanced="0"/>
    <cacheHierarchy uniqueName="[Internet Sales].[Due Date]" caption="Due Date" attribute="1" time="1" defaultMemberUniqueName="[Internet Sales].[Due Date].[All]" allUniqueName="[Internet Sales].[Due Date].[All]" dimensionUniqueName="[Internet Sales]" displayFolder="" count="2" memberValueDatatype="7" unbalanced="0"/>
    <cacheHierarchy uniqueName="[Internet Sales].[Order Date]" caption="Order Date" attribute="1" time="1" defaultMemberUniqueName="[Internet Sales].[Order Date].[All]" allUniqueName="[Internet Sales].[Order Date].[All]" dimensionUniqueName="[Internet Sales]" displayFolder="" count="2" memberValueDatatype="7" unbalanced="0"/>
    <cacheHierarchy uniqueName="[Internet Sales].[Sales Order Number]" caption="Sales Order Number" attribute="1" defaultMemberUniqueName="[Internet Sales].[Sales Order Number].[All]" allUniqueName="[Internet Sales].[Sales Order Number].[All]" dimensionUniqueName="[Internet Sales]" displayFolder="" count="2" memberValueDatatype="130" unbalanced="0"/>
    <cacheHierarchy uniqueName="[Internet Sales].[Ship Date]" caption="Ship Date" attribute="1" time="1" defaultMemberUniqueName="[Internet Sales].[Ship Date].[All]" allUniqueName="[Internet Sales].[Ship Date].[All]" dimensionUniqueName="[Internet Sales]" displayFolder="" count="2" memberValueDatatype="7" unbalanced="0"/>
    <cacheHierarchy uniqueName="[Measures]" caption="Measures" attribute="1" keyAttribute="1" defaultMemberUniqueName="[Measures].[__Default measure]" dimensionUniqueName="[Measures]" displayFolder="" measures="1" count="1" memberValueDatatype="130" unbalanced="0">
      <fieldsUsage count="1">
        <fieldUsage x="1"/>
      </fieldsUsage>
    </cacheHierarchy>
    <cacheHierarchy uniqueName="[Organizations].[Organization Hierarchy]" caption="Organization Hierarchy" defaultMemberUniqueName="[Organizations].[Organization Hierarchy].[All]" allUniqueName="[Organizations].[Organization Hierarchy].[All]" dimensionUniqueName="[Organizations]" displayFolder="" count="5" unbalanced="0"/>
    <cacheHierarchy uniqueName="[Products].[Class]" caption="Class" attribute="1" defaultMemberUniqueName="[Products].[Class].[All]" allUniqueName="[Products].[Class].[All]" dimensionUniqueName="[Products]" displayFolder="" count="2" memberValueDatatype="130" unbalanced="0"/>
    <cacheHierarchy uniqueName="[Products].[Color]" caption="Color" attribute="1" defaultMemberUniqueName="[Products].[Color].[All]" allUniqueName="[Products].[Color].[All]" dimensionUniqueName="[Products]" displayFolder="" count="2" memberValueDatatype="130" unbalanced="0"/>
    <cacheHierarchy uniqueName="[Products].[Cost]" caption="Cost" attribute="1" defaultMemberUniqueName="[Products].[Cost].[All]" allUniqueName="[Products].[Cost].[All]" dimensionUniqueName="[Products]" displayFolder="" count="2" memberValueDatatype="6" unbalanced="0"/>
    <cacheHierarchy uniqueName="[Products].[Days To Manufacture]" caption="Days To Manufacture" attribute="1" defaultMemberUniqueName="[Products].[Days To Manufacture].[All]" allUniqueName="[Products].[Days To Manufacture].[All]" dimensionUniqueName="[Products]" displayFolder="" count="2" memberValueDatatype="20" unbalanced="0"/>
    <cacheHierarchy uniqueName="[Products].[Dealer Price]" caption="Dealer Price" attribute="1" defaultMemberUniqueName="[Products].[Dealer Price].[All]" allUniqueName="[Products].[Dealer Price].[All]" dimensionUniqueName="[Products]" displayFolder="" count="2" memberValueDatatype="6" unbalanced="0"/>
    <cacheHierarchy uniqueName="[Products].[End Date]" caption="End Date" attribute="1" time="1" defaultMemberUniqueName="[Products].[End Date].[All]" allUniqueName="[Products].[End Date].[All]" dimensionUniqueName="[Products]" displayFolder="" count="2" memberValueDatatype="7" unbalanced="0"/>
    <cacheHierarchy uniqueName="[Products].[Finished Good]" caption="Finished Good" attribute="1" defaultMemberUniqueName="[Products].[Finished Good].[All]" allUniqueName="[Products].[Finished Good].[All]" dimensionUniqueName="[Products]" displayFolder="" count="2" memberValueDatatype="11" unbalanced="0"/>
    <cacheHierarchy uniqueName="[Products].[List Price]" caption="List Price" attribute="1" defaultMemberUniqueName="[Products].[List Price].[All]" allUniqueName="[Products].[List Price].[All]" dimensionUniqueName="[Products]" displayFolder="" count="2" memberValueDatatype="6" unbalanced="0"/>
    <cacheHierarchy uniqueName="[Products].[Product Category]" caption="Product Category" attribute="1" defaultMemberUniqueName="[Products].[Product Category].[All]" allUniqueName="[Products].[Product Category].[All]" dimensionUniqueName="[Products]" displayFolder="" count="2" memberValueDatatype="130" unbalanced="0"/>
    <cacheHierarchy uniqueName="[Products].[Product Category Hierarchy]" caption="Product Category Hierarchy" defaultMemberUniqueName="[Products].[Product Category Hierarchy].[All]" allUniqueName="[Products].[Product Category Hierarchy].[All]" allCaption="All" dimensionUniqueName="[Products]" displayFolder="" count="4" unbalanced="0">
      <fieldsUsage count="2">
        <fieldUsage x="-1"/>
        <fieldUsage x="2"/>
      </fieldsUsage>
    </cacheHierarchy>
    <cacheHierarchy uniqueName="[Products].[Product Description]" caption="Product Description" attribute="1" defaultMemberUniqueName="[Products].[Product Description].[All]" allUniqueName="[Products].[Product Description].[All]" dimensionUniqueName="[Products]" displayFolder="" count="2"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Product Subcategory]" caption="Product Subcategory" attribute="1" defaultMemberUniqueName="[Products].[Product Subcategory].[All]" allUniqueName="[Products].[Product Subcategory].[All]" dimensionUniqueName="[Products]" displayFolder="" count="2" memberValueDatatype="130" unbalanced="0"/>
    <cacheHierarchy uniqueName="[Products].[Reorder Point]" caption="Reorder Point" attribute="1" defaultMemberUniqueName="[Products].[Reorder Point].[All]" allUniqueName="[Products].[Reorder Point].[All]" dimensionUniqueName="[Products]" displayFolder="" count="2" memberValueDatatype="20" unbalanced="0"/>
    <cacheHierarchy uniqueName="[Products].[Safety Stock Level]" caption="Safety Stock Level" attribute="1" defaultMemberUniqueName="[Products].[Safety Stock Level].[All]" allUniqueName="[Products].[Safety Stock Level].[All]" dimensionUniqueName="[Products]" displayFolder="" count="2" memberValueDatatype="20" unbalanced="0"/>
    <cacheHierarchy uniqueName="[Products].[Size]" caption="Size" attribute="1" defaultMemberUniqueName="[Products].[Size].[All]" allUniqueName="[Products].[Size].[All]" dimensionUniqueName="[Products]" displayFolder="" count="2" memberValueDatatype="130" unbalanced="0"/>
    <cacheHierarchy uniqueName="[Products].[Size Range]" caption="Size Range" attribute="1" defaultMemberUniqueName="[Products].[Size Range].[All]" allUniqueName="[Products].[Size Range].[All]" dimensionUniqueName="[Products]" displayFolder="" count="2" memberValueDatatype="130" unbalanced="0"/>
    <cacheHierarchy uniqueName="[Products].[Size Unit]" caption="Size Unit" attribute="1" defaultMemberUniqueName="[Products].[Size Unit].[All]" allUniqueName="[Products].[Size Unit].[All]" dimensionUniqueName="[Products]" displayFolder="" count="2" memberValueDatatype="130" unbalanced="0"/>
    <cacheHierarchy uniqueName="[Products].[Start Date]" caption="Start Date" attribute="1" time="1" defaultMemberUniqueName="[Products].[Start Date].[All]" allUniqueName="[Products].[Start Date].[All]" dimensionUniqueName="[Products]" displayFolder="" count="2" memberValueDatatype="7" unbalanced="0"/>
    <cacheHierarchy uniqueName="[Products].[Status]" caption="Status" attribute="1" defaultMemberUniqueName="[Products].[Status].[All]" allUniqueName="[Products].[Status].[All]" dimensionUniqueName="[Products]" displayFolder="" count="2" memberValueDatatype="130" unbalanced="0"/>
    <cacheHierarchy uniqueName="[Products].[Style]" caption="Style" attribute="1" defaultMemberUniqueName="[Products].[Style].[All]" allUniqueName="[Products].[Style].[All]" dimensionUniqueName="[Products]" displayFolder="" count="2" memberValueDatatype="130" unbalanced="0"/>
    <cacheHierarchy uniqueName="[Products].[Weight]" caption="Weight" attribute="1" defaultMemberUniqueName="[Products].[Weight].[All]" allUniqueName="[Products].[Weight].[All]" dimensionUniqueName="[Products]" displayFolder="" count="2" memberValueDatatype="5" unbalanced="0"/>
    <cacheHierarchy uniqueName="[Products].[Weight Unit]" caption="Weight Unit" attribute="1" defaultMemberUniqueName="[Products].[Weight Unit].[All]" allUniqueName="[Products].[Weight Unit].[All]" dimensionUniqueName="[Products]" displayFolder="" count="2" memberValueDatatype="130" unbalanced="0"/>
    <cacheHierarchy uniqueName="[Promotions].[Discount %]" caption="Discount %" attribute="1" defaultMemberUniqueName="[Promotions].[Discount %].[All]" allUniqueName="[Promotions].[Discount %].[All]" dimensionUniqueName="[Promotions]" displayFolder="" count="2" memberValueDatatype="5" unbalanced="0"/>
    <cacheHierarchy uniqueName="[Promotions].[End Date]" caption="End Date" attribute="1" time="1" defaultMemberUniqueName="[Promotions].[End Date].[All]" allUniqueName="[Promotions].[End Date].[All]" dimensionUniqueName="[Promotions]" displayFolder="" count="2" memberValueDatatype="7" unbalanced="0"/>
    <cacheHierarchy uniqueName="[Promotions].[Maximum Qty]" caption="Maximum Qty" attribute="1" defaultMemberUniqueName="[Promotions].[Maximum Qty].[All]" allUniqueName="[Promotions].[Maximum Qty].[All]" dimensionUniqueName="[Promotions]" displayFolder="" count="2" memberValueDatatype="20" unbalanced="0"/>
    <cacheHierarchy uniqueName="[Promotions].[Minimum Qty]" caption="Minimum Qty" attribute="1" defaultMemberUniqueName="[Promotions].[Minimum Qty].[All]" allUniqueName="[Promotions].[Minimum Qty].[All]" dimensionUniqueName="[Promotions]" displayFolder="" count="2" memberValueDatatype="20" unbalanced="0"/>
    <cacheHierarchy uniqueName="[Promotions].[Promotion Category]" caption="Promotion Category" attribute="1" defaultMemberUniqueName="[Promotions].[Promotion Category].[All]" allUniqueName="[Promotions].[Promotion Category].[All]" dimensionUniqueName="[Promotions]" displayFolder="" count="2" memberValueDatatype="130" unbalanced="0"/>
    <cacheHierarchy uniqueName="[Promotions].[Promotion Name]" caption="Promotion Name" attribute="1" defaultMemberUniqueName="[Promotions].[Promotion Name].[All]" allUniqueName="[Promotions].[Promotion Name].[All]" dimensionUniqueName="[Promotions]" displayFolder="" count="2" memberValueDatatype="130" unbalanced="0"/>
    <cacheHierarchy uniqueName="[Promotions].[Promotion Type]" caption="Promotion Type" attribute="1" defaultMemberUniqueName="[Promotions].[Promotion Type].[All]" allUniqueName="[Promotions].[Promotion Type].[All]" dimensionUniqueName="[Promotions]" displayFolder="" count="2" memberValueDatatype="130" unbalanced="0"/>
    <cacheHierarchy uniqueName="[Promotions].[Start Date]" caption="Start Date" attribute="1" time="1" defaultMemberUniqueName="[Promotions].[Start Date].[All]" allUniqueName="[Promotions].[Start Date].[All]" dimensionUniqueName="[Promotions]" displayFolder="" count="2" memberValueDatatype="7" unbalanced="0"/>
    <cacheHierarchy uniqueName="[Reseller Sales].[Due Date]" caption="Due Date" attribute="1" time="1" defaultMemberUniqueName="[Reseller Sales].[Due Date].[All]" allUniqueName="[Reseller Sales].[Due Date].[All]" dimensionUniqueName="[Reseller Sales]" displayFolder="" count="2" memberValueDatatype="7" unbalanced="0"/>
    <cacheHierarchy uniqueName="[Reseller Sales].[Freight]" caption="Freight" attribute="1" defaultMemberUniqueName="[Reseller Sales].[Freight].[All]" allUniqueName="[Reseller Sales].[Freight].[All]" dimensionUniqueName="[Reseller Sales]" displayFolder="" count="2" memberValueDatatype="6" unbalanced="0"/>
    <cacheHierarchy uniqueName="[Reseller Sales].[Order Date]" caption="Order Date" attribute="1" time="1" defaultMemberUniqueName="[Reseller Sales].[Order Date].[All]" allUniqueName="[Reseller Sales].[Order Date].[All]" dimensionUniqueName="[Reseller Sales]" displayFolder="" count="2" memberValueDatatype="7" unbalanced="0"/>
    <cacheHierarchy uniqueName="[Reseller Sales].[Sales Order Number]" caption="Sales Order Number" attribute="1" defaultMemberUniqueName="[Reseller Sales].[Sales Order Number].[All]" allUniqueName="[Reseller Sales].[Sales Order Number].[All]" dimensionUniqueName="[Reseller Sales]" displayFolder="" count="2" memberValueDatatype="130" unbalanced="0"/>
    <cacheHierarchy uniqueName="[Reseller Sales].[Ship Date]" caption="Ship Date" attribute="1" time="1" defaultMemberUniqueName="[Reseller Sales].[Ship Date].[All]" allUniqueName="[Reseller Sales].[Ship Date].[All]" dimensionUniqueName="[Reseller Sales]" displayFolder="" count="2" memberValueDatatype="7" unbalanced="0"/>
    <cacheHierarchy uniqueName="[Resellers].[# Employees]" caption="# Employees" attribute="1" defaultMemberUniqueName="[Resellers].[# Employees].[All]" allUniqueName="[Resellers].[# Employees].[All]" dimensionUniqueName="[Resellers]" displayFolder="" count="2" memberValueDatatype="20" unbalanced="0"/>
    <cacheHierarchy uniqueName="[Resellers].[Address]" caption="Address" attribute="1" defaultMemberUniqueName="[Resellers].[Address].[All]" allUniqueName="[Resellers].[Address].[All]" dimensionUniqueName="[Resellers]" displayFolder="" count="2" memberValueDatatype="130" unbalanced="0"/>
    <cacheHierarchy uniqueName="[Resellers].[Annual Revenue]" caption="Annual Revenue" attribute="1" defaultMemberUniqueName="[Resellers].[Annual Revenue].[All]" allUniqueName="[Resellers].[Annual Revenue].[All]" dimensionUniqueName="[Resellers]" displayFolder="" count="2" memberValueDatatype="6" unbalanced="0"/>
    <cacheHierarchy uniqueName="[Resellers].[Annual Sales]" caption="Annual Sales" attribute="1" defaultMemberUniqueName="[Resellers].[Annual Sales].[All]" allUniqueName="[Resellers].[Annual Sales].[All]" dimensionUniqueName="[Resellers]" displayFolder="" count="2" memberValueDatatype="6" unbalanced="0"/>
    <cacheHierarchy uniqueName="[Resellers].[City]" caption="City" attribute="1" defaultMemberUniqueName="[Resellers].[City].[All]" allUniqueName="[Resellers].[City].[All]" dimensionUniqueName="[Resellers]" displayFolder="" count="2" memberValueDatatype="130" unbalanced="0"/>
    <cacheHierarchy uniqueName="[Resellers].[Country]" caption="Country" attribute="1" defaultMemberUniqueName="[Resellers].[Country].[All]" allUniqueName="[Resellers].[Country].[All]" dimensionUniqueName="[Resellers]" displayFolder="" count="2" memberValueDatatype="130" unbalanced="0"/>
    <cacheHierarchy uniqueName="[Resellers].[Location]" caption="Location" attribute="1" defaultMemberUniqueName="[Resellers].[Location].[All]" allUniqueName="[Resellers].[Location].[All]" dimensionUniqueName="[Resellers]" displayFolder="" count="2" memberValueDatatype="130" unbalanced="0"/>
    <cacheHierarchy uniqueName="[Resellers].[Phone]" caption="Phone" attribute="1" defaultMemberUniqueName="[Resellers].[Phone].[All]" allUniqueName="[Resellers].[Phone].[All]" dimensionUniqueName="[Resellers]" displayFolder="" count="2" memberValueDatatype="130" unbalanced="0"/>
    <cacheHierarchy uniqueName="[Resellers].[Postal Code]" caption="Postal Code" attribute="1" defaultMemberUniqueName="[Resellers].[Postal Code].[All]" allUniqueName="[Resellers].[Postal Code].[All]" dimensionUniqueName="[Resellers]" displayFolder="" count="2" memberValueDatatype="130" unbalanced="0"/>
    <cacheHierarchy uniqueName="[Resellers].[Product Line]" caption="Product Line" attribute="1" defaultMemberUniqueName="[Resellers].[Product Line].[All]" allUniqueName="[Resellers].[Product Line].[All]" dimensionUniqueName="[Resellers]" displayFolder="" count="2" memberValueDatatype="130" unbalanced="0"/>
    <cacheHierarchy uniqueName="[Resellers].[Reseller Name]" caption="Reseller Name" attribute="1" defaultMemberUniqueName="[Resellers].[Reseller Name].[All]" allUniqueName="[Resellers].[Reseller Name].[All]" dimensionUniqueName="[Resellers]" displayFolder="" count="2" memberValueDatatype="130" unbalanced="0"/>
    <cacheHierarchy uniqueName="[Resellers].[Reseller Type]" caption="Reseller Type" attribute="1" defaultMemberUniqueName="[Resellers].[Reseller Type].[All]" allUniqueName="[Resellers].[Reseller Type].[All]" dimensionUniqueName="[Resellers]" displayFolder="" count="2" memberValueDatatype="130" unbalanced="0"/>
    <cacheHierarchy uniqueName="[Resellers].[State/Province]" caption="State/Province" attribute="1" defaultMemberUniqueName="[Resellers].[State/Province].[All]" allUniqueName="[Resellers].[State/Province].[All]" dimensionUniqueName="[Resellers]" displayFolder="" count="2" memberValueDatatype="130" unbalanced="0"/>
    <cacheHierarchy uniqueName="[Sales Territories].[Sales Territory Country]" caption="Sales Territory Country" attribute="1" defaultMemberUniqueName="[Sales Territories].[Sales Territory Country].[All]" allUniqueName="[Sales Territories].[Sales Territory Country].[All]" allCaption="All" dimensionUniqueName="[Sales Territories]" displayFolder="" count="2" memberValueDatatype="130" unbalanced="0">
      <fieldsUsage count="2">
        <fieldUsage x="-1"/>
        <fieldUsage x="3"/>
      </fieldsUsage>
    </cacheHierarchy>
    <cacheHierarchy uniqueName="[Sales Territories].[Sales Territory Group]" caption="Sales Territory Group" attribute="1" defaultMemberUniqueName="[Sales Territories].[Sales Territory Group].[All]" allUniqueName="[Sales Territories].[Sales Territory Group].[All]" dimensionUniqueName="[Sales Territories]" displayFolder="" count="2" memberValueDatatype="130" unbalanced="0"/>
    <cacheHierarchy uniqueName="[Sales Territories].[Sales Territory Hierarchy]" caption="Sales Territory Hierarchy" defaultMemberUniqueName="[Sales Territories].[Sales Territory Hierarchy].[All]" allUniqueName="[Sales Territories].[Sales Territory Hierarchy].[All]" dimensionUniqueName="[Sales Territories]" displayFolder="" count="3" unbalanced="0"/>
    <cacheHierarchy uniqueName="[Sales Territories].[Sales Territory Region]" caption="Sales Territory Region" attribute="1" defaultMemberUniqueName="[Sales Territories].[Sales Territory Region].[All]" allUniqueName="[Sales Territories].[Sales Territory Region].[All]" dimensionUniqueName="[Sales Territories]" displayFolder="" count="2" memberValueDatatype="130" unbalanced="0"/>
    <cacheHierarchy uniqueName="[Accounts].[Account Description]" caption="Account Description" attribute="1" defaultMemberUniqueName="[Accounts].[Account Description].[All]" allUniqueName="[Accounts].[Account Description].[All]" dimensionUniqueName="[Accounts]" displayFolder="" count="2" memberValueDatatype="130" unbalanced="0" hidden="1"/>
    <cacheHierarchy uniqueName="[Accounts].[Account Level 1]" caption="Account Level 1" attribute="1" defaultMemberUniqueName="[Accounts].[Account Level 1].[All]" allUniqueName="[Accounts].[Account Level 1].[All]" dimensionUniqueName="[Accounts]" displayFolder="" count="2" memberValueDatatype="130" unbalanced="0" hidden="1"/>
    <cacheHierarchy uniqueName="[Accounts].[Account Level 2]" caption="Account Level 2" attribute="1" defaultMemberUniqueName="[Accounts].[Account Level 2].[All]" allUniqueName="[Accounts].[Account Level 2].[All]" dimensionUniqueName="[Accounts]" displayFolder="" count="2" memberValueDatatype="130" unbalanced="0" hidden="1"/>
    <cacheHierarchy uniqueName="[Accounts].[Account Level 3]" caption="Account Level 3" attribute="1" defaultMemberUniqueName="[Accounts].[Account Level 3].[All]" allUniqueName="[Accounts].[Account Level 3].[All]" dimensionUniqueName="[Accounts]" displayFolder="" count="2" memberValueDatatype="130" unbalanced="0" hidden="1"/>
    <cacheHierarchy uniqueName="[Accounts].[Account Level 4]" caption="Account Level 4" attribute="1" defaultMemberUniqueName="[Accounts].[Account Level 4].[All]" allUniqueName="[Accounts].[Account Level 4].[All]" dimensionUniqueName="[Accounts]" displayFolder="" count="2" memberValueDatatype="130" unbalanced="0" hidden="1"/>
    <cacheHierarchy uniqueName="[Accounts].[Account Level 5]" caption="Account Level 5" attribute="1" defaultMemberUniqueName="[Accounts].[Account Level 5].[All]" allUniqueName="[Accounts].[Account Level 5].[All]" dimensionUniqueName="[Accounts]" displayFolder="" count="2" memberValueDatatype="130" unbalanced="0" hidden="1"/>
    <cacheHierarchy uniqueName="[Accounts].[Account Level 6]" caption="Account Level 6" attribute="1" defaultMemberUniqueName="[Accounts].[Account Level 6].[All]" allUniqueName="[Accounts].[Account Level 6].[All]" dimensionUniqueName="[Accounts]" displayFolder="" count="2" memberValueDatatype="130" unbalanced="0" hidden="1"/>
    <cacheHierarchy uniqueName="[Accounts].[Account Type]" caption="Account Type" attribute="1" defaultMemberUniqueName="[Accounts].[Account Type].[All]" allUniqueName="[Accounts].[Account Type].[All]" dimensionUniqueName="[Accounts]" displayFolder="" count="2" memberValueDatatype="130" unbalanced="0" hidden="1"/>
    <cacheHierarchy uniqueName="[Accounts].[AccountCodeAlternateKey]" caption="AccountCodeAlternateKey" attribute="1" defaultMemberUniqueName="[Accounts].[AccountCodeAlternateKey].[All]" allUniqueName="[Accounts].[AccountCodeAlternateKey].[All]" dimensionUniqueName="[Accounts]" displayFolder="" count="2" memberValueDatatype="20" unbalanced="0" hidden="1"/>
    <cacheHierarchy uniqueName="[Accounts].[AccountKey]" caption="AccountKey" attribute="1" defaultMemberUniqueName="[Accounts].[AccountKey].[All]" allUniqueName="[Accounts].[AccountKey].[All]" dimensionUniqueName="[Accounts]" displayFolder="" count="2" memberValueDatatype="20" unbalanced="0" hidden="1"/>
    <cacheHierarchy uniqueName="[Accounts].[Custom Member Options]" caption="Custom Member Options" attribute="1" defaultMemberUniqueName="[Accounts].[Custom Member Options].[All]" allUniqueName="[Accounts].[Custom Member Options].[All]" dimensionUniqueName="[Accounts]" displayFolder="" count="2" memberValueDatatype="130" unbalanced="0" hidden="1"/>
    <cacheHierarchy uniqueName="[Accounts].[Custom Members]" caption="Custom Members" attribute="1" defaultMemberUniqueName="[Accounts].[Custom Members].[All]" allUniqueName="[Accounts].[Custom Members].[All]" dimensionUniqueName="[Accounts]" displayFolder="" count="2" memberValueDatatype="130" unbalanced="0" hidden="1"/>
    <cacheHierarchy uniqueName="[Accounts].[Operator]" caption="Operator" attribute="1" defaultMemberUniqueName="[Accounts].[Operator].[All]" allUniqueName="[Accounts].[Operator].[All]" dimensionUniqueName="[Accounts]" displayFolder="" count="2" memberValueDatatype="130" unbalanced="0" hidden="1"/>
    <cacheHierarchy uniqueName="[Accounts].[ParentAccountCodeAlternateKey]" caption="ParentAccountCodeAlternateKey" attribute="1" defaultMemberUniqueName="[Accounts].[ParentAccountCodeAlternateKey].[All]" allUniqueName="[Accounts].[ParentAccountCodeAlternateKey].[All]" dimensionUniqueName="[Accounts]" displayFolder="" count="2" memberValueDatatype="20" unbalanced="0" hidden="1"/>
    <cacheHierarchy uniqueName="[Accounts].[ParentAccountKey]" caption="ParentAccountKey" attribute="1" defaultMemberUniqueName="[Accounts].[ParentAccountKey].[All]" allUniqueName="[Accounts].[ParentAccountKey].[All]" dimensionUniqueName="[Accounts]" displayFolder="" count="2" memberValueDatatype="20" unbalanced="0" hidden="1"/>
    <cacheHierarchy uniqueName="[Accounts].[Path]" caption="Path" attribute="1" defaultMemberUniqueName="[Accounts].[Path].[All]" allUniqueName="[Accounts].[Path].[All]" dimensionUniqueName="[Accounts]" displayFolder="" count="2" memberValueDatatype="130" unbalanced="0" hidden="1"/>
    <cacheHierarchy uniqueName="[Accounts].[Value Type]" caption="Value Type" attribute="1" defaultMemberUniqueName="[Accounts].[Value Type].[All]" allUniqueName="[Accounts].[Value Type].[All]" dimensionUniqueName="[Accounts]" displayFolder="" count="2" memberValueDatatype="130" unbalanced="0" hidden="1"/>
    <cacheHierarchy uniqueName="[Customers].[CustomerAlternateKey]" caption="CustomerAlternateKey" attribute="1" defaultMemberUniqueName="[Customers].[CustomerAlternateKey].[All]" allUniqueName="[Customers].[CustomerAlternateKey].[All]" dimensionUniqueName="[Customers]" displayFolder="" count="2" memberValueDatatype="130" unbalanced="0" hidden="1"/>
    <cacheHierarchy uniqueName="[Customers].[CustomerKey]" caption="CustomerKey" attribute="1" defaultMemberUniqueName="[Customers].[CustomerKey].[All]" allUniqueName="[Customers].[CustomerKey].[All]" dimensionUniqueName="[Customers]" displayFolder="" count="2" memberValueDatatype="20" unbalanced="0" hidden="1"/>
    <cacheHierarchy uniqueName="[Customers].[GeographyKey]" caption="GeographyKey" attribute="1" defaultMemberUniqueName="[Customers].[GeographyKey].[All]" allUniqueName="[Customers].[GeographyKey].[All]" dimensionUniqueName="[Customers]" displayFolder="" count="2" memberValueDatatype="20" unbalanced="0" hidden="1"/>
    <cacheHierarchy uniqueName="[Customers].[SalesTerritoryKey]" caption="SalesTerritoryKey" attribute="1" defaultMemberUniqueName="[Customers].[SalesTerritoryKey].[All]" allUniqueName="[Customers].[SalesTerritoryKey].[All]" dimensionUniqueName="[Customers]" displayFolder="" count="2" memberValueDatatype="20" unbalanced="0" hidden="1"/>
    <cacheHierarchy uniqueName="[Dates].[Calendar Yr-Qtr Sort]" caption="Calendar Yr-Qtr Sort" attribute="1" time="1" defaultMemberUniqueName="[Dates].[Calendar Yr-Qtr Sort].[All]" allUniqueName="[Dates].[Calendar Yr-Qtr Sort].[All]" dimensionUniqueName="[Dates]" displayFolder="" count="2" memberValueDatatype="130" unbalanced="0" hidden="1"/>
    <cacheHierarchy uniqueName="[Dates].[DateKey]" caption="DateKey" attribute="1" time="1" defaultMemberUniqueName="[Dates].[DateKey].[All]" allUniqueName="[Dates].[DateKey].[All]" dimensionUniqueName="[Dates]" displayFolder="" count="2" memberValueDatatype="20" unbalanced="0" hidden="1"/>
    <cacheHierarchy uniqueName="[Dates].[Year Month Sort]" caption="Year Month Sort" attribute="1" time="1" defaultMemberUniqueName="[Dates].[Year Month Sort].[All]" allUniqueName="[Dates].[Year Month Sort].[All]" dimensionUniqueName="[Dates]" displayFolder="" count="2" memberValueDatatype="130" unbalanced="0" hidden="1"/>
    <cacheHierarchy uniqueName="[DateTableTemplate_97ceff95-2588-42f7-af5d-90198ecc5abc].[Date]" caption="Date" attribute="1" time="1" defaultMemberUniqueName="[DateTableTemplate_97ceff95-2588-42f7-af5d-90198ecc5abc].[Date].[All]" allUniqueName="[DateTableTemplate_97ceff95-2588-42f7-af5d-90198ecc5abc].[Date].[All]" dimensionUniqueName="[DateTableTemplate_97ceff95-2588-42f7-af5d-90198ecc5abc]" displayFolder="" count="2" memberValueDatatype="7" unbalanced="0" hidden="1"/>
    <cacheHierarchy uniqueName="[DateTableTemplate_97ceff95-2588-42f7-af5d-90198ecc5abc].[Date Hierarchy]" caption="Date Hierarchy" defaultMemberUniqueName="[DateTableTemplate_97ceff95-2588-42f7-af5d-90198ecc5abc].[Date Hierarchy].[All]" allUniqueName="[DateTableTemplate_97ceff95-2588-42f7-af5d-90198ecc5abc].[Date Hierarchy].[All]" dimensionUniqueName="[DateTableTemplate_97ceff95-2588-42f7-af5d-90198ecc5abc]" displayFolder="" count="5" unbalanced="0" hidden="1"/>
    <cacheHierarchy uniqueName="[DateTableTemplate_97ceff95-2588-42f7-af5d-90198ecc5abc].[Day]" caption="Day" attribute="1" defaultMemberUniqueName="[DateTableTemplate_97ceff95-2588-42f7-af5d-90198ecc5abc].[Day].[All]" allUniqueName="[DateTableTemplate_97ceff95-2588-42f7-af5d-90198ecc5abc].[Day].[All]" dimensionUniqueName="[DateTableTemplate_97ceff95-2588-42f7-af5d-90198ecc5abc]" displayFolder="" count="2" memberValueDatatype="20" unbalanced="0" hidden="1"/>
    <cacheHierarchy uniqueName="[DateTableTemplate_97ceff95-2588-42f7-af5d-90198ecc5abc].[Month]" caption="Month" attribute="1" defaultMemberUniqueName="[DateTableTemplate_97ceff95-2588-42f7-af5d-90198ecc5abc].[Month].[All]" allUniqueName="[DateTableTemplate_97ceff95-2588-42f7-af5d-90198ecc5abc].[Month].[All]" dimensionUniqueName="[DateTableTemplate_97ceff95-2588-42f7-af5d-90198ecc5abc]" displayFolder="" count="2" memberValueDatatype="130" unbalanced="0" hidden="1"/>
    <cacheHierarchy uniqueName="[DateTableTemplate_97ceff95-2588-42f7-af5d-90198ecc5abc].[MonthNo]" caption="MonthNo" attribute="1" defaultMemberUniqueName="[DateTableTemplate_97ceff95-2588-42f7-af5d-90198ecc5abc].[MonthNo].[All]" allUniqueName="[DateTableTemplate_97ceff95-2588-42f7-af5d-90198ecc5abc].[MonthNo].[All]" dimensionUniqueName="[DateTableTemplate_97ceff95-2588-42f7-af5d-90198ecc5abc]" displayFolder="" count="2" memberValueDatatype="20" unbalanced="0" hidden="1"/>
    <cacheHierarchy uniqueName="[DateTableTemplate_97ceff95-2588-42f7-af5d-90198ecc5abc].[Quarter]" caption="Quarter" attribute="1" defaultMemberUniqueName="[DateTableTemplate_97ceff95-2588-42f7-af5d-90198ecc5abc].[Quarter].[All]" allUniqueName="[DateTableTemplate_97ceff95-2588-42f7-af5d-90198ecc5abc].[Quarter].[All]" dimensionUniqueName="[DateTableTemplate_97ceff95-2588-42f7-af5d-90198ecc5abc]" displayFolder="" count="2" memberValueDatatype="130" unbalanced="0" hidden="1"/>
    <cacheHierarchy uniqueName="[DateTableTemplate_97ceff95-2588-42f7-af5d-90198ecc5abc].[QuarterNo]" caption="QuarterNo" attribute="1" defaultMemberUniqueName="[DateTableTemplate_97ceff95-2588-42f7-af5d-90198ecc5abc].[QuarterNo].[All]" allUniqueName="[DateTableTemplate_97ceff95-2588-42f7-af5d-90198ecc5abc].[QuarterNo].[All]" dimensionUniqueName="[DateTableTemplate_97ceff95-2588-42f7-af5d-90198ecc5abc]" displayFolder="" count="2" memberValueDatatype="20" unbalanced="0" hidden="1"/>
    <cacheHierarchy uniqueName="[DateTableTemplate_97ceff95-2588-42f7-af5d-90198ecc5abc].[Year]" caption="Year" attribute="1" defaultMemberUniqueName="[DateTableTemplate_97ceff95-2588-42f7-af5d-90198ecc5abc].[Year].[All]" allUniqueName="[DateTableTemplate_97ceff95-2588-42f7-af5d-90198ecc5abc].[Year].[All]" dimensionUniqueName="[DateTableTemplate_97ceff95-2588-42f7-af5d-90198ecc5abc]" displayFolder="" count="2" memberValueDatatype="20" unbalanced="0" hidden="1"/>
    <cacheHierarchy uniqueName="[Departments].[Department Name]" caption="Department Name" attribute="1" defaultMemberUniqueName="[Departments].[Department Name].[All]" allUniqueName="[Departments].[Department Name].[All]" dimensionUniqueName="[Departments]" displayFolder="" count="2" memberValueDatatype="130" unbalanced="0" hidden="1"/>
    <cacheHierarchy uniqueName="[Departments].[DepartmentGroupKey]" caption="DepartmentGroupKey" attribute="1" defaultMemberUniqueName="[Departments].[DepartmentGroupKey].[All]" allUniqueName="[Departments].[DepartmentGroupKey].[All]" dimensionUniqueName="[Departments]" displayFolder="" count="2" memberValueDatatype="20" unbalanced="0" hidden="1"/>
    <cacheHierarchy uniqueName="[Departments].[Parent Department]" caption="Parent Department" attribute="1" defaultMemberUniqueName="[Departments].[Parent Department].[All]" allUniqueName="[Departments].[Parent Department].[All]" dimensionUniqueName="[Departments]" displayFolder="" count="2" memberValueDatatype="130" unbalanced="0" hidden="1"/>
    <cacheHierarchy uniqueName="[Departments].[ParentDepartmentGroupKey]" caption="ParentDepartmentGroupKey" attribute="1" defaultMemberUniqueName="[Departments].[ParentDepartmentGroupKey].[All]" allUniqueName="[Departments].[ParentDepartmentGroupKey].[All]" dimensionUniqueName="[Departments]" displayFolder="" count="2" memberValueDatatype="20" unbalanced="0" hidden="1"/>
    <cacheHierarchy uniqueName="[Employees].[EmployeeKey]" caption="EmployeeKey" attribute="1" defaultMemberUniqueName="[Employees].[EmployeeKey].[All]" allUniqueName="[Employees].[EmployeeKey].[All]" dimensionUniqueName="[Employees]" displayFolder="" count="2" memberValueDatatype="20" unbalanced="0" hidden="1"/>
    <cacheHierarchy uniqueName="[Employees].[EmployeeNationalIDAlternateKey]" caption="EmployeeNationalIDAlternateKey" attribute="1" defaultMemberUniqueName="[Employees].[EmployeeNationalIDAlternateKey].[All]" allUniqueName="[Employees].[EmployeeNationalIDAlternateKey].[All]" dimensionUniqueName="[Employees]" displayFolder="" count="2" memberValueDatatype="130" unbalanced="0" hidden="1"/>
    <cacheHierarchy uniqueName="[Employees].[ParentEmployeeKey]" caption="ParentEmployeeKey" attribute="1" defaultMemberUniqueName="[Employees].[ParentEmployeeKey].[All]" allUniqueName="[Employees].[ParentEmployeeKey].[All]" dimensionUniqueName="[Employees]" displayFolder="" count="2" memberValueDatatype="20" unbalanced="0" hidden="1"/>
    <cacheHierarchy uniqueName="[Employees].[ParentEmployeeNationalIDAlternateKey]" caption="ParentEmployeeNationalIDAlternateKey" attribute="1" defaultMemberUniqueName="[Employees].[ParentEmployeeNationalIDAlternateKey].[All]" allUniqueName="[Employees].[ParentEmployeeNationalIDAlternateKey].[All]" dimensionUniqueName="[Employees]" displayFolder="" count="2" memberValueDatatype="130" unbalanced="0" hidden="1"/>
    <cacheHierarchy uniqueName="[Employees].[SalesTerritoryKey]" caption="SalesTerritoryKey" attribute="1" defaultMemberUniqueName="[Employees].[SalesTerritoryKey].[All]" allUniqueName="[Employees].[SalesTerritoryKey].[All]" dimensionUniqueName="[Employees]" displayFolder="" count="2" memberValueDatatype="20" unbalanced="0" hidden="1"/>
    <cacheHierarchy uniqueName="[General Ledger].[AccountKey]" caption="AccountKey" attribute="1" defaultMemberUniqueName="[General Ledger].[AccountKey].[All]" allUniqueName="[General Ledger].[AccountKey].[All]" dimensionUniqueName="[General Ledger]" displayFolder="" count="2" memberValueDatatype="20" unbalanced="0" hidden="1"/>
    <cacheHierarchy uniqueName="[General Ledger].[Amount]" caption="Amount" attribute="1" defaultMemberUniqueName="[General Ledger].[Amount].[All]" allUniqueName="[General Ledger].[Amount].[All]" dimensionUniqueName="[General Ledger]" displayFolder="" count="2" memberValueDatatype="5" unbalanced="0" hidden="1"/>
    <cacheHierarchy uniqueName="[General Ledger].[DateKey]" caption="DateKey" attribute="1" defaultMemberUniqueName="[General Ledger].[DateKey].[All]" allUniqueName="[General Ledger].[DateKey].[All]" dimensionUniqueName="[General Ledger]" displayFolder="" count="2" memberValueDatatype="20" unbalanced="0" hidden="1"/>
    <cacheHierarchy uniqueName="[General Ledger].[DepartmentGroupKey]" caption="DepartmentGroupKey" attribute="1" defaultMemberUniqueName="[General Ledger].[DepartmentGroupKey].[All]" allUniqueName="[General Ledger].[DepartmentGroupKey].[All]" dimensionUniqueName="[General Ledger]" displayFolder="" count="2" memberValueDatatype="20" unbalanced="0" hidden="1"/>
    <cacheHierarchy uniqueName="[General Ledger].[FinanceKey]" caption="FinanceKey" attribute="1" defaultMemberUniqueName="[General Ledger].[FinanceKey].[All]" allUniqueName="[General Ledger].[FinanceKey].[All]" dimensionUniqueName="[General Ledger]" displayFolder="" count="2" memberValueDatatype="20" unbalanced="0" hidden="1"/>
    <cacheHierarchy uniqueName="[General Ledger].[OrganizationKey]" caption="OrganizationKey" attribute="1" defaultMemberUniqueName="[General Ledger].[OrganizationKey].[All]" allUniqueName="[General Ledger].[OrganizationKey].[All]" dimensionUniqueName="[General Ledger]" displayFolder="" count="2" memberValueDatatype="20" unbalanced="0" hidden="1"/>
    <cacheHierarchy uniqueName="[General Ledger].[ScenarioKey]" caption="ScenarioKey" attribute="1" defaultMemberUniqueName="[General Ledger].[ScenarioKey].[All]" allUniqueName="[General Ledger].[ScenarioKey].[All]" dimensionUniqueName="[General Ledger]" displayFolder="" count="2" memberValueDatatype="20" unbalanced="0" hidden="1"/>
    <cacheHierarchy uniqueName="[Internet Sales].[Carrier Tracking Number]" caption="Carrier Tracking Number" attribute="1" defaultMemberUniqueName="[Internet Sales].[Carrier Tracking Number].[All]" allUniqueName="[Internet Sales].[Carrier Tracking Number].[All]" dimensionUniqueName="[Internet Sales]" displayFolder="" count="2" memberValueDatatype="130" unbalanced="0" hidden="1"/>
    <cacheHierarchy uniqueName="[Internet Sales].[CurrencyKey]" caption="CurrencyKey" attribute="1" defaultMemberUniqueName="[Internet Sales].[CurrencyKey].[All]" allUniqueName="[Internet Sales].[CurrencyKey].[All]" dimensionUniqueName="[Internet Sales]" displayFolder="" count="2" memberValueDatatype="20" unbalanced="0" hidden="1"/>
    <cacheHierarchy uniqueName="[Internet Sales].[Customer PO Number]" caption="Customer PO Number" attribute="1" defaultMemberUniqueName="[Internet Sales].[Customer PO Number].[All]" allUniqueName="[Internet Sales].[Customer PO Number].[All]" dimensionUniqueName="[Internet Sales]" displayFolder="" count="2" memberValueDatatype="130" unbalanced="0" hidden="1"/>
    <cacheHierarchy uniqueName="[Internet Sales].[CustomerKey]" caption="CustomerKey" attribute="1" defaultMemberUniqueName="[Internet Sales].[CustomerKey].[All]" allUniqueName="[Internet Sales].[CustomerKey].[All]" dimensionUniqueName="[Internet Sales]" displayFolder="" count="2" memberValueDatatype="20" unbalanced="0" hidden="1"/>
    <cacheHierarchy uniqueName="[Internet Sales].[Discount Amount]" caption="Discount Amount" attribute="1" defaultMemberUniqueName="[Internet Sales].[Discount Amount].[All]" allUniqueName="[Internet Sales].[Discount Amount].[All]" dimensionUniqueName="[Internet Sales]" displayFolder="" count="2" memberValueDatatype="5" unbalanced="0" hidden="1"/>
    <cacheHierarchy uniqueName="[Internet Sales].[DueDateKey]" caption="DueDateKey" attribute="1" defaultMemberUniqueName="[Internet Sales].[DueDateKey].[All]" allUniqueName="[Internet Sales].[DueDateKey].[All]" dimensionUniqueName="[Internet Sales]" displayFolder="" count="2" memberValueDatatype="20" unbalanced="0" hidden="1"/>
    <cacheHierarchy uniqueName="[Internet Sales].[Extended Amount]" caption="Extended Amount" attribute="1" defaultMemberUniqueName="[Internet Sales].[Extended Amount].[All]" allUniqueName="[Internet Sales].[Extended Amount].[All]" dimensionUniqueName="[Internet Sales]" displayFolder="" count="2" memberValueDatatype="6" unbalanced="0" hidden="1"/>
    <cacheHierarchy uniqueName="[Internet Sales].[Freight]" caption="Freight" attribute="1" defaultMemberUniqueName="[Internet Sales].[Freight].[All]" allUniqueName="[Internet Sales].[Freight].[All]" dimensionUniqueName="[Internet Sales]" displayFolder="" count="2" memberValueDatatype="6" unbalanced="0" hidden="1"/>
    <cacheHierarchy uniqueName="[Internet Sales].[Order Qty]" caption="Order Qty" attribute="1" defaultMemberUniqueName="[Internet Sales].[Order Qty].[All]" allUniqueName="[Internet Sales].[Order Qty].[All]" dimensionUniqueName="[Internet Sales]" displayFolder="" count="2" memberValueDatatype="20" unbalanced="0" hidden="1"/>
    <cacheHierarchy uniqueName="[Internet Sales].[OrderDateKey]" caption="OrderDateKey" attribute="1" defaultMemberUniqueName="[Internet Sales].[OrderDateKey].[All]" allUniqueName="[Internet Sales].[OrderDateKey].[All]" dimensionUniqueName="[Internet Sales]" displayFolder="" count="2" memberValueDatatype="20" unbalanced="0" hidden="1"/>
    <cacheHierarchy uniqueName="[Internet Sales].[Product Standard Cost]" caption="Product Standard Cost" attribute="1" defaultMemberUniqueName="[Internet Sales].[Product Standard Cost].[All]" allUniqueName="[Internet Sales].[Product Standard Cost].[All]" dimensionUniqueName="[Internet Sales]" displayFolder="" count="2" memberValueDatatype="6" unbalanced="0" hidden="1"/>
    <cacheHierarchy uniqueName="[Internet Sales].[ProductKey]" caption="ProductKey" attribute="1" defaultMemberUniqueName="[Internet Sales].[ProductKey].[All]" allUniqueName="[Internet Sales].[ProductKey].[All]" dimensionUniqueName="[Internet Sales]" displayFolder="" count="2" memberValueDatatype="20" unbalanced="0" hidden="1"/>
    <cacheHierarchy uniqueName="[Internet Sales].[PromotionKey]" caption="PromotionKey" attribute="1" defaultMemberUniqueName="[Internet Sales].[PromotionKey].[All]" allUniqueName="[Internet Sales].[PromotionKey].[All]" dimensionUniqueName="[Internet Sales]" displayFolder="" count="2" memberValueDatatype="20" unbalanced="0" hidden="1"/>
    <cacheHierarchy uniqueName="[Internet Sales].[Revision Number]" caption="Revision Number" attribute="1" defaultMemberUniqueName="[Internet Sales].[Revision Number].[All]" allUniqueName="[Internet Sales].[Revision Number].[All]" dimensionUniqueName="[Internet Sales]" displayFolder="" count="2" memberValueDatatype="20" unbalanced="0" hidden="1"/>
    <cacheHierarchy uniqueName="[Internet Sales].[Sales Amount]" caption="Sales Amount" attribute="1" defaultMemberUniqueName="[Internet Sales].[Sales Amount].[All]" allUniqueName="[Internet Sales].[Sales Amount].[All]" dimensionUniqueName="[Internet Sales]" displayFolder="" count="2" memberValueDatatype="6" unbalanced="0" hidden="1"/>
    <cacheHierarchy uniqueName="[Internet Sales].[Sales Order Line Number]" caption="Sales Order Line Number" attribute="1" defaultMemberUniqueName="[Internet Sales].[Sales Order Line Number].[All]" allUniqueName="[Internet Sales].[Sales Order Line Number].[All]" dimensionUniqueName="[Internet Sales]" displayFolder="" count="2" memberValueDatatype="20" unbalanced="0" hidden="1"/>
    <cacheHierarchy uniqueName="[Internet Sales].[SalesTerritoryKey]" caption="SalesTerritoryKey" attribute="1" defaultMemberUniqueName="[Internet Sales].[SalesTerritoryKey].[All]" allUniqueName="[Internet Sales].[SalesTerritoryKey].[All]" dimensionUniqueName="[Internet Sales]" displayFolder="" count="2" memberValueDatatype="20" unbalanced="0" hidden="1"/>
    <cacheHierarchy uniqueName="[Internet Sales].[ShipDateKey]" caption="ShipDateKey" attribute="1" defaultMemberUniqueName="[Internet Sales].[ShipDateKey].[All]" allUniqueName="[Internet Sales].[ShipDateKey].[All]" dimensionUniqueName="[Internet Sales]" displayFolder="" count="2" memberValueDatatype="20" unbalanced="0" hidden="1"/>
    <cacheHierarchy uniqueName="[Internet Sales].[Tax Amount]" caption="Tax Amount" attribute="1" defaultMemberUniqueName="[Internet Sales].[Tax Amount].[All]" allUniqueName="[Internet Sales].[Tax Amount].[All]" dimensionUniqueName="[Internet Sales]" displayFolder="" count="2" memberValueDatatype="6" unbalanced="0" hidden="1"/>
    <cacheHierarchy uniqueName="[Internet Sales].[Total Product Cost]" caption="Total Product Cost" attribute="1" defaultMemberUniqueName="[Internet Sales].[Total Product Cost].[All]" allUniqueName="[Internet Sales].[Total Product Cost].[All]" dimensionUniqueName="[Internet Sales]" displayFolder="" count="2" memberValueDatatype="6" unbalanced="0" hidden="1"/>
    <cacheHierarchy uniqueName="[Internet Sales].[Unit Price]" caption="Unit Price" attribute="1" defaultMemberUniqueName="[Internet Sales].[Unit Price].[All]" allUniqueName="[Internet Sales].[Unit Price].[All]" dimensionUniqueName="[Internet Sales]" displayFolder="" count="2" memberValueDatatype="6" unbalanced="0" hidden="1"/>
    <cacheHierarchy uniqueName="[Internet Sales].[Unit Price Discount %]" caption="Unit Price Discount %" attribute="1" defaultMemberUniqueName="[Internet Sales].[Unit Price Discount %].[All]" allUniqueName="[Internet Sales].[Unit Price Discount %].[All]" dimensionUniqueName="[Internet Sales]" displayFolder="" count="2" memberValueDatatype="5" unbalanced="0" hidden="1"/>
    <cacheHierarchy uniqueName="[Internet Sales Plan].[Calendar Month]" caption="Calendar Month" attribute="1" defaultMemberUniqueName="[Internet Sales Plan].[Calendar Month].[All]" allUniqueName="[Internet Sales Plan].[Calendar Month].[All]" dimensionUniqueName="[Internet Sales Plan]" displayFolder="" count="2" memberValueDatatype="130" unbalanced="0" hidden="1"/>
    <cacheHierarchy uniqueName="[Internet Sales Plan].[Calendar Year]" caption="Calendar Year" attribute="1" defaultMemberUniqueName="[Internet Sales Plan].[Calendar Year].[All]" allUniqueName="[Internet Sales Plan].[Calendar Year].[All]" dimensionUniqueName="[Internet Sales Plan]" displayFolder="" count="2" memberValueDatatype="20" unbalanced="0" hidden="1"/>
    <cacheHierarchy uniqueName="[Internet Sales Plan].[Month Number]" caption="Month Number" attribute="1" defaultMemberUniqueName="[Internet Sales Plan].[Month Number].[All]" allUniqueName="[Internet Sales Plan].[Month Number].[All]" dimensionUniqueName="[Internet Sales Plan]" displayFolder="" count="2" memberValueDatatype="5" unbalanced="0" hidden="1"/>
    <cacheHierarchy uniqueName="[Internet Sales Plan].[OrderDateKey]" caption="OrderDateKey" attribute="1" defaultMemberUniqueName="[Internet Sales Plan].[OrderDateKey].[All]" allUniqueName="[Internet Sales Plan].[OrderDateKey].[All]" dimensionUniqueName="[Internet Sales Plan]" displayFolder="" count="2" memberValueDatatype="5" unbalanced="0" hidden="1"/>
    <cacheHierarchy uniqueName="[Internet Sales Plan].[Plan Amt]" caption="Plan Amt" attribute="1" defaultMemberUniqueName="[Internet Sales Plan].[Plan Amt].[All]" allUniqueName="[Internet Sales Plan].[Plan Amt].[All]" dimensionUniqueName="[Internet Sales Plan]" displayFolder="" count="2" memberValueDatatype="6" unbalanced="0" hidden="1"/>
    <cacheHierarchy uniqueName="[Internet Sales Plan].[Product Subcategory]" caption="Product Subcategory" attribute="1" defaultMemberUniqueName="[Internet Sales Plan].[Product Subcategory].[All]" allUniqueName="[Internet Sales Plan].[Product Subcategory].[All]" dimensionUniqueName="[Internet Sales Plan]" displayFolder="" count="2" memberValueDatatype="130" unbalanced="0" hidden="1"/>
    <cacheHierarchy uniqueName="[Internet Sales Plan].[ProductKey]" caption="ProductKey" attribute="1" defaultMemberUniqueName="[Internet Sales Plan].[ProductKey].[All]" allUniqueName="[Internet Sales Plan].[ProductKey].[All]" dimensionUniqueName="[Internet Sales Plan]" displayFolder="" count="2" memberValueDatatype="5" unbalanced="0" hidden="1"/>
    <cacheHierarchy uniqueName="[Internet Sales Plan].[Sales Territory Country]" caption="Sales Territory Country" attribute="1" defaultMemberUniqueName="[Internet Sales Plan].[Sales Territory Country].[All]" allUniqueName="[Internet Sales Plan].[Sales Territory Country].[All]" dimensionUniqueName="[Internet Sales Plan]" displayFolder="" count="2" memberValueDatatype="130" unbalanced="0" hidden="1"/>
    <cacheHierarchy uniqueName="[Internet Sales Plan].[Sales Territory Group]" caption="Sales Territory Group" attribute="1" defaultMemberUniqueName="[Internet Sales Plan].[Sales Territory Group].[All]" allUniqueName="[Internet Sales Plan].[Sales Territory Group].[All]" dimensionUniqueName="[Internet Sales Plan]" displayFolder="" count="2" memberValueDatatype="130" unbalanced="0" hidden="1"/>
    <cacheHierarchy uniqueName="[Internet Sales Plan].[SalesTerritoryKey]" caption="SalesTerritoryKey" attribute="1" defaultMemberUniqueName="[Internet Sales Plan].[SalesTerritoryKey].[All]" allUniqueName="[Internet Sales Plan].[SalesTerritoryKey].[All]" dimensionUniqueName="[Internet Sales Plan]" displayFolder="" count="2" memberValueDatatype="5" unbalanced="0" hidden="1"/>
    <cacheHierarchy uniqueName="[Internet Sales Plan].[Year Month]" caption="Year Month" attribute="1" defaultMemberUniqueName="[Internet Sales Plan].[Year Month].[All]" allUniqueName="[Internet Sales Plan].[Year Month].[All]" dimensionUniqueName="[Internet Sales Plan]" displayFolder="" count="2" memberValueDatatype="130" unbalanced="0" hidden="1"/>
    <cacheHierarchy uniqueName="[LocalDateTable_0c400898-71b7-4a71-8d97-cb7612db7920].[Date]" caption="Date" attribute="1" time="1" defaultMemberUniqueName="[LocalDateTable_0c400898-71b7-4a71-8d97-cb7612db7920].[Date].[All]" allUniqueName="[LocalDateTable_0c400898-71b7-4a71-8d97-cb7612db7920].[Date].[All]" dimensionUniqueName="[LocalDateTable_0c400898-71b7-4a71-8d97-cb7612db7920]" displayFolder="" count="2" memberValueDatatype="7" unbalanced="0" hidden="1"/>
    <cacheHierarchy uniqueName="[LocalDateTable_0c400898-71b7-4a71-8d97-cb7612db7920].[Date Hierarchy]" caption="Date Hierarchy" defaultMemberUniqueName="[LocalDateTable_0c400898-71b7-4a71-8d97-cb7612db7920].[Date Hierarchy].[All]" allUniqueName="[LocalDateTable_0c400898-71b7-4a71-8d97-cb7612db7920].[Date Hierarchy].[All]" dimensionUniqueName="[LocalDateTable_0c400898-71b7-4a71-8d97-cb7612db7920]" displayFolder="" count="5" unbalanced="0" hidden="1"/>
    <cacheHierarchy uniqueName="[LocalDateTable_0c400898-71b7-4a71-8d97-cb7612db7920].[Day]" caption="Day" attribute="1" defaultMemberUniqueName="[LocalDateTable_0c400898-71b7-4a71-8d97-cb7612db7920].[Day].[All]" allUniqueName="[LocalDateTable_0c400898-71b7-4a71-8d97-cb7612db7920].[Day].[All]" dimensionUniqueName="[LocalDateTable_0c400898-71b7-4a71-8d97-cb7612db7920]" displayFolder="" count="2" memberValueDatatype="20" unbalanced="0" hidden="1"/>
    <cacheHierarchy uniqueName="[LocalDateTable_0c400898-71b7-4a71-8d97-cb7612db7920].[Month]" caption="Month" attribute="1" defaultMemberUniqueName="[LocalDateTable_0c400898-71b7-4a71-8d97-cb7612db7920].[Month].[All]" allUniqueName="[LocalDateTable_0c400898-71b7-4a71-8d97-cb7612db7920].[Month].[All]" dimensionUniqueName="[LocalDateTable_0c400898-71b7-4a71-8d97-cb7612db7920]" displayFolder="" count="2" memberValueDatatype="130" unbalanced="0" hidden="1"/>
    <cacheHierarchy uniqueName="[LocalDateTable_0c400898-71b7-4a71-8d97-cb7612db7920].[MonthNo]" caption="MonthNo" attribute="1" defaultMemberUniqueName="[LocalDateTable_0c400898-71b7-4a71-8d97-cb7612db7920].[MonthNo].[All]" allUniqueName="[LocalDateTable_0c400898-71b7-4a71-8d97-cb7612db7920].[MonthNo].[All]" dimensionUniqueName="[LocalDateTable_0c400898-71b7-4a71-8d97-cb7612db7920]" displayFolder="" count="2" memberValueDatatype="20" unbalanced="0" hidden="1"/>
    <cacheHierarchy uniqueName="[LocalDateTable_0c400898-71b7-4a71-8d97-cb7612db7920].[Quarter]" caption="Quarter" attribute="1" defaultMemberUniqueName="[LocalDateTable_0c400898-71b7-4a71-8d97-cb7612db7920].[Quarter].[All]" allUniqueName="[LocalDateTable_0c400898-71b7-4a71-8d97-cb7612db7920].[Quarter].[All]" dimensionUniqueName="[LocalDateTable_0c400898-71b7-4a71-8d97-cb7612db7920]" displayFolder="" count="2" memberValueDatatype="130" unbalanced="0" hidden="1"/>
    <cacheHierarchy uniqueName="[LocalDateTable_0c400898-71b7-4a71-8d97-cb7612db7920].[QuarterNo]" caption="QuarterNo" attribute="1" defaultMemberUniqueName="[LocalDateTable_0c400898-71b7-4a71-8d97-cb7612db7920].[QuarterNo].[All]" allUniqueName="[LocalDateTable_0c400898-71b7-4a71-8d97-cb7612db7920].[QuarterNo].[All]" dimensionUniqueName="[LocalDateTable_0c400898-71b7-4a71-8d97-cb7612db7920]" displayFolder="" count="2" memberValueDatatype="20" unbalanced="0" hidden="1"/>
    <cacheHierarchy uniqueName="[LocalDateTable_0c400898-71b7-4a71-8d97-cb7612db7920].[Year]" caption="Year" attribute="1" defaultMemberUniqueName="[LocalDateTable_0c400898-71b7-4a71-8d97-cb7612db7920].[Year].[All]" allUniqueName="[LocalDateTable_0c400898-71b7-4a71-8d97-cb7612db7920].[Year].[All]" dimensionUniqueName="[LocalDateTable_0c400898-71b7-4a71-8d97-cb7612db7920]" displayFolder="" count="2" memberValueDatatype="20" unbalanced="0" hidden="1"/>
    <cacheHierarchy uniqueName="[LocalDateTable_2f1a65b3-3eff-4e59-a312-1cc4079189f1].[Date]" caption="Date" attribute="1" time="1" defaultMemberUniqueName="[LocalDateTable_2f1a65b3-3eff-4e59-a312-1cc4079189f1].[Date].[All]" allUniqueName="[LocalDateTable_2f1a65b3-3eff-4e59-a312-1cc4079189f1].[Date].[All]" dimensionUniqueName="[LocalDateTable_2f1a65b3-3eff-4e59-a312-1cc4079189f1]" displayFolder="" count="2" memberValueDatatype="7" unbalanced="0" hidden="1"/>
    <cacheHierarchy uniqueName="[LocalDateTable_2f1a65b3-3eff-4e59-a312-1cc4079189f1].[Date Hierarchy]" caption="Date Hierarchy" defaultMemberUniqueName="[LocalDateTable_2f1a65b3-3eff-4e59-a312-1cc4079189f1].[Date Hierarchy].[All]" allUniqueName="[LocalDateTable_2f1a65b3-3eff-4e59-a312-1cc4079189f1].[Date Hierarchy].[All]" dimensionUniqueName="[LocalDateTable_2f1a65b3-3eff-4e59-a312-1cc4079189f1]" displayFolder="" count="5" unbalanced="0" hidden="1"/>
    <cacheHierarchy uniqueName="[LocalDateTable_2f1a65b3-3eff-4e59-a312-1cc4079189f1].[Day]" caption="Day" attribute="1" defaultMemberUniqueName="[LocalDateTable_2f1a65b3-3eff-4e59-a312-1cc4079189f1].[Day].[All]" allUniqueName="[LocalDateTable_2f1a65b3-3eff-4e59-a312-1cc4079189f1].[Day].[All]" dimensionUniqueName="[LocalDateTable_2f1a65b3-3eff-4e59-a312-1cc4079189f1]" displayFolder="" count="2" memberValueDatatype="20" unbalanced="0" hidden="1"/>
    <cacheHierarchy uniqueName="[LocalDateTable_2f1a65b3-3eff-4e59-a312-1cc4079189f1].[Month]" caption="Month" attribute="1" defaultMemberUniqueName="[LocalDateTable_2f1a65b3-3eff-4e59-a312-1cc4079189f1].[Month].[All]" allUniqueName="[LocalDateTable_2f1a65b3-3eff-4e59-a312-1cc4079189f1].[Month].[All]" dimensionUniqueName="[LocalDateTable_2f1a65b3-3eff-4e59-a312-1cc4079189f1]" displayFolder="" count="2" memberValueDatatype="130" unbalanced="0" hidden="1"/>
    <cacheHierarchy uniqueName="[LocalDateTable_2f1a65b3-3eff-4e59-a312-1cc4079189f1].[MonthNo]" caption="MonthNo" attribute="1" defaultMemberUniqueName="[LocalDateTable_2f1a65b3-3eff-4e59-a312-1cc4079189f1].[MonthNo].[All]" allUniqueName="[LocalDateTable_2f1a65b3-3eff-4e59-a312-1cc4079189f1].[MonthNo].[All]" dimensionUniqueName="[LocalDateTable_2f1a65b3-3eff-4e59-a312-1cc4079189f1]" displayFolder="" count="2" memberValueDatatype="20" unbalanced="0" hidden="1"/>
    <cacheHierarchy uniqueName="[LocalDateTable_2f1a65b3-3eff-4e59-a312-1cc4079189f1].[Quarter]" caption="Quarter" attribute="1" defaultMemberUniqueName="[LocalDateTable_2f1a65b3-3eff-4e59-a312-1cc4079189f1].[Quarter].[All]" allUniqueName="[LocalDateTable_2f1a65b3-3eff-4e59-a312-1cc4079189f1].[Quarter].[All]" dimensionUniqueName="[LocalDateTable_2f1a65b3-3eff-4e59-a312-1cc4079189f1]" displayFolder="" count="2" memberValueDatatype="130" unbalanced="0" hidden="1"/>
    <cacheHierarchy uniqueName="[LocalDateTable_2f1a65b3-3eff-4e59-a312-1cc4079189f1].[QuarterNo]" caption="QuarterNo" attribute="1" defaultMemberUniqueName="[LocalDateTable_2f1a65b3-3eff-4e59-a312-1cc4079189f1].[QuarterNo].[All]" allUniqueName="[LocalDateTable_2f1a65b3-3eff-4e59-a312-1cc4079189f1].[QuarterNo].[All]" dimensionUniqueName="[LocalDateTable_2f1a65b3-3eff-4e59-a312-1cc4079189f1]" displayFolder="" count="2" memberValueDatatype="20" unbalanced="0" hidden="1"/>
    <cacheHierarchy uniqueName="[LocalDateTable_2f1a65b3-3eff-4e59-a312-1cc4079189f1].[Year]" caption="Year" attribute="1" defaultMemberUniqueName="[LocalDateTable_2f1a65b3-3eff-4e59-a312-1cc4079189f1].[Year].[All]" allUniqueName="[LocalDateTable_2f1a65b3-3eff-4e59-a312-1cc4079189f1].[Year].[All]" dimensionUniqueName="[LocalDateTable_2f1a65b3-3eff-4e59-a312-1cc4079189f1]" displayFolder="" count="2" memberValueDatatype="20" unbalanced="0" hidden="1"/>
    <cacheHierarchy uniqueName="[LocalDateTable_4519f3d4-7a61-498c-9456-feab39e2abbd].[Date]" caption="Date" attribute="1" time="1" defaultMemberUniqueName="[LocalDateTable_4519f3d4-7a61-498c-9456-feab39e2abbd].[Date].[All]" allUniqueName="[LocalDateTable_4519f3d4-7a61-498c-9456-feab39e2abbd].[Date].[All]" dimensionUniqueName="[LocalDateTable_4519f3d4-7a61-498c-9456-feab39e2abbd]" displayFolder="" count="2" memberValueDatatype="7" unbalanced="0" hidden="1"/>
    <cacheHierarchy uniqueName="[LocalDateTable_4519f3d4-7a61-498c-9456-feab39e2abbd].[Date Hierarchy]" caption="Date Hierarchy" defaultMemberUniqueName="[LocalDateTable_4519f3d4-7a61-498c-9456-feab39e2abbd].[Date Hierarchy].[All]" allUniqueName="[LocalDateTable_4519f3d4-7a61-498c-9456-feab39e2abbd].[Date Hierarchy].[All]" dimensionUniqueName="[LocalDateTable_4519f3d4-7a61-498c-9456-feab39e2abbd]" displayFolder="" count="5" unbalanced="0" hidden="1"/>
    <cacheHierarchy uniqueName="[LocalDateTable_4519f3d4-7a61-498c-9456-feab39e2abbd].[Day]" caption="Day" attribute="1" defaultMemberUniqueName="[LocalDateTable_4519f3d4-7a61-498c-9456-feab39e2abbd].[Day].[All]" allUniqueName="[LocalDateTable_4519f3d4-7a61-498c-9456-feab39e2abbd].[Day].[All]" dimensionUniqueName="[LocalDateTable_4519f3d4-7a61-498c-9456-feab39e2abbd]" displayFolder="" count="2" memberValueDatatype="20" unbalanced="0" hidden="1"/>
    <cacheHierarchy uniqueName="[LocalDateTable_4519f3d4-7a61-498c-9456-feab39e2abbd].[Month]" caption="Month" attribute="1" defaultMemberUniqueName="[LocalDateTable_4519f3d4-7a61-498c-9456-feab39e2abbd].[Month].[All]" allUniqueName="[LocalDateTable_4519f3d4-7a61-498c-9456-feab39e2abbd].[Month].[All]" dimensionUniqueName="[LocalDateTable_4519f3d4-7a61-498c-9456-feab39e2abbd]" displayFolder="" count="2" memberValueDatatype="130" unbalanced="0" hidden="1"/>
    <cacheHierarchy uniqueName="[LocalDateTable_4519f3d4-7a61-498c-9456-feab39e2abbd].[MonthNo]" caption="MonthNo" attribute="1" defaultMemberUniqueName="[LocalDateTable_4519f3d4-7a61-498c-9456-feab39e2abbd].[MonthNo].[All]" allUniqueName="[LocalDateTable_4519f3d4-7a61-498c-9456-feab39e2abbd].[MonthNo].[All]" dimensionUniqueName="[LocalDateTable_4519f3d4-7a61-498c-9456-feab39e2abbd]" displayFolder="" count="2" memberValueDatatype="20" unbalanced="0" hidden="1"/>
    <cacheHierarchy uniqueName="[LocalDateTable_4519f3d4-7a61-498c-9456-feab39e2abbd].[Quarter]" caption="Quarter" attribute="1" defaultMemberUniqueName="[LocalDateTable_4519f3d4-7a61-498c-9456-feab39e2abbd].[Quarter].[All]" allUniqueName="[LocalDateTable_4519f3d4-7a61-498c-9456-feab39e2abbd].[Quarter].[All]" dimensionUniqueName="[LocalDateTable_4519f3d4-7a61-498c-9456-feab39e2abbd]" displayFolder="" count="2" memberValueDatatype="130" unbalanced="0" hidden="1"/>
    <cacheHierarchy uniqueName="[LocalDateTable_4519f3d4-7a61-498c-9456-feab39e2abbd].[QuarterNo]" caption="QuarterNo" attribute="1" defaultMemberUniqueName="[LocalDateTable_4519f3d4-7a61-498c-9456-feab39e2abbd].[QuarterNo].[All]" allUniqueName="[LocalDateTable_4519f3d4-7a61-498c-9456-feab39e2abbd].[QuarterNo].[All]" dimensionUniqueName="[LocalDateTable_4519f3d4-7a61-498c-9456-feab39e2abbd]" displayFolder="" count="2" memberValueDatatype="20" unbalanced="0" hidden="1"/>
    <cacheHierarchy uniqueName="[LocalDateTable_4519f3d4-7a61-498c-9456-feab39e2abbd].[Year]" caption="Year" attribute="1" defaultMemberUniqueName="[LocalDateTable_4519f3d4-7a61-498c-9456-feab39e2abbd].[Year].[All]" allUniqueName="[LocalDateTable_4519f3d4-7a61-498c-9456-feab39e2abbd].[Year].[All]" dimensionUniqueName="[LocalDateTable_4519f3d4-7a61-498c-9456-feab39e2abbd]" displayFolder="" count="2" memberValueDatatype="20" unbalanced="0" hidden="1"/>
    <cacheHierarchy uniqueName="[LocalDateTable_535d4693-e919-4db8-ba8a-87e538f1b15c].[Date]" caption="Date" attribute="1" time="1" defaultMemberUniqueName="[LocalDateTable_535d4693-e919-4db8-ba8a-87e538f1b15c].[Date].[All]" allUniqueName="[LocalDateTable_535d4693-e919-4db8-ba8a-87e538f1b15c].[Date].[All]" dimensionUniqueName="[LocalDateTable_535d4693-e919-4db8-ba8a-87e538f1b15c]" displayFolder="" count="2" memberValueDatatype="7" unbalanced="0" hidden="1"/>
    <cacheHierarchy uniqueName="[LocalDateTable_535d4693-e919-4db8-ba8a-87e538f1b15c].[Date Hierarchy]" caption="Date Hierarchy" defaultMemberUniqueName="[LocalDateTable_535d4693-e919-4db8-ba8a-87e538f1b15c].[Date Hierarchy].[All]" allUniqueName="[LocalDateTable_535d4693-e919-4db8-ba8a-87e538f1b15c].[Date Hierarchy].[All]" dimensionUniqueName="[LocalDateTable_535d4693-e919-4db8-ba8a-87e538f1b15c]" displayFolder="" count="5" unbalanced="0" hidden="1"/>
    <cacheHierarchy uniqueName="[LocalDateTable_535d4693-e919-4db8-ba8a-87e538f1b15c].[Day]" caption="Day" attribute="1" defaultMemberUniqueName="[LocalDateTable_535d4693-e919-4db8-ba8a-87e538f1b15c].[Day].[All]" allUniqueName="[LocalDateTable_535d4693-e919-4db8-ba8a-87e538f1b15c].[Day].[All]" dimensionUniqueName="[LocalDateTable_535d4693-e919-4db8-ba8a-87e538f1b15c]" displayFolder="" count="2" memberValueDatatype="20" unbalanced="0" hidden="1"/>
    <cacheHierarchy uniqueName="[LocalDateTable_535d4693-e919-4db8-ba8a-87e538f1b15c].[Month]" caption="Month" attribute="1" defaultMemberUniqueName="[LocalDateTable_535d4693-e919-4db8-ba8a-87e538f1b15c].[Month].[All]" allUniqueName="[LocalDateTable_535d4693-e919-4db8-ba8a-87e538f1b15c].[Month].[All]" dimensionUniqueName="[LocalDateTable_535d4693-e919-4db8-ba8a-87e538f1b15c]" displayFolder="" count="2" memberValueDatatype="130" unbalanced="0" hidden="1"/>
    <cacheHierarchy uniqueName="[LocalDateTable_535d4693-e919-4db8-ba8a-87e538f1b15c].[MonthNo]" caption="MonthNo" attribute="1" defaultMemberUniqueName="[LocalDateTable_535d4693-e919-4db8-ba8a-87e538f1b15c].[MonthNo].[All]" allUniqueName="[LocalDateTable_535d4693-e919-4db8-ba8a-87e538f1b15c].[MonthNo].[All]" dimensionUniqueName="[LocalDateTable_535d4693-e919-4db8-ba8a-87e538f1b15c]" displayFolder="" count="2" memberValueDatatype="20" unbalanced="0" hidden="1"/>
    <cacheHierarchy uniqueName="[LocalDateTable_535d4693-e919-4db8-ba8a-87e538f1b15c].[Quarter]" caption="Quarter" attribute="1" defaultMemberUniqueName="[LocalDateTable_535d4693-e919-4db8-ba8a-87e538f1b15c].[Quarter].[All]" allUniqueName="[LocalDateTable_535d4693-e919-4db8-ba8a-87e538f1b15c].[Quarter].[All]" dimensionUniqueName="[LocalDateTable_535d4693-e919-4db8-ba8a-87e538f1b15c]" displayFolder="" count="2" memberValueDatatype="130" unbalanced="0" hidden="1"/>
    <cacheHierarchy uniqueName="[LocalDateTable_535d4693-e919-4db8-ba8a-87e538f1b15c].[QuarterNo]" caption="QuarterNo" attribute="1" defaultMemberUniqueName="[LocalDateTable_535d4693-e919-4db8-ba8a-87e538f1b15c].[QuarterNo].[All]" allUniqueName="[LocalDateTable_535d4693-e919-4db8-ba8a-87e538f1b15c].[QuarterNo].[All]" dimensionUniqueName="[LocalDateTable_535d4693-e919-4db8-ba8a-87e538f1b15c]" displayFolder="" count="2" memberValueDatatype="20" unbalanced="0" hidden="1"/>
    <cacheHierarchy uniqueName="[LocalDateTable_535d4693-e919-4db8-ba8a-87e538f1b15c].[Year]" caption="Year" attribute="1" defaultMemberUniqueName="[LocalDateTable_535d4693-e919-4db8-ba8a-87e538f1b15c].[Year].[All]" allUniqueName="[LocalDateTable_535d4693-e919-4db8-ba8a-87e538f1b15c].[Year].[All]" dimensionUniqueName="[LocalDateTable_535d4693-e919-4db8-ba8a-87e538f1b15c]" displayFolder="" count="2" memberValueDatatype="20" unbalanced="0" hidden="1"/>
    <cacheHierarchy uniqueName="[LocalDateTable_5c54a22c-8285-4a01-a437-2a04f91e8dcb].[Date]" caption="Date" attribute="1" time="1" defaultMemberUniqueName="[LocalDateTable_5c54a22c-8285-4a01-a437-2a04f91e8dcb].[Date].[All]" allUniqueName="[LocalDateTable_5c54a22c-8285-4a01-a437-2a04f91e8dcb].[Date].[All]" dimensionUniqueName="[LocalDateTable_5c54a22c-8285-4a01-a437-2a04f91e8dcb]" displayFolder="" count="2" memberValueDatatype="7" unbalanced="0" hidden="1"/>
    <cacheHierarchy uniqueName="[LocalDateTable_5c54a22c-8285-4a01-a437-2a04f91e8dcb].[Date Hierarchy]" caption="Date Hierarchy" defaultMemberUniqueName="[LocalDateTable_5c54a22c-8285-4a01-a437-2a04f91e8dcb].[Date Hierarchy].[All]" allUniqueName="[LocalDateTable_5c54a22c-8285-4a01-a437-2a04f91e8dcb].[Date Hierarchy].[All]" dimensionUniqueName="[LocalDateTable_5c54a22c-8285-4a01-a437-2a04f91e8dcb]" displayFolder="" count="5" unbalanced="0" hidden="1"/>
    <cacheHierarchy uniqueName="[LocalDateTable_5c54a22c-8285-4a01-a437-2a04f91e8dcb].[Day]" caption="Day" attribute="1" defaultMemberUniqueName="[LocalDateTable_5c54a22c-8285-4a01-a437-2a04f91e8dcb].[Day].[All]" allUniqueName="[LocalDateTable_5c54a22c-8285-4a01-a437-2a04f91e8dcb].[Day].[All]" dimensionUniqueName="[LocalDateTable_5c54a22c-8285-4a01-a437-2a04f91e8dcb]" displayFolder="" count="2" memberValueDatatype="20" unbalanced="0" hidden="1"/>
    <cacheHierarchy uniqueName="[LocalDateTable_5c54a22c-8285-4a01-a437-2a04f91e8dcb].[Month]" caption="Month" attribute="1" defaultMemberUniqueName="[LocalDateTable_5c54a22c-8285-4a01-a437-2a04f91e8dcb].[Month].[All]" allUniqueName="[LocalDateTable_5c54a22c-8285-4a01-a437-2a04f91e8dcb].[Month].[All]" dimensionUniqueName="[LocalDateTable_5c54a22c-8285-4a01-a437-2a04f91e8dcb]" displayFolder="" count="2" memberValueDatatype="130" unbalanced="0" hidden="1"/>
    <cacheHierarchy uniqueName="[LocalDateTable_5c54a22c-8285-4a01-a437-2a04f91e8dcb].[MonthNo]" caption="MonthNo" attribute="1" defaultMemberUniqueName="[LocalDateTable_5c54a22c-8285-4a01-a437-2a04f91e8dcb].[MonthNo].[All]" allUniqueName="[LocalDateTable_5c54a22c-8285-4a01-a437-2a04f91e8dcb].[MonthNo].[All]" dimensionUniqueName="[LocalDateTable_5c54a22c-8285-4a01-a437-2a04f91e8dcb]" displayFolder="" count="2" memberValueDatatype="20" unbalanced="0" hidden="1"/>
    <cacheHierarchy uniqueName="[LocalDateTable_5c54a22c-8285-4a01-a437-2a04f91e8dcb].[Quarter]" caption="Quarter" attribute="1" defaultMemberUniqueName="[LocalDateTable_5c54a22c-8285-4a01-a437-2a04f91e8dcb].[Quarter].[All]" allUniqueName="[LocalDateTable_5c54a22c-8285-4a01-a437-2a04f91e8dcb].[Quarter].[All]" dimensionUniqueName="[LocalDateTable_5c54a22c-8285-4a01-a437-2a04f91e8dcb]" displayFolder="" count="2" memberValueDatatype="130" unbalanced="0" hidden="1"/>
    <cacheHierarchy uniqueName="[LocalDateTable_5c54a22c-8285-4a01-a437-2a04f91e8dcb].[QuarterNo]" caption="QuarterNo" attribute="1" defaultMemberUniqueName="[LocalDateTable_5c54a22c-8285-4a01-a437-2a04f91e8dcb].[QuarterNo].[All]" allUniqueName="[LocalDateTable_5c54a22c-8285-4a01-a437-2a04f91e8dcb].[QuarterNo].[All]" dimensionUniqueName="[LocalDateTable_5c54a22c-8285-4a01-a437-2a04f91e8dcb]" displayFolder="" count="2" memberValueDatatype="20" unbalanced="0" hidden="1"/>
    <cacheHierarchy uniqueName="[LocalDateTable_5c54a22c-8285-4a01-a437-2a04f91e8dcb].[Year]" caption="Year" attribute="1" defaultMemberUniqueName="[LocalDateTable_5c54a22c-8285-4a01-a437-2a04f91e8dcb].[Year].[All]" allUniqueName="[LocalDateTable_5c54a22c-8285-4a01-a437-2a04f91e8dcb].[Year].[All]" dimensionUniqueName="[LocalDateTable_5c54a22c-8285-4a01-a437-2a04f91e8dcb]" displayFolder="" count="2" memberValueDatatype="20" unbalanced="0" hidden="1"/>
    <cacheHierarchy uniqueName="[LocalDateTable_65dc661b-7eaf-42e0-879f-30d3ff9ee64c].[Date]" caption="Date" attribute="1" time="1" defaultMemberUniqueName="[LocalDateTable_65dc661b-7eaf-42e0-879f-30d3ff9ee64c].[Date].[All]" allUniqueName="[LocalDateTable_65dc661b-7eaf-42e0-879f-30d3ff9ee64c].[Date].[All]" dimensionUniqueName="[LocalDateTable_65dc661b-7eaf-42e0-879f-30d3ff9ee64c]" displayFolder="" count="2" memberValueDatatype="7" unbalanced="0" hidden="1"/>
    <cacheHierarchy uniqueName="[LocalDateTable_65dc661b-7eaf-42e0-879f-30d3ff9ee64c].[Date Hierarchy]" caption="Date Hierarchy" defaultMemberUniqueName="[LocalDateTable_65dc661b-7eaf-42e0-879f-30d3ff9ee64c].[Date Hierarchy].[All]" allUniqueName="[LocalDateTable_65dc661b-7eaf-42e0-879f-30d3ff9ee64c].[Date Hierarchy].[All]" dimensionUniqueName="[LocalDateTable_65dc661b-7eaf-42e0-879f-30d3ff9ee64c]" displayFolder="" count="5" unbalanced="0" hidden="1"/>
    <cacheHierarchy uniqueName="[LocalDateTable_65dc661b-7eaf-42e0-879f-30d3ff9ee64c].[Day]" caption="Day" attribute="1" defaultMemberUniqueName="[LocalDateTable_65dc661b-7eaf-42e0-879f-30d3ff9ee64c].[Day].[All]" allUniqueName="[LocalDateTable_65dc661b-7eaf-42e0-879f-30d3ff9ee64c].[Day].[All]" dimensionUniqueName="[LocalDateTable_65dc661b-7eaf-42e0-879f-30d3ff9ee64c]" displayFolder="" count="2" memberValueDatatype="20" unbalanced="0" hidden="1"/>
    <cacheHierarchy uniqueName="[LocalDateTable_65dc661b-7eaf-42e0-879f-30d3ff9ee64c].[Month]" caption="Month" attribute="1" defaultMemberUniqueName="[LocalDateTable_65dc661b-7eaf-42e0-879f-30d3ff9ee64c].[Month].[All]" allUniqueName="[LocalDateTable_65dc661b-7eaf-42e0-879f-30d3ff9ee64c].[Month].[All]" dimensionUniqueName="[LocalDateTable_65dc661b-7eaf-42e0-879f-30d3ff9ee64c]" displayFolder="" count="2" memberValueDatatype="130" unbalanced="0" hidden="1"/>
    <cacheHierarchy uniqueName="[LocalDateTable_65dc661b-7eaf-42e0-879f-30d3ff9ee64c].[MonthNo]" caption="MonthNo" attribute="1" defaultMemberUniqueName="[LocalDateTable_65dc661b-7eaf-42e0-879f-30d3ff9ee64c].[MonthNo].[All]" allUniqueName="[LocalDateTable_65dc661b-7eaf-42e0-879f-30d3ff9ee64c].[MonthNo].[All]" dimensionUniqueName="[LocalDateTable_65dc661b-7eaf-42e0-879f-30d3ff9ee64c]" displayFolder="" count="2" memberValueDatatype="20" unbalanced="0" hidden="1"/>
    <cacheHierarchy uniqueName="[LocalDateTable_65dc661b-7eaf-42e0-879f-30d3ff9ee64c].[Quarter]" caption="Quarter" attribute="1" defaultMemberUniqueName="[LocalDateTable_65dc661b-7eaf-42e0-879f-30d3ff9ee64c].[Quarter].[All]" allUniqueName="[LocalDateTable_65dc661b-7eaf-42e0-879f-30d3ff9ee64c].[Quarter].[All]" dimensionUniqueName="[LocalDateTable_65dc661b-7eaf-42e0-879f-30d3ff9ee64c]" displayFolder="" count="2" memberValueDatatype="130" unbalanced="0" hidden="1"/>
    <cacheHierarchy uniqueName="[LocalDateTable_65dc661b-7eaf-42e0-879f-30d3ff9ee64c].[QuarterNo]" caption="QuarterNo" attribute="1" defaultMemberUniqueName="[LocalDateTable_65dc661b-7eaf-42e0-879f-30d3ff9ee64c].[QuarterNo].[All]" allUniqueName="[LocalDateTable_65dc661b-7eaf-42e0-879f-30d3ff9ee64c].[QuarterNo].[All]" dimensionUniqueName="[LocalDateTable_65dc661b-7eaf-42e0-879f-30d3ff9ee64c]" displayFolder="" count="2" memberValueDatatype="20" unbalanced="0" hidden="1"/>
    <cacheHierarchy uniqueName="[LocalDateTable_65dc661b-7eaf-42e0-879f-30d3ff9ee64c].[Year]" caption="Year" attribute="1" defaultMemberUniqueName="[LocalDateTable_65dc661b-7eaf-42e0-879f-30d3ff9ee64c].[Year].[All]" allUniqueName="[LocalDateTable_65dc661b-7eaf-42e0-879f-30d3ff9ee64c].[Year].[All]" dimensionUniqueName="[LocalDateTable_65dc661b-7eaf-42e0-879f-30d3ff9ee64c]" displayFolder="" count="2" memberValueDatatype="20" unbalanced="0" hidden="1"/>
    <cacheHierarchy uniqueName="[LocalDateTable_72f64054-b66f-4df4-9c10-735dbf2ebe65].[Date]" caption="Date" attribute="1" time="1" defaultMemberUniqueName="[LocalDateTable_72f64054-b66f-4df4-9c10-735dbf2ebe65].[Date].[All]" allUniqueName="[LocalDateTable_72f64054-b66f-4df4-9c10-735dbf2ebe65].[Date].[All]" dimensionUniqueName="[LocalDateTable_72f64054-b66f-4df4-9c10-735dbf2ebe65]" displayFolder="" count="2" memberValueDatatype="7" unbalanced="0" hidden="1"/>
    <cacheHierarchy uniqueName="[LocalDateTable_72f64054-b66f-4df4-9c10-735dbf2ebe65].[Date Hierarchy]" caption="Date Hierarchy" defaultMemberUniqueName="[LocalDateTable_72f64054-b66f-4df4-9c10-735dbf2ebe65].[Date Hierarchy].[All]" allUniqueName="[LocalDateTable_72f64054-b66f-4df4-9c10-735dbf2ebe65].[Date Hierarchy].[All]" dimensionUniqueName="[LocalDateTable_72f64054-b66f-4df4-9c10-735dbf2ebe65]" displayFolder="" count="5" unbalanced="0" hidden="1"/>
    <cacheHierarchy uniqueName="[LocalDateTable_72f64054-b66f-4df4-9c10-735dbf2ebe65].[Day]" caption="Day" attribute="1" defaultMemberUniqueName="[LocalDateTable_72f64054-b66f-4df4-9c10-735dbf2ebe65].[Day].[All]" allUniqueName="[LocalDateTable_72f64054-b66f-4df4-9c10-735dbf2ebe65].[Day].[All]" dimensionUniqueName="[LocalDateTable_72f64054-b66f-4df4-9c10-735dbf2ebe65]" displayFolder="" count="2" memberValueDatatype="20" unbalanced="0" hidden="1"/>
    <cacheHierarchy uniqueName="[LocalDateTable_72f64054-b66f-4df4-9c10-735dbf2ebe65].[Month]" caption="Month" attribute="1" defaultMemberUniqueName="[LocalDateTable_72f64054-b66f-4df4-9c10-735dbf2ebe65].[Month].[All]" allUniqueName="[LocalDateTable_72f64054-b66f-4df4-9c10-735dbf2ebe65].[Month].[All]" dimensionUniqueName="[LocalDateTable_72f64054-b66f-4df4-9c10-735dbf2ebe65]" displayFolder="" count="2" memberValueDatatype="130" unbalanced="0" hidden="1"/>
    <cacheHierarchy uniqueName="[LocalDateTable_72f64054-b66f-4df4-9c10-735dbf2ebe65].[MonthNo]" caption="MonthNo" attribute="1" defaultMemberUniqueName="[LocalDateTable_72f64054-b66f-4df4-9c10-735dbf2ebe65].[MonthNo].[All]" allUniqueName="[LocalDateTable_72f64054-b66f-4df4-9c10-735dbf2ebe65].[MonthNo].[All]" dimensionUniqueName="[LocalDateTable_72f64054-b66f-4df4-9c10-735dbf2ebe65]" displayFolder="" count="2" memberValueDatatype="20" unbalanced="0" hidden="1"/>
    <cacheHierarchy uniqueName="[LocalDateTable_72f64054-b66f-4df4-9c10-735dbf2ebe65].[Quarter]" caption="Quarter" attribute="1" defaultMemberUniqueName="[LocalDateTable_72f64054-b66f-4df4-9c10-735dbf2ebe65].[Quarter].[All]" allUniqueName="[LocalDateTable_72f64054-b66f-4df4-9c10-735dbf2ebe65].[Quarter].[All]" dimensionUniqueName="[LocalDateTable_72f64054-b66f-4df4-9c10-735dbf2ebe65]" displayFolder="" count="2" memberValueDatatype="130" unbalanced="0" hidden="1"/>
    <cacheHierarchy uniqueName="[LocalDateTable_72f64054-b66f-4df4-9c10-735dbf2ebe65].[QuarterNo]" caption="QuarterNo" attribute="1" defaultMemberUniqueName="[LocalDateTable_72f64054-b66f-4df4-9c10-735dbf2ebe65].[QuarterNo].[All]" allUniqueName="[LocalDateTable_72f64054-b66f-4df4-9c10-735dbf2ebe65].[QuarterNo].[All]" dimensionUniqueName="[LocalDateTable_72f64054-b66f-4df4-9c10-735dbf2ebe65]" displayFolder="" count="2" memberValueDatatype="20" unbalanced="0" hidden="1"/>
    <cacheHierarchy uniqueName="[LocalDateTable_72f64054-b66f-4df4-9c10-735dbf2ebe65].[Year]" caption="Year" attribute="1" defaultMemberUniqueName="[LocalDateTable_72f64054-b66f-4df4-9c10-735dbf2ebe65].[Year].[All]" allUniqueName="[LocalDateTable_72f64054-b66f-4df4-9c10-735dbf2ebe65].[Year].[All]" dimensionUniqueName="[LocalDateTable_72f64054-b66f-4df4-9c10-735dbf2ebe65]" displayFolder="" count="2" memberValueDatatype="20" unbalanced="0" hidden="1"/>
    <cacheHierarchy uniqueName="[LocalDateTable_78b3847c-32d7-4ca3-82ce-653c75e553bb].[Date]" caption="Date" attribute="1" time="1" defaultMemberUniqueName="[LocalDateTable_78b3847c-32d7-4ca3-82ce-653c75e553bb].[Date].[All]" allUniqueName="[LocalDateTable_78b3847c-32d7-4ca3-82ce-653c75e553bb].[Date].[All]" dimensionUniqueName="[LocalDateTable_78b3847c-32d7-4ca3-82ce-653c75e553bb]" displayFolder="" count="2" memberValueDatatype="7" unbalanced="0" hidden="1"/>
    <cacheHierarchy uniqueName="[LocalDateTable_78b3847c-32d7-4ca3-82ce-653c75e553bb].[Date Hierarchy]" caption="Date Hierarchy" defaultMemberUniqueName="[LocalDateTable_78b3847c-32d7-4ca3-82ce-653c75e553bb].[Date Hierarchy].[All]" allUniqueName="[LocalDateTable_78b3847c-32d7-4ca3-82ce-653c75e553bb].[Date Hierarchy].[All]" dimensionUniqueName="[LocalDateTable_78b3847c-32d7-4ca3-82ce-653c75e553bb]" displayFolder="" count="5" unbalanced="0" hidden="1"/>
    <cacheHierarchy uniqueName="[LocalDateTable_78b3847c-32d7-4ca3-82ce-653c75e553bb].[Day]" caption="Day" attribute="1" defaultMemberUniqueName="[LocalDateTable_78b3847c-32d7-4ca3-82ce-653c75e553bb].[Day].[All]" allUniqueName="[LocalDateTable_78b3847c-32d7-4ca3-82ce-653c75e553bb].[Day].[All]" dimensionUniqueName="[LocalDateTable_78b3847c-32d7-4ca3-82ce-653c75e553bb]" displayFolder="" count="2" memberValueDatatype="20" unbalanced="0" hidden="1"/>
    <cacheHierarchy uniqueName="[LocalDateTable_78b3847c-32d7-4ca3-82ce-653c75e553bb].[Month]" caption="Month" attribute="1" defaultMemberUniqueName="[LocalDateTable_78b3847c-32d7-4ca3-82ce-653c75e553bb].[Month].[All]" allUniqueName="[LocalDateTable_78b3847c-32d7-4ca3-82ce-653c75e553bb].[Month].[All]" dimensionUniqueName="[LocalDateTable_78b3847c-32d7-4ca3-82ce-653c75e553bb]" displayFolder="" count="2" memberValueDatatype="130" unbalanced="0" hidden="1"/>
    <cacheHierarchy uniqueName="[LocalDateTable_78b3847c-32d7-4ca3-82ce-653c75e553bb].[MonthNo]" caption="MonthNo" attribute="1" defaultMemberUniqueName="[LocalDateTable_78b3847c-32d7-4ca3-82ce-653c75e553bb].[MonthNo].[All]" allUniqueName="[LocalDateTable_78b3847c-32d7-4ca3-82ce-653c75e553bb].[MonthNo].[All]" dimensionUniqueName="[LocalDateTable_78b3847c-32d7-4ca3-82ce-653c75e553bb]" displayFolder="" count="2" memberValueDatatype="20" unbalanced="0" hidden="1"/>
    <cacheHierarchy uniqueName="[LocalDateTable_78b3847c-32d7-4ca3-82ce-653c75e553bb].[Quarter]" caption="Quarter" attribute="1" defaultMemberUniqueName="[LocalDateTable_78b3847c-32d7-4ca3-82ce-653c75e553bb].[Quarter].[All]" allUniqueName="[LocalDateTable_78b3847c-32d7-4ca3-82ce-653c75e553bb].[Quarter].[All]" dimensionUniqueName="[LocalDateTable_78b3847c-32d7-4ca3-82ce-653c75e553bb]" displayFolder="" count="2" memberValueDatatype="130" unbalanced="0" hidden="1"/>
    <cacheHierarchy uniqueName="[LocalDateTable_78b3847c-32d7-4ca3-82ce-653c75e553bb].[QuarterNo]" caption="QuarterNo" attribute="1" defaultMemberUniqueName="[LocalDateTable_78b3847c-32d7-4ca3-82ce-653c75e553bb].[QuarterNo].[All]" allUniqueName="[LocalDateTable_78b3847c-32d7-4ca3-82ce-653c75e553bb].[QuarterNo].[All]" dimensionUniqueName="[LocalDateTable_78b3847c-32d7-4ca3-82ce-653c75e553bb]" displayFolder="" count="2" memberValueDatatype="20" unbalanced="0" hidden="1"/>
    <cacheHierarchy uniqueName="[LocalDateTable_78b3847c-32d7-4ca3-82ce-653c75e553bb].[Year]" caption="Year" attribute="1" defaultMemberUniqueName="[LocalDateTable_78b3847c-32d7-4ca3-82ce-653c75e553bb].[Year].[All]" allUniqueName="[LocalDateTable_78b3847c-32d7-4ca3-82ce-653c75e553bb].[Year].[All]" dimensionUniqueName="[LocalDateTable_78b3847c-32d7-4ca3-82ce-653c75e553bb]" displayFolder="" count="2" memberValueDatatype="20" unbalanced="0" hidden="1"/>
    <cacheHierarchy uniqueName="[LocalDateTable_7f1dd0ac-1487-4efa-9e37-0346b61825cc].[Date]" caption="Date" attribute="1" time="1" defaultMemberUniqueName="[LocalDateTable_7f1dd0ac-1487-4efa-9e37-0346b61825cc].[Date].[All]" allUniqueName="[LocalDateTable_7f1dd0ac-1487-4efa-9e37-0346b61825cc].[Date].[All]" dimensionUniqueName="[LocalDateTable_7f1dd0ac-1487-4efa-9e37-0346b61825cc]" displayFolder="" count="2" memberValueDatatype="7" unbalanced="0" hidden="1"/>
    <cacheHierarchy uniqueName="[LocalDateTable_7f1dd0ac-1487-4efa-9e37-0346b61825cc].[Date Hierarchy]" caption="Date Hierarchy" defaultMemberUniqueName="[LocalDateTable_7f1dd0ac-1487-4efa-9e37-0346b61825cc].[Date Hierarchy].[All]" allUniqueName="[LocalDateTable_7f1dd0ac-1487-4efa-9e37-0346b61825cc].[Date Hierarchy].[All]" dimensionUniqueName="[LocalDateTable_7f1dd0ac-1487-4efa-9e37-0346b61825cc]" displayFolder="" count="5" unbalanced="0" hidden="1"/>
    <cacheHierarchy uniqueName="[LocalDateTable_7f1dd0ac-1487-4efa-9e37-0346b61825cc].[Day]" caption="Day" attribute="1" defaultMemberUniqueName="[LocalDateTable_7f1dd0ac-1487-4efa-9e37-0346b61825cc].[Day].[All]" allUniqueName="[LocalDateTable_7f1dd0ac-1487-4efa-9e37-0346b61825cc].[Day].[All]" dimensionUniqueName="[LocalDateTable_7f1dd0ac-1487-4efa-9e37-0346b61825cc]" displayFolder="" count="2" memberValueDatatype="20" unbalanced="0" hidden="1"/>
    <cacheHierarchy uniqueName="[LocalDateTable_7f1dd0ac-1487-4efa-9e37-0346b61825cc].[Month]" caption="Month" attribute="1" defaultMemberUniqueName="[LocalDateTable_7f1dd0ac-1487-4efa-9e37-0346b61825cc].[Month].[All]" allUniqueName="[LocalDateTable_7f1dd0ac-1487-4efa-9e37-0346b61825cc].[Month].[All]" dimensionUniqueName="[LocalDateTable_7f1dd0ac-1487-4efa-9e37-0346b61825cc]" displayFolder="" count="2" memberValueDatatype="130" unbalanced="0" hidden="1"/>
    <cacheHierarchy uniqueName="[LocalDateTable_7f1dd0ac-1487-4efa-9e37-0346b61825cc].[MonthNo]" caption="MonthNo" attribute="1" defaultMemberUniqueName="[LocalDateTable_7f1dd0ac-1487-4efa-9e37-0346b61825cc].[MonthNo].[All]" allUniqueName="[LocalDateTable_7f1dd0ac-1487-4efa-9e37-0346b61825cc].[MonthNo].[All]" dimensionUniqueName="[LocalDateTable_7f1dd0ac-1487-4efa-9e37-0346b61825cc]" displayFolder="" count="2" memberValueDatatype="20" unbalanced="0" hidden="1"/>
    <cacheHierarchy uniqueName="[LocalDateTable_7f1dd0ac-1487-4efa-9e37-0346b61825cc].[Quarter]" caption="Quarter" attribute="1" defaultMemberUniqueName="[LocalDateTable_7f1dd0ac-1487-4efa-9e37-0346b61825cc].[Quarter].[All]" allUniqueName="[LocalDateTable_7f1dd0ac-1487-4efa-9e37-0346b61825cc].[Quarter].[All]" dimensionUniqueName="[LocalDateTable_7f1dd0ac-1487-4efa-9e37-0346b61825cc]" displayFolder="" count="2" memberValueDatatype="130" unbalanced="0" hidden="1"/>
    <cacheHierarchy uniqueName="[LocalDateTable_7f1dd0ac-1487-4efa-9e37-0346b61825cc].[QuarterNo]" caption="QuarterNo" attribute="1" defaultMemberUniqueName="[LocalDateTable_7f1dd0ac-1487-4efa-9e37-0346b61825cc].[QuarterNo].[All]" allUniqueName="[LocalDateTable_7f1dd0ac-1487-4efa-9e37-0346b61825cc].[QuarterNo].[All]" dimensionUniqueName="[LocalDateTable_7f1dd0ac-1487-4efa-9e37-0346b61825cc]" displayFolder="" count="2" memberValueDatatype="20" unbalanced="0" hidden="1"/>
    <cacheHierarchy uniqueName="[LocalDateTable_7f1dd0ac-1487-4efa-9e37-0346b61825cc].[Year]" caption="Year" attribute="1" defaultMemberUniqueName="[LocalDateTable_7f1dd0ac-1487-4efa-9e37-0346b61825cc].[Year].[All]" allUniqueName="[LocalDateTable_7f1dd0ac-1487-4efa-9e37-0346b61825cc].[Year].[All]" dimensionUniqueName="[LocalDateTable_7f1dd0ac-1487-4efa-9e37-0346b61825cc]" displayFolder="" count="2" memberValueDatatype="20" unbalanced="0" hidden="1"/>
    <cacheHierarchy uniqueName="[LocalDateTable_826e9b3c-fb86-436f-a466-e06bb51d7dca].[Date]" caption="Date" attribute="1" time="1" defaultMemberUniqueName="[LocalDateTable_826e9b3c-fb86-436f-a466-e06bb51d7dca].[Date].[All]" allUniqueName="[LocalDateTable_826e9b3c-fb86-436f-a466-e06bb51d7dca].[Date].[All]" dimensionUniqueName="[LocalDateTable_826e9b3c-fb86-436f-a466-e06bb51d7dca]" displayFolder="" count="2" memberValueDatatype="7" unbalanced="0" hidden="1"/>
    <cacheHierarchy uniqueName="[LocalDateTable_826e9b3c-fb86-436f-a466-e06bb51d7dca].[Date Hierarchy]" caption="Date Hierarchy" defaultMemberUniqueName="[LocalDateTable_826e9b3c-fb86-436f-a466-e06bb51d7dca].[Date Hierarchy].[All]" allUniqueName="[LocalDateTable_826e9b3c-fb86-436f-a466-e06bb51d7dca].[Date Hierarchy].[All]" dimensionUniqueName="[LocalDateTable_826e9b3c-fb86-436f-a466-e06bb51d7dca]" displayFolder="" count="5" unbalanced="0" hidden="1"/>
    <cacheHierarchy uniqueName="[LocalDateTable_826e9b3c-fb86-436f-a466-e06bb51d7dca].[Day]" caption="Day" attribute="1" defaultMemberUniqueName="[LocalDateTable_826e9b3c-fb86-436f-a466-e06bb51d7dca].[Day].[All]" allUniqueName="[LocalDateTable_826e9b3c-fb86-436f-a466-e06bb51d7dca].[Day].[All]" dimensionUniqueName="[LocalDateTable_826e9b3c-fb86-436f-a466-e06bb51d7dca]" displayFolder="" count="2" memberValueDatatype="20" unbalanced="0" hidden="1"/>
    <cacheHierarchy uniqueName="[LocalDateTable_826e9b3c-fb86-436f-a466-e06bb51d7dca].[Month]" caption="Month" attribute="1" defaultMemberUniqueName="[LocalDateTable_826e9b3c-fb86-436f-a466-e06bb51d7dca].[Month].[All]" allUniqueName="[LocalDateTable_826e9b3c-fb86-436f-a466-e06bb51d7dca].[Month].[All]" dimensionUniqueName="[LocalDateTable_826e9b3c-fb86-436f-a466-e06bb51d7dca]" displayFolder="" count="2" memberValueDatatype="130" unbalanced="0" hidden="1"/>
    <cacheHierarchy uniqueName="[LocalDateTable_826e9b3c-fb86-436f-a466-e06bb51d7dca].[MonthNo]" caption="MonthNo" attribute="1" defaultMemberUniqueName="[LocalDateTable_826e9b3c-fb86-436f-a466-e06bb51d7dca].[MonthNo].[All]" allUniqueName="[LocalDateTable_826e9b3c-fb86-436f-a466-e06bb51d7dca].[MonthNo].[All]" dimensionUniqueName="[LocalDateTable_826e9b3c-fb86-436f-a466-e06bb51d7dca]" displayFolder="" count="2" memberValueDatatype="20" unbalanced="0" hidden="1"/>
    <cacheHierarchy uniqueName="[LocalDateTable_826e9b3c-fb86-436f-a466-e06bb51d7dca].[Quarter]" caption="Quarter" attribute="1" defaultMemberUniqueName="[LocalDateTable_826e9b3c-fb86-436f-a466-e06bb51d7dca].[Quarter].[All]" allUniqueName="[LocalDateTable_826e9b3c-fb86-436f-a466-e06bb51d7dca].[Quarter].[All]" dimensionUniqueName="[LocalDateTable_826e9b3c-fb86-436f-a466-e06bb51d7dca]" displayFolder="" count="2" memberValueDatatype="130" unbalanced="0" hidden="1"/>
    <cacheHierarchy uniqueName="[LocalDateTable_826e9b3c-fb86-436f-a466-e06bb51d7dca].[QuarterNo]" caption="QuarterNo" attribute="1" defaultMemberUniqueName="[LocalDateTable_826e9b3c-fb86-436f-a466-e06bb51d7dca].[QuarterNo].[All]" allUniqueName="[LocalDateTable_826e9b3c-fb86-436f-a466-e06bb51d7dca].[QuarterNo].[All]" dimensionUniqueName="[LocalDateTable_826e9b3c-fb86-436f-a466-e06bb51d7dca]" displayFolder="" count="2" memberValueDatatype="20" unbalanced="0" hidden="1"/>
    <cacheHierarchy uniqueName="[LocalDateTable_826e9b3c-fb86-436f-a466-e06bb51d7dca].[Year]" caption="Year" attribute="1" defaultMemberUniqueName="[LocalDateTable_826e9b3c-fb86-436f-a466-e06bb51d7dca].[Year].[All]" allUniqueName="[LocalDateTable_826e9b3c-fb86-436f-a466-e06bb51d7dca].[Year].[All]" dimensionUniqueName="[LocalDateTable_826e9b3c-fb86-436f-a466-e06bb51d7dca]" displayFolder="" count="2" memberValueDatatype="20" unbalanced="0" hidden="1"/>
    <cacheHierarchy uniqueName="[LocalDateTable_91708cb4-ab24-48ec-96b1-b3b7e30554c1].[Date]" caption="Date" attribute="1" time="1" defaultMemberUniqueName="[LocalDateTable_91708cb4-ab24-48ec-96b1-b3b7e30554c1].[Date].[All]" allUniqueName="[LocalDateTable_91708cb4-ab24-48ec-96b1-b3b7e30554c1].[Date].[All]" dimensionUniqueName="[LocalDateTable_91708cb4-ab24-48ec-96b1-b3b7e30554c1]" displayFolder="" count="2" memberValueDatatype="7" unbalanced="0" hidden="1"/>
    <cacheHierarchy uniqueName="[LocalDateTable_91708cb4-ab24-48ec-96b1-b3b7e30554c1].[Date Hierarchy]" caption="Date Hierarchy" defaultMemberUniqueName="[LocalDateTable_91708cb4-ab24-48ec-96b1-b3b7e30554c1].[Date Hierarchy].[All]" allUniqueName="[LocalDateTable_91708cb4-ab24-48ec-96b1-b3b7e30554c1].[Date Hierarchy].[All]" dimensionUniqueName="[LocalDateTable_91708cb4-ab24-48ec-96b1-b3b7e30554c1]" displayFolder="" count="5" unbalanced="0" hidden="1"/>
    <cacheHierarchy uniqueName="[LocalDateTable_91708cb4-ab24-48ec-96b1-b3b7e30554c1].[Day]" caption="Day" attribute="1" defaultMemberUniqueName="[LocalDateTable_91708cb4-ab24-48ec-96b1-b3b7e30554c1].[Day].[All]" allUniqueName="[LocalDateTable_91708cb4-ab24-48ec-96b1-b3b7e30554c1].[Day].[All]" dimensionUniqueName="[LocalDateTable_91708cb4-ab24-48ec-96b1-b3b7e30554c1]" displayFolder="" count="2" memberValueDatatype="20" unbalanced="0" hidden="1"/>
    <cacheHierarchy uniqueName="[LocalDateTable_91708cb4-ab24-48ec-96b1-b3b7e30554c1].[Month]" caption="Month" attribute="1" defaultMemberUniqueName="[LocalDateTable_91708cb4-ab24-48ec-96b1-b3b7e30554c1].[Month].[All]" allUniqueName="[LocalDateTable_91708cb4-ab24-48ec-96b1-b3b7e30554c1].[Month].[All]" dimensionUniqueName="[LocalDateTable_91708cb4-ab24-48ec-96b1-b3b7e30554c1]" displayFolder="" count="2" memberValueDatatype="130" unbalanced="0" hidden="1"/>
    <cacheHierarchy uniqueName="[LocalDateTable_91708cb4-ab24-48ec-96b1-b3b7e30554c1].[MonthNo]" caption="MonthNo" attribute="1" defaultMemberUniqueName="[LocalDateTable_91708cb4-ab24-48ec-96b1-b3b7e30554c1].[MonthNo].[All]" allUniqueName="[LocalDateTable_91708cb4-ab24-48ec-96b1-b3b7e30554c1].[MonthNo].[All]" dimensionUniqueName="[LocalDateTable_91708cb4-ab24-48ec-96b1-b3b7e30554c1]" displayFolder="" count="2" memberValueDatatype="20" unbalanced="0" hidden="1"/>
    <cacheHierarchy uniqueName="[LocalDateTable_91708cb4-ab24-48ec-96b1-b3b7e30554c1].[Quarter]" caption="Quarter" attribute="1" defaultMemberUniqueName="[LocalDateTable_91708cb4-ab24-48ec-96b1-b3b7e30554c1].[Quarter].[All]" allUniqueName="[LocalDateTable_91708cb4-ab24-48ec-96b1-b3b7e30554c1].[Quarter].[All]" dimensionUniqueName="[LocalDateTable_91708cb4-ab24-48ec-96b1-b3b7e30554c1]" displayFolder="" count="2" memberValueDatatype="130" unbalanced="0" hidden="1"/>
    <cacheHierarchy uniqueName="[LocalDateTable_91708cb4-ab24-48ec-96b1-b3b7e30554c1].[QuarterNo]" caption="QuarterNo" attribute="1" defaultMemberUniqueName="[LocalDateTable_91708cb4-ab24-48ec-96b1-b3b7e30554c1].[QuarterNo].[All]" allUniqueName="[LocalDateTable_91708cb4-ab24-48ec-96b1-b3b7e30554c1].[QuarterNo].[All]" dimensionUniqueName="[LocalDateTable_91708cb4-ab24-48ec-96b1-b3b7e30554c1]" displayFolder="" count="2" memberValueDatatype="20" unbalanced="0" hidden="1"/>
    <cacheHierarchy uniqueName="[LocalDateTable_91708cb4-ab24-48ec-96b1-b3b7e30554c1].[Year]" caption="Year" attribute="1" defaultMemberUniqueName="[LocalDateTable_91708cb4-ab24-48ec-96b1-b3b7e30554c1].[Year].[All]" allUniqueName="[LocalDateTable_91708cb4-ab24-48ec-96b1-b3b7e30554c1].[Year].[All]" dimensionUniqueName="[LocalDateTable_91708cb4-ab24-48ec-96b1-b3b7e30554c1]" displayFolder="" count="2" memberValueDatatype="20" unbalanced="0" hidden="1"/>
    <cacheHierarchy uniqueName="[LocalDateTable_9e8ecc4b-238e-4fa1-aecf-3717b38e7587].[Date]" caption="Date" attribute="1" time="1" defaultMemberUniqueName="[LocalDateTable_9e8ecc4b-238e-4fa1-aecf-3717b38e7587].[Date].[All]" allUniqueName="[LocalDateTable_9e8ecc4b-238e-4fa1-aecf-3717b38e7587].[Date].[All]" dimensionUniqueName="[LocalDateTable_9e8ecc4b-238e-4fa1-aecf-3717b38e7587]" displayFolder="" count="2" memberValueDatatype="7" unbalanced="0" hidden="1"/>
    <cacheHierarchy uniqueName="[LocalDateTable_9e8ecc4b-238e-4fa1-aecf-3717b38e7587].[Date Hierarchy]" caption="Date Hierarchy" defaultMemberUniqueName="[LocalDateTable_9e8ecc4b-238e-4fa1-aecf-3717b38e7587].[Date Hierarchy].[All]" allUniqueName="[LocalDateTable_9e8ecc4b-238e-4fa1-aecf-3717b38e7587].[Date Hierarchy].[All]" dimensionUniqueName="[LocalDateTable_9e8ecc4b-238e-4fa1-aecf-3717b38e7587]" displayFolder="" count="5" unbalanced="0" hidden="1"/>
    <cacheHierarchy uniqueName="[LocalDateTable_9e8ecc4b-238e-4fa1-aecf-3717b38e7587].[Day]" caption="Day" attribute="1" defaultMemberUniqueName="[LocalDateTable_9e8ecc4b-238e-4fa1-aecf-3717b38e7587].[Day].[All]" allUniqueName="[LocalDateTable_9e8ecc4b-238e-4fa1-aecf-3717b38e7587].[Day].[All]" dimensionUniqueName="[LocalDateTable_9e8ecc4b-238e-4fa1-aecf-3717b38e7587]" displayFolder="" count="2" memberValueDatatype="20" unbalanced="0" hidden="1"/>
    <cacheHierarchy uniqueName="[LocalDateTable_9e8ecc4b-238e-4fa1-aecf-3717b38e7587].[Month]" caption="Month" attribute="1" defaultMemberUniqueName="[LocalDateTable_9e8ecc4b-238e-4fa1-aecf-3717b38e7587].[Month].[All]" allUniqueName="[LocalDateTable_9e8ecc4b-238e-4fa1-aecf-3717b38e7587].[Month].[All]" dimensionUniqueName="[LocalDateTable_9e8ecc4b-238e-4fa1-aecf-3717b38e7587]" displayFolder="" count="2" memberValueDatatype="130" unbalanced="0" hidden="1"/>
    <cacheHierarchy uniqueName="[LocalDateTable_9e8ecc4b-238e-4fa1-aecf-3717b38e7587].[MonthNo]" caption="MonthNo" attribute="1" defaultMemberUniqueName="[LocalDateTable_9e8ecc4b-238e-4fa1-aecf-3717b38e7587].[MonthNo].[All]" allUniqueName="[LocalDateTable_9e8ecc4b-238e-4fa1-aecf-3717b38e7587].[MonthNo].[All]" dimensionUniqueName="[LocalDateTable_9e8ecc4b-238e-4fa1-aecf-3717b38e7587]" displayFolder="" count="2" memberValueDatatype="20" unbalanced="0" hidden="1"/>
    <cacheHierarchy uniqueName="[LocalDateTable_9e8ecc4b-238e-4fa1-aecf-3717b38e7587].[Quarter]" caption="Quarter" attribute="1" defaultMemberUniqueName="[LocalDateTable_9e8ecc4b-238e-4fa1-aecf-3717b38e7587].[Quarter].[All]" allUniqueName="[LocalDateTable_9e8ecc4b-238e-4fa1-aecf-3717b38e7587].[Quarter].[All]" dimensionUniqueName="[LocalDateTable_9e8ecc4b-238e-4fa1-aecf-3717b38e7587]" displayFolder="" count="2" memberValueDatatype="130" unbalanced="0" hidden="1"/>
    <cacheHierarchy uniqueName="[LocalDateTable_9e8ecc4b-238e-4fa1-aecf-3717b38e7587].[QuarterNo]" caption="QuarterNo" attribute="1" defaultMemberUniqueName="[LocalDateTable_9e8ecc4b-238e-4fa1-aecf-3717b38e7587].[QuarterNo].[All]" allUniqueName="[LocalDateTable_9e8ecc4b-238e-4fa1-aecf-3717b38e7587].[QuarterNo].[All]" dimensionUniqueName="[LocalDateTable_9e8ecc4b-238e-4fa1-aecf-3717b38e7587]" displayFolder="" count="2" memberValueDatatype="20" unbalanced="0" hidden="1"/>
    <cacheHierarchy uniqueName="[LocalDateTable_9e8ecc4b-238e-4fa1-aecf-3717b38e7587].[Year]" caption="Year" attribute="1" defaultMemberUniqueName="[LocalDateTable_9e8ecc4b-238e-4fa1-aecf-3717b38e7587].[Year].[All]" allUniqueName="[LocalDateTable_9e8ecc4b-238e-4fa1-aecf-3717b38e7587].[Year].[All]" dimensionUniqueName="[LocalDateTable_9e8ecc4b-238e-4fa1-aecf-3717b38e7587]" displayFolder="" count="2" memberValueDatatype="20" unbalanced="0" hidden="1"/>
    <cacheHierarchy uniqueName="[LocalDateTable_a62753cd-b20b-4174-a9a7-6f8a1a75e4d3].[Date]" caption="Date" attribute="1" time="1" defaultMemberUniqueName="[LocalDateTable_a62753cd-b20b-4174-a9a7-6f8a1a75e4d3].[Date].[All]" allUniqueName="[LocalDateTable_a62753cd-b20b-4174-a9a7-6f8a1a75e4d3].[Date].[All]" dimensionUniqueName="[LocalDateTable_a62753cd-b20b-4174-a9a7-6f8a1a75e4d3]" displayFolder="" count="2" memberValueDatatype="7" unbalanced="0" hidden="1"/>
    <cacheHierarchy uniqueName="[LocalDateTable_a62753cd-b20b-4174-a9a7-6f8a1a75e4d3].[Date Hierarchy]" caption="Date Hierarchy" defaultMemberUniqueName="[LocalDateTable_a62753cd-b20b-4174-a9a7-6f8a1a75e4d3].[Date Hierarchy].[All]" allUniqueName="[LocalDateTable_a62753cd-b20b-4174-a9a7-6f8a1a75e4d3].[Date Hierarchy].[All]" dimensionUniqueName="[LocalDateTable_a62753cd-b20b-4174-a9a7-6f8a1a75e4d3]" displayFolder="" count="5" unbalanced="0" hidden="1"/>
    <cacheHierarchy uniqueName="[LocalDateTable_a62753cd-b20b-4174-a9a7-6f8a1a75e4d3].[Day]" caption="Day" attribute="1" defaultMemberUniqueName="[LocalDateTable_a62753cd-b20b-4174-a9a7-6f8a1a75e4d3].[Day].[All]" allUniqueName="[LocalDateTable_a62753cd-b20b-4174-a9a7-6f8a1a75e4d3].[Day].[All]" dimensionUniqueName="[LocalDateTable_a62753cd-b20b-4174-a9a7-6f8a1a75e4d3]" displayFolder="" count="2" memberValueDatatype="20" unbalanced="0" hidden="1"/>
    <cacheHierarchy uniqueName="[LocalDateTable_a62753cd-b20b-4174-a9a7-6f8a1a75e4d3].[Month]" caption="Month" attribute="1" defaultMemberUniqueName="[LocalDateTable_a62753cd-b20b-4174-a9a7-6f8a1a75e4d3].[Month].[All]" allUniqueName="[LocalDateTable_a62753cd-b20b-4174-a9a7-6f8a1a75e4d3].[Month].[All]" dimensionUniqueName="[LocalDateTable_a62753cd-b20b-4174-a9a7-6f8a1a75e4d3]" displayFolder="" count="2" memberValueDatatype="130" unbalanced="0" hidden="1"/>
    <cacheHierarchy uniqueName="[LocalDateTable_a62753cd-b20b-4174-a9a7-6f8a1a75e4d3].[MonthNo]" caption="MonthNo" attribute="1" defaultMemberUniqueName="[LocalDateTable_a62753cd-b20b-4174-a9a7-6f8a1a75e4d3].[MonthNo].[All]" allUniqueName="[LocalDateTable_a62753cd-b20b-4174-a9a7-6f8a1a75e4d3].[MonthNo].[All]" dimensionUniqueName="[LocalDateTable_a62753cd-b20b-4174-a9a7-6f8a1a75e4d3]" displayFolder="" count="2" memberValueDatatype="20" unbalanced="0" hidden="1"/>
    <cacheHierarchy uniqueName="[LocalDateTable_a62753cd-b20b-4174-a9a7-6f8a1a75e4d3].[Quarter]" caption="Quarter" attribute="1" defaultMemberUniqueName="[LocalDateTable_a62753cd-b20b-4174-a9a7-6f8a1a75e4d3].[Quarter].[All]" allUniqueName="[LocalDateTable_a62753cd-b20b-4174-a9a7-6f8a1a75e4d3].[Quarter].[All]" dimensionUniqueName="[LocalDateTable_a62753cd-b20b-4174-a9a7-6f8a1a75e4d3]" displayFolder="" count="2" memberValueDatatype="130" unbalanced="0" hidden="1"/>
    <cacheHierarchy uniqueName="[LocalDateTable_a62753cd-b20b-4174-a9a7-6f8a1a75e4d3].[QuarterNo]" caption="QuarterNo" attribute="1" defaultMemberUniqueName="[LocalDateTable_a62753cd-b20b-4174-a9a7-6f8a1a75e4d3].[QuarterNo].[All]" allUniqueName="[LocalDateTable_a62753cd-b20b-4174-a9a7-6f8a1a75e4d3].[QuarterNo].[All]" dimensionUniqueName="[LocalDateTable_a62753cd-b20b-4174-a9a7-6f8a1a75e4d3]" displayFolder="" count="2" memberValueDatatype="20" unbalanced="0" hidden="1"/>
    <cacheHierarchy uniqueName="[LocalDateTable_a62753cd-b20b-4174-a9a7-6f8a1a75e4d3].[Year]" caption="Year" attribute="1" defaultMemberUniqueName="[LocalDateTable_a62753cd-b20b-4174-a9a7-6f8a1a75e4d3].[Year].[All]" allUniqueName="[LocalDateTable_a62753cd-b20b-4174-a9a7-6f8a1a75e4d3].[Year].[All]" dimensionUniqueName="[LocalDateTable_a62753cd-b20b-4174-a9a7-6f8a1a75e4d3]" displayFolder="" count="2" memberValueDatatype="20" unbalanced="0" hidden="1"/>
    <cacheHierarchy uniqueName="[LocalDateTable_a7ecf78d-8b20-4475-b4f5-ae4ada55f781].[Date]" caption="Date" attribute="1" time="1" defaultMemberUniqueName="[LocalDateTable_a7ecf78d-8b20-4475-b4f5-ae4ada55f781].[Date].[All]" allUniqueName="[LocalDateTable_a7ecf78d-8b20-4475-b4f5-ae4ada55f781].[Date].[All]" dimensionUniqueName="[LocalDateTable_a7ecf78d-8b20-4475-b4f5-ae4ada55f781]" displayFolder="" count="2" memberValueDatatype="7" unbalanced="0" hidden="1"/>
    <cacheHierarchy uniqueName="[LocalDateTable_a7ecf78d-8b20-4475-b4f5-ae4ada55f781].[Date Hierarchy]" caption="Date Hierarchy" defaultMemberUniqueName="[LocalDateTable_a7ecf78d-8b20-4475-b4f5-ae4ada55f781].[Date Hierarchy].[All]" allUniqueName="[LocalDateTable_a7ecf78d-8b20-4475-b4f5-ae4ada55f781].[Date Hierarchy].[All]" dimensionUniqueName="[LocalDateTable_a7ecf78d-8b20-4475-b4f5-ae4ada55f781]" displayFolder="" count="5" unbalanced="0" hidden="1"/>
    <cacheHierarchy uniqueName="[LocalDateTable_a7ecf78d-8b20-4475-b4f5-ae4ada55f781].[Day]" caption="Day" attribute="1" defaultMemberUniqueName="[LocalDateTable_a7ecf78d-8b20-4475-b4f5-ae4ada55f781].[Day].[All]" allUniqueName="[LocalDateTable_a7ecf78d-8b20-4475-b4f5-ae4ada55f781].[Day].[All]" dimensionUniqueName="[LocalDateTable_a7ecf78d-8b20-4475-b4f5-ae4ada55f781]" displayFolder="" count="2" memberValueDatatype="20" unbalanced="0" hidden="1"/>
    <cacheHierarchy uniqueName="[LocalDateTable_a7ecf78d-8b20-4475-b4f5-ae4ada55f781].[Month]" caption="Month" attribute="1" defaultMemberUniqueName="[LocalDateTable_a7ecf78d-8b20-4475-b4f5-ae4ada55f781].[Month].[All]" allUniqueName="[LocalDateTable_a7ecf78d-8b20-4475-b4f5-ae4ada55f781].[Month].[All]" dimensionUniqueName="[LocalDateTable_a7ecf78d-8b20-4475-b4f5-ae4ada55f781]" displayFolder="" count="2" memberValueDatatype="130" unbalanced="0" hidden="1"/>
    <cacheHierarchy uniqueName="[LocalDateTable_a7ecf78d-8b20-4475-b4f5-ae4ada55f781].[MonthNo]" caption="MonthNo" attribute="1" defaultMemberUniqueName="[LocalDateTable_a7ecf78d-8b20-4475-b4f5-ae4ada55f781].[MonthNo].[All]" allUniqueName="[LocalDateTable_a7ecf78d-8b20-4475-b4f5-ae4ada55f781].[MonthNo].[All]" dimensionUniqueName="[LocalDateTable_a7ecf78d-8b20-4475-b4f5-ae4ada55f781]" displayFolder="" count="2" memberValueDatatype="20" unbalanced="0" hidden="1"/>
    <cacheHierarchy uniqueName="[LocalDateTable_a7ecf78d-8b20-4475-b4f5-ae4ada55f781].[Quarter]" caption="Quarter" attribute="1" defaultMemberUniqueName="[LocalDateTable_a7ecf78d-8b20-4475-b4f5-ae4ada55f781].[Quarter].[All]" allUniqueName="[LocalDateTable_a7ecf78d-8b20-4475-b4f5-ae4ada55f781].[Quarter].[All]" dimensionUniqueName="[LocalDateTable_a7ecf78d-8b20-4475-b4f5-ae4ada55f781]" displayFolder="" count="2" memberValueDatatype="130" unbalanced="0" hidden="1"/>
    <cacheHierarchy uniqueName="[LocalDateTable_a7ecf78d-8b20-4475-b4f5-ae4ada55f781].[QuarterNo]" caption="QuarterNo" attribute="1" defaultMemberUniqueName="[LocalDateTable_a7ecf78d-8b20-4475-b4f5-ae4ada55f781].[QuarterNo].[All]" allUniqueName="[LocalDateTable_a7ecf78d-8b20-4475-b4f5-ae4ada55f781].[QuarterNo].[All]" dimensionUniqueName="[LocalDateTable_a7ecf78d-8b20-4475-b4f5-ae4ada55f781]" displayFolder="" count="2" memberValueDatatype="20" unbalanced="0" hidden="1"/>
    <cacheHierarchy uniqueName="[LocalDateTable_a7ecf78d-8b20-4475-b4f5-ae4ada55f781].[Year]" caption="Year" attribute="1" defaultMemberUniqueName="[LocalDateTable_a7ecf78d-8b20-4475-b4f5-ae4ada55f781].[Year].[All]" allUniqueName="[LocalDateTable_a7ecf78d-8b20-4475-b4f5-ae4ada55f781].[Year].[All]" dimensionUniqueName="[LocalDateTable_a7ecf78d-8b20-4475-b4f5-ae4ada55f781]" displayFolder="" count="2" memberValueDatatype="20" unbalanced="0" hidden="1"/>
    <cacheHierarchy uniqueName="[LocalDateTable_a97f1e90-d9ba-469f-8cf2-ea5369c1bee5].[Date]" caption="Date" attribute="1" time="1" defaultMemberUniqueName="[LocalDateTable_a97f1e90-d9ba-469f-8cf2-ea5369c1bee5].[Date].[All]" allUniqueName="[LocalDateTable_a97f1e90-d9ba-469f-8cf2-ea5369c1bee5].[Date].[All]" dimensionUniqueName="[LocalDateTable_a97f1e90-d9ba-469f-8cf2-ea5369c1bee5]" displayFolder="" count="2" memberValueDatatype="7" unbalanced="0" hidden="1"/>
    <cacheHierarchy uniqueName="[LocalDateTable_a97f1e90-d9ba-469f-8cf2-ea5369c1bee5].[Date Hierarchy]" caption="Date Hierarchy" defaultMemberUniqueName="[LocalDateTable_a97f1e90-d9ba-469f-8cf2-ea5369c1bee5].[Date Hierarchy].[All]" allUniqueName="[LocalDateTable_a97f1e90-d9ba-469f-8cf2-ea5369c1bee5].[Date Hierarchy].[All]" dimensionUniqueName="[LocalDateTable_a97f1e90-d9ba-469f-8cf2-ea5369c1bee5]" displayFolder="" count="5" unbalanced="0" hidden="1"/>
    <cacheHierarchy uniqueName="[LocalDateTable_a97f1e90-d9ba-469f-8cf2-ea5369c1bee5].[Day]" caption="Day" attribute="1" defaultMemberUniqueName="[LocalDateTable_a97f1e90-d9ba-469f-8cf2-ea5369c1bee5].[Day].[All]" allUniqueName="[LocalDateTable_a97f1e90-d9ba-469f-8cf2-ea5369c1bee5].[Day].[All]" dimensionUniqueName="[LocalDateTable_a97f1e90-d9ba-469f-8cf2-ea5369c1bee5]" displayFolder="" count="2" memberValueDatatype="20" unbalanced="0" hidden="1"/>
    <cacheHierarchy uniqueName="[LocalDateTable_a97f1e90-d9ba-469f-8cf2-ea5369c1bee5].[Month]" caption="Month" attribute="1" defaultMemberUniqueName="[LocalDateTable_a97f1e90-d9ba-469f-8cf2-ea5369c1bee5].[Month].[All]" allUniqueName="[LocalDateTable_a97f1e90-d9ba-469f-8cf2-ea5369c1bee5].[Month].[All]" dimensionUniqueName="[LocalDateTable_a97f1e90-d9ba-469f-8cf2-ea5369c1bee5]" displayFolder="" count="2" memberValueDatatype="130" unbalanced="0" hidden="1"/>
    <cacheHierarchy uniqueName="[LocalDateTable_a97f1e90-d9ba-469f-8cf2-ea5369c1bee5].[MonthNo]" caption="MonthNo" attribute="1" defaultMemberUniqueName="[LocalDateTable_a97f1e90-d9ba-469f-8cf2-ea5369c1bee5].[MonthNo].[All]" allUniqueName="[LocalDateTable_a97f1e90-d9ba-469f-8cf2-ea5369c1bee5].[MonthNo].[All]" dimensionUniqueName="[LocalDateTable_a97f1e90-d9ba-469f-8cf2-ea5369c1bee5]" displayFolder="" count="2" memberValueDatatype="20" unbalanced="0" hidden="1"/>
    <cacheHierarchy uniqueName="[LocalDateTable_a97f1e90-d9ba-469f-8cf2-ea5369c1bee5].[Quarter]" caption="Quarter" attribute="1" defaultMemberUniqueName="[LocalDateTable_a97f1e90-d9ba-469f-8cf2-ea5369c1bee5].[Quarter].[All]" allUniqueName="[LocalDateTable_a97f1e90-d9ba-469f-8cf2-ea5369c1bee5].[Quarter].[All]" dimensionUniqueName="[LocalDateTable_a97f1e90-d9ba-469f-8cf2-ea5369c1bee5]" displayFolder="" count="2" memberValueDatatype="130" unbalanced="0" hidden="1"/>
    <cacheHierarchy uniqueName="[LocalDateTable_a97f1e90-d9ba-469f-8cf2-ea5369c1bee5].[QuarterNo]" caption="QuarterNo" attribute="1" defaultMemberUniqueName="[LocalDateTable_a97f1e90-d9ba-469f-8cf2-ea5369c1bee5].[QuarterNo].[All]" allUniqueName="[LocalDateTable_a97f1e90-d9ba-469f-8cf2-ea5369c1bee5].[QuarterNo].[All]" dimensionUniqueName="[LocalDateTable_a97f1e90-d9ba-469f-8cf2-ea5369c1bee5]" displayFolder="" count="2" memberValueDatatype="20" unbalanced="0" hidden="1"/>
    <cacheHierarchy uniqueName="[LocalDateTable_a97f1e90-d9ba-469f-8cf2-ea5369c1bee5].[Year]" caption="Year" attribute="1" defaultMemberUniqueName="[LocalDateTable_a97f1e90-d9ba-469f-8cf2-ea5369c1bee5].[Year].[All]" allUniqueName="[LocalDateTable_a97f1e90-d9ba-469f-8cf2-ea5369c1bee5].[Year].[All]" dimensionUniqueName="[LocalDateTable_a97f1e90-d9ba-469f-8cf2-ea5369c1bee5]" displayFolder="" count="2" memberValueDatatype="20" unbalanced="0" hidden="1"/>
    <cacheHierarchy uniqueName="[LocalDateTable_aae3f632-3484-45b3-b1d1-ddc64c9a7475].[Date]" caption="Date" attribute="1" time="1" defaultMemberUniqueName="[LocalDateTable_aae3f632-3484-45b3-b1d1-ddc64c9a7475].[Date].[All]" allUniqueName="[LocalDateTable_aae3f632-3484-45b3-b1d1-ddc64c9a7475].[Date].[All]" dimensionUniqueName="[LocalDateTable_aae3f632-3484-45b3-b1d1-ddc64c9a7475]" displayFolder="" count="2" memberValueDatatype="7" unbalanced="0" hidden="1"/>
    <cacheHierarchy uniqueName="[LocalDateTable_aae3f632-3484-45b3-b1d1-ddc64c9a7475].[Date Hierarchy]" caption="Date Hierarchy" defaultMemberUniqueName="[LocalDateTable_aae3f632-3484-45b3-b1d1-ddc64c9a7475].[Date Hierarchy].[All]" allUniqueName="[LocalDateTable_aae3f632-3484-45b3-b1d1-ddc64c9a7475].[Date Hierarchy].[All]" dimensionUniqueName="[LocalDateTable_aae3f632-3484-45b3-b1d1-ddc64c9a7475]" displayFolder="" count="5" unbalanced="0" hidden="1"/>
    <cacheHierarchy uniqueName="[LocalDateTable_aae3f632-3484-45b3-b1d1-ddc64c9a7475].[Day]" caption="Day" attribute="1" defaultMemberUniqueName="[LocalDateTable_aae3f632-3484-45b3-b1d1-ddc64c9a7475].[Day].[All]" allUniqueName="[LocalDateTable_aae3f632-3484-45b3-b1d1-ddc64c9a7475].[Day].[All]" dimensionUniqueName="[LocalDateTable_aae3f632-3484-45b3-b1d1-ddc64c9a7475]" displayFolder="" count="2" memberValueDatatype="20" unbalanced="0" hidden="1"/>
    <cacheHierarchy uniqueName="[LocalDateTable_aae3f632-3484-45b3-b1d1-ddc64c9a7475].[Month]" caption="Month" attribute="1" defaultMemberUniqueName="[LocalDateTable_aae3f632-3484-45b3-b1d1-ddc64c9a7475].[Month].[All]" allUniqueName="[LocalDateTable_aae3f632-3484-45b3-b1d1-ddc64c9a7475].[Month].[All]" dimensionUniqueName="[LocalDateTable_aae3f632-3484-45b3-b1d1-ddc64c9a7475]" displayFolder="" count="2" memberValueDatatype="130" unbalanced="0" hidden="1"/>
    <cacheHierarchy uniqueName="[LocalDateTable_aae3f632-3484-45b3-b1d1-ddc64c9a7475].[MonthNo]" caption="MonthNo" attribute="1" defaultMemberUniqueName="[LocalDateTable_aae3f632-3484-45b3-b1d1-ddc64c9a7475].[MonthNo].[All]" allUniqueName="[LocalDateTable_aae3f632-3484-45b3-b1d1-ddc64c9a7475].[MonthNo].[All]" dimensionUniqueName="[LocalDateTable_aae3f632-3484-45b3-b1d1-ddc64c9a7475]" displayFolder="" count="2" memberValueDatatype="20" unbalanced="0" hidden="1"/>
    <cacheHierarchy uniqueName="[LocalDateTable_aae3f632-3484-45b3-b1d1-ddc64c9a7475].[Quarter]" caption="Quarter" attribute="1" defaultMemberUniqueName="[LocalDateTable_aae3f632-3484-45b3-b1d1-ddc64c9a7475].[Quarter].[All]" allUniqueName="[LocalDateTable_aae3f632-3484-45b3-b1d1-ddc64c9a7475].[Quarter].[All]" dimensionUniqueName="[LocalDateTable_aae3f632-3484-45b3-b1d1-ddc64c9a7475]" displayFolder="" count="2" memberValueDatatype="130" unbalanced="0" hidden="1"/>
    <cacheHierarchy uniqueName="[LocalDateTable_aae3f632-3484-45b3-b1d1-ddc64c9a7475].[QuarterNo]" caption="QuarterNo" attribute="1" defaultMemberUniqueName="[LocalDateTable_aae3f632-3484-45b3-b1d1-ddc64c9a7475].[QuarterNo].[All]" allUniqueName="[LocalDateTable_aae3f632-3484-45b3-b1d1-ddc64c9a7475].[QuarterNo].[All]" dimensionUniqueName="[LocalDateTable_aae3f632-3484-45b3-b1d1-ddc64c9a7475]" displayFolder="" count="2" memberValueDatatype="20" unbalanced="0" hidden="1"/>
    <cacheHierarchy uniqueName="[LocalDateTable_aae3f632-3484-45b3-b1d1-ddc64c9a7475].[Year]" caption="Year" attribute="1" defaultMemberUniqueName="[LocalDateTable_aae3f632-3484-45b3-b1d1-ddc64c9a7475].[Year].[All]" allUniqueName="[LocalDateTable_aae3f632-3484-45b3-b1d1-ddc64c9a7475].[Year].[All]" dimensionUniqueName="[LocalDateTable_aae3f632-3484-45b3-b1d1-ddc64c9a7475]" displayFolder="" count="2" memberValueDatatype="20" unbalanced="0" hidden="1"/>
    <cacheHierarchy uniqueName="[LocalDateTable_c1cc8c99-180f-47dd-a15b-b55290d76818].[Date]" caption="Date" attribute="1" time="1" defaultMemberUniqueName="[LocalDateTable_c1cc8c99-180f-47dd-a15b-b55290d76818].[Date].[All]" allUniqueName="[LocalDateTable_c1cc8c99-180f-47dd-a15b-b55290d76818].[Date].[All]" dimensionUniqueName="[LocalDateTable_c1cc8c99-180f-47dd-a15b-b55290d76818]" displayFolder="" count="2" memberValueDatatype="7" unbalanced="0" hidden="1"/>
    <cacheHierarchy uniqueName="[LocalDateTable_c1cc8c99-180f-47dd-a15b-b55290d76818].[Date Hierarchy]" caption="Date Hierarchy" defaultMemberUniqueName="[LocalDateTable_c1cc8c99-180f-47dd-a15b-b55290d76818].[Date Hierarchy].[All]" allUniqueName="[LocalDateTable_c1cc8c99-180f-47dd-a15b-b55290d76818].[Date Hierarchy].[All]" dimensionUniqueName="[LocalDateTable_c1cc8c99-180f-47dd-a15b-b55290d76818]" displayFolder="" count="5" unbalanced="0" hidden="1"/>
    <cacheHierarchy uniqueName="[LocalDateTable_c1cc8c99-180f-47dd-a15b-b55290d76818].[Day]" caption="Day" attribute="1" defaultMemberUniqueName="[LocalDateTable_c1cc8c99-180f-47dd-a15b-b55290d76818].[Day].[All]" allUniqueName="[LocalDateTable_c1cc8c99-180f-47dd-a15b-b55290d76818].[Day].[All]" dimensionUniqueName="[LocalDateTable_c1cc8c99-180f-47dd-a15b-b55290d76818]" displayFolder="" count="2" memberValueDatatype="20" unbalanced="0" hidden="1"/>
    <cacheHierarchy uniqueName="[LocalDateTable_c1cc8c99-180f-47dd-a15b-b55290d76818].[Month]" caption="Month" attribute="1" defaultMemberUniqueName="[LocalDateTable_c1cc8c99-180f-47dd-a15b-b55290d76818].[Month].[All]" allUniqueName="[LocalDateTable_c1cc8c99-180f-47dd-a15b-b55290d76818].[Month].[All]" dimensionUniqueName="[LocalDateTable_c1cc8c99-180f-47dd-a15b-b55290d76818]" displayFolder="" count="2" memberValueDatatype="130" unbalanced="0" hidden="1"/>
    <cacheHierarchy uniqueName="[LocalDateTable_c1cc8c99-180f-47dd-a15b-b55290d76818].[MonthNo]" caption="MonthNo" attribute="1" defaultMemberUniqueName="[LocalDateTable_c1cc8c99-180f-47dd-a15b-b55290d76818].[MonthNo].[All]" allUniqueName="[LocalDateTable_c1cc8c99-180f-47dd-a15b-b55290d76818].[MonthNo].[All]" dimensionUniqueName="[LocalDateTable_c1cc8c99-180f-47dd-a15b-b55290d76818]" displayFolder="" count="2" memberValueDatatype="20" unbalanced="0" hidden="1"/>
    <cacheHierarchy uniqueName="[LocalDateTable_c1cc8c99-180f-47dd-a15b-b55290d76818].[Quarter]" caption="Quarter" attribute="1" defaultMemberUniqueName="[LocalDateTable_c1cc8c99-180f-47dd-a15b-b55290d76818].[Quarter].[All]" allUniqueName="[LocalDateTable_c1cc8c99-180f-47dd-a15b-b55290d76818].[Quarter].[All]" dimensionUniqueName="[LocalDateTable_c1cc8c99-180f-47dd-a15b-b55290d76818]" displayFolder="" count="2" memberValueDatatype="130" unbalanced="0" hidden="1"/>
    <cacheHierarchy uniqueName="[LocalDateTable_c1cc8c99-180f-47dd-a15b-b55290d76818].[QuarterNo]" caption="QuarterNo" attribute="1" defaultMemberUniqueName="[LocalDateTable_c1cc8c99-180f-47dd-a15b-b55290d76818].[QuarterNo].[All]" allUniqueName="[LocalDateTable_c1cc8c99-180f-47dd-a15b-b55290d76818].[QuarterNo].[All]" dimensionUniqueName="[LocalDateTable_c1cc8c99-180f-47dd-a15b-b55290d76818]" displayFolder="" count="2" memberValueDatatype="20" unbalanced="0" hidden="1"/>
    <cacheHierarchy uniqueName="[LocalDateTable_c1cc8c99-180f-47dd-a15b-b55290d76818].[Year]" caption="Year" attribute="1" defaultMemberUniqueName="[LocalDateTable_c1cc8c99-180f-47dd-a15b-b55290d76818].[Year].[All]" allUniqueName="[LocalDateTable_c1cc8c99-180f-47dd-a15b-b55290d76818].[Year].[All]" dimensionUniqueName="[LocalDateTable_c1cc8c99-180f-47dd-a15b-b55290d76818]" displayFolder="" count="2" memberValueDatatype="20" unbalanced="0" hidden="1"/>
    <cacheHierarchy uniqueName="[LocalDateTable_cff6d723-c67e-4f9e-9270-9a7be7299cec].[Date]" caption="Date" attribute="1" time="1" defaultMemberUniqueName="[LocalDateTable_cff6d723-c67e-4f9e-9270-9a7be7299cec].[Date].[All]" allUniqueName="[LocalDateTable_cff6d723-c67e-4f9e-9270-9a7be7299cec].[Date].[All]" dimensionUniqueName="[LocalDateTable_cff6d723-c67e-4f9e-9270-9a7be7299cec]" displayFolder="" count="2" memberValueDatatype="7" unbalanced="0" hidden="1"/>
    <cacheHierarchy uniqueName="[LocalDateTable_cff6d723-c67e-4f9e-9270-9a7be7299cec].[Date Hierarchy]" caption="Date Hierarchy" defaultMemberUniqueName="[LocalDateTable_cff6d723-c67e-4f9e-9270-9a7be7299cec].[Date Hierarchy].[All]" allUniqueName="[LocalDateTable_cff6d723-c67e-4f9e-9270-9a7be7299cec].[Date Hierarchy].[All]" dimensionUniqueName="[LocalDateTable_cff6d723-c67e-4f9e-9270-9a7be7299cec]" displayFolder="" count="5" unbalanced="0" hidden="1"/>
    <cacheHierarchy uniqueName="[LocalDateTable_cff6d723-c67e-4f9e-9270-9a7be7299cec].[Day]" caption="Day" attribute="1" defaultMemberUniqueName="[LocalDateTable_cff6d723-c67e-4f9e-9270-9a7be7299cec].[Day].[All]" allUniqueName="[LocalDateTable_cff6d723-c67e-4f9e-9270-9a7be7299cec].[Day].[All]" dimensionUniqueName="[LocalDateTable_cff6d723-c67e-4f9e-9270-9a7be7299cec]" displayFolder="" count="2" memberValueDatatype="20" unbalanced="0" hidden="1"/>
    <cacheHierarchy uniqueName="[LocalDateTable_cff6d723-c67e-4f9e-9270-9a7be7299cec].[Month]" caption="Month" attribute="1" defaultMemberUniqueName="[LocalDateTable_cff6d723-c67e-4f9e-9270-9a7be7299cec].[Month].[All]" allUniqueName="[LocalDateTable_cff6d723-c67e-4f9e-9270-9a7be7299cec].[Month].[All]" dimensionUniqueName="[LocalDateTable_cff6d723-c67e-4f9e-9270-9a7be7299cec]" displayFolder="" count="2" memberValueDatatype="130" unbalanced="0" hidden="1"/>
    <cacheHierarchy uniqueName="[LocalDateTable_cff6d723-c67e-4f9e-9270-9a7be7299cec].[MonthNo]" caption="MonthNo" attribute="1" defaultMemberUniqueName="[LocalDateTable_cff6d723-c67e-4f9e-9270-9a7be7299cec].[MonthNo].[All]" allUniqueName="[LocalDateTable_cff6d723-c67e-4f9e-9270-9a7be7299cec].[MonthNo].[All]" dimensionUniqueName="[LocalDateTable_cff6d723-c67e-4f9e-9270-9a7be7299cec]" displayFolder="" count="2" memberValueDatatype="20" unbalanced="0" hidden="1"/>
    <cacheHierarchy uniqueName="[LocalDateTable_cff6d723-c67e-4f9e-9270-9a7be7299cec].[Quarter]" caption="Quarter" attribute="1" defaultMemberUniqueName="[LocalDateTable_cff6d723-c67e-4f9e-9270-9a7be7299cec].[Quarter].[All]" allUniqueName="[LocalDateTable_cff6d723-c67e-4f9e-9270-9a7be7299cec].[Quarter].[All]" dimensionUniqueName="[LocalDateTable_cff6d723-c67e-4f9e-9270-9a7be7299cec]" displayFolder="" count="2" memberValueDatatype="130" unbalanced="0" hidden="1"/>
    <cacheHierarchy uniqueName="[LocalDateTable_cff6d723-c67e-4f9e-9270-9a7be7299cec].[QuarterNo]" caption="QuarterNo" attribute="1" defaultMemberUniqueName="[LocalDateTable_cff6d723-c67e-4f9e-9270-9a7be7299cec].[QuarterNo].[All]" allUniqueName="[LocalDateTable_cff6d723-c67e-4f9e-9270-9a7be7299cec].[QuarterNo].[All]" dimensionUniqueName="[LocalDateTable_cff6d723-c67e-4f9e-9270-9a7be7299cec]" displayFolder="" count="2" memberValueDatatype="20" unbalanced="0" hidden="1"/>
    <cacheHierarchy uniqueName="[LocalDateTable_cff6d723-c67e-4f9e-9270-9a7be7299cec].[Year]" caption="Year" attribute="1" defaultMemberUniqueName="[LocalDateTable_cff6d723-c67e-4f9e-9270-9a7be7299cec].[Year].[All]" allUniqueName="[LocalDateTable_cff6d723-c67e-4f9e-9270-9a7be7299cec].[Year].[All]" dimensionUniqueName="[LocalDateTable_cff6d723-c67e-4f9e-9270-9a7be7299cec]" displayFolder="" count="2" memberValueDatatype="20" unbalanced="0" hidden="1"/>
    <cacheHierarchy uniqueName="[Organizations].[% Ownership]" caption="% Ownership" attribute="1" defaultMemberUniqueName="[Organizations].[% Ownership].[All]" allUniqueName="[Organizations].[% Ownership].[All]" dimensionUniqueName="[Organizations]" displayFolder="" count="2" memberValueDatatype="130" unbalanced="0" hidden="1"/>
    <cacheHierarchy uniqueName="[Organizations].[Currency]" caption="Currency" attribute="1" defaultMemberUniqueName="[Organizations].[Currency].[All]" allUniqueName="[Organizations].[Currency].[All]" dimensionUniqueName="[Organizations]" displayFolder="" count="2" memberValueDatatype="130" unbalanced="0" hidden="1"/>
    <cacheHierarchy uniqueName="[Organizations].[Organization]" caption="Organization" attribute="1" defaultMemberUniqueName="[Organizations].[Organization].[All]" allUniqueName="[Organizations].[Organization].[All]" dimensionUniqueName="[Organizations]" displayFolder="" count="2" memberValueDatatype="130" unbalanced="0" hidden="1"/>
    <cacheHierarchy uniqueName="[Organizations].[Organization Level 1]" caption="Organization Level 1" attribute="1" defaultMemberUniqueName="[Organizations].[Organization Level 1].[All]" allUniqueName="[Organizations].[Organization Level 1].[All]" dimensionUniqueName="[Organizations]" displayFolder="" count="2" memberValueDatatype="130" unbalanced="0" hidden="1"/>
    <cacheHierarchy uniqueName="[Organizations].[Organization Level 2]" caption="Organization Level 2" attribute="1" defaultMemberUniqueName="[Organizations].[Organization Level 2].[All]" allUniqueName="[Organizations].[Organization Level 2].[All]" dimensionUniqueName="[Organizations]" displayFolder="" count="2" memberValueDatatype="130" unbalanced="0" hidden="1"/>
    <cacheHierarchy uniqueName="[Organizations].[Organization Level 3]" caption="Organization Level 3" attribute="1" defaultMemberUniqueName="[Organizations].[Organization Level 3].[All]" allUniqueName="[Organizations].[Organization Level 3].[All]" dimensionUniqueName="[Organizations]" displayFolder="" count="2" memberValueDatatype="130" unbalanced="0" hidden="1"/>
    <cacheHierarchy uniqueName="[Organizations].[Organization Level 4]" caption="Organization Level 4" attribute="1" defaultMemberUniqueName="[Organizations].[Organization Level 4].[All]" allUniqueName="[Organizations].[Organization Level 4].[All]" dimensionUniqueName="[Organizations]" displayFolder="" count="2" memberValueDatatype="130" unbalanced="0" hidden="1"/>
    <cacheHierarchy uniqueName="[Organizations].[OrganizationKey]" caption="OrganizationKey" attribute="1" defaultMemberUniqueName="[Organizations].[OrganizationKey].[All]" allUniqueName="[Organizations].[OrganizationKey].[All]" dimensionUniqueName="[Organizations]" displayFolder="" count="2" memberValueDatatype="20" unbalanced="0" hidden="1"/>
    <cacheHierarchy uniqueName="[Organizations].[ParentOrganizationKey]" caption="ParentOrganizationKey" attribute="1" defaultMemberUniqueName="[Organizations].[ParentOrganizationKey].[All]" allUniqueName="[Organizations].[ParentOrganizationKey].[All]" dimensionUniqueName="[Organizations]" displayFolder="" count="2" memberValueDatatype="20" unbalanced="0" hidden="1"/>
    <cacheHierarchy uniqueName="[Organizations].[Path]" caption="Path" attribute="1" defaultMemberUniqueName="[Organizations].[Path].[All]" allUniqueName="[Organizations].[Path].[All]" dimensionUniqueName="[Organizations]" displayFolder="" count="2" memberValueDatatype="130" unbalanced="0" hidden="1"/>
    <cacheHierarchy uniqueName="[Products].[Product Model]" caption="Product Model" attribute="1" defaultMemberUniqueName="[Products].[Product Model].[All]" allUniqueName="[Products].[Product Model].[All]" dimensionUniqueName="[Products]" displayFolder="" count="2" memberValueDatatype="130" unbalanced="0" hidden="1"/>
    <cacheHierarchy uniqueName="[Products].[ProductAlternateKey]" caption="ProductAlternateKey" attribute="1" defaultMemberUniqueName="[Products].[ProductAlternateKey].[All]" allUniqueName="[Products].[ProductAlternateKey].[All]" dimensionUniqueName="[Products]" displayFolder="" count="2" memberValueDatatype="130" unbalanced="0" hidden="1"/>
    <cacheHierarchy uniqueName="[Products].[ProductKey]" caption="ProductKey" attribute="1" defaultMemberUniqueName="[Products].[ProductKey].[All]" allUniqueName="[Products].[ProductKey].[All]" dimensionUniqueName="[Products]" displayFolder="" count="2" memberValueDatatype="20" unbalanced="0" hidden="1"/>
    <cacheHierarchy uniqueName="[Promotions].[PromotionAlternateKey]" caption="PromotionAlternateKey" attribute="1" defaultMemberUniqueName="[Promotions].[PromotionAlternateKey].[All]" allUniqueName="[Promotions].[PromotionAlternateKey].[All]" dimensionUniqueName="[Promotions]" displayFolder="" count="2" memberValueDatatype="20" unbalanced="0" hidden="1"/>
    <cacheHierarchy uniqueName="[Promotions].[PromotionKey]" caption="PromotionKey" attribute="1" defaultMemberUniqueName="[Promotions].[PromotionKey].[All]" allUniqueName="[Promotions].[PromotionKey].[All]" dimensionUniqueName="[Promotions]" displayFolder="" count="2" memberValueDatatype="20" unbalanced="0" hidden="1"/>
    <cacheHierarchy uniqueName="[Reseller Sales].[Carrier Tracking Number]" caption="Carrier Tracking Number" attribute="1" defaultMemberUniqueName="[Reseller Sales].[Carrier Tracking Number].[All]" allUniqueName="[Reseller Sales].[Carrier Tracking Number].[All]" dimensionUniqueName="[Reseller Sales]" displayFolder="" count="2" memberValueDatatype="130" unbalanced="0" hidden="1"/>
    <cacheHierarchy uniqueName="[Reseller Sales].[CurrencyKey]" caption="CurrencyKey" attribute="1" defaultMemberUniqueName="[Reseller Sales].[CurrencyKey].[All]" allUniqueName="[Reseller Sales].[CurrencyKey].[All]" dimensionUniqueName="[Reseller Sales]" displayFolder="" count="2" memberValueDatatype="20" unbalanced="0" hidden="1"/>
    <cacheHierarchy uniqueName="[Reseller Sales].[Customer PO Number]" caption="Customer PO Number" attribute="1" defaultMemberUniqueName="[Reseller Sales].[Customer PO Number].[All]" allUniqueName="[Reseller Sales].[Customer PO Number].[All]" dimensionUniqueName="[Reseller Sales]" displayFolder="" count="2" memberValueDatatype="130" unbalanced="0" hidden="1"/>
    <cacheHierarchy uniqueName="[Reseller Sales].[Discount Amount]" caption="Discount Amount" attribute="1" defaultMemberUniqueName="[Reseller Sales].[Discount Amount].[All]" allUniqueName="[Reseller Sales].[Discount Amount].[All]" dimensionUniqueName="[Reseller Sales]" displayFolder="" count="2" memberValueDatatype="5" unbalanced="0" hidden="1"/>
    <cacheHierarchy uniqueName="[Reseller Sales].[DueDateKey]" caption="DueDateKey" attribute="1" defaultMemberUniqueName="[Reseller Sales].[DueDateKey].[All]" allUniqueName="[Reseller Sales].[DueDateKey].[All]" dimensionUniqueName="[Reseller Sales]" displayFolder="" count="2" memberValueDatatype="20" unbalanced="0" hidden="1"/>
    <cacheHierarchy uniqueName="[Reseller Sales].[EmployeeKey]" caption="EmployeeKey" attribute="1" defaultMemberUniqueName="[Reseller Sales].[EmployeeKey].[All]" allUniqueName="[Reseller Sales].[EmployeeKey].[All]" dimensionUniqueName="[Reseller Sales]" displayFolder="" count="2" memberValueDatatype="20" unbalanced="0" hidden="1"/>
    <cacheHierarchy uniqueName="[Reseller Sales].[Extended Amount]" caption="Extended Amount" attribute="1" defaultMemberUniqueName="[Reseller Sales].[Extended Amount].[All]" allUniqueName="[Reseller Sales].[Extended Amount].[All]" dimensionUniqueName="[Reseller Sales]" displayFolder="" count="2" memberValueDatatype="6" unbalanced="0" hidden="1"/>
    <cacheHierarchy uniqueName="[Reseller Sales].[Order Qty]" caption="Order Qty" attribute="1" defaultMemberUniqueName="[Reseller Sales].[Order Qty].[All]" allUniqueName="[Reseller Sales].[Order Qty].[All]" dimensionUniqueName="[Reseller Sales]" displayFolder="" count="2" memberValueDatatype="20" unbalanced="0" hidden="1"/>
    <cacheHierarchy uniqueName="[Reseller Sales].[OrderDateKey]" caption="OrderDateKey" attribute="1" defaultMemberUniqueName="[Reseller Sales].[OrderDateKey].[All]" allUniqueName="[Reseller Sales].[OrderDateKey].[All]" dimensionUniqueName="[Reseller Sales]" displayFolder="" count="2" memberValueDatatype="20" unbalanced="0" hidden="1"/>
    <cacheHierarchy uniqueName="[Reseller Sales].[Product Standard Cost]" caption="Product Standard Cost" attribute="1" defaultMemberUniqueName="[Reseller Sales].[Product Standard Cost].[All]" allUniqueName="[Reseller Sales].[Product Standard Cost].[All]" dimensionUniqueName="[Reseller Sales]" displayFolder="" count="2" memberValueDatatype="6" unbalanced="0" hidden="1"/>
    <cacheHierarchy uniqueName="[Reseller Sales].[ProductKey]" caption="ProductKey" attribute="1" defaultMemberUniqueName="[Reseller Sales].[ProductKey].[All]" allUniqueName="[Reseller Sales].[ProductKey].[All]" dimensionUniqueName="[Reseller Sales]" displayFolder="" count="2" memberValueDatatype="20" unbalanced="0" hidden="1"/>
    <cacheHierarchy uniqueName="[Reseller Sales].[PromotionKey]" caption="PromotionKey" attribute="1" defaultMemberUniqueName="[Reseller Sales].[PromotionKey].[All]" allUniqueName="[Reseller Sales].[PromotionKey].[All]" dimensionUniqueName="[Reseller Sales]" displayFolder="" count="2" memberValueDatatype="20" unbalanced="0" hidden="1"/>
    <cacheHierarchy uniqueName="[Reseller Sales].[ResellerKey]" caption="ResellerKey" attribute="1" defaultMemberUniqueName="[Reseller Sales].[ResellerKey].[All]" allUniqueName="[Reseller Sales].[ResellerKey].[All]" dimensionUniqueName="[Reseller Sales]" displayFolder="" count="2" memberValueDatatype="20" unbalanced="0" hidden="1"/>
    <cacheHierarchy uniqueName="[Reseller Sales].[Revision Number]" caption="Revision Number" attribute="1" defaultMemberUniqueName="[Reseller Sales].[Revision Number].[All]" allUniqueName="[Reseller Sales].[Revision Number].[All]" dimensionUniqueName="[Reseller Sales]" displayFolder="" count="2" memberValueDatatype="20" unbalanced="0" hidden="1"/>
    <cacheHierarchy uniqueName="[Reseller Sales].[Sales Amount]" caption="Sales Amount" attribute="1" defaultMemberUniqueName="[Reseller Sales].[Sales Amount].[All]" allUniqueName="[Reseller Sales].[Sales Amount].[All]" dimensionUniqueName="[Reseller Sales]" displayFolder="" count="2" memberValueDatatype="6" unbalanced="0" hidden="1"/>
    <cacheHierarchy uniqueName="[Reseller Sales].[Sales Order Line Number]" caption="Sales Order Line Number" attribute="1" defaultMemberUniqueName="[Reseller Sales].[Sales Order Line Number].[All]" allUniqueName="[Reseller Sales].[Sales Order Line Number].[All]" dimensionUniqueName="[Reseller Sales]" displayFolder="" count="2" memberValueDatatype="20" unbalanced="0" hidden="1"/>
    <cacheHierarchy uniqueName="[Reseller Sales].[SalesTerritoryKey]" caption="SalesTerritoryKey" attribute="1" defaultMemberUniqueName="[Reseller Sales].[SalesTerritoryKey].[All]" allUniqueName="[Reseller Sales].[SalesTerritoryKey].[All]" dimensionUniqueName="[Reseller Sales]" displayFolder="" count="2" memberValueDatatype="20" unbalanced="0" hidden="1"/>
    <cacheHierarchy uniqueName="[Reseller Sales].[ShipDateKey]" caption="ShipDateKey" attribute="1" defaultMemberUniqueName="[Reseller Sales].[ShipDateKey].[All]" allUniqueName="[Reseller Sales].[ShipDateKey].[All]" dimensionUniqueName="[Reseller Sales]" displayFolder="" count="2" memberValueDatatype="20" unbalanced="0" hidden="1"/>
    <cacheHierarchy uniqueName="[Reseller Sales].[Tax Amount]" caption="Tax Amount" attribute="1" defaultMemberUniqueName="[Reseller Sales].[Tax Amount].[All]" allUniqueName="[Reseller Sales].[Tax Amount].[All]" dimensionUniqueName="[Reseller Sales]" displayFolder="" count="2" memberValueDatatype="6" unbalanced="0" hidden="1"/>
    <cacheHierarchy uniqueName="[Reseller Sales].[Total Product Cost]" caption="Total Product Cost" attribute="1" defaultMemberUniqueName="[Reseller Sales].[Total Product Cost].[All]" allUniqueName="[Reseller Sales].[Total Product Cost].[All]" dimensionUniqueName="[Reseller Sales]" displayFolder="" count="2" memberValueDatatype="6" unbalanced="0" hidden="1"/>
    <cacheHierarchy uniqueName="[Reseller Sales].[Unit Price]" caption="Unit Price" attribute="1" defaultMemberUniqueName="[Reseller Sales].[Unit Price].[All]" allUniqueName="[Reseller Sales].[Unit Price].[All]" dimensionUniqueName="[Reseller Sales]" displayFolder="" count="2" memberValueDatatype="6" unbalanced="0" hidden="1"/>
    <cacheHierarchy uniqueName="[Reseller Sales].[Unit Price Discount %]" caption="Unit Price Discount %" attribute="1" defaultMemberUniqueName="[Reseller Sales].[Unit Price Discount %].[All]" allUniqueName="[Reseller Sales].[Unit Price Discount %].[All]" dimensionUniqueName="[Reseller Sales]" displayFolder="" count="2" memberValueDatatype="5" unbalanced="0" hidden="1"/>
    <cacheHierarchy uniqueName="[Resellers].[Bank]" caption="Bank" attribute="1" defaultMemberUniqueName="[Resellers].[Bank].[All]" allUniqueName="[Resellers].[Bank].[All]" dimensionUniqueName="[Resellers]" displayFolder="" count="2" memberValueDatatype="130" unbalanced="0" hidden="1"/>
    <cacheHierarchy uniqueName="[Resellers].[First Order Year]" caption="First Order Year" attribute="1" defaultMemberUniqueName="[Resellers].[First Order Year].[All]" allUniqueName="[Resellers].[First Order Year].[All]" dimensionUniqueName="[Resellers]" displayFolder="" count="2" memberValueDatatype="20" unbalanced="0" hidden="1"/>
    <cacheHierarchy uniqueName="[Resellers].[GeographyKey]" caption="GeographyKey" attribute="1" defaultMemberUniqueName="[Resellers].[GeographyKey].[All]" allUniqueName="[Resellers].[GeographyKey].[All]" dimensionUniqueName="[Resellers]" displayFolder="" count="2" memberValueDatatype="20" unbalanced="0" hidden="1"/>
    <cacheHierarchy uniqueName="[Resellers].[Last Order Year]" caption="Last Order Year" attribute="1" defaultMemberUniqueName="[Resellers].[Last Order Year].[All]" allUniqueName="[Resellers].[Last Order Year].[All]" dimensionUniqueName="[Resellers]" displayFolder="" count="2" memberValueDatatype="20" unbalanced="0" hidden="1"/>
    <cacheHierarchy uniqueName="[Resellers].[Min Payment Amount]" caption="Min Payment Amount" attribute="1" defaultMemberUniqueName="[Resellers].[Min Payment Amount].[All]" allUniqueName="[Resellers].[Min Payment Amount].[All]" dimensionUniqueName="[Resellers]" displayFolder="" count="2" memberValueDatatype="6" unbalanced="0" hidden="1"/>
    <cacheHierarchy uniqueName="[Resellers].[Min Payment Type]" caption="Min Payment Type" attribute="1" defaultMemberUniqueName="[Resellers].[Min Payment Type].[All]" allUniqueName="[Resellers].[Min Payment Type].[All]" dimensionUniqueName="[Resellers]" displayFolder="" count="2" memberValueDatatype="20" unbalanced="0" hidden="1"/>
    <cacheHierarchy uniqueName="[Resellers].[Order Frequency]" caption="Order Frequency" attribute="1" defaultMemberUniqueName="[Resellers].[Order Frequency].[All]" allUniqueName="[Resellers].[Order Frequency].[All]" dimensionUniqueName="[Resellers]" displayFolder="" count="2" memberValueDatatype="130" unbalanced="0" hidden="1"/>
    <cacheHierarchy uniqueName="[Resellers].[Order Month]" caption="Order Month" attribute="1" defaultMemberUniqueName="[Resellers].[Order Month].[All]" allUniqueName="[Resellers].[Order Month].[All]" dimensionUniqueName="[Resellers]" displayFolder="" count="2" memberValueDatatype="20" unbalanced="0" hidden="1"/>
    <cacheHierarchy uniqueName="[Resellers].[ResellerAlternateKey]" caption="ResellerAlternateKey" attribute="1" defaultMemberUniqueName="[Resellers].[ResellerAlternateKey].[All]" allUniqueName="[Resellers].[ResellerAlternateKey].[All]" dimensionUniqueName="[Resellers]" displayFolder="" count="2" memberValueDatatype="130" unbalanced="0" hidden="1"/>
    <cacheHierarchy uniqueName="[Resellers].[ResellerKey]" caption="ResellerKey" attribute="1" defaultMemberUniqueName="[Resellers].[ResellerKey].[All]" allUniqueName="[Resellers].[ResellerKey].[All]" dimensionUniqueName="[Resellers]" displayFolder="" count="2" memberValueDatatype="20" unbalanced="0" hidden="1"/>
    <cacheHierarchy uniqueName="[Resellers].[SalesTerritoryKey]" caption="SalesTerritoryKey" attribute="1" defaultMemberUniqueName="[Resellers].[SalesTerritoryKey].[All]" allUniqueName="[Resellers].[SalesTerritoryKey].[All]" dimensionUniqueName="[Resellers]" displayFolder="" count="2" memberValueDatatype="20" unbalanced="0" hidden="1"/>
    <cacheHierarchy uniqueName="[Resellers].[Year Opened]" caption="Year Opened" attribute="1" defaultMemberUniqueName="[Resellers].[Year Opened].[All]" allUniqueName="[Resellers].[Year Opened].[All]" dimensionUniqueName="[Resellers]" displayFolder="" count="2" memberValueDatatype="20" unbalanced="0" hidden="1"/>
    <cacheHierarchy uniqueName="[Sales Territories].[SalesTerritoryAlternateKey]" caption="SalesTerritoryAlternateKey" attribute="1" defaultMemberUniqueName="[Sales Territories].[SalesTerritoryAlternateKey].[All]" allUniqueName="[Sales Territories].[SalesTerritoryAlternateKey].[All]" dimensionUniqueName="[Sales Territories]" displayFolder="" count="2" memberValueDatatype="20" unbalanced="0" hidden="1"/>
    <cacheHierarchy uniqueName="[Sales Territories].[SalesTerritoryKey]" caption="SalesTerritoryKey" attribute="1" defaultMemberUniqueName="[Sales Territories].[SalesTerritoryKey].[All]" allUniqueName="[Sales Territories].[SalesTerritoryKey].[All]" dimensionUniqueName="[Sales Territories]" displayFolder="" count="2" memberValueDatatype="20" unbalanced="0" hidden="1"/>
    <cacheHierarchy uniqueName="[Measures].[Ledger Amount Total]" caption="Ledger Amount Total" measure="1" displayFolder="" measureGroup="General Ledger" count="0"/>
    <cacheHierarchy uniqueName="[Measures].[Internet Discount Amount]" caption="Internet Discount Amount" measure="1" displayFolder="" measureGroup="Internet Sales" count="0"/>
    <cacheHierarchy uniqueName="[Measures].[Internet Count of Products Sold]" caption="Internet Count of Products Sold" measure="1" displayFolder="" measureGroup="Internet Sales" count="0"/>
    <cacheHierarchy uniqueName="[Measures].[Internet Gross Sales]" caption="Internet Gross Sales" measure="1" displayFolder="" measureGroup="Internet Sales" count="0"/>
    <cacheHierarchy uniqueName="[Measures].[Internet Net Sales]" caption="Internet Net Sales" measure="1" displayFolder="" measureGroup="Internet Sales" count="0"/>
    <cacheHierarchy uniqueName="[Measures].[Internet Product Cost]" caption="Internet Product Cost" measure="1" displayFolder="" measureGroup="Internet Sales" count="0"/>
    <cacheHierarchy uniqueName="[Measures].[Internet Gross Margin %]" caption="Internet Gross Margin %" measure="1" displayFolder="" measureGroup="Internet Sales" count="0"/>
    <cacheHierarchy uniqueName="[Measures].[Internet Margin %]" caption="Internet Margin %" measure="1" displayFolder="" measureGroup="Internet Sales" count="0"/>
    <cacheHierarchy uniqueName="[Measures].[Internet Order Quantity Total]" caption="Internet Order Quantity Total" measure="1" displayFolder="" measureGroup="Internet Sales" count="0"/>
    <cacheHierarchy uniqueName="[Measures].[Internet Freight Total]" caption="Internet Freight Total" measure="1" displayFolder="" measureGroup="Internet Sales" count="0"/>
    <cacheHierarchy uniqueName="[Measures].[Internet Monthly Sales Goal]" caption="Internet Monthly Sales Goal" measure="1" displayFolder="" measureGroup="Internet Sales" count="0"/>
    <cacheHierarchy uniqueName="[Measures].[Internet Monthly Margin % Goal]" caption="Internet Monthly Margin % Goal" measure="1" displayFolder="" measureGroup="Internet Sales" count="0"/>
    <cacheHierarchy uniqueName="[Measures].[Internet Customer Count]" caption="Internet Customer Count" measure="1" displayFolder="" measureGroup="Internet Sales" count="0"/>
    <cacheHierarchy uniqueName="[Measures].[Internet Customer Count Germany]" caption="Internet Customer Count Germany" measure="1" displayFolder="" measureGroup="Internet Sales" count="0"/>
    <cacheHierarchy uniqueName="[Measures].[Internet Plan]" caption="Internet Plan" measure="1" displayFolder="" measureGroup="Internet Sales" count="0"/>
    <cacheHierarchy uniqueName="[Measures].[Internet Plan Variance]" caption="Internet Plan Variance" measure="1" displayFolder="" measureGroup="Internet Sales" count="0"/>
    <cacheHierarchy uniqueName="[Measures].[Internet Customer Count France]" caption="Internet Customer Count France" measure="1" displayFolder="" measureGroup="Internet Sales" count="0"/>
    <cacheHierarchy uniqueName="[Measures].[Internet Customer Count United Kingdom]" caption="Internet Customer Count United Kingdom" measure="1" displayFolder="" measureGroup="Internet Sales" count="0"/>
    <cacheHierarchy uniqueName="[Measures].[Internet Sales Per Customer]" caption="Internet Sales Per Customer" measure="1" displayFolder="" measureGroup="Internet Sales" count="0"/>
    <cacheHierarchy uniqueName="[Measures].[Internet Monthly Net Sales]" caption="Internet Monthly Net Sales" measure="1" displayFolder="" measureGroup="Internet Sales" count="0"/>
    <cacheHierarchy uniqueName="[Measures].[Internet Monthly Margin %]" caption="Internet Monthly Margin %" measure="1" displayFolder="" measureGroup="Internet Sales" count="0"/>
    <cacheHierarchy uniqueName="[Measures].[Variance Less Than 12%]" caption="Variance Less Than 12%" measure="1" displayFolder="" measureGroup="Internet Sales" count="0"/>
    <cacheHierarchy uniqueName="[Measures].[Reseller Gross Sales]" caption="Reseller Gross Sales" measure="1" displayFolder="" measureGroup="Reseller Sales" count="0"/>
    <cacheHierarchy uniqueName="[Measures].[Reseller Net Sales]" caption="Reseller Net Sales" measure="1" displayFolder="" measureGroup="Reseller Sales" count="0"/>
    <cacheHierarchy uniqueName="[Measures].[Reseller Discount Amount]" caption="Reseller Discount Amount" measure="1" displayFolder="" measureGroup="Reseller Sales" count="0"/>
    <cacheHierarchy uniqueName="[Measures].[Reseller Product Cost]" caption="Reseller Product Cost" measure="1" displayFolder="" measureGroup="Reseller Sales" count="0"/>
    <cacheHierarchy uniqueName="[Measures].[Reseller Gross Margin %]" caption="Reseller Gross Margin %" measure="1" displayFolder="" measureGroup="Reseller Sales" count="0"/>
    <cacheHierarchy uniqueName="[Measures].[Reseller Margin %]" caption="Reseller Margin %" measure="1" displayFolder="" measureGroup="Reseller Sales" count="0"/>
    <cacheHierarchy uniqueName="[Measures].[Reseller Count of Products Sold]" caption="Reseller Count of Products Sold" measure="1" displayFolder="" measureGroup="Reseller Sales" count="0"/>
    <cacheHierarchy uniqueName="[Measures].[Reseller Order Quantity Total]" caption="Reseller Order Quantity Total" measure="1" displayFolder="" measureGroup="Reseller Sales" count="0"/>
    <cacheHierarchy uniqueName="[Measures].[Reseller Freight Total]" caption="Reseller Freight Total" measure="1" displayFolder="" measureGroup="Reseller Sales" count="0"/>
    <cacheHierarchy uniqueName="[Measures].[Reseller Monthly Margin % Goal]" caption="Reseller Monthly Margin % Goal" measure="1" displayFolder="" measureGroup="Reseller Sales" count="0"/>
    <cacheHierarchy uniqueName="[Measures].[Reseller Monthly Sales Goal]" caption="Reseller Monthly Sales Goal" measure="1" displayFolder="" measureGroup="Reseller Sales" count="0"/>
    <cacheHierarchy uniqueName="[Measures].[Reseller Monthly Margin %]" caption="Reseller Monthly Margin %" measure="1" displayFolder="" measureGroup="Reseller Sales" count="0"/>
    <cacheHierarchy uniqueName="[Measures].[Reseller Monthly Net Sales]" caption="Reseller Monthly Net Sales" measure="1" displayFolder="" measureGroup="Reseller Sales" count="0"/>
    <cacheHierarchy uniqueName="[Measures].[Monthly Customers]" caption="Monthly Customers" measure="1" displayFolder="" measureGroup="Customers" count="0"/>
    <cacheHierarchy uniqueName="[Measures].[Monthly Customers Goal]" caption="Monthly Customers Goal" measure="1" displayFolder="" measureGroup="Customers" count="0"/>
    <cacheHierarchy uniqueName="[Measures].[Today]" caption="Today" measure="1" displayFolder="" measureGroup="Dates" count="0"/>
    <cacheHierarchy uniqueName="[Measures].[6 Months Ago]" caption="6 Months Ago" measure="1" displayFolder="" measureGroup="Dates" count="0"/>
    <cacheHierarchy uniqueName="[Measures].[Count Countries]" caption="Count Countries" measure="1" displayFolder="" measureGroup="Sales Territories" count="0"/>
    <cacheHierarchy uniqueName="[Measures].[Total Net Sales]" caption="Total Net Sales" measure="1" displayFolder="" measureGroup="Calculations" count="0"/>
    <cacheHierarchy uniqueName="[Measures].[Total Product Costs]" caption="Total Product Costs" measure="1" displayFolder="" measureGroup="Calculations" count="0"/>
    <cacheHierarchy uniqueName="[Measures].[Total Margin]" caption="Total Margin" measure="1" displayFolder="" measureGroup="Calculations" count="0"/>
    <cacheHierarchy uniqueName="[Measures].[Total Margin %]" caption="Total Margin %" measure="1" displayFolder="" measureGroup="Calculations" count="0"/>
    <cacheHierarchy uniqueName="[Measures].[Last Refreshed]" caption="Last Refreshed" measure="1" displayFolder="" measureGroup="Calculations" count="0"/>
    <cacheHierarchy uniqueName="[Measures].[Last Full Month]" caption="Last Full Month" measure="1" displayFolder="" measureGroup="Calculations" count="0"/>
    <cacheHierarchy uniqueName="[Measures].[YTD Net Sales]" caption="YTD Net Sales" measure="1" displayFolder="" measureGroup="Calculations" count="0"/>
    <cacheHierarchy uniqueName="[Measures].[LY Net Sales]" caption="LY Net Sales" measure="1" displayFolder="" measureGroup="Calculations" count="0"/>
    <cacheHierarchy uniqueName="[Measures].[Count of Customers]" caption="Count of Customers" measure="1" displayFolder="" measureGroup="Calculations" count="0"/>
    <cacheHierarchy uniqueName="[Measures].[__Default measure]" caption="__Default measure" measure="1" displayFolder="" count="0" hidden="1"/>
  </cacheHierarchies>
  <kpis count="0"/>
  <tupleCache>
    <entries count="360">
      <n v="12551366.210500002" in="0">
        <tpls c="2">
          <tpl hier="29" item="4294967295"/>
          <tpl fld="1" item="5"/>
        </tpls>
      </n>
      <n v="25552.937600000001" in="0">
        <tpls c="2">
          <tpl fld="0" item="13"/>
          <tpl fld="1" item="5"/>
        </tpls>
      </n>
      <n v="2169766.337199999" in="0">
        <tpls c="2">
          <tpl fld="0" item="12"/>
          <tpl fld="1" item="5"/>
        </tpls>
      </n>
      <n v="1830432.7410999984" in="0">
        <tpls c="2">
          <tpl fld="0" item="11"/>
          <tpl fld="1" item="5"/>
        </tpls>
      </n>
      <n v="1692041.2519000024" in="0">
        <tpls c="2">
          <tpl fld="0" item="10"/>
          <tpl fld="1" item="5"/>
        </tpls>
      </n>
      <n v="399443.49960000068" in="0">
        <tpls c="2">
          <tpl fld="0" item="9"/>
          <tpl fld="1" item="5"/>
        </tpls>
      </n>
      <n v="1014750.6538000004" in="0">
        <tpls c="2">
          <tpl fld="0" item="8"/>
          <tpl fld="1" item="5"/>
        </tpls>
      </n>
      <n v="803611.88469999935" in="0">
        <tpls c="2">
          <tpl fld="0" item="7"/>
          <tpl fld="1" item="5"/>
        </tpls>
      </n>
      <n v="867726.77800000086" in="0">
        <tpls c="2">
          <tpl fld="0" item="6"/>
          <tpl fld="1" item="5"/>
        </tpls>
      </n>
      <n v="895362.47350000031" in="0">
        <tpls c="2">
          <tpl fld="0" item="5"/>
          <tpl fld="1" item="5"/>
        </tpls>
      </n>
      <n v="332342.19430000056" in="0">
        <tpls c="2">
          <tpl fld="0" item="4"/>
          <tpl fld="1" item="5"/>
        </tpls>
      </n>
      <n v="879802.5139999995" in="0">
        <tpls c="2">
          <tpl fld="0" item="3"/>
          <tpl fld="1" item="5"/>
        </tpls>
      </n>
      <n v="909219.54310000036" in="0">
        <tpls c="2">
          <tpl fld="0" item="2"/>
          <tpl fld="1" item="5"/>
        </tpls>
      </n>
      <n v="713464.42929999996" in="0">
        <tpls c="2">
          <tpl fld="0" item="1"/>
          <tpl fld="1" item="5"/>
        </tpls>
      </n>
      <n v="17848.972399999999" in="0">
        <tpls c="2">
          <tpl fld="0" item="0"/>
          <tpl fld="1" item="5"/>
        </tpls>
      </n>
      <n v="0.41149277789947902" in="1">
        <tpls c="2">
          <tpl hier="29" item="4294967295"/>
          <tpl fld="1" item="4"/>
        </tpls>
      </n>
      <n v="0.55920985181657745" in="1">
        <tpls c="2">
          <tpl fld="0" item="13"/>
          <tpl fld="1" item="4"/>
        </tpls>
      </n>
      <n v="0.41397858996700831" in="1">
        <tpls c="2">
          <tpl fld="0" item="12"/>
          <tpl fld="1" item="4"/>
        </tpls>
      </n>
      <n v="0.41360963512583448" in="1">
        <tpls c="2">
          <tpl fld="0" item="11"/>
          <tpl fld="1" item="4"/>
        </tpls>
      </n>
      <n v="0.41317610227192786" in="1">
        <tpls c="2">
          <tpl fld="0" item="10"/>
          <tpl fld="1" item="4"/>
        </tpls>
      </n>
      <n v="0.41435954499479211" in="1">
        <tpls c="2">
          <tpl fld="0" item="9"/>
          <tpl fld="1" item="4"/>
        </tpls>
      </n>
      <n v="0.42188205101459914" in="1">
        <tpls c="2">
          <tpl fld="0" item="8"/>
          <tpl fld="1" item="4"/>
        </tpls>
      </n>
      <n v="0.41954160099447235" in="1">
        <tpls c="2">
          <tpl fld="0" item="7"/>
          <tpl fld="1" item="4"/>
        </tpls>
      </n>
      <n v="0.41364909554242679" in="1">
        <tpls c="2">
          <tpl fld="0" item="6"/>
          <tpl fld="1" item="4"/>
        </tpls>
      </n>
      <n v="0.4054507311678251" in="1">
        <tpls c="2">
          <tpl fld="0" item="5"/>
          <tpl fld="1" item="4"/>
        </tpls>
      </n>
      <n v="0.40330646572493872" in="1">
        <tpls c="2">
          <tpl fld="0" item="4"/>
          <tpl fld="1" item="4"/>
        </tpls>
      </n>
      <n v="0.4013989989764204" in="1">
        <tpls c="2">
          <tpl fld="0" item="3"/>
          <tpl fld="1" item="4"/>
        </tpls>
      </n>
      <n v="0.40169322930951085" in="1">
        <tpls c="2">
          <tpl fld="0" item="2"/>
          <tpl fld="1" item="4"/>
        </tpls>
      </n>
      <n v="0.40107315432216589" in="1">
        <tpls c="2">
          <tpl fld="0" item="1"/>
          <tpl fld="1" item="4"/>
        </tpls>
      </n>
      <n v="0.41106739681598203" in="1">
        <tpls c="2">
          <tpl fld="0" item="0"/>
          <tpl fld="1" item="4"/>
        </tpls>
      </n>
      <n v="29358677.220699999" in="0">
        <tpls c="2">
          <tpl hier="29" item="4294967295"/>
          <tpl fld="1" item="3"/>
        </tpls>
      </n>
      <n v="45694.720000000001" in="0">
        <tpls c="2">
          <tpl fld="0" item="13"/>
          <tpl fld="1" item="3"/>
        </tpls>
      </n>
      <n v="5328573.76" in="0">
        <tpls c="2">
          <tpl fld="0" item="12"/>
          <tpl fld="1" item="3"/>
        </tpls>
      </n>
      <n v="4370237.0599999996" in="0">
        <tpls c="2">
          <tpl fld="0" item="11"/>
          <tpl fld="1" item="3"/>
        </tpls>
      </n>
      <n v="3973793.48" in="0">
        <tpls c="2">
          <tpl fld="0" item="10"/>
          <tpl fld="1" item="3"/>
        </tpls>
      </n>
      <n v="2678946.04" in="0">
        <tpls c="2">
          <tpl fld="0" item="9"/>
          <tpl fld="1" item="3"/>
        </tpls>
      </n>
      <n v="1697617.1683" in="0">
        <tpls c="2">
          <tpl fld="0" item="8"/>
          <tpl fld="1" item="3"/>
        </tpls>
      </n>
      <n v="1454653.0597999999" in="0">
        <tpls c="2">
          <tpl fld="0" item="7"/>
          <tpl fld="1" item="3"/>
        </tpls>
      </n>
      <n v="1314373.648" in="0">
        <tpls c="2">
          <tpl fld="0" item="6"/>
          <tpl fld="1" item="3"/>
        </tpls>
      </n>
      <n v="1375841.3191" in="0">
        <tpls c="2">
          <tpl fld="0" item="5"/>
          <tpl fld="1" item="3"/>
        </tpls>
      </n>
      <n v="2038185.3195" in="0">
        <tpls c="2">
          <tpl fld="0" item="4"/>
          <tpl fld="1" item="3"/>
        </tpls>
      </n>
      <n v="1814387.9894000001" in="0">
        <tpls c="2">
          <tpl fld="0" item="3"/>
          <tpl fld="1" item="3"/>
        </tpls>
      </n>
      <n v="1801595.1429999999" in="0">
        <tpls c="2">
          <tpl fld="0" item="2"/>
          <tpl fld="1" item="3"/>
        </tpls>
      </n>
      <n v="1421357.4772000001" in="0">
        <tpls c="2">
          <tpl fld="0" item="1"/>
          <tpl fld="1" item="3"/>
        </tpls>
      </n>
      <n v="43421.036399999997" in="0">
        <tpls c="2">
          <tpl fld="0" item="0"/>
          <tpl fld="1" item="3"/>
        </tpls>
      </n>
      <n v="5.8480929088018481E-3" in="1">
        <tpls c="2">
          <tpl hier="29" item="4294967295"/>
          <tpl fld="1" item="2"/>
        </tpls>
      </n>
      <m in="1">
        <tpls c="2">
          <tpl fld="0" item="13"/>
          <tpl fld="1" item="2"/>
        </tpls>
      </m>
      <n v="-4.0446286254386911E-3" in="1">
        <tpls c="2">
          <tpl fld="0" item="12"/>
          <tpl fld="1" item="2"/>
        </tpls>
      </n>
      <n v="3.2195732295322303E-3" in="1">
        <tpls c="2">
          <tpl fld="0" item="11"/>
          <tpl fld="1" item="2"/>
        </tpls>
      </n>
      <n v="5.4078836102363515E-3" in="1">
        <tpls c="2">
          <tpl fld="0" item="10"/>
          <tpl fld="1" item="2"/>
        </tpls>
      </n>
      <n v="-6.5036665864143667E-2" in="1">
        <tpls c="2">
          <tpl fld="0" item="9"/>
          <tpl fld="1" item="2"/>
        </tpls>
      </n>
      <n v="4.4336309064390345E-2" in="1">
        <tpls c="2">
          <tpl fld="0" item="8"/>
          <tpl fld="1" item="2"/>
        </tpls>
      </n>
      <n v="3.670941914754574E-2" in="1">
        <tpls c="2">
          <tpl fld="0" item="7"/>
          <tpl fld="1" item="2"/>
        </tpls>
      </n>
      <n v="4.6020288444615809E-2" in="1">
        <tpls c="2">
          <tpl fld="0" item="6"/>
          <tpl fld="1" item="2"/>
        </tpls>
      </n>
      <n v="3.8008727936106511E-2" in="1">
        <tpls c="2">
          <tpl fld="0" item="5"/>
          <tpl fld="1" item="2"/>
        </tpls>
      </n>
      <n v="-0.11788451931714981" in="1">
        <tpls c="2">
          <tpl fld="0" item="4"/>
          <tpl fld="1" item="2"/>
        </tpls>
      </n>
      <n v="3.7233242687281932E-2" in="1">
        <tpls c="2">
          <tpl fld="0" item="3"/>
          <tpl fld="1" item="2"/>
        </tpls>
      </n>
      <n v="3.8082622707496953E-2" in="1">
        <tpls c="2">
          <tpl fld="0" item="2"/>
          <tpl fld="1" item="2"/>
        </tpls>
      </n>
      <n v="4.4900606616124022E-2" in="1">
        <tpls c="2">
          <tpl fld="0" item="1"/>
          <tpl fld="1" item="2"/>
        </tpls>
      </n>
      <m in="1">
        <tpls c="2">
          <tpl fld="0" item="0"/>
          <tpl fld="1" item="2"/>
        </tpls>
      </m>
      <n v="80450596.944499999" in="0">
        <tpls c="2">
          <tpl hier="29" item="4294967295"/>
          <tpl fld="1" item="1"/>
        </tpls>
      </n>
      <m in="0">
        <tpls c="2">
          <tpl fld="0" item="13"/>
          <tpl fld="1" item="1"/>
        </tpls>
      </m>
      <n v="8937560.8609999996" in="0">
        <tpls c="2">
          <tpl fld="0" item="12"/>
          <tpl fld="1" item="1"/>
        </tpls>
      </n>
      <n v="7100501.7342999997" in="0">
        <tpls c="2">
          <tpl fld="0" item="11"/>
          <tpl fld="1" item="1"/>
        </tpls>
      </n>
      <n v="9276226.0092000011" in="0">
        <tpls c="2">
          <tpl fld="0" item="10"/>
          <tpl fld="1" item="1"/>
        </tpls>
      </n>
      <n v="10926196.064299999" in="0">
        <tpls c="2">
          <tpl fld="0" item="9"/>
          <tpl fld="1" item="1"/>
        </tpls>
      </n>
      <n v="6733903.8206000002" in="0">
        <tpls c="2">
          <tpl fld="0" item="8"/>
          <tpl fld="1" item="1"/>
        </tpls>
      </n>
      <n v="5266343.5049999999" in="0">
        <tpls c="2">
          <tpl fld="0" item="7"/>
          <tpl fld="1" item="1"/>
        </tpls>
      </n>
      <n v="7041183.7529000007" in="0">
        <tpls c="2">
          <tpl fld="0" item="6"/>
          <tpl fld="1" item="1"/>
        </tpls>
      </n>
      <n v="8880239.4352000002" in="0">
        <tpls c="2">
          <tpl fld="0" item="5"/>
          <tpl fld="1" item="1"/>
        </tpls>
      </n>
      <n v="4153820.4188000001" in="0">
        <tpls c="2">
          <tpl fld="0" item="4"/>
          <tpl fld="1" item="1"/>
        </tpls>
      </n>
      <n v="4069186.0381999998" in="0">
        <tpls c="2">
          <tpl fld="0" item="3"/>
          <tpl fld="1" item="1"/>
        </tpls>
      </n>
      <n v="4871801.3364000004" in="0">
        <tpls c="2">
          <tpl fld="0" item="2"/>
          <tpl fld="1" item="1"/>
        </tpls>
      </n>
      <n v="3193633.9685999998" in="0">
        <tpls c="2">
          <tpl fld="0" item="1"/>
          <tpl fld="1" item="1"/>
        </tpls>
      </n>
      <m in="0">
        <tpls c="2">
          <tpl fld="0" item="0"/>
          <tpl fld="1" item="1"/>
        </tpls>
      </m>
      <n v="109809274.1652" in="0">
        <tpls c="2">
          <tpl hier="29" item="4294967295"/>
          <tpl fld="1" item="0"/>
        </tpls>
      </n>
      <n v="45694.720000000001" in="0">
        <tpls c="2">
          <tpl fld="0" item="13"/>
          <tpl fld="1" item="0"/>
        </tpls>
      </n>
      <n v="14266134.620999999" in="0">
        <tpls c="2">
          <tpl fld="0" item="12"/>
          <tpl fld="1" item="0"/>
        </tpls>
      </n>
      <n v="11470738.794299999" in="0">
        <tpls c="2">
          <tpl fld="0" item="11"/>
          <tpl fld="1" item="0"/>
        </tpls>
      </n>
      <n v="13250019.489200002" in="0">
        <tpls c="2">
          <tpl fld="0" item="10"/>
          <tpl fld="1" item="0"/>
        </tpls>
      </n>
      <n v="13605142.1043" in="0">
        <tpls c="2">
          <tpl fld="0" item="9"/>
          <tpl fld="1" item="0"/>
        </tpls>
      </n>
      <n v="8431520.9889000002" in="0">
        <tpls c="2">
          <tpl fld="0" item="8"/>
          <tpl fld="1" item="0"/>
        </tpls>
      </n>
      <n v="6720996.5647999998" in="0">
        <tpls c="2">
          <tpl fld="0" item="7"/>
          <tpl fld="1" item="0"/>
        </tpls>
      </n>
      <n v="8355557.4009000007" in="0">
        <tpls c="2">
          <tpl fld="0" item="6"/>
          <tpl fld="1" item="0"/>
        </tpls>
      </n>
      <n v="10256080.7543" in="0">
        <tpls c="2">
          <tpl fld="0" item="5"/>
          <tpl fld="1" item="0"/>
        </tpls>
      </n>
      <n v="6192005.7383000003" in="0">
        <tpls c="2">
          <tpl fld="0" item="4"/>
          <tpl fld="1" item="0"/>
        </tpls>
      </n>
      <n v="5883574.0275999997" in="0">
        <tpls c="2">
          <tpl fld="0" item="3"/>
          <tpl fld="1" item="0"/>
        </tpls>
      </n>
      <n v="6673396.4794000005" in="0">
        <tpls c="2">
          <tpl fld="0" item="2"/>
          <tpl fld="1" item="0"/>
        </tpls>
      </n>
      <n v="4614991.4457999999" in="0">
        <tpls c="2">
          <tpl fld="0" item="1"/>
          <tpl fld="1" item="0"/>
        </tpls>
      </n>
      <n v="43421.036399999997" in="0">
        <tpls c="2">
          <tpl fld="0" item="0"/>
          <tpl fld="1" item="0"/>
        </tpls>
      </n>
      <n v="12551366.210500002" in="0">
        <tpls c="4">
          <tpl hier="29" item="4294967295"/>
          <tpl fld="1" item="5"/>
          <tpl hier="81" item="0"/>
          <tpl hier="122" item="1"/>
        </tpls>
      </n>
      <n v="25552.937600000001" in="0">
        <tpls c="4">
          <tpl fld="0" item="13"/>
          <tpl fld="1" item="5"/>
          <tpl hier="81" item="0"/>
          <tpl hier="122" item="1"/>
        </tpls>
      </n>
      <n v="2169766.337199999" in="0">
        <tpls c="4">
          <tpl fld="0" item="12"/>
          <tpl fld="1" item="5"/>
          <tpl hier="81" item="0"/>
          <tpl hier="122" item="1"/>
        </tpls>
      </n>
      <n v="1830432.7410999984" in="0">
        <tpls c="4">
          <tpl fld="0" item="11"/>
          <tpl fld="1" item="5"/>
          <tpl hier="81" item="0"/>
          <tpl hier="122" item="1"/>
        </tpls>
      </n>
      <n v="1692041.2519000024" in="0">
        <tpls c="4">
          <tpl fld="0" item="10"/>
          <tpl fld="1" item="5"/>
          <tpl hier="81" item="0"/>
          <tpl hier="122" item="1"/>
        </tpls>
      </n>
      <n v="399443.49960000068" in="0">
        <tpls c="4">
          <tpl fld="0" item="9"/>
          <tpl fld="1" item="5"/>
          <tpl hier="81" item="0"/>
          <tpl hier="122" item="1"/>
        </tpls>
      </n>
      <n v="1014750.6538000004" in="0">
        <tpls c="4">
          <tpl fld="0" item="8"/>
          <tpl fld="1" item="5"/>
          <tpl hier="81" item="0"/>
          <tpl hier="122" item="1"/>
        </tpls>
      </n>
      <n v="803611.88469999935" in="0">
        <tpls c="4">
          <tpl fld="0" item="7"/>
          <tpl fld="1" item="5"/>
          <tpl hier="81" item="0"/>
          <tpl hier="122" item="1"/>
        </tpls>
      </n>
      <n v="867726.77800000086" in="0">
        <tpls c="4">
          <tpl fld="0" item="6"/>
          <tpl fld="1" item="5"/>
          <tpl hier="81" item="0"/>
          <tpl hier="122" item="1"/>
        </tpls>
      </n>
      <n v="895362.47350000031" in="0">
        <tpls c="4">
          <tpl fld="0" item="5"/>
          <tpl fld="1" item="5"/>
          <tpl hier="81" item="0"/>
          <tpl hier="122" item="1"/>
        </tpls>
      </n>
      <n v="332342.19430000056" in="0">
        <tpls c="4">
          <tpl fld="0" item="4"/>
          <tpl fld="1" item="5"/>
          <tpl hier="81" item="0"/>
          <tpl hier="122" item="1"/>
        </tpls>
      </n>
      <n v="879802.5139999995" in="0">
        <tpls c="4">
          <tpl fld="0" item="3"/>
          <tpl fld="1" item="5"/>
          <tpl hier="81" item="0"/>
          <tpl hier="122" item="1"/>
        </tpls>
      </n>
      <n v="909219.54310000036" in="0">
        <tpls c="4">
          <tpl fld="0" item="2"/>
          <tpl fld="1" item="5"/>
          <tpl hier="81" item="0"/>
          <tpl hier="122" item="1"/>
        </tpls>
      </n>
      <n v="713464.42929999996" in="0">
        <tpls c="4">
          <tpl fld="0" item="1"/>
          <tpl fld="1" item="5"/>
          <tpl hier="81" item="0"/>
          <tpl hier="122" item="1"/>
        </tpls>
      </n>
      <n v="17848.972399999999" in="0">
        <tpls c="4">
          <tpl fld="0" item="0"/>
          <tpl fld="1" item="5"/>
          <tpl hier="81" item="0"/>
          <tpl hier="122" item="1"/>
        </tpls>
      </n>
      <n v="0.41149277789947902" in="1">
        <tpls c="4">
          <tpl hier="29" item="4294967295"/>
          <tpl fld="1" item="4"/>
          <tpl hier="81" item="0"/>
          <tpl hier="122" item="1"/>
        </tpls>
      </n>
      <n v="0.55920985181657745" in="1">
        <tpls c="4">
          <tpl fld="0" item="13"/>
          <tpl fld="1" item="4"/>
          <tpl hier="81" item="0"/>
          <tpl hier="122" item="1"/>
        </tpls>
      </n>
      <n v="0.41397858996700831" in="1">
        <tpls c="4">
          <tpl fld="0" item="12"/>
          <tpl fld="1" item="4"/>
          <tpl hier="81" item="0"/>
          <tpl hier="122" item="1"/>
        </tpls>
      </n>
      <n v="0.41360963512583448" in="1">
        <tpls c="4">
          <tpl fld="0" item="11"/>
          <tpl fld="1" item="4"/>
          <tpl hier="81" item="0"/>
          <tpl hier="122" item="1"/>
        </tpls>
      </n>
      <n v="0.41317610227192786" in="1">
        <tpls c="4">
          <tpl fld="0" item="10"/>
          <tpl fld="1" item="4"/>
          <tpl hier="81" item="0"/>
          <tpl hier="122" item="1"/>
        </tpls>
      </n>
      <n v="0.41435954499479211" in="1">
        <tpls c="4">
          <tpl fld="0" item="9"/>
          <tpl fld="1" item="4"/>
          <tpl hier="81" item="0"/>
          <tpl hier="122" item="1"/>
        </tpls>
      </n>
      <n v="0.42188205101459914" in="1">
        <tpls c="4">
          <tpl fld="0" item="8"/>
          <tpl fld="1" item="4"/>
          <tpl hier="81" item="0"/>
          <tpl hier="122" item="1"/>
        </tpls>
      </n>
      <n v="0.41954160099447235" in="1">
        <tpls c="4">
          <tpl fld="0" item="7"/>
          <tpl fld="1" item="4"/>
          <tpl hier="81" item="0"/>
          <tpl hier="122" item="1"/>
        </tpls>
      </n>
      <n v="0.41364909554242679" in="1">
        <tpls c="4">
          <tpl fld="0" item="6"/>
          <tpl fld="1" item="4"/>
          <tpl hier="81" item="0"/>
          <tpl hier="122" item="1"/>
        </tpls>
      </n>
      <n v="0.4054507311678251" in="1">
        <tpls c="4">
          <tpl fld="0" item="5"/>
          <tpl fld="1" item="4"/>
          <tpl hier="81" item="0"/>
          <tpl hier="122" item="1"/>
        </tpls>
      </n>
      <n v="0.40330646572493872" in="1">
        <tpls c="4">
          <tpl fld="0" item="4"/>
          <tpl fld="1" item="4"/>
          <tpl hier="81" item="0"/>
          <tpl hier="122" item="1"/>
        </tpls>
      </n>
      <n v="0.4013989989764204" in="1">
        <tpls c="4">
          <tpl fld="0" item="3"/>
          <tpl fld="1" item="4"/>
          <tpl hier="81" item="0"/>
          <tpl hier="122" item="1"/>
        </tpls>
      </n>
      <n v="0.40169322930951085" in="1">
        <tpls c="4">
          <tpl fld="0" item="2"/>
          <tpl fld="1" item="4"/>
          <tpl hier="81" item="0"/>
          <tpl hier="122" item="1"/>
        </tpls>
      </n>
      <n v="0.40107315432216589" in="1">
        <tpls c="4">
          <tpl fld="0" item="1"/>
          <tpl fld="1" item="4"/>
          <tpl hier="81" item="0"/>
          <tpl hier="122" item="1"/>
        </tpls>
      </n>
      <n v="0.41106739681598203" in="1">
        <tpls c="4">
          <tpl fld="0" item="0"/>
          <tpl fld="1" item="4"/>
          <tpl hier="81" item="0"/>
          <tpl hier="122" item="1"/>
        </tpls>
      </n>
      <n v="29358677.220699999" in="0">
        <tpls c="4">
          <tpl hier="29" item="4294967295"/>
          <tpl fld="1" item="3"/>
          <tpl hier="81" item="0"/>
          <tpl hier="122" item="1"/>
        </tpls>
      </n>
      <n v="45694.720000000001" in="0">
        <tpls c="4">
          <tpl fld="0" item="13"/>
          <tpl fld="1" item="3"/>
          <tpl hier="81" item="0"/>
          <tpl hier="122" item="1"/>
        </tpls>
      </n>
      <n v="5328573.76" in="0">
        <tpls c="4">
          <tpl fld="0" item="12"/>
          <tpl fld="1" item="3"/>
          <tpl hier="81" item="0"/>
          <tpl hier="122" item="1"/>
        </tpls>
      </n>
      <n v="4370237.0599999996" in="0">
        <tpls c="4">
          <tpl fld="0" item="11"/>
          <tpl fld="1" item="3"/>
          <tpl hier="81" item="0"/>
          <tpl hier="122" item="1"/>
        </tpls>
      </n>
      <n v="3973793.48" in="0">
        <tpls c="4">
          <tpl fld="0" item="10"/>
          <tpl fld="1" item="3"/>
          <tpl hier="81" item="0"/>
          <tpl hier="122" item="1"/>
        </tpls>
      </n>
      <n v="2678946.04" in="0">
        <tpls c="4">
          <tpl fld="0" item="9"/>
          <tpl fld="1" item="3"/>
          <tpl hier="81" item="0"/>
          <tpl hier="122" item="1"/>
        </tpls>
      </n>
      <n v="1697617.1683" in="0">
        <tpls c="4">
          <tpl fld="0" item="8"/>
          <tpl fld="1" item="3"/>
          <tpl hier="81" item="0"/>
          <tpl hier="122" item="1"/>
        </tpls>
      </n>
      <n v="1454653.0597999999" in="0">
        <tpls c="4">
          <tpl fld="0" item="7"/>
          <tpl fld="1" item="3"/>
          <tpl hier="81" item="0"/>
          <tpl hier="122" item="1"/>
        </tpls>
      </n>
      <n v="1314373.648" in="0">
        <tpls c="4">
          <tpl fld="0" item="6"/>
          <tpl fld="1" item="3"/>
          <tpl hier="81" item="0"/>
          <tpl hier="122" item="1"/>
        </tpls>
      </n>
      <n v="1375841.3191" in="0">
        <tpls c="4">
          <tpl fld="0" item="5"/>
          <tpl fld="1" item="3"/>
          <tpl hier="81" item="0"/>
          <tpl hier="122" item="1"/>
        </tpls>
      </n>
      <n v="2038185.3195" in="0">
        <tpls c="4">
          <tpl fld="0" item="4"/>
          <tpl fld="1" item="3"/>
          <tpl hier="81" item="0"/>
          <tpl hier="122" item="1"/>
        </tpls>
      </n>
      <n v="1814387.9894000001" in="0">
        <tpls c="4">
          <tpl fld="0" item="3"/>
          <tpl fld="1" item="3"/>
          <tpl hier="81" item="0"/>
          <tpl hier="122" item="1"/>
        </tpls>
      </n>
      <n v="1801595.1429999999" in="0">
        <tpls c="4">
          <tpl fld="0" item="2"/>
          <tpl fld="1" item="3"/>
          <tpl hier="81" item="0"/>
          <tpl hier="122" item="1"/>
        </tpls>
      </n>
      <n v="1421357.4772000001" in="0">
        <tpls c="4">
          <tpl fld="0" item="1"/>
          <tpl fld="1" item="3"/>
          <tpl hier="81" item="0"/>
          <tpl hier="122" item="1"/>
        </tpls>
      </n>
      <n v="43421.036399999997" in="0">
        <tpls c="4">
          <tpl fld="0" item="0"/>
          <tpl fld="1" item="3"/>
          <tpl hier="81" item="0"/>
          <tpl hier="122" item="1"/>
        </tpls>
      </n>
      <n v="5.8480929088018481E-3" in="1">
        <tpls c="4">
          <tpl hier="29" item="4294967295"/>
          <tpl fld="1" item="2"/>
          <tpl hier="81" item="0"/>
          <tpl hier="122" item="1"/>
        </tpls>
      </n>
      <m in="1">
        <tpls c="4">
          <tpl fld="0" item="13"/>
          <tpl fld="1" item="2"/>
          <tpl hier="81" item="0"/>
          <tpl hier="122" item="1"/>
        </tpls>
      </m>
      <n v="-4.0446286254386911E-3" in="1">
        <tpls c="4">
          <tpl fld="0" item="12"/>
          <tpl fld="1" item="2"/>
          <tpl hier="81" item="0"/>
          <tpl hier="122" item="1"/>
        </tpls>
      </n>
      <n v="3.2195732295322303E-3" in="1">
        <tpls c="4">
          <tpl fld="0" item="11"/>
          <tpl fld="1" item="2"/>
          <tpl hier="81" item="0"/>
          <tpl hier="122" item="1"/>
        </tpls>
      </n>
      <n v="5.4078836102363515E-3" in="1">
        <tpls c="4">
          <tpl fld="0" item="10"/>
          <tpl fld="1" item="2"/>
          <tpl hier="81" item="0"/>
          <tpl hier="122" item="1"/>
        </tpls>
      </n>
      <n v="-6.5036665864143667E-2" in="1">
        <tpls c="4">
          <tpl fld="0" item="9"/>
          <tpl fld="1" item="2"/>
          <tpl hier="81" item="0"/>
          <tpl hier="122" item="1"/>
        </tpls>
      </n>
      <n v="4.4336309064390345E-2" in="1">
        <tpls c="4">
          <tpl fld="0" item="8"/>
          <tpl fld="1" item="2"/>
          <tpl hier="81" item="0"/>
          <tpl hier="122" item="1"/>
        </tpls>
      </n>
      <n v="3.670941914754574E-2" in="1">
        <tpls c="4">
          <tpl fld="0" item="7"/>
          <tpl fld="1" item="2"/>
          <tpl hier="81" item="0"/>
          <tpl hier="122" item="1"/>
        </tpls>
      </n>
      <n v="4.6020288444615809E-2" in="1">
        <tpls c="4">
          <tpl fld="0" item="6"/>
          <tpl fld="1" item="2"/>
          <tpl hier="81" item="0"/>
          <tpl hier="122" item="1"/>
        </tpls>
      </n>
      <n v="3.8008727936106511E-2" in="1">
        <tpls c="4">
          <tpl fld="0" item="5"/>
          <tpl fld="1" item="2"/>
          <tpl hier="81" item="0"/>
          <tpl hier="122" item="1"/>
        </tpls>
      </n>
      <n v="-0.11788451931714981" in="1">
        <tpls c="4">
          <tpl fld="0" item="4"/>
          <tpl fld="1" item="2"/>
          <tpl hier="81" item="0"/>
          <tpl hier="122" item="1"/>
        </tpls>
      </n>
      <n v="3.7233242687281932E-2" in="1">
        <tpls c="4">
          <tpl fld="0" item="3"/>
          <tpl fld="1" item="2"/>
          <tpl hier="81" item="0"/>
          <tpl hier="122" item="1"/>
        </tpls>
      </n>
      <n v="3.8082622707496953E-2" in="1">
        <tpls c="4">
          <tpl fld="0" item="2"/>
          <tpl fld="1" item="2"/>
          <tpl hier="81" item="0"/>
          <tpl hier="122" item="1"/>
        </tpls>
      </n>
      <n v="4.4900606616124022E-2" in="1">
        <tpls c="4">
          <tpl fld="0" item="1"/>
          <tpl fld="1" item="2"/>
          <tpl hier="81" item="0"/>
          <tpl hier="122" item="1"/>
        </tpls>
      </n>
      <m in="1">
        <tpls c="4">
          <tpl fld="0" item="0"/>
          <tpl fld="1" item="2"/>
          <tpl hier="81" item="0"/>
          <tpl hier="122" item="1"/>
        </tpls>
      </m>
      <n v="80450596.944499999" in="0">
        <tpls c="4">
          <tpl hier="29" item="4294967295"/>
          <tpl fld="1" item="1"/>
          <tpl hier="81" item="0"/>
          <tpl hier="122" item="1"/>
        </tpls>
      </n>
      <m in="0">
        <tpls c="4">
          <tpl fld="0" item="13"/>
          <tpl fld="1" item="1"/>
          <tpl hier="81" item="0"/>
          <tpl hier="122" item="1"/>
        </tpls>
      </m>
      <n v="8937560.8609999996" in="0">
        <tpls c="4">
          <tpl fld="0" item="12"/>
          <tpl fld="1" item="1"/>
          <tpl hier="81" item="0"/>
          <tpl hier="122" item="1"/>
        </tpls>
      </n>
      <n v="7100501.7342999997" in="0">
        <tpls c="4">
          <tpl fld="0" item="11"/>
          <tpl fld="1" item="1"/>
          <tpl hier="81" item="0"/>
          <tpl hier="122" item="1"/>
        </tpls>
      </n>
      <n v="9276226.0092000011" in="0">
        <tpls c="4">
          <tpl fld="0" item="10"/>
          <tpl fld="1" item="1"/>
          <tpl hier="81" item="0"/>
          <tpl hier="122" item="1"/>
        </tpls>
      </n>
      <n v="10926196.064299999" in="0">
        <tpls c="4">
          <tpl fld="0" item="9"/>
          <tpl fld="1" item="1"/>
          <tpl hier="81" item="0"/>
          <tpl hier="122" item="1"/>
        </tpls>
      </n>
      <n v="6733903.8206000002" in="0">
        <tpls c="4">
          <tpl fld="0" item="8"/>
          <tpl fld="1" item="1"/>
          <tpl hier="81" item="0"/>
          <tpl hier="122" item="1"/>
        </tpls>
      </n>
      <n v="5266343.5049999999" in="0">
        <tpls c="4">
          <tpl fld="0" item="7"/>
          <tpl fld="1" item="1"/>
          <tpl hier="81" item="0"/>
          <tpl hier="122" item="1"/>
        </tpls>
      </n>
      <n v="7041183.7529000007" in="0">
        <tpls c="4">
          <tpl fld="0" item="6"/>
          <tpl fld="1" item="1"/>
          <tpl hier="81" item="0"/>
          <tpl hier="122" item="1"/>
        </tpls>
      </n>
      <n v="8880239.4352000002" in="0">
        <tpls c="4">
          <tpl fld="0" item="5"/>
          <tpl fld="1" item="1"/>
          <tpl hier="81" item="0"/>
          <tpl hier="122" item="1"/>
        </tpls>
      </n>
      <n v="4153820.4188000001" in="0">
        <tpls c="4">
          <tpl fld="0" item="4"/>
          <tpl fld="1" item="1"/>
          <tpl hier="81" item="0"/>
          <tpl hier="122" item="1"/>
        </tpls>
      </n>
      <n v="4069186.0381999998" in="0">
        <tpls c="4">
          <tpl fld="0" item="3"/>
          <tpl fld="1" item="1"/>
          <tpl hier="81" item="0"/>
          <tpl hier="122" item="1"/>
        </tpls>
      </n>
      <n v="4871801.3364000004" in="0">
        <tpls c="4">
          <tpl fld="0" item="2"/>
          <tpl fld="1" item="1"/>
          <tpl hier="81" item="0"/>
          <tpl hier="122" item="1"/>
        </tpls>
      </n>
      <n v="3193633.9685999998" in="0">
        <tpls c="4">
          <tpl fld="0" item="1"/>
          <tpl fld="1" item="1"/>
          <tpl hier="81" item="0"/>
          <tpl hier="122" item="1"/>
        </tpls>
      </n>
      <m in="0">
        <tpls c="4">
          <tpl fld="0" item="0"/>
          <tpl fld="1" item="1"/>
          <tpl hier="81" item="0"/>
          <tpl hier="122" item="1"/>
        </tpls>
      </m>
      <n v="109809274.1652" in="0">
        <tpls c="4">
          <tpl hier="29" item="4294967295"/>
          <tpl fld="1" item="0"/>
          <tpl hier="81" item="0"/>
          <tpl hier="122" item="1"/>
        </tpls>
      </n>
      <n v="45694.720000000001" in="0">
        <tpls c="4">
          <tpl fld="0" item="13"/>
          <tpl fld="1" item="0"/>
          <tpl hier="81" item="0"/>
          <tpl hier="122" item="1"/>
        </tpls>
      </n>
      <n v="14266134.620999999" in="0">
        <tpls c="4">
          <tpl fld="0" item="12"/>
          <tpl fld="1" item="0"/>
          <tpl hier="81" item="0"/>
          <tpl hier="122" item="1"/>
        </tpls>
      </n>
      <n v="11470738.794299999" in="0">
        <tpls c="4">
          <tpl fld="0" item="11"/>
          <tpl fld="1" item="0"/>
          <tpl hier="81" item="0"/>
          <tpl hier="122" item="1"/>
        </tpls>
      </n>
      <n v="13250019.489200002" in="0">
        <tpls c="4">
          <tpl fld="0" item="10"/>
          <tpl fld="1" item="0"/>
          <tpl hier="81" item="0"/>
          <tpl hier="122" item="1"/>
        </tpls>
      </n>
      <n v="13605142.1043" in="0">
        <tpls c="4">
          <tpl fld="0" item="9"/>
          <tpl fld="1" item="0"/>
          <tpl hier="81" item="0"/>
          <tpl hier="122" item="1"/>
        </tpls>
      </n>
      <n v="8431520.9889000002" in="0">
        <tpls c="4">
          <tpl fld="0" item="8"/>
          <tpl fld="1" item="0"/>
          <tpl hier="81" item="0"/>
          <tpl hier="122" item="1"/>
        </tpls>
      </n>
      <n v="6720996.5647999998" in="0">
        <tpls c="4">
          <tpl fld="0" item="7"/>
          <tpl fld="1" item="0"/>
          <tpl hier="81" item="0"/>
          <tpl hier="122" item="1"/>
        </tpls>
      </n>
      <n v="8355557.4009000007" in="0">
        <tpls c="4">
          <tpl fld="0" item="6"/>
          <tpl fld="1" item="0"/>
          <tpl hier="81" item="0"/>
          <tpl hier="122" item="1"/>
        </tpls>
      </n>
      <n v="10256080.7543" in="0">
        <tpls c="4">
          <tpl fld="0" item="5"/>
          <tpl fld="1" item="0"/>
          <tpl hier="81" item="0"/>
          <tpl hier="122" item="1"/>
        </tpls>
      </n>
      <n v="6192005.7383000003" in="0">
        <tpls c="4">
          <tpl fld="0" item="4"/>
          <tpl fld="1" item="0"/>
          <tpl hier="81" item="0"/>
          <tpl hier="122" item="1"/>
        </tpls>
      </n>
      <n v="5883574.0275999997" in="0">
        <tpls c="4">
          <tpl fld="0" item="3"/>
          <tpl fld="1" item="0"/>
          <tpl hier="81" item="0"/>
          <tpl hier="122" item="1"/>
        </tpls>
      </n>
      <n v="6673396.4794000005" in="0">
        <tpls c="4">
          <tpl fld="0" item="2"/>
          <tpl fld="1" item="0"/>
          <tpl hier="81" item="0"/>
          <tpl hier="122" item="1"/>
        </tpls>
      </n>
      <n v="4614991.4457999999" in="0">
        <tpls c="4">
          <tpl fld="0" item="1"/>
          <tpl fld="1" item="0"/>
          <tpl hier="81" item="0"/>
          <tpl hier="122" item="1"/>
        </tpls>
      </n>
      <n v="43421.036399999997" in="0">
        <tpls c="4">
          <tpl fld="0" item="0"/>
          <tpl fld="1" item="0"/>
          <tpl hier="81" item="0"/>
          <tpl hier="122" item="1"/>
        </tpls>
      </n>
      <n v="634467.15720000002" in="0">
        <tpls c="4">
          <tpl hier="29" item="4294967295"/>
          <tpl fld="1" item="5"/>
          <tpl hier="81" item="2"/>
          <tpl hier="122" item="1"/>
        </tpls>
      </n>
      <n v="19012.414499999999" in="0">
        <tpls c="4">
          <tpl fld="0" item="13"/>
          <tpl fld="1" item="5"/>
          <tpl hier="81" item="2"/>
          <tpl hier="122" item="1"/>
        </tpls>
      </n>
      <n v="163543.34939999998" in="0">
        <tpls c="4">
          <tpl fld="0" item="12"/>
          <tpl fld="1" item="5"/>
          <tpl hier="81" item="2"/>
          <tpl hier="122" item="1"/>
        </tpls>
      </n>
      <n v="130965.47980000002" in="0">
        <tpls c="4">
          <tpl fld="0" item="11"/>
          <tpl fld="1" item="5"/>
          <tpl hier="81" item="2"/>
          <tpl hier="122" item="1"/>
        </tpls>
      </n>
      <n v="146788.56149999998" in="0">
        <tpls c="4">
          <tpl fld="0" item="10"/>
          <tpl fld="1" item="5"/>
          <tpl hier="81" item="2"/>
          <tpl hier="122" item="1"/>
        </tpls>
      </n>
      <n v="121578.26329999996" in="0">
        <tpls c="4">
          <tpl fld="0" item="9"/>
          <tpl fld="1" item="5"/>
          <tpl hier="81" item="2"/>
          <tpl hier="122" item="1"/>
        </tpls>
      </n>
      <n v="11182.885900000001" in="0">
        <tpls c="4">
          <tpl fld="0" item="8"/>
          <tpl fld="1" item="5"/>
          <tpl hier="81" item="2"/>
          <tpl hier="122" item="1"/>
        </tpls>
      </n>
      <n v="4873.4724999999999" in="0">
        <tpls c="4">
          <tpl fld="0" item="7"/>
          <tpl fld="1" item="5"/>
          <tpl hier="81" item="2"/>
          <tpl hier="122" item="1"/>
        </tpls>
      </n>
      <n v="9784.5587999999989" in="0">
        <tpls c="4">
          <tpl fld="0" item="6"/>
          <tpl fld="1" item="5"/>
          <tpl hier="81" item="2"/>
          <tpl hier="122" item="1"/>
        </tpls>
      </n>
      <n v="11874.060100000006" in="0">
        <tpls c="4">
          <tpl fld="0" item="5"/>
          <tpl fld="1" item="5"/>
          <tpl hier="81" item="2"/>
          <tpl hier="122" item="1"/>
        </tpls>
      </n>
      <n v="4693.7487000000001" in="0">
        <tpls c="4">
          <tpl fld="0" item="4"/>
          <tpl fld="1" item="5"/>
          <tpl hier="81" item="2"/>
          <tpl hier="122" item="1"/>
        </tpls>
      </n>
      <n v="1998.8815" in="0">
        <tpls c="4">
          <tpl fld="0" item="3"/>
          <tpl fld="1" item="5"/>
          <tpl hier="81" item="2"/>
          <tpl hier="122" item="1"/>
        </tpls>
      </n>
      <n v="4720.3510999999999" in="0">
        <tpls c="4">
          <tpl fld="0" item="2"/>
          <tpl fld="1" item="5"/>
          <tpl hier="81" item="2"/>
          <tpl hier="122" item="1"/>
        </tpls>
      </n>
      <n v="3451.1300999999994" in="0">
        <tpls c="4">
          <tpl fld="0" item="1"/>
          <tpl fld="1" item="5"/>
          <tpl hier="81" item="2"/>
          <tpl hier="122" item="1"/>
        </tpls>
      </n>
      <m in="0">
        <tpls c="4">
          <tpl fld="0" item="0"/>
          <tpl fld="1" item="5"/>
          <tpl hier="81" item="2"/>
          <tpl hier="122" item="1"/>
        </tpls>
      </m>
      <n v="0.62599833486490863" in="1">
        <tpls c="4">
          <tpl hier="29" item="4294967295"/>
          <tpl fld="1" item="4"/>
          <tpl hier="81" item="2"/>
          <tpl hier="122" item="1"/>
        </tpls>
      </n>
      <n v="0.6259983339561791" in="1">
        <tpls c="4">
          <tpl fld="0" item="13"/>
          <tpl fld="1" item="4"/>
          <tpl hier="81" item="2"/>
          <tpl hier="122" item="1"/>
        </tpls>
      </n>
      <n v="0.62599834473586247" in="1">
        <tpls c="4">
          <tpl fld="0" item="12"/>
          <tpl fld="1" item="4"/>
          <tpl hier="81" item="2"/>
          <tpl hier="122" item="1"/>
        </tpls>
      </n>
      <n v="0.62599829413013519" in="1">
        <tpls c="4">
          <tpl fld="0" item="11"/>
          <tpl fld="1" item="4"/>
          <tpl hier="81" item="2"/>
          <tpl hier="122" item="1"/>
        </tpls>
      </n>
      <n v="0.62599833621475665" in="1">
        <tpls c="4">
          <tpl fld="0" item="10"/>
          <tpl fld="1" item="4"/>
          <tpl hier="81" item="2"/>
          <tpl hier="122" item="1"/>
        </tpls>
      </n>
      <n v="0.62599837642488698" in="1">
        <tpls c="4">
          <tpl fld="0" item="9"/>
          <tpl fld="1" item="4"/>
          <tpl hier="81" item="2"/>
          <tpl hier="122" item="1"/>
        </tpls>
      </n>
      <n v="0.62599833261918503" in="1">
        <tpls c="4">
          <tpl fld="0" item="8"/>
          <tpl fld="1" item="4"/>
          <tpl hier="81" item="2"/>
          <tpl hier="122" item="1"/>
        </tpls>
      </n>
      <m in="1">
        <tpls c="4">
          <tpl fld="0" item="7"/>
          <tpl fld="1" item="4"/>
          <tpl hier="81" item="2"/>
          <tpl hier="122" item="1"/>
        </tpls>
      </m>
      <m in="1">
        <tpls c="4">
          <tpl fld="0" item="6"/>
          <tpl fld="1" item="4"/>
          <tpl hier="81" item="2"/>
          <tpl hier="122" item="1"/>
        </tpls>
      </m>
      <m in="1">
        <tpls c="4">
          <tpl fld="0" item="5"/>
          <tpl fld="1" item="4"/>
          <tpl hier="81" item="2"/>
          <tpl hier="122" item="1"/>
        </tpls>
      </m>
      <m in="1">
        <tpls c="4">
          <tpl fld="0" item="4"/>
          <tpl fld="1" item="4"/>
          <tpl hier="81" item="2"/>
          <tpl hier="122" item="1"/>
        </tpls>
      </m>
      <m in="1">
        <tpls c="4">
          <tpl fld="0" item="3"/>
          <tpl fld="1" item="4"/>
          <tpl hier="81" item="2"/>
          <tpl hier="122" item="1"/>
        </tpls>
      </m>
      <m in="1">
        <tpls c="4">
          <tpl fld="0" item="2"/>
          <tpl fld="1" item="4"/>
          <tpl hier="81" item="2"/>
          <tpl hier="122" item="1"/>
        </tpls>
      </m>
      <m in="1">
        <tpls c="4">
          <tpl fld="0" item="1"/>
          <tpl fld="1" item="4"/>
          <tpl hier="81" item="2"/>
          <tpl hier="122" item="1"/>
        </tpls>
      </m>
      <m in="1">
        <tpls c="4">
          <tpl fld="0" item="0"/>
          <tpl fld="1" item="4"/>
          <tpl hier="81" item="2"/>
          <tpl hier="122" item="1"/>
        </tpls>
      </m>
      <n v="700759.96" in="0">
        <tpls c="4">
          <tpl hier="29" item="4294967295"/>
          <tpl fld="1" item="3"/>
          <tpl hier="81" item="2"/>
          <tpl hier="122" item="1"/>
        </tpls>
      </n>
      <n v="30371.35" in="0">
        <tpls c="4">
          <tpl fld="0" item="13"/>
          <tpl fld="1" item="3"/>
          <tpl hier="81" item="2"/>
          <tpl hier="122" item="1"/>
        </tpls>
      </n>
      <n v="199218.96" in="0">
        <tpls c="4">
          <tpl fld="0" item="12"/>
          <tpl fld="1" item="3"/>
          <tpl hier="81" item="2"/>
          <tpl hier="122" item="1"/>
        </tpls>
      </n>
      <n v="176261.98" in="0">
        <tpls c="4">
          <tpl fld="0" item="11"/>
          <tpl fld="1" item="3"/>
          <tpl hier="81" item="2"/>
          <tpl hier="122" item="1"/>
        </tpls>
      </n>
      <n v="172125.58" in="0">
        <tpls c="4">
          <tpl fld="0" item="10"/>
          <tpl fld="1" item="3"/>
          <tpl hier="81" item="2"/>
          <tpl hier="122" item="1"/>
        </tpls>
      </n>
      <n v="120635.01" in="0">
        <tpls c="4">
          <tpl fld="0" item="9"/>
          <tpl fld="1" item="3"/>
          <tpl hier="81" item="2"/>
          <tpl hier="122" item="1"/>
        </tpls>
      </n>
      <n v="2147.08" in="0">
        <tpls c="4">
          <tpl fld="0" item="8"/>
          <tpl fld="1" item="3"/>
          <tpl hier="81" item="2"/>
          <tpl hier="122" item="1"/>
        </tpls>
      </n>
      <m in="0">
        <tpls c="4">
          <tpl fld="0" item="7"/>
          <tpl fld="1" item="3"/>
          <tpl hier="81" item="2"/>
          <tpl hier="122" item="1"/>
        </tpls>
      </m>
      <m in="0">
        <tpls c="4">
          <tpl fld="0" item="6"/>
          <tpl fld="1" item="3"/>
          <tpl hier="81" item="2"/>
          <tpl hier="122" item="1"/>
        </tpls>
      </m>
      <m in="0">
        <tpls c="4">
          <tpl fld="0" item="5"/>
          <tpl fld="1" item="3"/>
          <tpl hier="81" item="2"/>
          <tpl hier="122" item="1"/>
        </tpls>
      </m>
      <m in="0">
        <tpls c="4">
          <tpl fld="0" item="4"/>
          <tpl fld="1" item="3"/>
          <tpl hier="81" item="2"/>
          <tpl hier="122" item="1"/>
        </tpls>
      </m>
      <m in="0">
        <tpls c="4">
          <tpl fld="0" item="3"/>
          <tpl fld="1" item="3"/>
          <tpl hier="81" item="2"/>
          <tpl hier="122" item="1"/>
        </tpls>
      </m>
      <m in="0">
        <tpls c="4">
          <tpl fld="0" item="2"/>
          <tpl fld="1" item="3"/>
          <tpl hier="81" item="2"/>
          <tpl hier="122" item="1"/>
        </tpls>
      </m>
      <m in="0">
        <tpls c="4">
          <tpl fld="0" item="1"/>
          <tpl fld="1" item="3"/>
          <tpl hier="81" item="2"/>
          <tpl hier="122" item="1"/>
        </tpls>
      </m>
      <m in="0">
        <tpls c="4">
          <tpl fld="0" item="0"/>
          <tpl fld="1" item="3"/>
          <tpl hier="81" item="2"/>
          <tpl hier="122" item="1"/>
        </tpls>
      </m>
      <n v="0.34271538745198082" in="1">
        <tpls c="4">
          <tpl hier="29" item="4294967295"/>
          <tpl fld="1" item="2"/>
          <tpl hier="81" item="2"/>
          <tpl hier="122" item="1"/>
        </tpls>
      </n>
      <m in="1">
        <tpls c="4">
          <tpl fld="0" item="13"/>
          <tpl fld="1" item="2"/>
          <tpl hier="81" item="2"/>
          <tpl hier="122" item="1"/>
        </tpls>
      </m>
      <n v="0.36316898917606855" in="1">
        <tpls c="4">
          <tpl fld="0" item="12"/>
          <tpl fld="1" item="2"/>
          <tpl hier="81" item="2"/>
          <tpl hier="122" item="1"/>
        </tpls>
      </n>
      <n v="0.37592171671729135" in="1">
        <tpls c="4">
          <tpl fld="0" item="11"/>
          <tpl fld="1" item="2"/>
          <tpl hier="81" item="2"/>
          <tpl hier="122" item="1"/>
        </tpls>
      </n>
      <n v="0.36165692001817989" in="1">
        <tpls c="4">
          <tpl fld="0" item="10"/>
          <tpl fld="1" item="2"/>
          <tpl hier="81" item="2"/>
          <tpl hier="122" item="1"/>
        </tpls>
      </n>
      <n v="0.32827359524874022" in="1">
        <tpls c="4">
          <tpl fld="0" item="9"/>
          <tpl fld="1" item="2"/>
          <tpl hier="81" item="2"/>
          <tpl hier="122" item="1"/>
        </tpls>
      </n>
      <n v="0.30130214091807128" in="1">
        <tpls c="4">
          <tpl fld="0" item="8"/>
          <tpl fld="1" item="2"/>
          <tpl hier="81" item="2"/>
          <tpl hier="122" item="1"/>
        </tpls>
      </n>
      <n v="0.311939035829564" in="1">
        <tpls c="4">
          <tpl fld="0" item="7"/>
          <tpl fld="1" item="2"/>
          <tpl hier="81" item="2"/>
          <tpl hier="122" item="1"/>
        </tpls>
      </n>
      <n v="0.30772395505842631" in="1">
        <tpls c="4">
          <tpl fld="0" item="6"/>
          <tpl fld="1" item="2"/>
          <tpl hier="81" item="2"/>
          <tpl hier="122" item="1"/>
        </tpls>
      </n>
      <n v="0.26767900954993584" in="1">
        <tpls c="4">
          <tpl fld="0" item="5"/>
          <tpl fld="1" item="2"/>
          <tpl hier="81" item="2"/>
          <tpl hier="122" item="1"/>
        </tpls>
      </n>
      <n v="0.40345828680256396" in="1">
        <tpls c="4">
          <tpl fld="0" item="4"/>
          <tpl fld="1" item="2"/>
          <tpl hier="81" item="2"/>
          <tpl hier="122" item="1"/>
        </tpls>
      </n>
      <n v="0.4041661506452332" in="1">
        <tpls c="4">
          <tpl fld="0" item="3"/>
          <tpl fld="1" item="2"/>
          <tpl hier="81" item="2"/>
          <tpl hier="122" item="1"/>
        </tpls>
      </n>
      <n v="0.4035703970335473" in="1">
        <tpls c="4">
          <tpl fld="0" item="2"/>
          <tpl fld="1" item="2"/>
          <tpl hier="81" item="2"/>
          <tpl hier="122" item="1"/>
        </tpls>
      </n>
      <n v="0.40416615064523315" in="1">
        <tpls c="4">
          <tpl fld="0" item="1"/>
          <tpl fld="1" item="2"/>
          <tpl hier="81" item="2"/>
          <tpl hier="122" item="1"/>
        </tpls>
      </n>
      <m in="1">
        <tpls c="4">
          <tpl fld="0" item="0"/>
          <tpl fld="1" item="2"/>
          <tpl hier="81" item="2"/>
          <tpl hier="122" item="1"/>
        </tpls>
      </m>
      <n v="571297.92319999996" in="0">
        <tpls c="4">
          <tpl hier="29" item="4294967295"/>
          <tpl fld="1" item="1"/>
          <tpl hier="81" item="2"/>
          <tpl hier="122" item="1"/>
        </tpls>
      </n>
      <m in="0">
        <tpls c="4">
          <tpl fld="0" item="13"/>
          <tpl fld="1" item="1"/>
          <tpl hier="81" item="2"/>
          <tpl hier="122" item="1"/>
        </tpls>
      </m>
      <n v="106927.1093" in="0">
        <tpls c="4">
          <tpl fld="0" item="12"/>
          <tpl fld="1" item="1"/>
          <tpl hier="81" item="2"/>
          <tpl hier="122" item="1"/>
        </tpls>
      </n>
      <n v="54867.223899999997" in="0">
        <tpls c="4">
          <tpl fld="0" item="11"/>
          <tpl fld="1" item="1"/>
          <tpl hier="81" item="2"/>
          <tpl hier="122" item="1"/>
        </tpls>
      </n>
      <n v="107942.72869999999" in="0">
        <tpls c="4">
          <tpl fld="0" item="10"/>
          <tpl fld="1" item="1"/>
          <tpl hier="81" item="2"/>
          <tpl hier="122" item="1"/>
        </tpls>
      </n>
      <n v="140312.66469999999" in="0">
        <tpls c="4">
          <tpl fld="0" item="9"/>
          <tpl fld="1" item="1"/>
          <tpl hier="81" item="2"/>
          <tpl hier="122" item="1"/>
        </tpls>
      </n>
      <n v="32654.322900000003" in="0">
        <tpls c="4">
          <tpl fld="0" item="8"/>
          <tpl fld="1" item="1"/>
          <tpl hier="81" item="2"/>
          <tpl hier="122" item="1"/>
        </tpls>
      </n>
      <n v="15623.1569" in="0">
        <tpls c="4">
          <tpl fld="0" item="7"/>
          <tpl fld="1" item="1"/>
          <tpl hier="81" item="2"/>
          <tpl hier="122" item="1"/>
        </tpls>
      </n>
      <n v="31796.545699999999" in="0">
        <tpls c="4">
          <tpl fld="0" item="6"/>
          <tpl fld="1" item="1"/>
          <tpl hier="81" item="2"/>
          <tpl hier="122" item="1"/>
        </tpls>
      </n>
      <n v="44359.324700000005" in="0">
        <tpls c="4">
          <tpl fld="0" item="5"/>
          <tpl fld="1" item="1"/>
          <tpl hier="81" item="2"/>
          <tpl hier="122" item="1"/>
        </tpls>
      </n>
      <n v="11633.7893" in="0">
        <tpls c="4">
          <tpl fld="0" item="4"/>
          <tpl fld="1" item="1"/>
          <tpl hier="81" item="2"/>
          <tpl hier="122" item="1"/>
        </tpls>
      </n>
      <n v="4945.6925000000001" in="0">
        <tpls c="4">
          <tpl fld="0" item="3"/>
          <tpl fld="1" item="1"/>
          <tpl hier="81" item="2"/>
          <tpl hier="122" item="1"/>
        </tpls>
      </n>
      <n v="11696.4751" in="0">
        <tpls c="4">
          <tpl fld="0" item="2"/>
          <tpl fld="1" item="1"/>
          <tpl hier="81" item="2"/>
          <tpl hier="122" item="1"/>
        </tpls>
      </n>
      <n v="8538.8894999999993" in="0">
        <tpls c="4">
          <tpl fld="0" item="1"/>
          <tpl fld="1" item="1"/>
          <tpl hier="81" item="2"/>
          <tpl hier="122" item="1"/>
        </tpls>
      </n>
      <m in="0">
        <tpls c="4">
          <tpl fld="0" item="0"/>
          <tpl fld="1" item="1"/>
          <tpl hier="81" item="2"/>
          <tpl hier="122" item="1"/>
        </tpls>
      </m>
      <n v="1272057.8832" in="0">
        <tpls c="4">
          <tpl hier="29" item="4294967295"/>
          <tpl fld="1" item="0"/>
          <tpl hier="81" item="2"/>
          <tpl hier="122" item="1"/>
        </tpls>
      </n>
      <n v="30371.35" in="0">
        <tpls c="4">
          <tpl fld="0" item="13"/>
          <tpl fld="1" item="0"/>
          <tpl hier="81" item="2"/>
          <tpl hier="122" item="1"/>
        </tpls>
      </n>
      <n v="306146.06929999997" in="0">
        <tpls c="4">
          <tpl fld="0" item="12"/>
          <tpl fld="1" item="0"/>
          <tpl hier="81" item="2"/>
          <tpl hier="122" item="1"/>
        </tpls>
      </n>
      <n v="231129.20390000002" in="0">
        <tpls c="4">
          <tpl fld="0" item="11"/>
          <tpl fld="1" item="0"/>
          <tpl hier="81" item="2"/>
          <tpl hier="122" item="1"/>
        </tpls>
      </n>
      <n v="280068.30869999999" in="0">
        <tpls c="4">
          <tpl fld="0" item="10"/>
          <tpl fld="1" item="0"/>
          <tpl hier="81" item="2"/>
          <tpl hier="122" item="1"/>
        </tpls>
      </n>
      <n v="260947.67469999997" in="0">
        <tpls c="4">
          <tpl fld="0" item="9"/>
          <tpl fld="1" item="0"/>
          <tpl hier="81" item="2"/>
          <tpl hier="122" item="1"/>
        </tpls>
      </n>
      <n v="34801.402900000001" in="0">
        <tpls c="4">
          <tpl fld="0" item="8"/>
          <tpl fld="1" item="0"/>
          <tpl hier="81" item="2"/>
          <tpl hier="122" item="1"/>
        </tpls>
      </n>
      <n v="15623.1569" in="0">
        <tpls c="4">
          <tpl fld="0" item="7"/>
          <tpl fld="1" item="0"/>
          <tpl hier="81" item="2"/>
          <tpl hier="122" item="1"/>
        </tpls>
      </n>
      <n v="31796.545699999999" in="0">
        <tpls c="4">
          <tpl fld="0" item="6"/>
          <tpl fld="1" item="0"/>
          <tpl hier="81" item="2"/>
          <tpl hier="122" item="1"/>
        </tpls>
      </n>
      <n v="44359.324700000005" in="0">
        <tpls c="4">
          <tpl fld="0" item="5"/>
          <tpl fld="1" item="0"/>
          <tpl hier="81" item="2"/>
          <tpl hier="122" item="1"/>
        </tpls>
      </n>
      <n v="11633.7893" in="0">
        <tpls c="4">
          <tpl fld="0" item="4"/>
          <tpl fld="1" item="0"/>
          <tpl hier="81" item="2"/>
          <tpl hier="122" item="1"/>
        </tpls>
      </n>
      <n v="4945.6925000000001" in="0">
        <tpls c="4">
          <tpl fld="0" item="3"/>
          <tpl fld="1" item="0"/>
          <tpl hier="81" item="2"/>
          <tpl hier="122" item="1"/>
        </tpls>
      </n>
      <n v="11696.4751" in="0">
        <tpls c="4">
          <tpl fld="0" item="2"/>
          <tpl fld="1" item="0"/>
          <tpl hier="81" item="2"/>
          <tpl hier="122" item="1"/>
        </tpls>
      </n>
      <n v="8538.8894999999993" in="0">
        <tpls c="4">
          <tpl fld="0" item="1"/>
          <tpl fld="1" item="0"/>
          <tpl hier="81" item="2"/>
          <tpl hier="122" item="1"/>
        </tpls>
      </n>
      <m in="0">
        <tpls c="4">
          <tpl fld="0" item="0"/>
          <tpl fld="1" item="0"/>
          <tpl hier="81" item="2"/>
          <tpl hier="122" item="1"/>
        </tpls>
      </m>
      <n v="95795.507900000011" in="0">
        <tpls c="4">
          <tpl hier="29" item="4294967295"/>
          <tpl fld="1" item="5"/>
          <tpl hier="81" item="2"/>
          <tpl hier="122" item="3"/>
        </tpls>
      </n>
      <n v="3351.2385000000004" in="0">
        <tpls c="4">
          <tpl fld="0" item="13"/>
          <tpl fld="1" item="5"/>
          <tpl hier="81" item="2"/>
          <tpl hier="122" item="3"/>
        </tpls>
      </n>
      <n v="27093.763100000004" in="0">
        <tpls c="4">
          <tpl fld="0" item="12"/>
          <tpl fld="1" item="5"/>
          <tpl hier="81" item="2"/>
          <tpl hier="122" item="3"/>
        </tpls>
      </n>
      <n v="23430.467299999997" in="0">
        <tpls c="4">
          <tpl fld="0" item="11"/>
          <tpl fld="1" item="5"/>
          <tpl hier="81" item="2"/>
          <tpl hier="122" item="3"/>
        </tpls>
      </n>
      <n v="23855.137200000005" in="0">
        <tpls c="4">
          <tpl fld="0" item="10"/>
          <tpl fld="1" item="5"/>
          <tpl hier="81" item="2"/>
          <tpl hier="122" item="3"/>
        </tpls>
      </n>
      <n v="17705.585200000001" in="0">
        <tpls c="4">
          <tpl fld="0" item="9"/>
          <tpl fld="1" item="5"/>
          <tpl hier="81" item="2"/>
          <tpl hier="122" item="3"/>
        </tpls>
      </n>
      <n v="359.31659999999999" in="0">
        <tpls c="4">
          <tpl fld="0" item="8"/>
          <tpl fld="1" item="5"/>
          <tpl hier="81" item="2"/>
          <tpl hier="122" item="3"/>
        </tpls>
      </n>
      <m in="0">
        <tpls c="4">
          <tpl fld="0" item="7"/>
          <tpl fld="1" item="5"/>
          <tpl hier="81" item="2"/>
          <tpl hier="122" item="3"/>
        </tpls>
      </m>
      <m in="0">
        <tpls c="4">
          <tpl fld="0" item="6"/>
          <tpl fld="1" item="5"/>
          <tpl hier="81" item="2"/>
          <tpl hier="122" item="3"/>
        </tpls>
      </m>
      <m in="0">
        <tpls c="4">
          <tpl fld="0" item="5"/>
          <tpl fld="1" item="5"/>
          <tpl hier="81" item="2"/>
          <tpl hier="122" item="3"/>
        </tpls>
      </m>
      <m in="0">
        <tpls c="4">
          <tpl fld="0" item="4"/>
          <tpl fld="1" item="5"/>
          <tpl hier="81" item="2"/>
          <tpl hier="122" item="3"/>
        </tpls>
      </m>
      <m in="0">
        <tpls c="4">
          <tpl fld="0" item="3"/>
          <tpl fld="1" item="5"/>
          <tpl hier="81" item="2"/>
          <tpl hier="122" item="3"/>
        </tpls>
      </m>
      <m in="0">
        <tpls c="4">
          <tpl fld="0" item="2"/>
          <tpl fld="1" item="5"/>
          <tpl hier="81" item="2"/>
          <tpl hier="122" item="3"/>
        </tpls>
      </m>
      <m in="0">
        <tpls c="4">
          <tpl fld="0" item="1"/>
          <tpl fld="1" item="5"/>
          <tpl hier="81" item="2"/>
          <tpl hier="122" item="3"/>
        </tpls>
      </m>
      <m in="0">
        <tpls c="4">
          <tpl fld="0" item="0"/>
          <tpl fld="1" item="5"/>
          <tpl hier="81" item="2"/>
          <tpl hier="122" item="3"/>
        </tpls>
      </m>
      <n v="0.62599833312459541" in="1">
        <tpls c="4">
          <tpl hier="29" item="4294967295"/>
          <tpl fld="1" item="4"/>
          <tpl hier="81" item="2"/>
          <tpl hier="122" item="3"/>
        </tpls>
      </n>
      <n v="0.62599837860960172" in="1">
        <tpls c="4">
          <tpl fld="0" item="13"/>
          <tpl fld="1" item="4"/>
          <tpl hier="81" item="2"/>
          <tpl hier="122" item="3"/>
        </tpls>
      </n>
      <n v="0.62599832188873827" in="1">
        <tpls c="4">
          <tpl fld="0" item="12"/>
          <tpl fld="1" item="4"/>
          <tpl hier="81" item="2"/>
          <tpl hier="122" item="3"/>
        </tpls>
      </n>
      <n v="0.62599830064845008" in="1">
        <tpls c="4">
          <tpl fld="0" item="11"/>
          <tpl fld="1" item="4"/>
          <tpl hier="81" item="2"/>
          <tpl hier="122" item="3"/>
        </tpls>
      </n>
      <n v="0.62599839982721195" in="1">
        <tpls c="4">
          <tpl fld="0" item="10"/>
          <tpl fld="1" item="4"/>
          <tpl hier="81" item="2"/>
          <tpl hier="122" item="3"/>
        </tpls>
      </n>
      <n v="0.62599830213657193" in="1">
        <tpls c="4">
          <tpl fld="0" item="9"/>
          <tpl fld="1" item="4"/>
          <tpl hier="81" item="2"/>
          <tpl hier="122" item="3"/>
        </tpls>
      </n>
      <n v="0.62599801390268117" in="1">
        <tpls c="4">
          <tpl fld="0" item="8"/>
          <tpl fld="1" item="4"/>
          <tpl hier="81" item="2"/>
          <tpl hier="122" item="3"/>
        </tpls>
      </n>
      <m in="1">
        <tpls c="4">
          <tpl fld="0" item="7"/>
          <tpl fld="1" item="4"/>
          <tpl hier="81" item="2"/>
          <tpl hier="122" item="3"/>
        </tpls>
      </m>
      <m in="1">
        <tpls c="4">
          <tpl fld="0" item="6"/>
          <tpl fld="1" item="4"/>
          <tpl hier="81" item="2"/>
          <tpl hier="122" item="3"/>
        </tpls>
      </m>
      <m in="1">
        <tpls c="4">
          <tpl fld="0" item="5"/>
          <tpl fld="1" item="4"/>
          <tpl hier="81" item="2"/>
          <tpl hier="122" item="3"/>
        </tpls>
      </m>
      <m in="1">
        <tpls c="4">
          <tpl fld="0" item="4"/>
          <tpl fld="1" item="4"/>
          <tpl hier="81" item="2"/>
          <tpl hier="122" item="3"/>
        </tpls>
      </m>
      <m in="1">
        <tpls c="4">
          <tpl fld="0" item="3"/>
          <tpl fld="1" item="4"/>
          <tpl hier="81" item="2"/>
          <tpl hier="122" item="3"/>
        </tpls>
      </m>
      <m in="1">
        <tpls c="4">
          <tpl fld="0" item="2"/>
          <tpl fld="1" item="4"/>
          <tpl hier="81" item="2"/>
          <tpl hier="122" item="3"/>
        </tpls>
      </m>
      <m in="1">
        <tpls c="4">
          <tpl fld="0" item="1"/>
          <tpl fld="1" item="4"/>
          <tpl hier="81" item="2"/>
          <tpl hier="122" item="3"/>
        </tpls>
      </m>
      <m in="1">
        <tpls c="4">
          <tpl fld="0" item="0"/>
          <tpl fld="1" item="4"/>
          <tpl hier="81" item="2"/>
          <tpl hier="122" item="3"/>
        </tpls>
      </m>
      <n v="138690.63" in="0">
        <tpls c="4">
          <tpl hier="29" item="4294967295"/>
          <tpl fld="1" item="3"/>
          <tpl hier="81" item="2"/>
          <tpl hier="122" item="3"/>
        </tpls>
      </n>
      <n v="5353.43" in="0">
        <tpls c="4">
          <tpl fld="0" item="13"/>
          <tpl fld="1" item="3"/>
          <tpl hier="81" item="2"/>
          <tpl hier="122" item="3"/>
        </tpls>
      </n>
      <n v="39854.33" in="0">
        <tpls c="4">
          <tpl fld="0" item="12"/>
          <tpl fld="1" item="3"/>
          <tpl hier="81" item="2"/>
          <tpl hier="122" item="3"/>
        </tpls>
      </n>
      <n v="35825.43" in="0">
        <tpls c="4">
          <tpl fld="0" item="11"/>
          <tpl fld="1" item="3"/>
          <tpl hier="81" item="2"/>
          <tpl hier="122" item="3"/>
        </tpls>
      </n>
      <n v="33983.83" in="0">
        <tpls c="4">
          <tpl fld="0" item="10"/>
          <tpl fld="1" item="3"/>
          <tpl hier="81" item="2"/>
          <tpl hier="122" item="3"/>
        </tpls>
      </n>
      <n v="23099.62" in="0">
        <tpls c="4">
          <tpl fld="0" item="9"/>
          <tpl fld="1" item="3"/>
          <tpl hier="81" item="2"/>
          <tpl hier="122" item="3"/>
        </tpls>
      </n>
      <n v="573.99" in="0">
        <tpls c="4">
          <tpl fld="0" item="8"/>
          <tpl fld="1" item="3"/>
          <tpl hier="81" item="2"/>
          <tpl hier="122" item="3"/>
        </tpls>
      </n>
      <m in="0">
        <tpls c="4">
          <tpl fld="0" item="7"/>
          <tpl fld="1" item="3"/>
          <tpl hier="81" item="2"/>
          <tpl hier="122" item="3"/>
        </tpls>
      </m>
      <m in="0">
        <tpls c="4">
          <tpl fld="0" item="6"/>
          <tpl fld="1" item="3"/>
          <tpl hier="81" item="2"/>
          <tpl hier="122" item="3"/>
        </tpls>
      </m>
      <m in="0">
        <tpls c="4">
          <tpl fld="0" item="5"/>
          <tpl fld="1" item="3"/>
          <tpl hier="81" item="2"/>
          <tpl hier="122" item="3"/>
        </tpls>
      </m>
      <m in="0">
        <tpls c="4">
          <tpl fld="0" item="4"/>
          <tpl fld="1" item="3"/>
          <tpl hier="81" item="2"/>
          <tpl hier="122" item="3"/>
        </tpls>
      </m>
      <m in="0">
        <tpls c="4">
          <tpl fld="0" item="3"/>
          <tpl fld="1" item="3"/>
          <tpl hier="81" item="2"/>
          <tpl hier="122" item="3"/>
        </tpls>
      </m>
      <m in="0">
        <tpls c="4">
          <tpl fld="0" item="2"/>
          <tpl fld="1" item="3"/>
          <tpl hier="81" item="2"/>
          <tpl hier="122" item="3"/>
        </tpls>
      </m>
      <m in="0">
        <tpls c="4">
          <tpl fld="0" item="1"/>
          <tpl fld="1" item="3"/>
          <tpl hier="81" item="2"/>
          <tpl hier="122" item="3"/>
        </tpls>
      </m>
      <m in="0">
        <tpls c="4">
          <tpl fld="0" item="0"/>
          <tpl fld="1" item="3"/>
          <tpl hier="81" item="2"/>
          <tpl hier="122" item="3"/>
        </tpls>
      </m>
      <n v="0.3747945889417631" in="1">
        <tpls c="4">
          <tpl hier="29" item="4294967295"/>
          <tpl fld="1" item="2"/>
          <tpl hier="81" item="2"/>
          <tpl hier="122" item="3"/>
        </tpls>
      </n>
      <m in="1">
        <tpls c="4">
          <tpl fld="0" item="13"/>
          <tpl fld="1" item="2"/>
          <tpl hier="81" item="2"/>
          <tpl hier="122" item="3"/>
        </tpls>
      </m>
      <n v="0.37666572544987004" in="1">
        <tpls c="4">
          <tpl fld="0" item="12"/>
          <tpl fld="1" item="2"/>
          <tpl hier="81" item="2"/>
          <tpl hier="122" item="3"/>
        </tpls>
      </n>
      <n v="0.37666605127835662" in="1">
        <tpls c="4">
          <tpl fld="0" item="11"/>
          <tpl fld="1" item="2"/>
          <tpl hier="81" item="2"/>
          <tpl hier="122" item="3"/>
        </tpls>
      </n>
      <n v="0.37462208009374603" in="1">
        <tpls c="4">
          <tpl fld="0" item="10"/>
          <tpl fld="1" item="2"/>
          <tpl hier="81" item="2"/>
          <tpl hier="122" item="3"/>
        </tpls>
      </n>
      <n v="0.37313265363141984" in="1">
        <tpls c="4">
          <tpl fld="0" item="9"/>
          <tpl fld="1" item="2"/>
          <tpl hier="81" item="2"/>
          <tpl hier="122" item="3"/>
        </tpls>
      </n>
      <m in="1">
        <tpls c="4">
          <tpl fld="0" item="8"/>
          <tpl fld="1" item="2"/>
          <tpl hier="81" item="2"/>
          <tpl hier="122" item="3"/>
        </tpls>
      </m>
      <m in="1">
        <tpls c="4">
          <tpl fld="0" item="7"/>
          <tpl fld="1" item="2"/>
          <tpl hier="81" item="2"/>
          <tpl hier="122" item="3"/>
        </tpls>
      </m>
      <m in="1">
        <tpls c="4">
          <tpl fld="0" item="6"/>
          <tpl fld="1" item="2"/>
          <tpl hier="81" item="2"/>
          <tpl hier="122" item="3"/>
        </tpls>
      </m>
      <m in="1">
        <tpls c="4">
          <tpl fld="0" item="5"/>
          <tpl fld="1" item="2"/>
          <tpl hier="81" item="2"/>
          <tpl hier="122" item="3"/>
        </tpls>
      </m>
      <m in="1">
        <tpls c="4">
          <tpl fld="0" item="4"/>
          <tpl fld="1" item="2"/>
          <tpl hier="81" item="2"/>
          <tpl hier="122" item="3"/>
        </tpls>
      </m>
      <m in="1">
        <tpls c="4">
          <tpl fld="0" item="3"/>
          <tpl fld="1" item="2"/>
          <tpl hier="81" item="2"/>
          <tpl hier="122" item="3"/>
        </tpls>
      </m>
      <m in="1">
        <tpls c="4">
          <tpl fld="0" item="2"/>
          <tpl fld="1" item="2"/>
          <tpl hier="81" item="2"/>
          <tpl hier="122" item="3"/>
        </tpls>
      </m>
      <m in="1">
        <tpls c="4">
          <tpl fld="0" item="1"/>
          <tpl fld="1" item="2"/>
          <tpl hier="81" item="2"/>
          <tpl hier="122" item="3"/>
        </tpls>
      </m>
      <m in="1">
        <tpls c="4">
          <tpl fld="0" item="0"/>
          <tpl fld="1" item="2"/>
          <tpl hier="81" item="2"/>
          <tpl hier="122" item="3"/>
        </tpls>
      </m>
      <n v="23947.5301" in="0">
        <tpls c="4">
          <tpl hier="29" item="4294967295"/>
          <tpl fld="1" item="1"/>
          <tpl hier="81" item="2"/>
          <tpl hier="122" item="3"/>
        </tpls>
      </n>
      <m in="0">
        <tpls c="4">
          <tpl fld="0" item="13"/>
          <tpl fld="1" item="1"/>
          <tpl hier="81" item="2"/>
          <tpl hier="122" item="3"/>
        </tpls>
      </m>
      <n v="5694.7560000000003" in="0">
        <tpls c="4">
          <tpl fld="0" item="12"/>
          <tpl fld="1" item="1"/>
          <tpl hier="81" item="2"/>
          <tpl hier="122" item="3"/>
        </tpls>
      </n>
      <n v="2664.9839999999999" in="0">
        <tpls c="4">
          <tpl fld="0" item="11"/>
          <tpl fld="1" item="1"/>
          <tpl hier="81" item="2"/>
          <tpl hier="122" item="3"/>
        </tpls>
      </n>
      <n v="6890.4481000000005" in="0">
        <tpls c="4">
          <tpl fld="0" item="10"/>
          <tpl fld="1" item="1"/>
          <tpl hier="81" item="2"/>
          <tpl hier="122" item="3"/>
        </tpls>
      </n>
      <n v="8697.3420000000006" in="0">
        <tpls c="4">
          <tpl fld="0" item="9"/>
          <tpl fld="1" item="1"/>
          <tpl hier="81" item="2"/>
          <tpl hier="122" item="3"/>
        </tpls>
      </n>
      <m in="0">
        <tpls c="4">
          <tpl fld="0" item="8"/>
          <tpl fld="1" item="1"/>
          <tpl hier="81" item="2"/>
          <tpl hier="122" item="3"/>
        </tpls>
      </m>
      <m in="0">
        <tpls c="4">
          <tpl fld="0" item="7"/>
          <tpl fld="1" item="1"/>
          <tpl hier="81" item="2"/>
          <tpl hier="122" item="3"/>
        </tpls>
      </m>
      <m in="0">
        <tpls c="4">
          <tpl fld="0" item="6"/>
          <tpl fld="1" item="1"/>
          <tpl hier="81" item="2"/>
          <tpl hier="122" item="3"/>
        </tpls>
      </m>
      <m in="0">
        <tpls c="4">
          <tpl fld="0" item="5"/>
          <tpl fld="1" item="1"/>
          <tpl hier="81" item="2"/>
          <tpl hier="122" item="3"/>
        </tpls>
      </m>
      <m in="0">
        <tpls c="4">
          <tpl fld="0" item="4"/>
          <tpl fld="1" item="1"/>
          <tpl hier="81" item="2"/>
          <tpl hier="122" item="3"/>
        </tpls>
      </m>
      <m in="0">
        <tpls c="4">
          <tpl fld="0" item="3"/>
          <tpl fld="1" item="1"/>
          <tpl hier="81" item="2"/>
          <tpl hier="122" item="3"/>
        </tpls>
      </m>
      <m in="0">
        <tpls c="4">
          <tpl fld="0" item="2"/>
          <tpl fld="1" item="1"/>
          <tpl hier="81" item="2"/>
          <tpl hier="122" item="3"/>
        </tpls>
      </m>
      <m in="0">
        <tpls c="4">
          <tpl fld="0" item="1"/>
          <tpl fld="1" item="1"/>
          <tpl hier="81" item="2"/>
          <tpl hier="122" item="3"/>
        </tpls>
      </m>
      <m in="0">
        <tpls c="4">
          <tpl fld="0" item="0"/>
          <tpl fld="1" item="1"/>
          <tpl hier="81" item="2"/>
          <tpl hier="122" item="3"/>
        </tpls>
      </m>
      <n v="162638.16010000001" in="0">
        <tpls c="4">
          <tpl hier="29" item="4294967295"/>
          <tpl fld="1" item="0"/>
          <tpl hier="81" item="2"/>
          <tpl hier="122" item="3"/>
        </tpls>
      </n>
      <n v="5353.43" in="0">
        <tpls c="4">
          <tpl fld="0" item="13"/>
          <tpl fld="1" item="0"/>
          <tpl hier="81" item="2"/>
          <tpl hier="122" item="3"/>
        </tpls>
      </n>
      <n v="45549.086000000003" in="0">
        <tpls c="4">
          <tpl fld="0" item="12"/>
          <tpl fld="1" item="0"/>
          <tpl hier="81" item="2"/>
          <tpl hier="122" item="3"/>
        </tpls>
      </n>
      <n v="38490.413999999997" in="0">
        <tpls c="4">
          <tpl fld="0" item="11"/>
          <tpl fld="1" item="0"/>
          <tpl hier="81" item="2"/>
          <tpl hier="122" item="3"/>
        </tpls>
      </n>
      <n v="40874.278100000003" in="0">
        <tpls c="4">
          <tpl fld="0" item="10"/>
          <tpl fld="1" item="0"/>
          <tpl hier="81" item="2"/>
          <tpl hier="122" item="3"/>
        </tpls>
      </n>
      <n v="31796.962" in="0">
        <tpls c="4">
          <tpl fld="0" item="9"/>
          <tpl fld="1" item="0"/>
          <tpl hier="81" item="2"/>
          <tpl hier="122" item="3"/>
        </tpls>
      </n>
      <n v="573.99" in="0">
        <tpls c="4">
          <tpl fld="0" item="8"/>
          <tpl fld="1" item="0"/>
          <tpl hier="81" item="2"/>
          <tpl hier="122" item="3"/>
        </tpls>
      </n>
      <m in="0">
        <tpls c="4">
          <tpl fld="0" item="7"/>
          <tpl fld="1" item="0"/>
          <tpl hier="81" item="2"/>
          <tpl hier="122" item="3"/>
        </tpls>
      </m>
      <m in="0">
        <tpls c="4">
          <tpl fld="0" item="6"/>
          <tpl fld="1" item="0"/>
          <tpl hier="81" item="2"/>
          <tpl hier="122" item="3"/>
        </tpls>
      </m>
      <m in="0">
        <tpls c="4">
          <tpl fld="0" item="5"/>
          <tpl fld="1" item="0"/>
          <tpl hier="81" item="2"/>
          <tpl hier="122" item="3"/>
        </tpls>
      </m>
      <m in="0">
        <tpls c="4">
          <tpl fld="0" item="4"/>
          <tpl fld="1" item="0"/>
          <tpl hier="81" item="2"/>
          <tpl hier="122" item="3"/>
        </tpls>
      </m>
      <m in="0">
        <tpls c="4">
          <tpl fld="0" item="3"/>
          <tpl fld="1" item="0"/>
          <tpl hier="81" item="2"/>
          <tpl hier="122" item="3"/>
        </tpls>
      </m>
      <m in="0">
        <tpls c="4">
          <tpl fld="0" item="2"/>
          <tpl fld="1" item="0"/>
          <tpl hier="81" item="2"/>
          <tpl hier="122" item="3"/>
        </tpls>
      </m>
      <m in="0">
        <tpls c="4">
          <tpl fld="0" item="1"/>
          <tpl fld="1" item="0"/>
          <tpl hier="81" item="2"/>
          <tpl hier="122" item="3"/>
        </tpls>
      </m>
      <m in="0">
        <tpls c="4">
          <tpl fld="0" item="0"/>
          <tpl fld="1" item="0"/>
          <tpl hier="81" item="2"/>
          <tpl hier="122" item="3"/>
        </tpls>
      </m>
    </entries>
    <sets count="4">
      <set count="1" maxRank="1" setDefinition="{[Products].[Product Category Hierarchy].[All]}">
        <tpls c="1">
          <tpl hier="81" item="4294967295"/>
        </tpls>
      </set>
      <set count="1" maxRank="1" setDefinition="{[Sales Territories].[Sales Territory Country].[All]}">
        <tpls c="1">
          <tpl hier="122" item="4294967295"/>
        </tpls>
      </set>
      <set count="1" maxRank="1" setDefinition="{[Products].[Product Category Hierarchy].[Product Category].&amp;[Accessories]}">
        <tpls c="1">
          <tpl fld="2" item="0"/>
        </tpls>
      </set>
      <set count="1" maxRank="1" setDefinition="{[Sales Territories].[Sales Territory Country].&amp;[Australia]}">
        <tpls c="1">
          <tpl fld="3" item="0"/>
        </tpls>
      </set>
    </sets>
    <queryCache count="21">
      <query mdx="[Dates].[Calendar Yr-Qtr].&amp;[2010-Q4]">
        <tpls c="1">
          <tpl fld="0" item="0"/>
        </tpls>
      </query>
      <query mdx="[Dates].[Calendar Yr-Qtr].&amp;[2011-Q1]">
        <tpls c="1">
          <tpl fld="0" item="1"/>
        </tpls>
      </query>
      <query mdx="[Dates].[Calendar Yr-Qtr].&amp;[2011-Q2]">
        <tpls c="1">
          <tpl fld="0" item="2"/>
        </tpls>
      </query>
      <query mdx="[Dates].[Calendar Yr-Qtr].&amp;[2011-Q3]">
        <tpls c="1">
          <tpl fld="0" item="3"/>
        </tpls>
      </query>
      <query mdx="[Dates].[Calendar Yr-Qtr].&amp;[2011-Q4]">
        <tpls c="1">
          <tpl fld="0" item="4"/>
        </tpls>
      </query>
      <query mdx="[Dates].[Calendar Yr-Qtr].&amp;[2012-Q1]">
        <tpls c="1">
          <tpl fld="0" item="5"/>
        </tpls>
      </query>
      <query mdx="[Dates].[Calendar Yr-Qtr].&amp;[2012-Q2]">
        <tpls c="1">
          <tpl fld="0" item="6"/>
        </tpls>
      </query>
      <query mdx="[Dates].[Calendar Yr-Qtr].&amp;[2012-Q3]">
        <tpls c="1">
          <tpl fld="0" item="7"/>
        </tpls>
      </query>
      <query mdx="[Dates].[Calendar Yr-Qtr].&amp;[2012-Q4]">
        <tpls c="1">
          <tpl fld="0" item="8"/>
        </tpls>
      </query>
      <query mdx="[Dates].[Calendar Yr-Qtr].&amp;[2013-Q1]">
        <tpls c="1">
          <tpl fld="0" item="9"/>
        </tpls>
      </query>
      <query mdx="[Dates].[Calendar Yr-Qtr].&amp;[2013-Q2]">
        <tpls c="1">
          <tpl fld="0" item="10"/>
        </tpls>
      </query>
      <query mdx="[Dates].[Calendar Yr-Qtr].&amp;[2013-Q3]">
        <tpls c="1">
          <tpl fld="0" item="11"/>
        </tpls>
      </query>
      <query mdx="[Dates].[Calendar Yr-Qtr].&amp;[2013-Q4]">
        <tpls c="1">
          <tpl fld="0" item="12"/>
        </tpls>
      </query>
      <query mdx="[Dates].[Calendar Yr-Qtr].&amp;[2014-Q1]">
        <tpls c="1">
          <tpl fld="0" item="13"/>
        </tpls>
      </query>
      <query mdx="[Dates].[Calendar Yr-Qtr].[All]">
        <tpls c="1">
          <tpl hier="29" item="4294967295"/>
        </tpls>
      </query>
      <query mdx="[Measures].[Total Net Sales]">
        <tpls c="1">
          <tpl fld="1" item="0"/>
        </tpls>
      </query>
      <query mdx="[Measures].[Reseller Net Sales]">
        <tpls c="1">
          <tpl fld="1" item="1"/>
        </tpls>
      </query>
      <query mdx="[Measures].[Reseller Margin %]">
        <tpls c="1">
          <tpl fld="1" item="2"/>
        </tpls>
      </query>
      <query mdx="[Measures].[Internet Net Sales]">
        <tpls c="1">
          <tpl fld="1" item="3"/>
        </tpls>
      </query>
      <query mdx="[Measures].[Internet Margin %]">
        <tpls c="1">
          <tpl fld="1" item="4"/>
        </tpls>
      </query>
      <query mdx="[Measures].[Total Margin]">
        <tpls c="1">
          <tpl fld="1" item="5"/>
        </tpls>
      </query>
    </queryCache>
    <serverFormats count="2">
      <serverFormat format="\$#,0;(\$#,0);\$#,0"/>
      <serverFormat format="0.0%;-0.0%;0.0%"/>
    </serverFormats>
  </tupleCache>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eg Deckler" refreshedDate="45330.69790590278" backgroundQuery="1" createdVersion="8" refreshedVersion="8" minRefreshableVersion="3" recordCount="0" supportSubquery="1" supportAdvancedDrill="1" xr:uid="{2993B277-253A-4667-9072-9F5995513022}">
  <cacheSource type="external" connectionId="2"/>
  <cacheFields count="2">
    <cacheField name="[Products].[Product Category].[Product Category]" caption="Product Category" numFmtId="0" hierarchy="79" level="1">
      <sharedItems count="3">
        <s v="[Products].[Product Category].&amp;[Accessories]" c="Accessories"/>
        <s v="[Products].[Product Category].&amp;[Bikes]" c="Bikes"/>
        <s v="[Products].[Product Category].&amp;[Clothing]" c="Clothing"/>
      </sharedItems>
    </cacheField>
    <cacheField name="[Measures].[Internet Net Sales]" caption="Internet Net Sales" numFmtId="0" hierarchy="405" level="32767"/>
  </cacheFields>
  <cacheHierarchies count="451">
    <cacheHierarchy uniqueName="[Accounts].[Account Hierarchy]" caption="Account Hierarchy" defaultMemberUniqueName="[Accounts].[Account Hierarchy].[All]" allUniqueName="[Accounts].[Account Hierarchy].[All]" dimensionUniqueName="[Accounts]" displayFolder="" count="0" unbalanced="0"/>
    <cacheHierarchy uniqueName="[Calculations].[Date Last Refreshed]" caption="Date Last Refreshed" attribute="1" time="1" defaultMemberUniqueName="[Calculations].[Date Last Refreshed].[All]" allUniqueName="[Calculations].[Date Last Refreshed].[All]" dimensionUniqueName="[Calculations]" displayFolder="" count="0" memberValueDatatype="7" unbalanced="0"/>
    <cacheHierarchy uniqueName="[Customers].[# Cars]" caption="# Cars" attribute="1" defaultMemberUniqueName="[Customers].[# Cars].[All]" allUniqueName="[Customers].[# Cars].[All]" dimensionUniqueName="[Customers]" displayFolder="" count="0" memberValueDatatype="20" unbalanced="0"/>
    <cacheHierarchy uniqueName="[Customers].[# Children]" caption="# Children" attribute="1" defaultMemberUniqueName="[Customers].[# Children].[All]" allUniqueName="[Customers].[# Children].[All]" dimensionUniqueName="[Customers]" displayFolder="" count="0" memberValueDatatype="20" unbalanced="0"/>
    <cacheHierarchy uniqueName="[Customers].[# Children at Home]" caption="# Children at Home" attribute="1" defaultMemberUniqueName="[Customers].[# Children at Home].[All]" allUniqueName="[Customers].[# Children at Home].[All]" dimensionUniqueName="[Customers]" displayFolder="" count="0" memberValueDatatype="20" unbalanced="0"/>
    <cacheHierarchy uniqueName="[Customers].[Address]" caption="Address" attribute="1" defaultMemberUniqueName="[Customers].[Address].[All]" allUniqueName="[Customers].[Address].[All]" dimensionUniqueName="[Customers]" displayFolder="" count="0" memberValueDatatype="130" unbalanced="0"/>
    <cacheHierarchy uniqueName="[Customers].[Birthday]" caption="Birthday" attribute="1" time="1" defaultMemberUniqueName="[Customers].[Birthday].[All]" allUniqueName="[Customers].[Birthday].[All]" dimensionUniqueName="[Customers]" displayFolder="" count="0" memberValueDatatype="7" unbalanced="0"/>
    <cacheHierarchy uniqueName="[Customers].[City]" caption="City" attribute="1" defaultMemberUniqueName="[Customers].[City].[All]" allUniqueName="[Customers].[City].[All]" dimensionUniqueName="[Customers]" displayFolder="" count="0" memberValueDatatype="130" unbalanced="0"/>
    <cacheHierarchy uniqueName="[Customers].[Commute]" caption="Commute" attribute="1" defaultMemberUniqueName="[Customers].[Commute].[All]" allUniqueName="[Customers].[Commu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First Purchase Date]" caption="First Purchase Date" attribute="1" time="1" defaultMemberUniqueName="[Customers].[First Purchase Date].[All]" allUniqueName="[Customers].[First Purchase 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Home Owner]" caption="Home Owner" attribute="1" defaultMemberUniqueName="[Customers].[Home Owner].[All]" allUniqueName="[Customers].[Home Owner].[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Occupation]" caption="Occupation" attribute="1" defaultMemberUniqueName="[Customers].[Occupation].[All]" allUniqueName="[Customers].[Occupati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Customers].[Service URL]" caption="Service URL" attribute="1" defaultMemberUniqueName="[Customers].[Service URL].[All]" allUniqueName="[Customers].[Service URL].[All]" dimensionUniqueName="[Customers]" displayFolder="" count="0" memberValueDatatype="130" unbalanced="0"/>
    <cacheHierarchy uniqueName="[Customers].[State/Province]" caption="State/Province" attribute="1" defaultMemberUniqueName="[Customers].[State/Province].[All]" allUniqueName="[Customers].[State/Province].[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Yearly Income]" caption="Yearly Income" attribute="1" defaultMemberUniqueName="[Customers].[Yearly Income].[All]" allUniqueName="[Customers].[Yearly Income].[All]" dimensionUniqueName="[Customers]" displayFolder="" count="0" memberValueDatatype="6" unbalanced="0"/>
    <cacheHierarchy uniqueName="[Dates].[Calendar Quarter]" caption="Calendar Quarter" attribute="1" time="1" defaultMemberUniqueName="[Dates].[Calendar Quarter].[All]" allUniqueName="[Dates].[Calendar Quarter].[All]" dimensionUniqueName="[Dates]" displayFolder="" count="0" memberValueDatatype="20" unbalanced="0"/>
    <cacheHierarchy uniqueName="[Dates].[Calendar Semester]" caption="Calendar Semester" attribute="1" time="1" defaultMemberUniqueName="[Dates].[Calendar Semester].[All]" allUniqueName="[Dates].[Calendar Semester].[All]" dimensionUniqueName="[Dates]" displayFolder="" count="0" memberValueDatatype="20" unbalanced="0"/>
    <cacheHierarchy uniqueName="[Dates].[Calendar Year]" caption="Calendar Year" attribute="1" time="1" defaultMemberUniqueName="[Dates].[Calendar Year].[All]" allUniqueName="[Dates].[Calendar Year].[All]" dimensionUniqueName="[Dates]" displayFolder="" count="0" memberValueDatatype="20" unbalanced="0"/>
    <cacheHierarchy uniqueName="[Dates].[Calendar Yr-Qtr]" caption="Calendar Yr-Qtr" attribute="1" time="1" defaultMemberUniqueName="[Dates].[Calendar Yr-Qtr].[All]" allUniqueName="[Dates].[Calendar Yr-Qtr].[All]" dimensionUniqueName="[Dates]" displayFolder="" count="0" memberValueDatatype="130" unbalanced="0"/>
    <cacheHierarchy uniqueName="[Dates].[Date]" caption="Date" attribute="1" time="1" keyAttribute="1" defaultMemberUniqueName="[Dates].[Date].[All]" allUniqueName="[Dates].[Date].[All]" dimensionUniqueName="[Dates]" displayFolder="" count="0" memberValueDatatype="7" unbalanced="0"/>
    <cacheHierarchy uniqueName="[Dates].[Day of Month]" caption="Day of Month" attribute="1" time="1" defaultMemberUniqueName="[Dates].[Day of Month].[All]" allUniqueName="[Dates].[Day of Month].[All]" dimensionUniqueName="[Dates]" displayFolder="" count="0" memberValueDatatype="20" unbalanced="0"/>
    <cacheHierarchy uniqueName="[Dates].[Day of Year]" caption="Day of Year" attribute="1" time="1" defaultMemberUniqueName="[Dates].[Day of Year].[All]" allUniqueName="[Dates].[Day of Year].[All]" dimensionUniqueName="[Dates]" displayFolder="" count="0" memberValueDatatype="20" unbalanced="0"/>
    <cacheHierarchy uniqueName="[Dates].[Fiscal Quarter]" caption="Fiscal Quarter" attribute="1" time="1" defaultMemberUniqueName="[Dates].[Fiscal Quarter].[All]" allUniqueName="[Dates].[Fiscal Quarter].[All]" dimensionUniqueName="[Dates]" displayFolder="" count="0" memberValueDatatype="20" unbalanced="0"/>
    <cacheHierarchy uniqueName="[Dates].[Fiscal Semester]" caption="Fiscal Semester" attribute="1" time="1" defaultMemberUniqueName="[Dates].[Fiscal Semester].[All]" allUniqueName="[Dates].[Fiscal Semester].[All]" dimensionUniqueName="[Dates]" displayFolder="" count="0" memberValueDatatype="20" unbalanced="0"/>
    <cacheHierarchy uniqueName="[Dates].[Fiscal Year]" caption="Fiscal Year" attribute="1" time="1" defaultMemberUniqueName="[Dates].[Fiscal Year].[All]" allUniqueName="[Dates].[Fiscal Year].[All]" dimensionUniqueName="[Dates]" displayFolder="" count="0" memberValueDatatype="20" unbalanced="0"/>
    <cacheHierarchy uniqueName="[Dates].[Month Name]" caption="Month Name" attribute="1" time="1" defaultMemberUniqueName="[Dates].[Month Name].[All]" allUniqueName="[Dates].[Month Name].[All]" dimensionUniqueName="[Dates]" displayFolder="" count="0" memberValueDatatype="130" unbalanced="0"/>
    <cacheHierarchy uniqueName="[Dates].[Month Number]" caption="Month Number" attribute="1" time="1" defaultMemberUniqueName="[Dates].[Month Number].[All]" allUniqueName="[Dates].[Month Number].[All]" dimensionUniqueName="[Dates]" displayFolder="" count="0" memberValueDatatype="20" unbalanced="0"/>
    <cacheHierarchy uniqueName="[Dates].[Week of Year]" caption="Week of Year" attribute="1" time="1" defaultMemberUniqueName="[Dates].[Week of Year].[All]" allUniqueName="[Dates].[Week of Year].[All]" dimensionUniqueName="[Dates]" displayFolder="" count="0" memberValueDatatype="20" unbalanced="0"/>
    <cacheHierarchy uniqueName="[Dates].[Weekday Name]" caption="Weekday Name" attribute="1" time="1" defaultMemberUniqueName="[Dates].[Weekday Name].[All]" allUniqueName="[Dates].[Weekday Name].[All]" dimensionUniqueName="[Dates]" displayFolder="" count="0" memberValueDatatype="130" unbalanced="0"/>
    <cacheHierarchy uniqueName="[Dates].[Weekday Number]" caption="Weekday Number" attribute="1" time="1" defaultMemberUniqueName="[Dates].[Weekday Number].[All]" allUniqueName="[Dates].[Weekday Number].[All]" dimensionUniqueName="[Dates]" displayFolder="" count="0" memberValueDatatype="20" unbalanced="0"/>
    <cacheHierarchy uniqueName="[Dates].[Year Month]" caption="Year Month" attribute="1" time="1" defaultMemberUniqueName="[Dates].[Year Month].[All]" allUniqueName="[Dates].[Year Month].[All]" dimensionUniqueName="[Dates]" displayFolder="" count="0" memberValueDatatype="130" unbalanced="0"/>
    <cacheHierarchy uniqueName="[Departments].[Department Hierarchy]" caption="Department Hierarchy" defaultMemberUniqueName="[Departments].[Department Hierarchy].[All]" allUniqueName="[Departments].[Department Hierarchy].[All]" dimensionUniqueName="[Departments]" displayFolder="" count="0" unbalanced="0"/>
    <cacheHierarchy uniqueName="[Employees].[Base Rate]" caption="Base Rate" attribute="1" defaultMemberUniqueName="[Employees].[Base Rate].[All]" allUniqueName="[Employees].[Base Rate].[All]" dimensionUniqueName="[Employees]" displayFolder="" count="0" memberValueDatatype="6" unbalanced="0"/>
    <cacheHierarchy uniqueName="[Employees].[Birthday]" caption="Birthday" attribute="1" time="1" defaultMemberUniqueName="[Employees].[Birthday].[All]" allUniqueName="[Employees].[Birthday].[All]" dimensionUniqueName="[Employees]" displayFolder="" count="0" memberValueDatatype="7" unbalanced="0"/>
    <cacheHierarchy uniqueName="[Employees].[Current]" caption="Current" attribute="1" defaultMemberUniqueName="[Employees].[Current].[All]" allUniqueName="[Employees].[Current].[All]" dimensionUniqueName="[Employees]" displayFolder="" count="0" memberValueDatatype="11"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Emergency Contact]" caption="Emergency Contact" attribute="1" defaultMemberUniqueName="[Employees].[Emergency Contact].[All]" allUniqueName="[Employees].[Emergency Contact].[All]" dimensionUniqueName="[Employees]" displayFolder="" count="0" memberValueDatatype="130" unbalanced="0"/>
    <cacheHierarchy uniqueName="[Employees].[Emergency Phone]" caption="Emergency Phone" attribute="1" defaultMemberUniqueName="[Employees].[Emergency Phone].[All]" allUniqueName="[Employees].[Emergency Phon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End Date]" caption="End Date" attribute="1" time="1" defaultMemberUniqueName="[Employees].[End Date].[All]" allUniqueName="[Employees].[End Date].[All]" dimensionUniqueName="[Employees]" displayFolder="" count="0" memberValueDatatype="7" unbalanced="0"/>
    <cacheHierarchy uniqueName="[Employees].[Gender]" caption="Gender" attribute="1" defaultMemberUniqueName="[Employees].[Gender].[All]" allUniqueName="[Employees].[Gender].[All]" dimensionUniqueName="[Employees]" displayFolder="" count="0" memberValueDatatype="130" unbalanced="0"/>
    <cacheHierarchy uniqueName="[Employees].[Hired]" caption="Hired" attribute="1" time="1" defaultMemberUniqueName="[Employees].[Hired].[All]" allUniqueName="[Employees].[Hired].[All]" dimensionUniqueName="[Employees]" displayFolder="" count="0" memberValueDatatype="7" unbalanced="0"/>
    <cacheHierarchy uniqueName="[Employees].[LoginID]" caption="LoginID" attribute="1" defaultMemberUniqueName="[Employees].[LoginID].[All]" allUniqueName="[Employees].[LoginID].[All]" dimensionUniqueName="[Employees]" displayFolder="" count="0" memberValueDatatype="130" unbalanced="0"/>
    <cacheHierarchy uniqueName="[Employees].[Marital Status]" caption="Marital Status" attribute="1" defaultMemberUniqueName="[Employees].[Marital Status].[All]" allUniqueName="[Employees].[Marital Status].[All]" dimensionUniqueName="[Employees]" displayFolder="" count="0" memberValueDatatype="130" unbalanced="0"/>
    <cacheHierarchy uniqueName="[Employees].[Pay Frequency]" caption="Pay Frequency" attribute="1" defaultMemberUniqueName="[Employees].[Pay Frequency].[All]" allUniqueName="[Employees].[Pay Frequency].[All]" dimensionUniqueName="[Employees]" displayFolder="" count="0" memberValueDatatype="20" unbalanced="0"/>
    <cacheHierarchy uniqueName="[Employees].[Phone]" caption="Phone" attribute="1" defaultMemberUniqueName="[Employees].[Phone].[All]" allUniqueName="[Employees].[Phone].[All]" dimensionUniqueName="[Employees]" displayFolder="" count="0" memberValueDatatype="130" unbalanced="0"/>
    <cacheHierarchy uniqueName="[Employees].[Salaried]" caption="Salaried" attribute="1" defaultMemberUniqueName="[Employees].[Salaried].[All]" allUniqueName="[Employees].[Salaried].[All]" dimensionUniqueName="[Employees]" displayFolder="" count="0" memberValueDatatype="11" unbalanced="0"/>
    <cacheHierarchy uniqueName="[Employees].[Sales Person]" caption="Sales Person" attribute="1" defaultMemberUniqueName="[Employees].[Sales Person].[All]" allUniqueName="[Employees].[Sales Person].[All]" dimensionUniqueName="[Employees]" displayFolder="" count="0" memberValueDatatype="11" unbalanced="0"/>
    <cacheHierarchy uniqueName="[Employees].[Sick Leave Hours]" caption="Sick Leave Hours" attribute="1" defaultMemberUniqueName="[Employees].[Sick Leave Hours].[All]" allUniqueName="[Employees].[Sick Leave Hours].[All]" dimensionUniqueName="[Employees]" displayFolder="" count="0" memberValueDatatype="20" unbalanced="0"/>
    <cacheHierarchy uniqueName="[Employees].[Start Date]" caption="Start Date" attribute="1" time="1" defaultMemberUniqueName="[Employees].[Start Date].[All]" allUniqueName="[Employees].[Start Date].[All]" dimensionUniqueName="[Employees]" displayFolder="" count="0" memberValueDatatype="7" unbalanced="0"/>
    <cacheHierarchy uniqueName="[Employees].[Status]" caption="Status" attribute="1" defaultMemberUniqueName="[Employees].[Status].[All]" allUniqueName="[Employees].[Status].[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Employees].[Vacation Hours]" caption="Vacation Hours" attribute="1" defaultMemberUniqueName="[Employees].[Vacation Hours].[All]" allUniqueName="[Employees].[Vacation Hours].[All]" dimensionUniqueName="[Employees]" displayFolder="" count="0" memberValueDatatype="20" unbalanced="0"/>
    <cacheHierarchy uniqueName="[General Ledger].[Date]" caption="Date" attribute="1" time="1" defaultMemberUniqueName="[General Ledger].[Date].[All]" allUniqueName="[General Ledger].[Date].[All]" dimensionUniqueName="[General Ledger]" displayFolder="" count="0" memberValueDatatype="7" unbalanced="0"/>
    <cacheHierarchy uniqueName="[Internet Sales].[Due Date]" caption="Due Date" attribute="1" time="1" defaultMemberUniqueName="[Internet Sales].[Due Date].[All]" allUniqueName="[Internet Sales].[Due Date].[All]" dimensionUniqueName="[Internet Sales]" displayFolder="" count="0" memberValueDatatype="7" unbalanced="0"/>
    <cacheHierarchy uniqueName="[Internet Sales].[Order Date]" caption="Order Date" attribute="1" time="1" defaultMemberUniqueName="[Internet Sales].[Order Date].[All]" allUniqueName="[Internet Sales].[Order Date].[All]" dimensionUniqueName="[Internet Sales]" displayFolder="" count="0" memberValueDatatype="7" unbalanced="0"/>
    <cacheHierarchy uniqueName="[Internet Sales].[Sales Order Number]" caption="Sales Order Number" attribute="1" defaultMemberUniqueName="[Internet Sales].[Sales Order Number].[All]" allUniqueName="[Internet Sales].[Sales Order Number].[All]" dimensionUniqueName="[Internet Sales]" displayFolder="" count="0" memberValueDatatype="130" unbalanced="0"/>
    <cacheHierarchy uniqueName="[Internet Sales].[Ship Date]" caption="Ship Date" attribute="1" time="1" defaultMemberUniqueName="[Internet Sales].[Ship Date].[All]" allUniqueName="[Internet Sales].[Ship Date].[All]" dimensionUniqueName="[Internet Sales]" displayFolder="" count="0" memberValueDatatype="7" unbalanced="0"/>
    <cacheHierarchy uniqueName="[Organizations].[Organization Hierarchy]" caption="Organization Hierarchy" defaultMemberUniqueName="[Organizations].[Organization Hierarchy].[All]" allUniqueName="[Organizations].[Organization Hierarchy].[All]" dimensionUniqueName="[Organizations]" displayFolder="" count="0" unbalanced="0"/>
    <cacheHierarchy uniqueName="[Products].[Class]" caption="Class" attribute="1" defaultMemberUniqueName="[Products].[Class].[All]" allUniqueName="[Products].[Class].[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Cost]" caption="Cost" attribute="1" defaultMemberUniqueName="[Products].[Cost].[All]" allUniqueName="[Products].[Cost].[All]" dimensionUniqueName="[Products]" displayFolder="" count="0" memberValueDatatype="6" unbalanced="0"/>
    <cacheHierarchy uniqueName="[Products].[Days To Manufacture]" caption="Days To Manufacture" attribute="1" defaultMemberUniqueName="[Products].[Days To Manufacture].[All]" allUniqueName="[Products].[Days To Manufacture].[All]" dimensionUniqueName="[Products]" displayFolder="" count="0" memberValueDatatype="20" unbalanced="0"/>
    <cacheHierarchy uniqueName="[Products].[Dealer Price]" caption="Dealer Price" attribute="1" defaultMemberUniqueName="[Products].[Dealer Price].[All]" allUniqueName="[Products].[Dealer Price].[All]" dimensionUniqueName="[Products]" displayFolder="" count="0" memberValueDatatype="6" unbalanced="0"/>
    <cacheHierarchy uniqueName="[Products].[End Date]" caption="End Date" attribute="1" time="1" defaultMemberUniqueName="[Products].[End Date].[All]" allUniqueName="[Products].[End Date].[All]" dimensionUniqueName="[Products]" displayFolder="" count="0" memberValueDatatype="7" unbalanced="0"/>
    <cacheHierarchy uniqueName="[Products].[Finished Good]" caption="Finished Good" attribute="1" defaultMemberUniqueName="[Products].[Finished Good].[All]" allUniqueName="[Products].[Finished Good].[All]" dimensionUniqueName="[Products]" displayFolder="" count="0" memberValueDatatype="11" unbalanced="0"/>
    <cacheHierarchy uniqueName="[Products].[List Price]" caption="List Price" attribute="1" defaultMemberUniqueName="[Products].[List Price].[All]" allUniqueName="[Products].[List Price].[All]" dimensionUniqueName="[Products]" displayFolder="" count="0" memberValueDatatype="6"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0"/>
      </fieldsUsage>
    </cacheHierarchy>
    <cacheHierarchy uniqueName="[Products].[Product Category Hierarchy]" caption="Product Category Hierarchy" defaultMemberUniqueName="[Products].[Product Category Hierarchy].[All]" allUniqueName="[Products].[Product Category Hierarchy].[All]" dimensionUniqueName="[Products]" displayFolder="" count="0" unbalanced="0"/>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Line]" caption="Product Line" attribute="1" defaultMemberUniqueName="[Products].[Product Line].[All]" allUniqueName="[Products].[Product Line].[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Reorder Point]" caption="Reorder Point" attribute="1" defaultMemberUniqueName="[Products].[Reorder Point].[All]" allUniqueName="[Products].[Reorder Point].[All]" dimensionUniqueName="[Products]" displayFolder="" count="0" memberValueDatatype="20" unbalanced="0"/>
    <cacheHierarchy uniqueName="[Products].[Safety Stock Level]" caption="Safety Stock Level" attribute="1" defaultMemberUniqueName="[Products].[Safety Stock Level].[All]" allUniqueName="[Products].[Safety Stock Level].[All]" dimensionUniqueName="[Products]" displayFolder="" count="0" memberValueDatatype="20" unbalanced="0"/>
    <cacheHierarchy uniqueName="[Products].[Size]" caption="Size" attribute="1" defaultMemberUniqueName="[Products].[Size].[All]" allUniqueName="[Products].[Size].[All]" dimensionUniqueName="[Products]" displayFolder="" count="0" memberValueDatatype="130" unbalanced="0"/>
    <cacheHierarchy uniqueName="[Products].[Size Range]" caption="Size Range" attribute="1" defaultMemberUniqueName="[Products].[Size Range].[All]" allUniqueName="[Products].[Size Range].[All]" dimensionUniqueName="[Products]" displayFolder="" count="0" memberValueDatatype="130" unbalanced="0"/>
    <cacheHierarchy uniqueName="[Products].[Size Unit]" caption="Size Unit" attribute="1" defaultMemberUniqueName="[Products].[Size Unit].[All]" allUniqueName="[Products].[Size Unit].[All]" dimensionUniqueName="[Products]" displayFolder="" count="0" memberValueDatatype="130" unbalanced="0"/>
    <cacheHierarchy uniqueName="[Products].[Start Date]" caption="Start Date" attribute="1" time="1" defaultMemberUniqueName="[Products].[Start Date].[All]" allUniqueName="[Products].[Start 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Weight Unit]" caption="Weight Unit" attribute="1" defaultMemberUniqueName="[Products].[Weight Unit].[All]" allUniqueName="[Products].[Weight Unit].[All]" dimensionUniqueName="[Products]" displayFolder="" count="0" memberValueDatatype="130" unbalanced="0"/>
    <cacheHierarchy uniqueName="[Promotions].[Discount %]" caption="Discount %" attribute="1" defaultMemberUniqueName="[Promotions].[Discount %].[All]" allUniqueName="[Promotions].[Discount %].[All]" dimensionUniqueName="[Promotions]" displayFolder="" count="0" memberValueDatatype="5" unbalanced="0"/>
    <cacheHierarchy uniqueName="[Promotions].[End Date]" caption="End Date" attribute="1" time="1" defaultMemberUniqueName="[Promotions].[End Date].[All]" allUniqueName="[Promotions].[End Date].[All]" dimensionUniqueName="[Promotions]" displayFolder="" count="0" memberValueDatatype="7" unbalanced="0"/>
    <cacheHierarchy uniqueName="[Promotions].[Maximum Qty]" caption="Maximum Qty" attribute="1" defaultMemberUniqueName="[Promotions].[Maximum Qty].[All]" allUniqueName="[Promotions].[Maximum Qty].[All]" dimensionUniqueName="[Promotions]" displayFolder="" count="0" memberValueDatatype="20" unbalanced="0"/>
    <cacheHierarchy uniqueName="[Promotions].[Minimum Qty]" caption="Minimum Qty" attribute="1" defaultMemberUniqueName="[Promotions].[Minimum Qty].[All]" allUniqueName="[Promotions].[Minimum Qty].[All]" dimensionUniqueName="[Promotions]" displayFolder="" count="0" memberValueDatatype="20" unbalanced="0"/>
    <cacheHierarchy uniqueName="[Promotions].[Promotion Category]" caption="Promotion Category" attribute="1" defaultMemberUniqueName="[Promotions].[Promotion Category].[All]" allUniqueName="[Promotions].[Promotion Category].[All]" dimensionUniqueName="[Promotions]" displayFolder="" count="0" memberValueDatatype="130" unbalanced="0"/>
    <cacheHierarchy uniqueName="[Promotions].[Promotion Name]" caption="Promotion Name" attribute="1" defaultMemberUniqueName="[Promotions].[Promotion Name].[All]" allUniqueName="[Promotions].[Promotion Name].[All]" dimensionUniqueName="[Promotions]" displayFolder="" count="0" memberValueDatatype="130" unbalanced="0"/>
    <cacheHierarchy uniqueName="[Promotions].[Promotion Type]" caption="Promotion Type" attribute="1" defaultMemberUniqueName="[Promotions].[Promotion Type].[All]" allUniqueName="[Promotions].[Promotion Type].[All]" dimensionUniqueName="[Promotions]" displayFolder="" count="0" memberValueDatatype="130" unbalanced="0"/>
    <cacheHierarchy uniqueName="[Promotions].[Start Date]" caption="Start Date" attribute="1" time="1" defaultMemberUniqueName="[Promotions].[Start Date].[All]" allUniqueName="[Promotions].[Start Date].[All]" dimensionUniqueName="[Promotions]" displayFolder="" count="0" memberValueDatatype="7" unbalanced="0"/>
    <cacheHierarchy uniqueName="[Reseller Sales].[Due Date]" caption="Due Date" attribute="1" time="1" defaultMemberUniqueName="[Reseller Sales].[Due Date].[All]" allUniqueName="[Reseller Sales].[Due Date].[All]" dimensionUniqueName="[Reseller Sales]" displayFolder="" count="0" memberValueDatatype="7" unbalanced="0"/>
    <cacheHierarchy uniqueName="[Reseller Sales].[Freight]" caption="Freight" attribute="1" defaultMemberUniqueName="[Reseller Sales].[Freight].[All]" allUniqueName="[Reseller Sales].[Freight].[All]" dimensionUniqueName="[Reseller Sales]" displayFolder="" count="0" memberValueDatatype="6" unbalanced="0"/>
    <cacheHierarchy uniqueName="[Reseller Sales].[Order Date]" caption="Order Date" attribute="1" time="1" defaultMemberUniqueName="[Reseller Sales].[Order Date].[All]" allUniqueName="[Reseller Sales].[Order Date].[All]" dimensionUniqueName="[Reseller Sales]" displayFolder="" count="0" memberValueDatatype="7" unbalanced="0"/>
    <cacheHierarchy uniqueName="[Reseller Sales].[Sales Order Number]" caption="Sales Order Number" attribute="1" defaultMemberUniqueName="[Reseller Sales].[Sales Order Number].[All]" allUniqueName="[Reseller Sales].[Sales Order Number].[All]" dimensionUniqueName="[Reseller Sales]" displayFolder="" count="0" memberValueDatatype="130" unbalanced="0"/>
    <cacheHierarchy uniqueName="[Reseller Sales].[Ship Date]" caption="Ship Date" attribute="1" time="1" defaultMemberUniqueName="[Reseller Sales].[Ship Date].[All]" allUniqueName="[Reseller Sales].[Ship Date].[All]" dimensionUniqueName="[Reseller Sales]" displayFolder="" count="0" memberValueDatatype="7" unbalanced="0"/>
    <cacheHierarchy uniqueName="[Resellers].[# Employees]" caption="# Employees" attribute="1" defaultMemberUniqueName="[Resellers].[# Employees].[All]" allUniqueName="[Resellers].[# Employees].[All]" dimensionUniqueName="[Resellers]" displayFolder="" count="0" memberValueDatatype="20" unbalanced="0"/>
    <cacheHierarchy uniqueName="[Resellers].[Address]" caption="Address" attribute="1" defaultMemberUniqueName="[Resellers].[Address].[All]" allUniqueName="[Resellers].[Address].[All]" dimensionUniqueName="[Resellers]" displayFolder="" count="0" memberValueDatatype="130" unbalanced="0"/>
    <cacheHierarchy uniqueName="[Resellers].[Annual Revenue]" caption="Annual Revenue" attribute="1" defaultMemberUniqueName="[Resellers].[Annual Revenue].[All]" allUniqueName="[Resellers].[Annual Revenue].[All]" dimensionUniqueName="[Resellers]" displayFolder="" count="0" memberValueDatatype="6" unbalanced="0"/>
    <cacheHierarchy uniqueName="[Resellers].[Annual Sales]" caption="Annual Sales" attribute="1" defaultMemberUniqueName="[Resellers].[Annual Sales].[All]" allUniqueName="[Resellers].[Annual Sales].[All]" dimensionUniqueName="[Resellers]" displayFolder="" count="0" memberValueDatatype="6" unbalanced="0"/>
    <cacheHierarchy uniqueName="[Resellers].[City]" caption="City" attribute="1" defaultMemberUniqueName="[Resellers].[City].[All]" allUniqueName="[Resellers].[City].[All]" dimensionUniqueName="[Resellers]" displayFolder="" count="0" memberValueDatatype="130" unbalanced="0"/>
    <cacheHierarchy uniqueName="[Resellers].[Country]" caption="Country" attribute="1" defaultMemberUniqueName="[Resellers].[Country].[All]" allUniqueName="[Resellers].[Country].[All]" dimensionUniqueName="[Resellers]" displayFolder="" count="0" memberValueDatatype="130" unbalanced="0"/>
    <cacheHierarchy uniqueName="[Resellers].[Location]" caption="Location" attribute="1" defaultMemberUniqueName="[Resellers].[Location].[All]" allUniqueName="[Resellers].[Location].[All]" dimensionUniqueName="[Resellers]" displayFolder="" count="0" memberValueDatatype="130" unbalanced="0"/>
    <cacheHierarchy uniqueName="[Resellers].[Phone]" caption="Phone" attribute="1" defaultMemberUniqueName="[Resellers].[Phone].[All]" allUniqueName="[Resellers].[Phone].[All]" dimensionUniqueName="[Resellers]" displayFolder="" count="0" memberValueDatatype="130" unbalanced="0"/>
    <cacheHierarchy uniqueName="[Resellers].[Postal Code]" caption="Postal Code" attribute="1" defaultMemberUniqueName="[Resellers].[Postal Code].[All]" allUniqueName="[Resellers].[Postal Code].[All]" dimensionUniqueName="[Resellers]" displayFolder="" count="0" memberValueDatatype="130" unbalanced="0"/>
    <cacheHierarchy uniqueName="[Resellers].[Product Line]" caption="Product Line" attribute="1" defaultMemberUniqueName="[Resellers].[Product Line].[All]" allUniqueName="[Resellers].[Product Line].[All]" dimensionUniqueName="[Resellers]" displayFolder="" count="0" memberValueDatatype="130" unbalanced="0"/>
    <cacheHierarchy uniqueName="[Resellers].[Reseller Name]" caption="Reseller Name" attribute="1" defaultMemberUniqueName="[Resellers].[Reseller Name].[All]" allUniqueName="[Resellers].[Reseller Name].[All]" dimensionUniqueName="[Resellers]" displayFolder="" count="0" memberValueDatatype="130" unbalanced="0"/>
    <cacheHierarchy uniqueName="[Resellers].[Reseller Type]" caption="Reseller Type" attribute="1" defaultMemberUniqueName="[Resellers].[Reseller Type].[All]" allUniqueName="[Resellers].[Reseller Type].[All]" dimensionUniqueName="[Resellers]" displayFolder="" count="0" memberValueDatatype="130" unbalanced="0"/>
    <cacheHierarchy uniqueName="[Resellers].[State/Province]" caption="State/Province" attribute="1" defaultMemberUniqueName="[Resellers].[State/Province].[All]" allUniqueName="[Resellers].[State/Province].[All]" dimensionUniqueName="[Resellers]" displayFolder="" count="0" memberValueDatatype="130" unbalanced="0"/>
    <cacheHierarchy uniqueName="[Sales Territories].[Sales Territory Country]" caption="Sales Territory Country" attribute="1" defaultMemberUniqueName="[Sales Territories].[Sales Territory Country].[All]" allUniqueName="[Sales Territories].[Sales Territory Country].[All]" dimensionUniqueName="[Sales Territories]" displayFolder="" count="0" memberValueDatatype="130" unbalanced="0"/>
    <cacheHierarchy uniqueName="[Sales Territories].[Sales Territory Group]" caption="Sales Territory Group" attribute="1" defaultMemberUniqueName="[Sales Territories].[Sales Territory Group].[All]" allUniqueName="[Sales Territories].[Sales Territory Group].[All]" dimensionUniqueName="[Sales Territories]" displayFolder="" count="0" memberValueDatatype="130" unbalanced="0"/>
    <cacheHierarchy uniqueName="[Sales Territories].[Sales Territory Hierarchy]" caption="Sales Territory Hierarchy" defaultMemberUniqueName="[Sales Territories].[Sales Territory Hierarchy].[All]" allUniqueName="[Sales Territories].[Sales Territory Hierarchy].[All]" dimensionUniqueName="[Sales Territories]" displayFolder="" count="0" unbalanced="0"/>
    <cacheHierarchy uniqueName="[Sales Territories].[Sales Territory Region]" caption="Sales Territory Region" attribute="1" defaultMemberUniqueName="[Sales Territories].[Sales Territory Region].[All]" allUniqueName="[Sales Territories].[Sales Territory Region].[All]" dimensionUniqueName="[Sales Territories]" displayFolder="" count="0" memberValueDatatype="130" unbalanced="0"/>
    <cacheHierarchy uniqueName="[Accounts].[Account Description]" caption="Account Description" attribute="1" defaultMemberUniqueName="[Accounts].[Account Description].[All]" allUniqueName="[Accounts].[Account Description].[All]" dimensionUniqueName="[Accounts]" displayFolder="" count="0" memberValueDatatype="130" unbalanced="0" hidden="1"/>
    <cacheHierarchy uniqueName="[Accounts].[Account Level 1]" caption="Account Level 1" attribute="1" defaultMemberUniqueName="[Accounts].[Account Level 1].[All]" allUniqueName="[Accounts].[Account Level 1].[All]" dimensionUniqueName="[Accounts]" displayFolder="" count="0" memberValueDatatype="130" unbalanced="0" hidden="1"/>
    <cacheHierarchy uniqueName="[Accounts].[Account Level 2]" caption="Account Level 2" attribute="1" defaultMemberUniqueName="[Accounts].[Account Level 2].[All]" allUniqueName="[Accounts].[Account Level 2].[All]" dimensionUniqueName="[Accounts]" displayFolder="" count="0" memberValueDatatype="130" unbalanced="0" hidden="1"/>
    <cacheHierarchy uniqueName="[Accounts].[Account Level 3]" caption="Account Level 3" attribute="1" defaultMemberUniqueName="[Accounts].[Account Level 3].[All]" allUniqueName="[Accounts].[Account Level 3].[All]" dimensionUniqueName="[Accounts]" displayFolder="" count="0" memberValueDatatype="130" unbalanced="0" hidden="1"/>
    <cacheHierarchy uniqueName="[Accounts].[Account Level 4]" caption="Account Level 4" attribute="1" defaultMemberUniqueName="[Accounts].[Account Level 4].[All]" allUniqueName="[Accounts].[Account Level 4].[All]" dimensionUniqueName="[Accounts]" displayFolder="" count="0" memberValueDatatype="130" unbalanced="0" hidden="1"/>
    <cacheHierarchy uniqueName="[Accounts].[Account Level 5]" caption="Account Level 5" attribute="1" defaultMemberUniqueName="[Accounts].[Account Level 5].[All]" allUniqueName="[Accounts].[Account Level 5].[All]" dimensionUniqueName="[Accounts]" displayFolder="" count="0" memberValueDatatype="130" unbalanced="0" hidden="1"/>
    <cacheHierarchy uniqueName="[Accounts].[Account Level 6]" caption="Account Level 6" attribute="1" defaultMemberUniqueName="[Accounts].[Account Level 6].[All]" allUniqueName="[Accounts].[Account Level 6].[All]" dimensionUniqueName="[Accounts]" displayFolder="" count="0" memberValueDatatype="130" unbalanced="0" hidden="1"/>
    <cacheHierarchy uniqueName="[Accounts].[Account Type]" caption="Account Type" attribute="1" defaultMemberUniqueName="[Accounts].[Account Type].[All]" allUniqueName="[Accounts].[Account Type].[All]" dimensionUniqueName="[Accounts]" displayFolder="" count="0" memberValueDatatype="130" unbalanced="0" hidden="1"/>
    <cacheHierarchy uniqueName="[Accounts].[AccountCodeAlternateKey]" caption="AccountCodeAlternateKey" attribute="1" defaultMemberUniqueName="[Accounts].[AccountCodeAlternateKey].[All]" allUniqueName="[Accounts].[AccountCodeAlternateKey].[All]" dimensionUniqueName="[Accounts]" displayFolder="" count="0" memberValueDatatype="20" unbalanced="0" hidden="1"/>
    <cacheHierarchy uniqueName="[Accounts].[AccountKey]" caption="AccountKey" attribute="1" defaultMemberUniqueName="[Accounts].[AccountKey].[All]" allUniqueName="[Accounts].[AccountKey].[All]" dimensionUniqueName="[Accounts]" displayFolder="" count="0" memberValueDatatype="20" unbalanced="0" hidden="1"/>
    <cacheHierarchy uniqueName="[Accounts].[Custom Member Options]" caption="Custom Member Options" attribute="1" defaultMemberUniqueName="[Accounts].[Custom Member Options].[All]" allUniqueName="[Accounts].[Custom Member Options].[All]" dimensionUniqueName="[Accounts]" displayFolder="" count="0" memberValueDatatype="130" unbalanced="0" hidden="1"/>
    <cacheHierarchy uniqueName="[Accounts].[Custom Members]" caption="Custom Members" attribute="1" defaultMemberUniqueName="[Accounts].[Custom Members].[All]" allUniqueName="[Accounts].[Custom Members].[All]" dimensionUniqueName="[Accounts]" displayFolder="" count="0" memberValueDatatype="130" unbalanced="0" hidden="1"/>
    <cacheHierarchy uniqueName="[Accounts].[Operator]" caption="Operator" attribute="1" defaultMemberUniqueName="[Accounts].[Operator].[All]" allUniqueName="[Accounts].[Operator].[All]" dimensionUniqueName="[Accounts]" displayFolder="" count="0" memberValueDatatype="130" unbalanced="0" hidden="1"/>
    <cacheHierarchy uniqueName="[Accounts].[ParentAccountCodeAlternateKey]" caption="ParentAccountCodeAlternateKey" attribute="1" defaultMemberUniqueName="[Accounts].[ParentAccountCodeAlternateKey].[All]" allUniqueName="[Accounts].[ParentAccountCodeAlternateKey].[All]" dimensionUniqueName="[Accounts]" displayFolder="" count="0" memberValueDatatype="20" unbalanced="0" hidden="1"/>
    <cacheHierarchy uniqueName="[Accounts].[ParentAccountKey]" caption="ParentAccountKey" attribute="1" defaultMemberUniqueName="[Accounts].[ParentAccountKey].[All]" allUniqueName="[Accounts].[ParentAccountKey].[All]" dimensionUniqueName="[Accounts]" displayFolder="" count="0" memberValueDatatype="20" unbalanced="0" hidden="1"/>
    <cacheHierarchy uniqueName="[Accounts].[Path]" caption="Path" attribute="1" defaultMemberUniqueName="[Accounts].[Path].[All]" allUniqueName="[Accounts].[Path].[All]" dimensionUniqueName="[Accounts]" displayFolder="" count="0" memberValueDatatype="130" unbalanced="0" hidden="1"/>
    <cacheHierarchy uniqueName="[Accounts].[Value Type]" caption="Value Type" attribute="1" defaultMemberUniqueName="[Accounts].[Value Type].[All]" allUniqueName="[Accounts].[Value Type].[All]" dimensionUniqueName="[Accounts]" displayFolder="" count="0" memberValueDatatype="130" unbalanced="0" hidden="1"/>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hidden="1"/>
    <cacheHierarchy uniqueName="[Customers].[CustomerKey]" caption="CustomerKey" attribute="1" defaultMemberUniqueName="[Customers].[CustomerKey].[All]" allUniqueName="[Customers].[CustomerKey].[All]" dimensionUniqueName="[Customers]" displayFolder="" count="0" memberValueDatatype="20" unbalanced="0" hidden="1"/>
    <cacheHierarchy uniqueName="[Customers].[GeographyKey]" caption="GeographyKey" attribute="1" defaultMemberUniqueName="[Customers].[GeographyKey].[All]" allUniqueName="[Customers].[GeographyKey].[All]" dimensionUniqueName="[Customers]" displayFolder="" count="0" memberValueDatatype="20" unbalanced="0" hidden="1"/>
    <cacheHierarchy uniqueName="[Customers].[SalesTerritoryKey]" caption="SalesTerritoryKey" attribute="1" defaultMemberUniqueName="[Customers].[SalesTerritoryKey].[All]" allUniqueName="[Customers].[SalesTerritoryKey].[All]" dimensionUniqueName="[Customers]" displayFolder="" count="0" memberValueDatatype="20" unbalanced="0" hidden="1"/>
    <cacheHierarchy uniqueName="[Dates].[Calendar Yr-Qtr Sort]" caption="Calendar Yr-Qtr Sort" attribute="1" time="1" defaultMemberUniqueName="[Dates].[Calendar Yr-Qtr Sort].[All]" allUniqueName="[Dates].[Calendar Yr-Qtr Sort].[All]" dimensionUniqueName="[Dates]" displayFolder="" count="0" memberValueDatatype="130" unbalanced="0" hidden="1"/>
    <cacheHierarchy uniqueName="[Dates].[DateKey]" caption="DateKey" attribute="1" time="1" defaultMemberUniqueName="[Dates].[DateKey].[All]" allUniqueName="[Dates].[DateKey].[All]" dimensionUniqueName="[Dates]" displayFolder="" count="0" memberValueDatatype="20" unbalanced="0" hidden="1"/>
    <cacheHierarchy uniqueName="[Dates].[Year Month Sort]" caption="Year Month Sort" attribute="1" time="1" defaultMemberUniqueName="[Dates].[Year Month Sort].[All]" allUniqueName="[Dates].[Year Month Sort].[All]" dimensionUniqueName="[Dates]" displayFolder="" count="0" memberValueDatatype="130" unbalanced="0" hidden="1"/>
    <cacheHierarchy uniqueName="[DateTableTemplate_97ceff95-2588-42f7-af5d-90198ecc5abc].[Date]" caption="Date" attribute="1" time="1" defaultMemberUniqueName="[DateTableTemplate_97ceff95-2588-42f7-af5d-90198ecc5abc].[Date].[All]" allUniqueName="[DateTableTemplate_97ceff95-2588-42f7-af5d-90198ecc5abc].[Date].[All]" dimensionUniqueName="[DateTableTemplate_97ceff95-2588-42f7-af5d-90198ecc5abc]" displayFolder="" count="0" memberValueDatatype="7" unbalanced="0" hidden="1"/>
    <cacheHierarchy uniqueName="[DateTableTemplate_97ceff95-2588-42f7-af5d-90198ecc5abc].[Date Hierarchy]" caption="Date Hierarchy" defaultMemberUniqueName="[DateTableTemplate_97ceff95-2588-42f7-af5d-90198ecc5abc].[Date Hierarchy].[All]" allUniqueName="[DateTableTemplate_97ceff95-2588-42f7-af5d-90198ecc5abc].[Date Hierarchy].[All]" dimensionUniqueName="[DateTableTemplate_97ceff95-2588-42f7-af5d-90198ecc5abc]" displayFolder="" count="0" unbalanced="0" hidden="1"/>
    <cacheHierarchy uniqueName="[DateTableTemplate_97ceff95-2588-42f7-af5d-90198ecc5abc].[Day]" caption="Day" attribute="1" defaultMemberUniqueName="[DateTableTemplate_97ceff95-2588-42f7-af5d-90198ecc5abc].[Day].[All]" allUniqueName="[DateTableTemplate_97ceff95-2588-42f7-af5d-90198ecc5abc].[Day].[All]" dimensionUniqueName="[DateTableTemplate_97ceff95-2588-42f7-af5d-90198ecc5abc]" displayFolder="" count="0" memberValueDatatype="20" unbalanced="0" hidden="1"/>
    <cacheHierarchy uniqueName="[DateTableTemplate_97ceff95-2588-42f7-af5d-90198ecc5abc].[Month]" caption="Month" attribute="1" defaultMemberUniqueName="[DateTableTemplate_97ceff95-2588-42f7-af5d-90198ecc5abc].[Month].[All]" allUniqueName="[DateTableTemplate_97ceff95-2588-42f7-af5d-90198ecc5abc].[Month].[All]" dimensionUniqueName="[DateTableTemplate_97ceff95-2588-42f7-af5d-90198ecc5abc]" displayFolder="" count="0" memberValueDatatype="130" unbalanced="0" hidden="1"/>
    <cacheHierarchy uniqueName="[DateTableTemplate_97ceff95-2588-42f7-af5d-90198ecc5abc].[MonthNo]" caption="MonthNo" attribute="1" defaultMemberUniqueName="[DateTableTemplate_97ceff95-2588-42f7-af5d-90198ecc5abc].[MonthNo].[All]" allUniqueName="[DateTableTemplate_97ceff95-2588-42f7-af5d-90198ecc5abc].[MonthNo].[All]" dimensionUniqueName="[DateTableTemplate_97ceff95-2588-42f7-af5d-90198ecc5abc]" displayFolder="" count="0" memberValueDatatype="20" unbalanced="0" hidden="1"/>
    <cacheHierarchy uniqueName="[DateTableTemplate_97ceff95-2588-42f7-af5d-90198ecc5abc].[Quarter]" caption="Quarter" attribute="1" defaultMemberUniqueName="[DateTableTemplate_97ceff95-2588-42f7-af5d-90198ecc5abc].[Quarter].[All]" allUniqueName="[DateTableTemplate_97ceff95-2588-42f7-af5d-90198ecc5abc].[Quarter].[All]" dimensionUniqueName="[DateTableTemplate_97ceff95-2588-42f7-af5d-90198ecc5abc]" displayFolder="" count="0" memberValueDatatype="130" unbalanced="0" hidden="1"/>
    <cacheHierarchy uniqueName="[DateTableTemplate_97ceff95-2588-42f7-af5d-90198ecc5abc].[QuarterNo]" caption="QuarterNo" attribute="1" defaultMemberUniqueName="[DateTableTemplate_97ceff95-2588-42f7-af5d-90198ecc5abc].[QuarterNo].[All]" allUniqueName="[DateTableTemplate_97ceff95-2588-42f7-af5d-90198ecc5abc].[QuarterNo].[All]" dimensionUniqueName="[DateTableTemplate_97ceff95-2588-42f7-af5d-90198ecc5abc]" displayFolder="" count="0" memberValueDatatype="20" unbalanced="0" hidden="1"/>
    <cacheHierarchy uniqueName="[DateTableTemplate_97ceff95-2588-42f7-af5d-90198ecc5abc].[Year]" caption="Year" attribute="1" defaultMemberUniqueName="[DateTableTemplate_97ceff95-2588-42f7-af5d-90198ecc5abc].[Year].[All]" allUniqueName="[DateTableTemplate_97ceff95-2588-42f7-af5d-90198ecc5abc].[Year].[All]" dimensionUniqueName="[DateTableTemplate_97ceff95-2588-42f7-af5d-90198ecc5abc]" displayFolder="" count="0" memberValueDatatype="20" unbalanced="0" hidden="1"/>
    <cacheHierarchy uniqueName="[Departments].[Department Name]" caption="Department Name" attribute="1" defaultMemberUniqueName="[Departments].[Department Name].[All]" allUniqueName="[Departments].[Department Name].[All]" dimensionUniqueName="[Departments]" displayFolder="" count="0" memberValueDatatype="130" unbalanced="0" hidden="1"/>
    <cacheHierarchy uniqueName="[Departments].[DepartmentGroupKey]" caption="DepartmentGroupKey" attribute="1" defaultMemberUniqueName="[Departments].[DepartmentGroupKey].[All]" allUniqueName="[Departments].[DepartmentGroupKey].[All]" dimensionUniqueName="[Departments]" displayFolder="" count="0" memberValueDatatype="20" unbalanced="0" hidden="1"/>
    <cacheHierarchy uniqueName="[Departments].[Parent Department]" caption="Parent Department" attribute="1" defaultMemberUniqueName="[Departments].[Parent Department].[All]" allUniqueName="[Departments].[Parent Department].[All]" dimensionUniqueName="[Departments]" displayFolder="" count="0" memberValueDatatype="130" unbalanced="0" hidden="1"/>
    <cacheHierarchy uniqueName="[Departments].[ParentDepartmentGroupKey]" caption="ParentDepartmentGroupKey" attribute="1" defaultMemberUniqueName="[Departments].[ParentDepartmentGroupKey].[All]" allUniqueName="[Departments].[ParentDepartmentGroupKey].[All]" dimensionUniqueName="[Departments]" displayFolder="" count="0" memberValueDatatype="20" unbalanced="0" hidden="1"/>
    <cacheHierarchy uniqueName="[Employees].[EmployeeKey]" caption="EmployeeKey" attribute="1" defaultMemberUniqueName="[Employees].[EmployeeKey].[All]" allUniqueName="[Employees].[EmployeeKey].[All]" dimensionUniqueName="[Employees]" displayFolder="" count="0" memberValueDatatype="20" unbalanced="0" hidden="1"/>
    <cacheHierarchy uniqueName="[Employees].[EmployeeNationalIDAlternateKey]" caption="EmployeeNationalIDAlternateKey" attribute="1" defaultMemberUniqueName="[Employees].[EmployeeNationalIDAlternateKey].[All]" allUniqueName="[Employees].[EmployeeNationalIDAlternateKey].[All]" dimensionUniqueName="[Employees]" displayFolder="" count="0" memberValueDatatype="130" unbalanced="0" hidden="1"/>
    <cacheHierarchy uniqueName="[Employees].[ParentEmployeeKey]" caption="ParentEmployeeKey" attribute="1" defaultMemberUniqueName="[Employees].[ParentEmployeeKey].[All]" allUniqueName="[Employees].[ParentEmployeeKey].[All]" dimensionUniqueName="[Employees]" displayFolder="" count="0" memberValueDatatype="20" unbalanced="0" hidden="1"/>
    <cacheHierarchy uniqueName="[Employees].[ParentEmployeeNationalIDAlternateKey]" caption="ParentEmployeeNationalIDAlternateKey" attribute="1" defaultMemberUniqueName="[Employees].[ParentEmployeeNationalIDAlternateKey].[All]" allUniqueName="[Employees].[ParentEmployeeNationalIDAlternateKey].[All]" dimensionUniqueName="[Employees]" displayFolder="" count="0" memberValueDatatype="130" unbalanced="0" hidden="1"/>
    <cacheHierarchy uniqueName="[Employees].[SalesTerritoryKey]" caption="SalesTerritoryKey" attribute="1" defaultMemberUniqueName="[Employees].[SalesTerritoryKey].[All]" allUniqueName="[Employees].[SalesTerritoryKey].[All]" dimensionUniqueName="[Employees]" displayFolder="" count="0" memberValueDatatype="20" unbalanced="0" hidden="1"/>
    <cacheHierarchy uniqueName="[General Ledger].[AccountKey]" caption="AccountKey" attribute="1" defaultMemberUniqueName="[General Ledger].[AccountKey].[All]" allUniqueName="[General Ledger].[AccountKey].[All]" dimensionUniqueName="[General Ledger]" displayFolder="" count="0" memberValueDatatype="20" unbalanced="0" hidden="1"/>
    <cacheHierarchy uniqueName="[General Ledger].[Amount]" caption="Amount" attribute="1" defaultMemberUniqueName="[General Ledger].[Amount].[All]" allUniqueName="[General Ledger].[Amount].[All]" dimensionUniqueName="[General Ledger]" displayFolder="" count="0" memberValueDatatype="5" unbalanced="0" hidden="1"/>
    <cacheHierarchy uniqueName="[General Ledger].[DateKey]" caption="DateKey" attribute="1" defaultMemberUniqueName="[General Ledger].[DateKey].[All]" allUniqueName="[General Ledger].[DateKey].[All]" dimensionUniqueName="[General Ledger]" displayFolder="" count="0" memberValueDatatype="20" unbalanced="0" hidden="1"/>
    <cacheHierarchy uniqueName="[General Ledger].[DepartmentGroupKey]" caption="DepartmentGroupKey" attribute="1" defaultMemberUniqueName="[General Ledger].[DepartmentGroupKey].[All]" allUniqueName="[General Ledger].[DepartmentGroupKey].[All]" dimensionUniqueName="[General Ledger]" displayFolder="" count="0" memberValueDatatype="20" unbalanced="0" hidden="1"/>
    <cacheHierarchy uniqueName="[General Ledger].[FinanceKey]" caption="FinanceKey" attribute="1" defaultMemberUniqueName="[General Ledger].[FinanceKey].[All]" allUniqueName="[General Ledger].[FinanceKey].[All]" dimensionUniqueName="[General Ledger]" displayFolder="" count="0" memberValueDatatype="20" unbalanced="0" hidden="1"/>
    <cacheHierarchy uniqueName="[General Ledger].[OrganizationKey]" caption="OrganizationKey" attribute="1" defaultMemberUniqueName="[General Ledger].[OrganizationKey].[All]" allUniqueName="[General Ledger].[OrganizationKey].[All]" dimensionUniqueName="[General Ledger]" displayFolder="" count="0" memberValueDatatype="20" unbalanced="0" hidden="1"/>
    <cacheHierarchy uniqueName="[General Ledger].[ScenarioKey]" caption="ScenarioKey" attribute="1" defaultMemberUniqueName="[General Ledger].[ScenarioKey].[All]" allUniqueName="[General Ledger].[ScenarioKey].[All]" dimensionUniqueName="[General Ledger]" displayFolder="" count="0" memberValueDatatype="20" unbalanced="0" hidden="1"/>
    <cacheHierarchy uniqueName="[Internet Sales].[Carrier Tracking Number]" caption="Carrier Tracking Number" attribute="1" defaultMemberUniqueName="[Internet Sales].[Carrier Tracking Number].[All]" allUniqueName="[Internet Sales].[Carrier Tracking Number].[All]" dimensionUniqueName="[Internet Sales]" displayFolder="" count="0" memberValueDatatype="130" unbalanced="0" hidden="1"/>
    <cacheHierarchy uniqueName="[Internet Sales].[CurrencyKey]" caption="CurrencyKey" attribute="1" defaultMemberUniqueName="[Internet Sales].[CurrencyKey].[All]" allUniqueName="[Internet Sales].[CurrencyKey].[All]" dimensionUniqueName="[Internet Sales]" displayFolder="" count="0" memberValueDatatype="20" unbalanced="0" hidden="1"/>
    <cacheHierarchy uniqueName="[Internet Sales].[Customer PO Number]" caption="Customer PO Number" attribute="1" defaultMemberUniqueName="[Internet Sales].[Customer PO Number].[All]" allUniqueName="[Internet Sales].[Customer PO Number].[All]" dimensionUniqueName="[Internet Sales]" displayFolder="" count="0" memberValueDatatype="130" unbalanced="0" hidden="1"/>
    <cacheHierarchy uniqueName="[Internet Sales].[CustomerKey]" caption="CustomerKey" attribute="1" defaultMemberUniqueName="[Internet Sales].[CustomerKey].[All]" allUniqueName="[Internet Sales].[CustomerKey].[All]" dimensionUniqueName="[Internet Sales]" displayFolder="" count="0" memberValueDatatype="20" unbalanced="0" hidden="1"/>
    <cacheHierarchy uniqueName="[Internet Sales].[Discount Amount]" caption="Discount Amount" attribute="1" defaultMemberUniqueName="[Internet Sales].[Discount Amount].[All]" allUniqueName="[Internet Sales].[Discount Amount].[All]" dimensionUniqueName="[Internet Sales]" displayFolder="" count="0" memberValueDatatype="5" unbalanced="0" hidden="1"/>
    <cacheHierarchy uniqueName="[Internet Sales].[DueDateKey]" caption="DueDateKey" attribute="1" defaultMemberUniqueName="[Internet Sales].[DueDateKey].[All]" allUniqueName="[Internet Sales].[DueDateKey].[All]" dimensionUniqueName="[Internet Sales]" displayFolder="" count="0" memberValueDatatype="20" unbalanced="0" hidden="1"/>
    <cacheHierarchy uniqueName="[Internet Sales].[Extended Amount]" caption="Extended Amount" attribute="1" defaultMemberUniqueName="[Internet Sales].[Extended Amount].[All]" allUniqueName="[Internet Sales].[Extended Amount].[All]" dimensionUniqueName="[Internet Sales]" displayFolder="" count="0" memberValueDatatype="6" unbalanced="0" hidden="1"/>
    <cacheHierarchy uniqueName="[Internet Sales].[Freight]" caption="Freight" attribute="1" defaultMemberUniqueName="[Internet Sales].[Freight].[All]" allUniqueName="[Internet Sales].[Freight].[All]" dimensionUniqueName="[Internet Sales]" displayFolder="" count="0" memberValueDatatype="6" unbalanced="0" hidden="1"/>
    <cacheHierarchy uniqueName="[Internet Sales].[Order Qty]" caption="Order Qty" attribute="1" defaultMemberUniqueName="[Internet Sales].[Order Qty].[All]" allUniqueName="[Internet Sales].[Order Qty].[All]" dimensionUniqueName="[Internet Sales]" displayFolder="" count="0" memberValueDatatype="20" unbalanced="0" hidden="1"/>
    <cacheHierarchy uniqueName="[Internet Sales].[OrderDateKey]" caption="OrderDateKey" attribute="1" defaultMemberUniqueName="[Internet Sales].[OrderDateKey].[All]" allUniqueName="[Internet Sales].[OrderDateKey].[All]" dimensionUniqueName="[Internet Sales]" displayFolder="" count="0" memberValueDatatype="20" unbalanced="0" hidden="1"/>
    <cacheHierarchy uniqueName="[Internet Sales].[Product Standard Cost]" caption="Product Standard Cost" attribute="1" defaultMemberUniqueName="[Internet Sales].[Product Standard Cost].[All]" allUniqueName="[Internet Sales].[Product Standard Cost].[All]" dimensionUniqueName="[Internet Sales]" displayFolder="" count="0" memberValueDatatype="6" unbalanced="0" hidden="1"/>
    <cacheHierarchy uniqueName="[Internet Sales].[ProductKey]" caption="ProductKey" attribute="1" defaultMemberUniqueName="[Internet Sales].[ProductKey].[All]" allUniqueName="[Internet Sales].[ProductKey].[All]" dimensionUniqueName="[Internet Sales]" displayFolder="" count="0" memberValueDatatype="20" unbalanced="0" hidden="1"/>
    <cacheHierarchy uniqueName="[Internet Sales].[PromotionKey]" caption="PromotionKey" attribute="1" defaultMemberUniqueName="[Internet Sales].[PromotionKey].[All]" allUniqueName="[Internet Sales].[PromotionKey].[All]" dimensionUniqueName="[Internet Sales]" displayFolder="" count="0" memberValueDatatype="20" unbalanced="0" hidden="1"/>
    <cacheHierarchy uniqueName="[Internet Sales].[Revision Number]" caption="Revision Number" attribute="1" defaultMemberUniqueName="[Internet Sales].[Revision Number].[All]" allUniqueName="[Internet Sales].[Revision Number].[All]" dimensionUniqueName="[Internet Sales]" displayFolder="" count="0" memberValueDatatype="20" unbalanced="0" hidden="1"/>
    <cacheHierarchy uniqueName="[Internet Sales].[Sales Amount]" caption="Sales Amount" attribute="1" defaultMemberUniqueName="[Internet Sales].[Sales Amount].[All]" allUniqueName="[Internet Sales].[Sales Amount].[All]" dimensionUniqueName="[Internet Sales]" displayFolder="" count="0" memberValueDatatype="6" unbalanced="0" hidden="1"/>
    <cacheHierarchy uniqueName="[Internet Sales].[Sales Order Line Number]" caption="Sales Order Line Number" attribute="1" defaultMemberUniqueName="[Internet Sales].[Sales Order Line Number].[All]" allUniqueName="[Internet Sales].[Sales Order Line Number].[All]" dimensionUniqueName="[Internet Sales]" displayFolder="" count="0" memberValueDatatype="20" unbalanced="0" hidden="1"/>
    <cacheHierarchy uniqueName="[Internet Sales].[SalesTerritoryKey]" caption="SalesTerritoryKey" attribute="1" defaultMemberUniqueName="[Internet Sales].[SalesTerritoryKey].[All]" allUniqueName="[Internet Sales].[SalesTerritoryKey].[All]" dimensionUniqueName="[Internet Sales]" displayFolder="" count="0" memberValueDatatype="20" unbalanced="0" hidden="1"/>
    <cacheHierarchy uniqueName="[Internet Sales].[ShipDateKey]" caption="ShipDateKey" attribute="1" defaultMemberUniqueName="[Internet Sales].[ShipDateKey].[All]" allUniqueName="[Internet Sales].[ShipDateKey].[All]" dimensionUniqueName="[Internet Sales]" displayFolder="" count="0" memberValueDatatype="20" unbalanced="0" hidden="1"/>
    <cacheHierarchy uniqueName="[Internet Sales].[Tax Amount]" caption="Tax Amount" attribute="1" defaultMemberUniqueName="[Internet Sales].[Tax Amount].[All]" allUniqueName="[Internet Sales].[Tax Amount].[All]" dimensionUniqueName="[Internet Sales]" displayFolder="" count="0" memberValueDatatype="6" unbalanced="0" hidden="1"/>
    <cacheHierarchy uniqueName="[Internet Sales].[Total Product Cost]" caption="Total Product Cost" attribute="1" defaultMemberUniqueName="[Internet Sales].[Total Product Cost].[All]" allUniqueName="[Internet Sales].[Total Product Cost].[All]" dimensionUniqueName="[Internet Sales]" displayFolder="" count="0" memberValueDatatype="6" unbalanced="0" hidden="1"/>
    <cacheHierarchy uniqueName="[Internet Sales].[Unit Price]" caption="Unit Price" attribute="1" defaultMemberUniqueName="[Internet Sales].[Unit Price].[All]" allUniqueName="[Internet Sales].[Unit Price].[All]" dimensionUniqueName="[Internet Sales]" displayFolder="" count="0" memberValueDatatype="6" unbalanced="0" hidden="1"/>
    <cacheHierarchy uniqueName="[Internet Sales].[Unit Price Discount %]" caption="Unit Price Discount %" attribute="1" defaultMemberUniqueName="[Internet Sales].[Unit Price Discount %].[All]" allUniqueName="[Internet Sales].[Unit Price Discount %].[All]" dimensionUniqueName="[Internet Sales]" displayFolder="" count="0" memberValueDatatype="5" unbalanced="0" hidden="1"/>
    <cacheHierarchy uniqueName="[Internet Sales Plan].[Calendar Month]" caption="Calendar Month" attribute="1" defaultMemberUniqueName="[Internet Sales Plan].[Calendar Month].[All]" allUniqueName="[Internet Sales Plan].[Calendar Month].[All]" dimensionUniqueName="[Internet Sales Plan]" displayFolder="" count="0" memberValueDatatype="130" unbalanced="0" hidden="1"/>
    <cacheHierarchy uniqueName="[Internet Sales Plan].[Calendar Year]" caption="Calendar Year" attribute="1" defaultMemberUniqueName="[Internet Sales Plan].[Calendar Year].[All]" allUniqueName="[Internet Sales Plan].[Calendar Year].[All]" dimensionUniqueName="[Internet Sales Plan]" displayFolder="" count="0" memberValueDatatype="20" unbalanced="0" hidden="1"/>
    <cacheHierarchy uniqueName="[Internet Sales Plan].[Month Number]" caption="Month Number" attribute="1" defaultMemberUniqueName="[Internet Sales Plan].[Month Number].[All]" allUniqueName="[Internet Sales Plan].[Month Number].[All]" dimensionUniqueName="[Internet Sales Plan]" displayFolder="" count="0" memberValueDatatype="5" unbalanced="0" hidden="1"/>
    <cacheHierarchy uniqueName="[Internet Sales Plan].[OrderDateKey]" caption="OrderDateKey" attribute="1" defaultMemberUniqueName="[Internet Sales Plan].[OrderDateKey].[All]" allUniqueName="[Internet Sales Plan].[OrderDateKey].[All]" dimensionUniqueName="[Internet Sales Plan]" displayFolder="" count="0" memberValueDatatype="5" unbalanced="0" hidden="1"/>
    <cacheHierarchy uniqueName="[Internet Sales Plan].[Plan Amt]" caption="Plan Amt" attribute="1" defaultMemberUniqueName="[Internet Sales Plan].[Plan Amt].[All]" allUniqueName="[Internet Sales Plan].[Plan Amt].[All]" dimensionUniqueName="[Internet Sales Plan]" displayFolder="" count="0" memberValueDatatype="6" unbalanced="0" hidden="1"/>
    <cacheHierarchy uniqueName="[Internet Sales Plan].[Product Subcategory]" caption="Product Subcategory" attribute="1" defaultMemberUniqueName="[Internet Sales Plan].[Product Subcategory].[All]" allUniqueName="[Internet Sales Plan].[Product Subcategory].[All]" dimensionUniqueName="[Internet Sales Plan]" displayFolder="" count="0" memberValueDatatype="130" unbalanced="0" hidden="1"/>
    <cacheHierarchy uniqueName="[Internet Sales Plan].[ProductKey]" caption="ProductKey" attribute="1" defaultMemberUniqueName="[Internet Sales Plan].[ProductKey].[All]" allUniqueName="[Internet Sales Plan].[ProductKey].[All]" dimensionUniqueName="[Internet Sales Plan]" displayFolder="" count="0" memberValueDatatype="5" unbalanced="0" hidden="1"/>
    <cacheHierarchy uniqueName="[Internet Sales Plan].[Sales Territory Country]" caption="Sales Territory Country" attribute="1" defaultMemberUniqueName="[Internet Sales Plan].[Sales Territory Country].[All]" allUniqueName="[Internet Sales Plan].[Sales Territory Country].[All]" dimensionUniqueName="[Internet Sales Plan]" displayFolder="" count="0" memberValueDatatype="130" unbalanced="0" hidden="1"/>
    <cacheHierarchy uniqueName="[Internet Sales Plan].[Sales Territory Group]" caption="Sales Territory Group" attribute="1" defaultMemberUniqueName="[Internet Sales Plan].[Sales Territory Group].[All]" allUniqueName="[Internet Sales Plan].[Sales Territory Group].[All]" dimensionUniqueName="[Internet Sales Plan]" displayFolder="" count="0" memberValueDatatype="130" unbalanced="0" hidden="1"/>
    <cacheHierarchy uniqueName="[Internet Sales Plan].[SalesTerritoryKey]" caption="SalesTerritoryKey" attribute="1" defaultMemberUniqueName="[Internet Sales Plan].[SalesTerritoryKey].[All]" allUniqueName="[Internet Sales Plan].[SalesTerritoryKey].[All]" dimensionUniqueName="[Internet Sales Plan]" displayFolder="" count="0" memberValueDatatype="5" unbalanced="0" hidden="1"/>
    <cacheHierarchy uniqueName="[Internet Sales Plan].[Year Month]" caption="Year Month" attribute="1" defaultMemberUniqueName="[Internet Sales Plan].[Year Month].[All]" allUniqueName="[Internet Sales Plan].[Year Month].[All]" dimensionUniqueName="[Internet Sales Plan]" displayFolder="" count="0" memberValueDatatype="130" unbalanced="0" hidden="1"/>
    <cacheHierarchy uniqueName="[LocalDateTable_0c400898-71b7-4a71-8d97-cb7612db7920].[Date]" caption="Date" attribute="1" time="1" defaultMemberUniqueName="[LocalDateTable_0c400898-71b7-4a71-8d97-cb7612db7920].[Date].[All]" allUniqueName="[LocalDateTable_0c400898-71b7-4a71-8d97-cb7612db7920].[Date].[All]" dimensionUniqueName="[LocalDateTable_0c400898-71b7-4a71-8d97-cb7612db7920]" displayFolder="" count="0" memberValueDatatype="7" unbalanced="0" hidden="1"/>
    <cacheHierarchy uniqueName="[LocalDateTable_0c400898-71b7-4a71-8d97-cb7612db7920].[Date Hierarchy]" caption="Date Hierarchy" defaultMemberUniqueName="[LocalDateTable_0c400898-71b7-4a71-8d97-cb7612db7920].[Date Hierarchy].[All]" allUniqueName="[LocalDateTable_0c400898-71b7-4a71-8d97-cb7612db7920].[Date Hierarchy].[All]" dimensionUniqueName="[LocalDateTable_0c400898-71b7-4a71-8d97-cb7612db7920]" displayFolder="" count="0" unbalanced="0" hidden="1"/>
    <cacheHierarchy uniqueName="[LocalDateTable_0c400898-71b7-4a71-8d97-cb7612db7920].[Day]" caption="Day" attribute="1" defaultMemberUniqueName="[LocalDateTable_0c400898-71b7-4a71-8d97-cb7612db7920].[Day].[All]" allUniqueName="[LocalDateTable_0c400898-71b7-4a71-8d97-cb7612db7920].[Day].[All]" dimensionUniqueName="[LocalDateTable_0c400898-71b7-4a71-8d97-cb7612db7920]" displayFolder="" count="0" memberValueDatatype="20" unbalanced="0" hidden="1"/>
    <cacheHierarchy uniqueName="[LocalDateTable_0c400898-71b7-4a71-8d97-cb7612db7920].[Month]" caption="Month" attribute="1" defaultMemberUniqueName="[LocalDateTable_0c400898-71b7-4a71-8d97-cb7612db7920].[Month].[All]" allUniqueName="[LocalDateTable_0c400898-71b7-4a71-8d97-cb7612db7920].[Month].[All]" dimensionUniqueName="[LocalDateTable_0c400898-71b7-4a71-8d97-cb7612db7920]" displayFolder="" count="0" memberValueDatatype="130" unbalanced="0" hidden="1"/>
    <cacheHierarchy uniqueName="[LocalDateTable_0c400898-71b7-4a71-8d97-cb7612db7920].[MonthNo]" caption="MonthNo" attribute="1" defaultMemberUniqueName="[LocalDateTable_0c400898-71b7-4a71-8d97-cb7612db7920].[MonthNo].[All]" allUniqueName="[LocalDateTable_0c400898-71b7-4a71-8d97-cb7612db7920].[MonthNo].[All]" dimensionUniqueName="[LocalDateTable_0c400898-71b7-4a71-8d97-cb7612db7920]" displayFolder="" count="0" memberValueDatatype="20" unbalanced="0" hidden="1"/>
    <cacheHierarchy uniqueName="[LocalDateTable_0c400898-71b7-4a71-8d97-cb7612db7920].[Quarter]" caption="Quarter" attribute="1" defaultMemberUniqueName="[LocalDateTable_0c400898-71b7-4a71-8d97-cb7612db7920].[Quarter].[All]" allUniqueName="[LocalDateTable_0c400898-71b7-4a71-8d97-cb7612db7920].[Quarter].[All]" dimensionUniqueName="[LocalDateTable_0c400898-71b7-4a71-8d97-cb7612db7920]" displayFolder="" count="0" memberValueDatatype="130" unbalanced="0" hidden="1"/>
    <cacheHierarchy uniqueName="[LocalDateTable_0c400898-71b7-4a71-8d97-cb7612db7920].[QuarterNo]" caption="QuarterNo" attribute="1" defaultMemberUniqueName="[LocalDateTable_0c400898-71b7-4a71-8d97-cb7612db7920].[QuarterNo].[All]" allUniqueName="[LocalDateTable_0c400898-71b7-4a71-8d97-cb7612db7920].[QuarterNo].[All]" dimensionUniqueName="[LocalDateTable_0c400898-71b7-4a71-8d97-cb7612db7920]" displayFolder="" count="0" memberValueDatatype="20" unbalanced="0" hidden="1"/>
    <cacheHierarchy uniqueName="[LocalDateTable_0c400898-71b7-4a71-8d97-cb7612db7920].[Year]" caption="Year" attribute="1" defaultMemberUniqueName="[LocalDateTable_0c400898-71b7-4a71-8d97-cb7612db7920].[Year].[All]" allUniqueName="[LocalDateTable_0c400898-71b7-4a71-8d97-cb7612db7920].[Year].[All]" dimensionUniqueName="[LocalDateTable_0c400898-71b7-4a71-8d97-cb7612db7920]" displayFolder="" count="0" memberValueDatatype="20" unbalanced="0" hidden="1"/>
    <cacheHierarchy uniqueName="[LocalDateTable_2f1a65b3-3eff-4e59-a312-1cc4079189f1].[Date]" caption="Date" attribute="1" time="1" defaultMemberUniqueName="[LocalDateTable_2f1a65b3-3eff-4e59-a312-1cc4079189f1].[Date].[All]" allUniqueName="[LocalDateTable_2f1a65b3-3eff-4e59-a312-1cc4079189f1].[Date].[All]" dimensionUniqueName="[LocalDateTable_2f1a65b3-3eff-4e59-a312-1cc4079189f1]" displayFolder="" count="0" memberValueDatatype="7" unbalanced="0" hidden="1"/>
    <cacheHierarchy uniqueName="[LocalDateTable_2f1a65b3-3eff-4e59-a312-1cc4079189f1].[Date Hierarchy]" caption="Date Hierarchy" defaultMemberUniqueName="[LocalDateTable_2f1a65b3-3eff-4e59-a312-1cc4079189f1].[Date Hierarchy].[All]" allUniqueName="[LocalDateTable_2f1a65b3-3eff-4e59-a312-1cc4079189f1].[Date Hierarchy].[All]" dimensionUniqueName="[LocalDateTable_2f1a65b3-3eff-4e59-a312-1cc4079189f1]" displayFolder="" count="0" unbalanced="0" hidden="1"/>
    <cacheHierarchy uniqueName="[LocalDateTable_2f1a65b3-3eff-4e59-a312-1cc4079189f1].[Day]" caption="Day" attribute="1" defaultMemberUniqueName="[LocalDateTable_2f1a65b3-3eff-4e59-a312-1cc4079189f1].[Day].[All]" allUniqueName="[LocalDateTable_2f1a65b3-3eff-4e59-a312-1cc4079189f1].[Day].[All]" dimensionUniqueName="[LocalDateTable_2f1a65b3-3eff-4e59-a312-1cc4079189f1]" displayFolder="" count="0" memberValueDatatype="20" unbalanced="0" hidden="1"/>
    <cacheHierarchy uniqueName="[LocalDateTable_2f1a65b3-3eff-4e59-a312-1cc4079189f1].[Month]" caption="Month" attribute="1" defaultMemberUniqueName="[LocalDateTable_2f1a65b3-3eff-4e59-a312-1cc4079189f1].[Month].[All]" allUniqueName="[LocalDateTable_2f1a65b3-3eff-4e59-a312-1cc4079189f1].[Month].[All]" dimensionUniqueName="[LocalDateTable_2f1a65b3-3eff-4e59-a312-1cc4079189f1]" displayFolder="" count="0" memberValueDatatype="130" unbalanced="0" hidden="1"/>
    <cacheHierarchy uniqueName="[LocalDateTable_2f1a65b3-3eff-4e59-a312-1cc4079189f1].[MonthNo]" caption="MonthNo" attribute="1" defaultMemberUniqueName="[LocalDateTable_2f1a65b3-3eff-4e59-a312-1cc4079189f1].[MonthNo].[All]" allUniqueName="[LocalDateTable_2f1a65b3-3eff-4e59-a312-1cc4079189f1].[MonthNo].[All]" dimensionUniqueName="[LocalDateTable_2f1a65b3-3eff-4e59-a312-1cc4079189f1]" displayFolder="" count="0" memberValueDatatype="20" unbalanced="0" hidden="1"/>
    <cacheHierarchy uniqueName="[LocalDateTable_2f1a65b3-3eff-4e59-a312-1cc4079189f1].[Quarter]" caption="Quarter" attribute="1" defaultMemberUniqueName="[LocalDateTable_2f1a65b3-3eff-4e59-a312-1cc4079189f1].[Quarter].[All]" allUniqueName="[LocalDateTable_2f1a65b3-3eff-4e59-a312-1cc4079189f1].[Quarter].[All]" dimensionUniqueName="[LocalDateTable_2f1a65b3-3eff-4e59-a312-1cc4079189f1]" displayFolder="" count="0" memberValueDatatype="130" unbalanced="0" hidden="1"/>
    <cacheHierarchy uniqueName="[LocalDateTable_2f1a65b3-3eff-4e59-a312-1cc4079189f1].[QuarterNo]" caption="QuarterNo" attribute="1" defaultMemberUniqueName="[LocalDateTable_2f1a65b3-3eff-4e59-a312-1cc4079189f1].[QuarterNo].[All]" allUniqueName="[LocalDateTable_2f1a65b3-3eff-4e59-a312-1cc4079189f1].[QuarterNo].[All]" dimensionUniqueName="[LocalDateTable_2f1a65b3-3eff-4e59-a312-1cc4079189f1]" displayFolder="" count="0" memberValueDatatype="20" unbalanced="0" hidden="1"/>
    <cacheHierarchy uniqueName="[LocalDateTable_2f1a65b3-3eff-4e59-a312-1cc4079189f1].[Year]" caption="Year" attribute="1" defaultMemberUniqueName="[LocalDateTable_2f1a65b3-3eff-4e59-a312-1cc4079189f1].[Year].[All]" allUniqueName="[LocalDateTable_2f1a65b3-3eff-4e59-a312-1cc4079189f1].[Year].[All]" dimensionUniqueName="[LocalDateTable_2f1a65b3-3eff-4e59-a312-1cc4079189f1]" displayFolder="" count="0" memberValueDatatype="20" unbalanced="0" hidden="1"/>
    <cacheHierarchy uniqueName="[LocalDateTable_4519f3d4-7a61-498c-9456-feab39e2abbd].[Date]" caption="Date" attribute="1" time="1" defaultMemberUniqueName="[LocalDateTable_4519f3d4-7a61-498c-9456-feab39e2abbd].[Date].[All]" allUniqueName="[LocalDateTable_4519f3d4-7a61-498c-9456-feab39e2abbd].[Date].[All]" dimensionUniqueName="[LocalDateTable_4519f3d4-7a61-498c-9456-feab39e2abbd]" displayFolder="" count="0" memberValueDatatype="7" unbalanced="0" hidden="1"/>
    <cacheHierarchy uniqueName="[LocalDateTable_4519f3d4-7a61-498c-9456-feab39e2abbd].[Date Hierarchy]" caption="Date Hierarchy" defaultMemberUniqueName="[LocalDateTable_4519f3d4-7a61-498c-9456-feab39e2abbd].[Date Hierarchy].[All]" allUniqueName="[LocalDateTable_4519f3d4-7a61-498c-9456-feab39e2abbd].[Date Hierarchy].[All]" dimensionUniqueName="[LocalDateTable_4519f3d4-7a61-498c-9456-feab39e2abbd]" displayFolder="" count="0" unbalanced="0" hidden="1"/>
    <cacheHierarchy uniqueName="[LocalDateTable_4519f3d4-7a61-498c-9456-feab39e2abbd].[Day]" caption="Day" attribute="1" defaultMemberUniqueName="[LocalDateTable_4519f3d4-7a61-498c-9456-feab39e2abbd].[Day].[All]" allUniqueName="[LocalDateTable_4519f3d4-7a61-498c-9456-feab39e2abbd].[Day].[All]" dimensionUniqueName="[LocalDateTable_4519f3d4-7a61-498c-9456-feab39e2abbd]" displayFolder="" count="0" memberValueDatatype="20" unbalanced="0" hidden="1"/>
    <cacheHierarchy uniqueName="[LocalDateTable_4519f3d4-7a61-498c-9456-feab39e2abbd].[Month]" caption="Month" attribute="1" defaultMemberUniqueName="[LocalDateTable_4519f3d4-7a61-498c-9456-feab39e2abbd].[Month].[All]" allUniqueName="[LocalDateTable_4519f3d4-7a61-498c-9456-feab39e2abbd].[Month].[All]" dimensionUniqueName="[LocalDateTable_4519f3d4-7a61-498c-9456-feab39e2abbd]" displayFolder="" count="0" memberValueDatatype="130" unbalanced="0" hidden="1"/>
    <cacheHierarchy uniqueName="[LocalDateTable_4519f3d4-7a61-498c-9456-feab39e2abbd].[MonthNo]" caption="MonthNo" attribute="1" defaultMemberUniqueName="[LocalDateTable_4519f3d4-7a61-498c-9456-feab39e2abbd].[MonthNo].[All]" allUniqueName="[LocalDateTable_4519f3d4-7a61-498c-9456-feab39e2abbd].[MonthNo].[All]" dimensionUniqueName="[LocalDateTable_4519f3d4-7a61-498c-9456-feab39e2abbd]" displayFolder="" count="0" memberValueDatatype="20" unbalanced="0" hidden="1"/>
    <cacheHierarchy uniqueName="[LocalDateTable_4519f3d4-7a61-498c-9456-feab39e2abbd].[Quarter]" caption="Quarter" attribute="1" defaultMemberUniqueName="[LocalDateTable_4519f3d4-7a61-498c-9456-feab39e2abbd].[Quarter].[All]" allUniqueName="[LocalDateTable_4519f3d4-7a61-498c-9456-feab39e2abbd].[Quarter].[All]" dimensionUniqueName="[LocalDateTable_4519f3d4-7a61-498c-9456-feab39e2abbd]" displayFolder="" count="0" memberValueDatatype="130" unbalanced="0" hidden="1"/>
    <cacheHierarchy uniqueName="[LocalDateTable_4519f3d4-7a61-498c-9456-feab39e2abbd].[QuarterNo]" caption="QuarterNo" attribute="1" defaultMemberUniqueName="[LocalDateTable_4519f3d4-7a61-498c-9456-feab39e2abbd].[QuarterNo].[All]" allUniqueName="[LocalDateTable_4519f3d4-7a61-498c-9456-feab39e2abbd].[QuarterNo].[All]" dimensionUniqueName="[LocalDateTable_4519f3d4-7a61-498c-9456-feab39e2abbd]" displayFolder="" count="0" memberValueDatatype="20" unbalanced="0" hidden="1"/>
    <cacheHierarchy uniqueName="[LocalDateTable_4519f3d4-7a61-498c-9456-feab39e2abbd].[Year]" caption="Year" attribute="1" defaultMemberUniqueName="[LocalDateTable_4519f3d4-7a61-498c-9456-feab39e2abbd].[Year].[All]" allUniqueName="[LocalDateTable_4519f3d4-7a61-498c-9456-feab39e2abbd].[Year].[All]" dimensionUniqueName="[LocalDateTable_4519f3d4-7a61-498c-9456-feab39e2abbd]" displayFolder="" count="0" memberValueDatatype="20" unbalanced="0" hidden="1"/>
    <cacheHierarchy uniqueName="[LocalDateTable_535d4693-e919-4db8-ba8a-87e538f1b15c].[Date]" caption="Date" attribute="1" time="1" defaultMemberUniqueName="[LocalDateTable_535d4693-e919-4db8-ba8a-87e538f1b15c].[Date].[All]" allUniqueName="[LocalDateTable_535d4693-e919-4db8-ba8a-87e538f1b15c].[Date].[All]" dimensionUniqueName="[LocalDateTable_535d4693-e919-4db8-ba8a-87e538f1b15c]" displayFolder="" count="0" memberValueDatatype="7" unbalanced="0" hidden="1"/>
    <cacheHierarchy uniqueName="[LocalDateTable_535d4693-e919-4db8-ba8a-87e538f1b15c].[Date Hierarchy]" caption="Date Hierarchy" defaultMemberUniqueName="[LocalDateTable_535d4693-e919-4db8-ba8a-87e538f1b15c].[Date Hierarchy].[All]" allUniqueName="[LocalDateTable_535d4693-e919-4db8-ba8a-87e538f1b15c].[Date Hierarchy].[All]" dimensionUniqueName="[LocalDateTable_535d4693-e919-4db8-ba8a-87e538f1b15c]" displayFolder="" count="0" unbalanced="0" hidden="1"/>
    <cacheHierarchy uniqueName="[LocalDateTable_535d4693-e919-4db8-ba8a-87e538f1b15c].[Day]" caption="Day" attribute="1" defaultMemberUniqueName="[LocalDateTable_535d4693-e919-4db8-ba8a-87e538f1b15c].[Day].[All]" allUniqueName="[LocalDateTable_535d4693-e919-4db8-ba8a-87e538f1b15c].[Day].[All]" dimensionUniqueName="[LocalDateTable_535d4693-e919-4db8-ba8a-87e538f1b15c]" displayFolder="" count="0" memberValueDatatype="20" unbalanced="0" hidden="1"/>
    <cacheHierarchy uniqueName="[LocalDateTable_535d4693-e919-4db8-ba8a-87e538f1b15c].[Month]" caption="Month" attribute="1" defaultMemberUniqueName="[LocalDateTable_535d4693-e919-4db8-ba8a-87e538f1b15c].[Month].[All]" allUniqueName="[LocalDateTable_535d4693-e919-4db8-ba8a-87e538f1b15c].[Month].[All]" dimensionUniqueName="[LocalDateTable_535d4693-e919-4db8-ba8a-87e538f1b15c]" displayFolder="" count="0" memberValueDatatype="130" unbalanced="0" hidden="1"/>
    <cacheHierarchy uniqueName="[LocalDateTable_535d4693-e919-4db8-ba8a-87e538f1b15c].[MonthNo]" caption="MonthNo" attribute="1" defaultMemberUniqueName="[LocalDateTable_535d4693-e919-4db8-ba8a-87e538f1b15c].[MonthNo].[All]" allUniqueName="[LocalDateTable_535d4693-e919-4db8-ba8a-87e538f1b15c].[MonthNo].[All]" dimensionUniqueName="[LocalDateTable_535d4693-e919-4db8-ba8a-87e538f1b15c]" displayFolder="" count="0" memberValueDatatype="20" unbalanced="0" hidden="1"/>
    <cacheHierarchy uniqueName="[LocalDateTable_535d4693-e919-4db8-ba8a-87e538f1b15c].[Quarter]" caption="Quarter" attribute="1" defaultMemberUniqueName="[LocalDateTable_535d4693-e919-4db8-ba8a-87e538f1b15c].[Quarter].[All]" allUniqueName="[LocalDateTable_535d4693-e919-4db8-ba8a-87e538f1b15c].[Quarter].[All]" dimensionUniqueName="[LocalDateTable_535d4693-e919-4db8-ba8a-87e538f1b15c]" displayFolder="" count="0" memberValueDatatype="130" unbalanced="0" hidden="1"/>
    <cacheHierarchy uniqueName="[LocalDateTable_535d4693-e919-4db8-ba8a-87e538f1b15c].[QuarterNo]" caption="QuarterNo" attribute="1" defaultMemberUniqueName="[LocalDateTable_535d4693-e919-4db8-ba8a-87e538f1b15c].[QuarterNo].[All]" allUniqueName="[LocalDateTable_535d4693-e919-4db8-ba8a-87e538f1b15c].[QuarterNo].[All]" dimensionUniqueName="[LocalDateTable_535d4693-e919-4db8-ba8a-87e538f1b15c]" displayFolder="" count="0" memberValueDatatype="20" unbalanced="0" hidden="1"/>
    <cacheHierarchy uniqueName="[LocalDateTable_535d4693-e919-4db8-ba8a-87e538f1b15c].[Year]" caption="Year" attribute="1" defaultMemberUniqueName="[LocalDateTable_535d4693-e919-4db8-ba8a-87e538f1b15c].[Year].[All]" allUniqueName="[LocalDateTable_535d4693-e919-4db8-ba8a-87e538f1b15c].[Year].[All]" dimensionUniqueName="[LocalDateTable_535d4693-e919-4db8-ba8a-87e538f1b15c]" displayFolder="" count="0" memberValueDatatype="20" unbalanced="0" hidden="1"/>
    <cacheHierarchy uniqueName="[LocalDateTable_5c54a22c-8285-4a01-a437-2a04f91e8dcb].[Date]" caption="Date" attribute="1" time="1" defaultMemberUniqueName="[LocalDateTable_5c54a22c-8285-4a01-a437-2a04f91e8dcb].[Date].[All]" allUniqueName="[LocalDateTable_5c54a22c-8285-4a01-a437-2a04f91e8dcb].[Date].[All]" dimensionUniqueName="[LocalDateTable_5c54a22c-8285-4a01-a437-2a04f91e8dcb]" displayFolder="" count="0" memberValueDatatype="7" unbalanced="0" hidden="1"/>
    <cacheHierarchy uniqueName="[LocalDateTable_5c54a22c-8285-4a01-a437-2a04f91e8dcb].[Date Hierarchy]" caption="Date Hierarchy" defaultMemberUniqueName="[LocalDateTable_5c54a22c-8285-4a01-a437-2a04f91e8dcb].[Date Hierarchy].[All]" allUniqueName="[LocalDateTable_5c54a22c-8285-4a01-a437-2a04f91e8dcb].[Date Hierarchy].[All]" dimensionUniqueName="[LocalDateTable_5c54a22c-8285-4a01-a437-2a04f91e8dcb]" displayFolder="" count="0" unbalanced="0" hidden="1"/>
    <cacheHierarchy uniqueName="[LocalDateTable_5c54a22c-8285-4a01-a437-2a04f91e8dcb].[Day]" caption="Day" attribute="1" defaultMemberUniqueName="[LocalDateTable_5c54a22c-8285-4a01-a437-2a04f91e8dcb].[Day].[All]" allUniqueName="[LocalDateTable_5c54a22c-8285-4a01-a437-2a04f91e8dcb].[Day].[All]" dimensionUniqueName="[LocalDateTable_5c54a22c-8285-4a01-a437-2a04f91e8dcb]" displayFolder="" count="0" memberValueDatatype="20" unbalanced="0" hidden="1"/>
    <cacheHierarchy uniqueName="[LocalDateTable_5c54a22c-8285-4a01-a437-2a04f91e8dcb].[Month]" caption="Month" attribute="1" defaultMemberUniqueName="[LocalDateTable_5c54a22c-8285-4a01-a437-2a04f91e8dcb].[Month].[All]" allUniqueName="[LocalDateTable_5c54a22c-8285-4a01-a437-2a04f91e8dcb].[Month].[All]" dimensionUniqueName="[LocalDateTable_5c54a22c-8285-4a01-a437-2a04f91e8dcb]" displayFolder="" count="0" memberValueDatatype="130" unbalanced="0" hidden="1"/>
    <cacheHierarchy uniqueName="[LocalDateTable_5c54a22c-8285-4a01-a437-2a04f91e8dcb].[MonthNo]" caption="MonthNo" attribute="1" defaultMemberUniqueName="[LocalDateTable_5c54a22c-8285-4a01-a437-2a04f91e8dcb].[MonthNo].[All]" allUniqueName="[LocalDateTable_5c54a22c-8285-4a01-a437-2a04f91e8dcb].[MonthNo].[All]" dimensionUniqueName="[LocalDateTable_5c54a22c-8285-4a01-a437-2a04f91e8dcb]" displayFolder="" count="0" memberValueDatatype="20" unbalanced="0" hidden="1"/>
    <cacheHierarchy uniqueName="[LocalDateTable_5c54a22c-8285-4a01-a437-2a04f91e8dcb].[Quarter]" caption="Quarter" attribute="1" defaultMemberUniqueName="[LocalDateTable_5c54a22c-8285-4a01-a437-2a04f91e8dcb].[Quarter].[All]" allUniqueName="[LocalDateTable_5c54a22c-8285-4a01-a437-2a04f91e8dcb].[Quarter].[All]" dimensionUniqueName="[LocalDateTable_5c54a22c-8285-4a01-a437-2a04f91e8dcb]" displayFolder="" count="0" memberValueDatatype="130" unbalanced="0" hidden="1"/>
    <cacheHierarchy uniqueName="[LocalDateTable_5c54a22c-8285-4a01-a437-2a04f91e8dcb].[QuarterNo]" caption="QuarterNo" attribute="1" defaultMemberUniqueName="[LocalDateTable_5c54a22c-8285-4a01-a437-2a04f91e8dcb].[QuarterNo].[All]" allUniqueName="[LocalDateTable_5c54a22c-8285-4a01-a437-2a04f91e8dcb].[QuarterNo].[All]" dimensionUniqueName="[LocalDateTable_5c54a22c-8285-4a01-a437-2a04f91e8dcb]" displayFolder="" count="0" memberValueDatatype="20" unbalanced="0" hidden="1"/>
    <cacheHierarchy uniqueName="[LocalDateTable_5c54a22c-8285-4a01-a437-2a04f91e8dcb].[Year]" caption="Year" attribute="1" defaultMemberUniqueName="[LocalDateTable_5c54a22c-8285-4a01-a437-2a04f91e8dcb].[Year].[All]" allUniqueName="[LocalDateTable_5c54a22c-8285-4a01-a437-2a04f91e8dcb].[Year].[All]" dimensionUniqueName="[LocalDateTable_5c54a22c-8285-4a01-a437-2a04f91e8dcb]" displayFolder="" count="0" memberValueDatatype="20" unbalanced="0" hidden="1"/>
    <cacheHierarchy uniqueName="[LocalDateTable_65dc661b-7eaf-42e0-879f-30d3ff9ee64c].[Date]" caption="Date" attribute="1" time="1" defaultMemberUniqueName="[LocalDateTable_65dc661b-7eaf-42e0-879f-30d3ff9ee64c].[Date].[All]" allUniqueName="[LocalDateTable_65dc661b-7eaf-42e0-879f-30d3ff9ee64c].[Date].[All]" dimensionUniqueName="[LocalDateTable_65dc661b-7eaf-42e0-879f-30d3ff9ee64c]" displayFolder="" count="0" memberValueDatatype="7" unbalanced="0" hidden="1"/>
    <cacheHierarchy uniqueName="[LocalDateTable_65dc661b-7eaf-42e0-879f-30d3ff9ee64c].[Date Hierarchy]" caption="Date Hierarchy" defaultMemberUniqueName="[LocalDateTable_65dc661b-7eaf-42e0-879f-30d3ff9ee64c].[Date Hierarchy].[All]" allUniqueName="[LocalDateTable_65dc661b-7eaf-42e0-879f-30d3ff9ee64c].[Date Hierarchy].[All]" dimensionUniqueName="[LocalDateTable_65dc661b-7eaf-42e0-879f-30d3ff9ee64c]" displayFolder="" count="0" unbalanced="0" hidden="1"/>
    <cacheHierarchy uniqueName="[LocalDateTable_65dc661b-7eaf-42e0-879f-30d3ff9ee64c].[Day]" caption="Day" attribute="1" defaultMemberUniqueName="[LocalDateTable_65dc661b-7eaf-42e0-879f-30d3ff9ee64c].[Day].[All]" allUniqueName="[LocalDateTable_65dc661b-7eaf-42e0-879f-30d3ff9ee64c].[Day].[All]" dimensionUniqueName="[LocalDateTable_65dc661b-7eaf-42e0-879f-30d3ff9ee64c]" displayFolder="" count="0" memberValueDatatype="20" unbalanced="0" hidden="1"/>
    <cacheHierarchy uniqueName="[LocalDateTable_65dc661b-7eaf-42e0-879f-30d3ff9ee64c].[Month]" caption="Month" attribute="1" defaultMemberUniqueName="[LocalDateTable_65dc661b-7eaf-42e0-879f-30d3ff9ee64c].[Month].[All]" allUniqueName="[LocalDateTable_65dc661b-7eaf-42e0-879f-30d3ff9ee64c].[Month].[All]" dimensionUniqueName="[LocalDateTable_65dc661b-7eaf-42e0-879f-30d3ff9ee64c]" displayFolder="" count="0" memberValueDatatype="130" unbalanced="0" hidden="1"/>
    <cacheHierarchy uniqueName="[LocalDateTable_65dc661b-7eaf-42e0-879f-30d3ff9ee64c].[MonthNo]" caption="MonthNo" attribute="1" defaultMemberUniqueName="[LocalDateTable_65dc661b-7eaf-42e0-879f-30d3ff9ee64c].[MonthNo].[All]" allUniqueName="[LocalDateTable_65dc661b-7eaf-42e0-879f-30d3ff9ee64c].[MonthNo].[All]" dimensionUniqueName="[LocalDateTable_65dc661b-7eaf-42e0-879f-30d3ff9ee64c]" displayFolder="" count="0" memberValueDatatype="20" unbalanced="0" hidden="1"/>
    <cacheHierarchy uniqueName="[LocalDateTable_65dc661b-7eaf-42e0-879f-30d3ff9ee64c].[Quarter]" caption="Quarter" attribute="1" defaultMemberUniqueName="[LocalDateTable_65dc661b-7eaf-42e0-879f-30d3ff9ee64c].[Quarter].[All]" allUniqueName="[LocalDateTable_65dc661b-7eaf-42e0-879f-30d3ff9ee64c].[Quarter].[All]" dimensionUniqueName="[LocalDateTable_65dc661b-7eaf-42e0-879f-30d3ff9ee64c]" displayFolder="" count="0" memberValueDatatype="130" unbalanced="0" hidden="1"/>
    <cacheHierarchy uniqueName="[LocalDateTable_65dc661b-7eaf-42e0-879f-30d3ff9ee64c].[QuarterNo]" caption="QuarterNo" attribute="1" defaultMemberUniqueName="[LocalDateTable_65dc661b-7eaf-42e0-879f-30d3ff9ee64c].[QuarterNo].[All]" allUniqueName="[LocalDateTable_65dc661b-7eaf-42e0-879f-30d3ff9ee64c].[QuarterNo].[All]" dimensionUniqueName="[LocalDateTable_65dc661b-7eaf-42e0-879f-30d3ff9ee64c]" displayFolder="" count="0" memberValueDatatype="20" unbalanced="0" hidden="1"/>
    <cacheHierarchy uniqueName="[LocalDateTable_65dc661b-7eaf-42e0-879f-30d3ff9ee64c].[Year]" caption="Year" attribute="1" defaultMemberUniqueName="[LocalDateTable_65dc661b-7eaf-42e0-879f-30d3ff9ee64c].[Year].[All]" allUniqueName="[LocalDateTable_65dc661b-7eaf-42e0-879f-30d3ff9ee64c].[Year].[All]" dimensionUniqueName="[LocalDateTable_65dc661b-7eaf-42e0-879f-30d3ff9ee64c]" displayFolder="" count="0" memberValueDatatype="20" unbalanced="0" hidden="1"/>
    <cacheHierarchy uniqueName="[LocalDateTable_72f64054-b66f-4df4-9c10-735dbf2ebe65].[Date]" caption="Date" attribute="1" time="1" defaultMemberUniqueName="[LocalDateTable_72f64054-b66f-4df4-9c10-735dbf2ebe65].[Date].[All]" allUniqueName="[LocalDateTable_72f64054-b66f-4df4-9c10-735dbf2ebe65].[Date].[All]" dimensionUniqueName="[LocalDateTable_72f64054-b66f-4df4-9c10-735dbf2ebe65]" displayFolder="" count="0" memberValueDatatype="7" unbalanced="0" hidden="1"/>
    <cacheHierarchy uniqueName="[LocalDateTable_72f64054-b66f-4df4-9c10-735dbf2ebe65].[Date Hierarchy]" caption="Date Hierarchy" defaultMemberUniqueName="[LocalDateTable_72f64054-b66f-4df4-9c10-735dbf2ebe65].[Date Hierarchy].[All]" allUniqueName="[LocalDateTable_72f64054-b66f-4df4-9c10-735dbf2ebe65].[Date Hierarchy].[All]" dimensionUniqueName="[LocalDateTable_72f64054-b66f-4df4-9c10-735dbf2ebe65]" displayFolder="" count="0" unbalanced="0" hidden="1"/>
    <cacheHierarchy uniqueName="[LocalDateTable_72f64054-b66f-4df4-9c10-735dbf2ebe65].[Day]" caption="Day" attribute="1" defaultMemberUniqueName="[LocalDateTable_72f64054-b66f-4df4-9c10-735dbf2ebe65].[Day].[All]" allUniqueName="[LocalDateTable_72f64054-b66f-4df4-9c10-735dbf2ebe65].[Day].[All]" dimensionUniqueName="[LocalDateTable_72f64054-b66f-4df4-9c10-735dbf2ebe65]" displayFolder="" count="0" memberValueDatatype="20" unbalanced="0" hidden="1"/>
    <cacheHierarchy uniqueName="[LocalDateTable_72f64054-b66f-4df4-9c10-735dbf2ebe65].[Month]" caption="Month" attribute="1" defaultMemberUniqueName="[LocalDateTable_72f64054-b66f-4df4-9c10-735dbf2ebe65].[Month].[All]" allUniqueName="[LocalDateTable_72f64054-b66f-4df4-9c10-735dbf2ebe65].[Month].[All]" dimensionUniqueName="[LocalDateTable_72f64054-b66f-4df4-9c10-735dbf2ebe65]" displayFolder="" count="0" memberValueDatatype="130" unbalanced="0" hidden="1"/>
    <cacheHierarchy uniqueName="[LocalDateTable_72f64054-b66f-4df4-9c10-735dbf2ebe65].[MonthNo]" caption="MonthNo" attribute="1" defaultMemberUniqueName="[LocalDateTable_72f64054-b66f-4df4-9c10-735dbf2ebe65].[MonthNo].[All]" allUniqueName="[LocalDateTable_72f64054-b66f-4df4-9c10-735dbf2ebe65].[MonthNo].[All]" dimensionUniqueName="[LocalDateTable_72f64054-b66f-4df4-9c10-735dbf2ebe65]" displayFolder="" count="0" memberValueDatatype="20" unbalanced="0" hidden="1"/>
    <cacheHierarchy uniqueName="[LocalDateTable_72f64054-b66f-4df4-9c10-735dbf2ebe65].[Quarter]" caption="Quarter" attribute="1" defaultMemberUniqueName="[LocalDateTable_72f64054-b66f-4df4-9c10-735dbf2ebe65].[Quarter].[All]" allUniqueName="[LocalDateTable_72f64054-b66f-4df4-9c10-735dbf2ebe65].[Quarter].[All]" dimensionUniqueName="[LocalDateTable_72f64054-b66f-4df4-9c10-735dbf2ebe65]" displayFolder="" count="0" memberValueDatatype="130" unbalanced="0" hidden="1"/>
    <cacheHierarchy uniqueName="[LocalDateTable_72f64054-b66f-4df4-9c10-735dbf2ebe65].[QuarterNo]" caption="QuarterNo" attribute="1" defaultMemberUniqueName="[LocalDateTable_72f64054-b66f-4df4-9c10-735dbf2ebe65].[QuarterNo].[All]" allUniqueName="[LocalDateTable_72f64054-b66f-4df4-9c10-735dbf2ebe65].[QuarterNo].[All]" dimensionUniqueName="[LocalDateTable_72f64054-b66f-4df4-9c10-735dbf2ebe65]" displayFolder="" count="0" memberValueDatatype="20" unbalanced="0" hidden="1"/>
    <cacheHierarchy uniqueName="[LocalDateTable_72f64054-b66f-4df4-9c10-735dbf2ebe65].[Year]" caption="Year" attribute="1" defaultMemberUniqueName="[LocalDateTable_72f64054-b66f-4df4-9c10-735dbf2ebe65].[Year].[All]" allUniqueName="[LocalDateTable_72f64054-b66f-4df4-9c10-735dbf2ebe65].[Year].[All]" dimensionUniqueName="[LocalDateTable_72f64054-b66f-4df4-9c10-735dbf2ebe65]" displayFolder="" count="0" memberValueDatatype="20" unbalanced="0" hidden="1"/>
    <cacheHierarchy uniqueName="[LocalDateTable_78b3847c-32d7-4ca3-82ce-653c75e553bb].[Date]" caption="Date" attribute="1" time="1" defaultMemberUniqueName="[LocalDateTable_78b3847c-32d7-4ca3-82ce-653c75e553bb].[Date].[All]" allUniqueName="[LocalDateTable_78b3847c-32d7-4ca3-82ce-653c75e553bb].[Date].[All]" dimensionUniqueName="[LocalDateTable_78b3847c-32d7-4ca3-82ce-653c75e553bb]" displayFolder="" count="0" memberValueDatatype="7" unbalanced="0" hidden="1"/>
    <cacheHierarchy uniqueName="[LocalDateTable_78b3847c-32d7-4ca3-82ce-653c75e553bb].[Date Hierarchy]" caption="Date Hierarchy" defaultMemberUniqueName="[LocalDateTable_78b3847c-32d7-4ca3-82ce-653c75e553bb].[Date Hierarchy].[All]" allUniqueName="[LocalDateTable_78b3847c-32d7-4ca3-82ce-653c75e553bb].[Date Hierarchy].[All]" dimensionUniqueName="[LocalDateTable_78b3847c-32d7-4ca3-82ce-653c75e553bb]" displayFolder="" count="0" unbalanced="0" hidden="1"/>
    <cacheHierarchy uniqueName="[LocalDateTable_78b3847c-32d7-4ca3-82ce-653c75e553bb].[Day]" caption="Day" attribute="1" defaultMemberUniqueName="[LocalDateTable_78b3847c-32d7-4ca3-82ce-653c75e553bb].[Day].[All]" allUniqueName="[LocalDateTable_78b3847c-32d7-4ca3-82ce-653c75e553bb].[Day].[All]" dimensionUniqueName="[LocalDateTable_78b3847c-32d7-4ca3-82ce-653c75e553bb]" displayFolder="" count="0" memberValueDatatype="20" unbalanced="0" hidden="1"/>
    <cacheHierarchy uniqueName="[LocalDateTable_78b3847c-32d7-4ca3-82ce-653c75e553bb].[Month]" caption="Month" attribute="1" defaultMemberUniqueName="[LocalDateTable_78b3847c-32d7-4ca3-82ce-653c75e553bb].[Month].[All]" allUniqueName="[LocalDateTable_78b3847c-32d7-4ca3-82ce-653c75e553bb].[Month].[All]" dimensionUniqueName="[LocalDateTable_78b3847c-32d7-4ca3-82ce-653c75e553bb]" displayFolder="" count="0" memberValueDatatype="130" unbalanced="0" hidden="1"/>
    <cacheHierarchy uniqueName="[LocalDateTable_78b3847c-32d7-4ca3-82ce-653c75e553bb].[MonthNo]" caption="MonthNo" attribute="1" defaultMemberUniqueName="[LocalDateTable_78b3847c-32d7-4ca3-82ce-653c75e553bb].[MonthNo].[All]" allUniqueName="[LocalDateTable_78b3847c-32d7-4ca3-82ce-653c75e553bb].[MonthNo].[All]" dimensionUniqueName="[LocalDateTable_78b3847c-32d7-4ca3-82ce-653c75e553bb]" displayFolder="" count="0" memberValueDatatype="20" unbalanced="0" hidden="1"/>
    <cacheHierarchy uniqueName="[LocalDateTable_78b3847c-32d7-4ca3-82ce-653c75e553bb].[Quarter]" caption="Quarter" attribute="1" defaultMemberUniqueName="[LocalDateTable_78b3847c-32d7-4ca3-82ce-653c75e553bb].[Quarter].[All]" allUniqueName="[LocalDateTable_78b3847c-32d7-4ca3-82ce-653c75e553bb].[Quarter].[All]" dimensionUniqueName="[LocalDateTable_78b3847c-32d7-4ca3-82ce-653c75e553bb]" displayFolder="" count="0" memberValueDatatype="130" unbalanced="0" hidden="1"/>
    <cacheHierarchy uniqueName="[LocalDateTable_78b3847c-32d7-4ca3-82ce-653c75e553bb].[QuarterNo]" caption="QuarterNo" attribute="1" defaultMemberUniqueName="[LocalDateTable_78b3847c-32d7-4ca3-82ce-653c75e553bb].[QuarterNo].[All]" allUniqueName="[LocalDateTable_78b3847c-32d7-4ca3-82ce-653c75e553bb].[QuarterNo].[All]" dimensionUniqueName="[LocalDateTable_78b3847c-32d7-4ca3-82ce-653c75e553bb]" displayFolder="" count="0" memberValueDatatype="20" unbalanced="0" hidden="1"/>
    <cacheHierarchy uniqueName="[LocalDateTable_78b3847c-32d7-4ca3-82ce-653c75e553bb].[Year]" caption="Year" attribute="1" defaultMemberUniqueName="[LocalDateTable_78b3847c-32d7-4ca3-82ce-653c75e553bb].[Year].[All]" allUniqueName="[LocalDateTable_78b3847c-32d7-4ca3-82ce-653c75e553bb].[Year].[All]" dimensionUniqueName="[LocalDateTable_78b3847c-32d7-4ca3-82ce-653c75e553bb]" displayFolder="" count="0" memberValueDatatype="20" unbalanced="0" hidden="1"/>
    <cacheHierarchy uniqueName="[LocalDateTable_7f1dd0ac-1487-4efa-9e37-0346b61825cc].[Date]" caption="Date" attribute="1" time="1" defaultMemberUniqueName="[LocalDateTable_7f1dd0ac-1487-4efa-9e37-0346b61825cc].[Date].[All]" allUniqueName="[LocalDateTable_7f1dd0ac-1487-4efa-9e37-0346b61825cc].[Date].[All]" dimensionUniqueName="[LocalDateTable_7f1dd0ac-1487-4efa-9e37-0346b61825cc]" displayFolder="" count="0" memberValueDatatype="7" unbalanced="0" hidden="1"/>
    <cacheHierarchy uniqueName="[LocalDateTable_7f1dd0ac-1487-4efa-9e37-0346b61825cc].[Date Hierarchy]" caption="Date Hierarchy" defaultMemberUniqueName="[LocalDateTable_7f1dd0ac-1487-4efa-9e37-0346b61825cc].[Date Hierarchy].[All]" allUniqueName="[LocalDateTable_7f1dd0ac-1487-4efa-9e37-0346b61825cc].[Date Hierarchy].[All]" dimensionUniqueName="[LocalDateTable_7f1dd0ac-1487-4efa-9e37-0346b61825cc]" displayFolder="" count="0" unbalanced="0" hidden="1"/>
    <cacheHierarchy uniqueName="[LocalDateTable_7f1dd0ac-1487-4efa-9e37-0346b61825cc].[Day]" caption="Day" attribute="1" defaultMemberUniqueName="[LocalDateTable_7f1dd0ac-1487-4efa-9e37-0346b61825cc].[Day].[All]" allUniqueName="[LocalDateTable_7f1dd0ac-1487-4efa-9e37-0346b61825cc].[Day].[All]" dimensionUniqueName="[LocalDateTable_7f1dd0ac-1487-4efa-9e37-0346b61825cc]" displayFolder="" count="0" memberValueDatatype="20" unbalanced="0" hidden="1"/>
    <cacheHierarchy uniqueName="[LocalDateTable_7f1dd0ac-1487-4efa-9e37-0346b61825cc].[Month]" caption="Month" attribute="1" defaultMemberUniqueName="[LocalDateTable_7f1dd0ac-1487-4efa-9e37-0346b61825cc].[Month].[All]" allUniqueName="[LocalDateTable_7f1dd0ac-1487-4efa-9e37-0346b61825cc].[Month].[All]" dimensionUniqueName="[LocalDateTable_7f1dd0ac-1487-4efa-9e37-0346b61825cc]" displayFolder="" count="0" memberValueDatatype="130" unbalanced="0" hidden="1"/>
    <cacheHierarchy uniqueName="[LocalDateTable_7f1dd0ac-1487-4efa-9e37-0346b61825cc].[MonthNo]" caption="MonthNo" attribute="1" defaultMemberUniqueName="[LocalDateTable_7f1dd0ac-1487-4efa-9e37-0346b61825cc].[MonthNo].[All]" allUniqueName="[LocalDateTable_7f1dd0ac-1487-4efa-9e37-0346b61825cc].[MonthNo].[All]" dimensionUniqueName="[LocalDateTable_7f1dd0ac-1487-4efa-9e37-0346b61825cc]" displayFolder="" count="0" memberValueDatatype="20" unbalanced="0" hidden="1"/>
    <cacheHierarchy uniqueName="[LocalDateTable_7f1dd0ac-1487-4efa-9e37-0346b61825cc].[Quarter]" caption="Quarter" attribute="1" defaultMemberUniqueName="[LocalDateTable_7f1dd0ac-1487-4efa-9e37-0346b61825cc].[Quarter].[All]" allUniqueName="[LocalDateTable_7f1dd0ac-1487-4efa-9e37-0346b61825cc].[Quarter].[All]" dimensionUniqueName="[LocalDateTable_7f1dd0ac-1487-4efa-9e37-0346b61825cc]" displayFolder="" count="0" memberValueDatatype="130" unbalanced="0" hidden="1"/>
    <cacheHierarchy uniqueName="[LocalDateTable_7f1dd0ac-1487-4efa-9e37-0346b61825cc].[QuarterNo]" caption="QuarterNo" attribute="1" defaultMemberUniqueName="[LocalDateTable_7f1dd0ac-1487-4efa-9e37-0346b61825cc].[QuarterNo].[All]" allUniqueName="[LocalDateTable_7f1dd0ac-1487-4efa-9e37-0346b61825cc].[QuarterNo].[All]" dimensionUniqueName="[LocalDateTable_7f1dd0ac-1487-4efa-9e37-0346b61825cc]" displayFolder="" count="0" memberValueDatatype="20" unbalanced="0" hidden="1"/>
    <cacheHierarchy uniqueName="[LocalDateTable_7f1dd0ac-1487-4efa-9e37-0346b61825cc].[Year]" caption="Year" attribute="1" defaultMemberUniqueName="[LocalDateTable_7f1dd0ac-1487-4efa-9e37-0346b61825cc].[Year].[All]" allUniqueName="[LocalDateTable_7f1dd0ac-1487-4efa-9e37-0346b61825cc].[Year].[All]" dimensionUniqueName="[LocalDateTable_7f1dd0ac-1487-4efa-9e37-0346b61825cc]" displayFolder="" count="0" memberValueDatatype="20" unbalanced="0" hidden="1"/>
    <cacheHierarchy uniqueName="[LocalDateTable_826e9b3c-fb86-436f-a466-e06bb51d7dca].[Date]" caption="Date" attribute="1" time="1" defaultMemberUniqueName="[LocalDateTable_826e9b3c-fb86-436f-a466-e06bb51d7dca].[Date].[All]" allUniqueName="[LocalDateTable_826e9b3c-fb86-436f-a466-e06bb51d7dca].[Date].[All]" dimensionUniqueName="[LocalDateTable_826e9b3c-fb86-436f-a466-e06bb51d7dca]" displayFolder="" count="0" memberValueDatatype="7" unbalanced="0" hidden="1"/>
    <cacheHierarchy uniqueName="[LocalDateTable_826e9b3c-fb86-436f-a466-e06bb51d7dca].[Date Hierarchy]" caption="Date Hierarchy" defaultMemberUniqueName="[LocalDateTable_826e9b3c-fb86-436f-a466-e06bb51d7dca].[Date Hierarchy].[All]" allUniqueName="[LocalDateTable_826e9b3c-fb86-436f-a466-e06bb51d7dca].[Date Hierarchy].[All]" dimensionUniqueName="[LocalDateTable_826e9b3c-fb86-436f-a466-e06bb51d7dca]" displayFolder="" count="0" unbalanced="0" hidden="1"/>
    <cacheHierarchy uniqueName="[LocalDateTable_826e9b3c-fb86-436f-a466-e06bb51d7dca].[Day]" caption="Day" attribute="1" defaultMemberUniqueName="[LocalDateTable_826e9b3c-fb86-436f-a466-e06bb51d7dca].[Day].[All]" allUniqueName="[LocalDateTable_826e9b3c-fb86-436f-a466-e06bb51d7dca].[Day].[All]" dimensionUniqueName="[LocalDateTable_826e9b3c-fb86-436f-a466-e06bb51d7dca]" displayFolder="" count="0" memberValueDatatype="20" unbalanced="0" hidden="1"/>
    <cacheHierarchy uniqueName="[LocalDateTable_826e9b3c-fb86-436f-a466-e06bb51d7dca].[Month]" caption="Month" attribute="1" defaultMemberUniqueName="[LocalDateTable_826e9b3c-fb86-436f-a466-e06bb51d7dca].[Month].[All]" allUniqueName="[LocalDateTable_826e9b3c-fb86-436f-a466-e06bb51d7dca].[Month].[All]" dimensionUniqueName="[LocalDateTable_826e9b3c-fb86-436f-a466-e06bb51d7dca]" displayFolder="" count="0" memberValueDatatype="130" unbalanced="0" hidden="1"/>
    <cacheHierarchy uniqueName="[LocalDateTable_826e9b3c-fb86-436f-a466-e06bb51d7dca].[MonthNo]" caption="MonthNo" attribute="1" defaultMemberUniqueName="[LocalDateTable_826e9b3c-fb86-436f-a466-e06bb51d7dca].[MonthNo].[All]" allUniqueName="[LocalDateTable_826e9b3c-fb86-436f-a466-e06bb51d7dca].[MonthNo].[All]" dimensionUniqueName="[LocalDateTable_826e9b3c-fb86-436f-a466-e06bb51d7dca]" displayFolder="" count="0" memberValueDatatype="20" unbalanced="0" hidden="1"/>
    <cacheHierarchy uniqueName="[LocalDateTable_826e9b3c-fb86-436f-a466-e06bb51d7dca].[Quarter]" caption="Quarter" attribute="1" defaultMemberUniqueName="[LocalDateTable_826e9b3c-fb86-436f-a466-e06bb51d7dca].[Quarter].[All]" allUniqueName="[LocalDateTable_826e9b3c-fb86-436f-a466-e06bb51d7dca].[Quarter].[All]" dimensionUniqueName="[LocalDateTable_826e9b3c-fb86-436f-a466-e06bb51d7dca]" displayFolder="" count="0" memberValueDatatype="130" unbalanced="0" hidden="1"/>
    <cacheHierarchy uniqueName="[LocalDateTable_826e9b3c-fb86-436f-a466-e06bb51d7dca].[QuarterNo]" caption="QuarterNo" attribute="1" defaultMemberUniqueName="[LocalDateTable_826e9b3c-fb86-436f-a466-e06bb51d7dca].[QuarterNo].[All]" allUniqueName="[LocalDateTable_826e9b3c-fb86-436f-a466-e06bb51d7dca].[QuarterNo].[All]" dimensionUniqueName="[LocalDateTable_826e9b3c-fb86-436f-a466-e06bb51d7dca]" displayFolder="" count="0" memberValueDatatype="20" unbalanced="0" hidden="1"/>
    <cacheHierarchy uniqueName="[LocalDateTable_826e9b3c-fb86-436f-a466-e06bb51d7dca].[Year]" caption="Year" attribute="1" defaultMemberUniqueName="[LocalDateTable_826e9b3c-fb86-436f-a466-e06bb51d7dca].[Year].[All]" allUniqueName="[LocalDateTable_826e9b3c-fb86-436f-a466-e06bb51d7dca].[Year].[All]" dimensionUniqueName="[LocalDateTable_826e9b3c-fb86-436f-a466-e06bb51d7dca]" displayFolder="" count="0" memberValueDatatype="20" unbalanced="0" hidden="1"/>
    <cacheHierarchy uniqueName="[LocalDateTable_91708cb4-ab24-48ec-96b1-b3b7e30554c1].[Date]" caption="Date" attribute="1" time="1" defaultMemberUniqueName="[LocalDateTable_91708cb4-ab24-48ec-96b1-b3b7e30554c1].[Date].[All]" allUniqueName="[LocalDateTable_91708cb4-ab24-48ec-96b1-b3b7e30554c1].[Date].[All]" dimensionUniqueName="[LocalDateTable_91708cb4-ab24-48ec-96b1-b3b7e30554c1]" displayFolder="" count="0" memberValueDatatype="7" unbalanced="0" hidden="1"/>
    <cacheHierarchy uniqueName="[LocalDateTable_91708cb4-ab24-48ec-96b1-b3b7e30554c1].[Date Hierarchy]" caption="Date Hierarchy" defaultMemberUniqueName="[LocalDateTable_91708cb4-ab24-48ec-96b1-b3b7e30554c1].[Date Hierarchy].[All]" allUniqueName="[LocalDateTable_91708cb4-ab24-48ec-96b1-b3b7e30554c1].[Date Hierarchy].[All]" dimensionUniqueName="[LocalDateTable_91708cb4-ab24-48ec-96b1-b3b7e30554c1]" displayFolder="" count="0" unbalanced="0" hidden="1"/>
    <cacheHierarchy uniqueName="[LocalDateTable_91708cb4-ab24-48ec-96b1-b3b7e30554c1].[Day]" caption="Day" attribute="1" defaultMemberUniqueName="[LocalDateTable_91708cb4-ab24-48ec-96b1-b3b7e30554c1].[Day].[All]" allUniqueName="[LocalDateTable_91708cb4-ab24-48ec-96b1-b3b7e30554c1].[Day].[All]" dimensionUniqueName="[LocalDateTable_91708cb4-ab24-48ec-96b1-b3b7e30554c1]" displayFolder="" count="0" memberValueDatatype="20" unbalanced="0" hidden="1"/>
    <cacheHierarchy uniqueName="[LocalDateTable_91708cb4-ab24-48ec-96b1-b3b7e30554c1].[Month]" caption="Month" attribute="1" defaultMemberUniqueName="[LocalDateTable_91708cb4-ab24-48ec-96b1-b3b7e30554c1].[Month].[All]" allUniqueName="[LocalDateTable_91708cb4-ab24-48ec-96b1-b3b7e30554c1].[Month].[All]" dimensionUniqueName="[LocalDateTable_91708cb4-ab24-48ec-96b1-b3b7e30554c1]" displayFolder="" count="0" memberValueDatatype="130" unbalanced="0" hidden="1"/>
    <cacheHierarchy uniqueName="[LocalDateTable_91708cb4-ab24-48ec-96b1-b3b7e30554c1].[MonthNo]" caption="MonthNo" attribute="1" defaultMemberUniqueName="[LocalDateTable_91708cb4-ab24-48ec-96b1-b3b7e30554c1].[MonthNo].[All]" allUniqueName="[LocalDateTable_91708cb4-ab24-48ec-96b1-b3b7e30554c1].[MonthNo].[All]" dimensionUniqueName="[LocalDateTable_91708cb4-ab24-48ec-96b1-b3b7e30554c1]" displayFolder="" count="0" memberValueDatatype="20" unbalanced="0" hidden="1"/>
    <cacheHierarchy uniqueName="[LocalDateTable_91708cb4-ab24-48ec-96b1-b3b7e30554c1].[Quarter]" caption="Quarter" attribute="1" defaultMemberUniqueName="[LocalDateTable_91708cb4-ab24-48ec-96b1-b3b7e30554c1].[Quarter].[All]" allUniqueName="[LocalDateTable_91708cb4-ab24-48ec-96b1-b3b7e30554c1].[Quarter].[All]" dimensionUniqueName="[LocalDateTable_91708cb4-ab24-48ec-96b1-b3b7e30554c1]" displayFolder="" count="0" memberValueDatatype="130" unbalanced="0" hidden="1"/>
    <cacheHierarchy uniqueName="[LocalDateTable_91708cb4-ab24-48ec-96b1-b3b7e30554c1].[QuarterNo]" caption="QuarterNo" attribute="1" defaultMemberUniqueName="[LocalDateTable_91708cb4-ab24-48ec-96b1-b3b7e30554c1].[QuarterNo].[All]" allUniqueName="[LocalDateTable_91708cb4-ab24-48ec-96b1-b3b7e30554c1].[QuarterNo].[All]" dimensionUniqueName="[LocalDateTable_91708cb4-ab24-48ec-96b1-b3b7e30554c1]" displayFolder="" count="0" memberValueDatatype="20" unbalanced="0" hidden="1"/>
    <cacheHierarchy uniqueName="[LocalDateTable_91708cb4-ab24-48ec-96b1-b3b7e30554c1].[Year]" caption="Year" attribute="1" defaultMemberUniqueName="[LocalDateTable_91708cb4-ab24-48ec-96b1-b3b7e30554c1].[Year].[All]" allUniqueName="[LocalDateTable_91708cb4-ab24-48ec-96b1-b3b7e30554c1].[Year].[All]" dimensionUniqueName="[LocalDateTable_91708cb4-ab24-48ec-96b1-b3b7e30554c1]" displayFolder="" count="0" memberValueDatatype="20" unbalanced="0" hidden="1"/>
    <cacheHierarchy uniqueName="[LocalDateTable_9e8ecc4b-238e-4fa1-aecf-3717b38e7587].[Date]" caption="Date" attribute="1" time="1" defaultMemberUniqueName="[LocalDateTable_9e8ecc4b-238e-4fa1-aecf-3717b38e7587].[Date].[All]" allUniqueName="[LocalDateTable_9e8ecc4b-238e-4fa1-aecf-3717b38e7587].[Date].[All]" dimensionUniqueName="[LocalDateTable_9e8ecc4b-238e-4fa1-aecf-3717b38e7587]" displayFolder="" count="0" memberValueDatatype="7" unbalanced="0" hidden="1"/>
    <cacheHierarchy uniqueName="[LocalDateTable_9e8ecc4b-238e-4fa1-aecf-3717b38e7587].[Date Hierarchy]" caption="Date Hierarchy" defaultMemberUniqueName="[LocalDateTable_9e8ecc4b-238e-4fa1-aecf-3717b38e7587].[Date Hierarchy].[All]" allUniqueName="[LocalDateTable_9e8ecc4b-238e-4fa1-aecf-3717b38e7587].[Date Hierarchy].[All]" dimensionUniqueName="[LocalDateTable_9e8ecc4b-238e-4fa1-aecf-3717b38e7587]" displayFolder="" count="0" unbalanced="0" hidden="1"/>
    <cacheHierarchy uniqueName="[LocalDateTable_9e8ecc4b-238e-4fa1-aecf-3717b38e7587].[Day]" caption="Day" attribute="1" defaultMemberUniqueName="[LocalDateTable_9e8ecc4b-238e-4fa1-aecf-3717b38e7587].[Day].[All]" allUniqueName="[LocalDateTable_9e8ecc4b-238e-4fa1-aecf-3717b38e7587].[Day].[All]" dimensionUniqueName="[LocalDateTable_9e8ecc4b-238e-4fa1-aecf-3717b38e7587]" displayFolder="" count="0" memberValueDatatype="20" unbalanced="0" hidden="1"/>
    <cacheHierarchy uniqueName="[LocalDateTable_9e8ecc4b-238e-4fa1-aecf-3717b38e7587].[Month]" caption="Month" attribute="1" defaultMemberUniqueName="[LocalDateTable_9e8ecc4b-238e-4fa1-aecf-3717b38e7587].[Month].[All]" allUniqueName="[LocalDateTable_9e8ecc4b-238e-4fa1-aecf-3717b38e7587].[Month].[All]" dimensionUniqueName="[LocalDateTable_9e8ecc4b-238e-4fa1-aecf-3717b38e7587]" displayFolder="" count="0" memberValueDatatype="130" unbalanced="0" hidden="1"/>
    <cacheHierarchy uniqueName="[LocalDateTable_9e8ecc4b-238e-4fa1-aecf-3717b38e7587].[MonthNo]" caption="MonthNo" attribute="1" defaultMemberUniqueName="[LocalDateTable_9e8ecc4b-238e-4fa1-aecf-3717b38e7587].[MonthNo].[All]" allUniqueName="[LocalDateTable_9e8ecc4b-238e-4fa1-aecf-3717b38e7587].[MonthNo].[All]" dimensionUniqueName="[LocalDateTable_9e8ecc4b-238e-4fa1-aecf-3717b38e7587]" displayFolder="" count="0" memberValueDatatype="20" unbalanced="0" hidden="1"/>
    <cacheHierarchy uniqueName="[LocalDateTable_9e8ecc4b-238e-4fa1-aecf-3717b38e7587].[Quarter]" caption="Quarter" attribute="1" defaultMemberUniqueName="[LocalDateTable_9e8ecc4b-238e-4fa1-aecf-3717b38e7587].[Quarter].[All]" allUniqueName="[LocalDateTable_9e8ecc4b-238e-4fa1-aecf-3717b38e7587].[Quarter].[All]" dimensionUniqueName="[LocalDateTable_9e8ecc4b-238e-4fa1-aecf-3717b38e7587]" displayFolder="" count="0" memberValueDatatype="130" unbalanced="0" hidden="1"/>
    <cacheHierarchy uniqueName="[LocalDateTable_9e8ecc4b-238e-4fa1-aecf-3717b38e7587].[QuarterNo]" caption="QuarterNo" attribute="1" defaultMemberUniqueName="[LocalDateTable_9e8ecc4b-238e-4fa1-aecf-3717b38e7587].[QuarterNo].[All]" allUniqueName="[LocalDateTable_9e8ecc4b-238e-4fa1-aecf-3717b38e7587].[QuarterNo].[All]" dimensionUniqueName="[LocalDateTable_9e8ecc4b-238e-4fa1-aecf-3717b38e7587]" displayFolder="" count="0" memberValueDatatype="20" unbalanced="0" hidden="1"/>
    <cacheHierarchy uniqueName="[LocalDateTable_9e8ecc4b-238e-4fa1-aecf-3717b38e7587].[Year]" caption="Year" attribute="1" defaultMemberUniqueName="[LocalDateTable_9e8ecc4b-238e-4fa1-aecf-3717b38e7587].[Year].[All]" allUniqueName="[LocalDateTable_9e8ecc4b-238e-4fa1-aecf-3717b38e7587].[Year].[All]" dimensionUniqueName="[LocalDateTable_9e8ecc4b-238e-4fa1-aecf-3717b38e7587]" displayFolder="" count="0" memberValueDatatype="20" unbalanced="0" hidden="1"/>
    <cacheHierarchy uniqueName="[LocalDateTable_a62753cd-b20b-4174-a9a7-6f8a1a75e4d3].[Date]" caption="Date" attribute="1" time="1" defaultMemberUniqueName="[LocalDateTable_a62753cd-b20b-4174-a9a7-6f8a1a75e4d3].[Date].[All]" allUniqueName="[LocalDateTable_a62753cd-b20b-4174-a9a7-6f8a1a75e4d3].[Date].[All]" dimensionUniqueName="[LocalDateTable_a62753cd-b20b-4174-a9a7-6f8a1a75e4d3]" displayFolder="" count="0" memberValueDatatype="7" unbalanced="0" hidden="1"/>
    <cacheHierarchy uniqueName="[LocalDateTable_a62753cd-b20b-4174-a9a7-6f8a1a75e4d3].[Date Hierarchy]" caption="Date Hierarchy" defaultMemberUniqueName="[LocalDateTable_a62753cd-b20b-4174-a9a7-6f8a1a75e4d3].[Date Hierarchy].[All]" allUniqueName="[LocalDateTable_a62753cd-b20b-4174-a9a7-6f8a1a75e4d3].[Date Hierarchy].[All]" dimensionUniqueName="[LocalDateTable_a62753cd-b20b-4174-a9a7-6f8a1a75e4d3]" displayFolder="" count="0" unbalanced="0" hidden="1"/>
    <cacheHierarchy uniqueName="[LocalDateTable_a62753cd-b20b-4174-a9a7-6f8a1a75e4d3].[Day]" caption="Day" attribute="1" defaultMemberUniqueName="[LocalDateTable_a62753cd-b20b-4174-a9a7-6f8a1a75e4d3].[Day].[All]" allUniqueName="[LocalDateTable_a62753cd-b20b-4174-a9a7-6f8a1a75e4d3].[Day].[All]" dimensionUniqueName="[LocalDateTable_a62753cd-b20b-4174-a9a7-6f8a1a75e4d3]" displayFolder="" count="0" memberValueDatatype="20" unbalanced="0" hidden="1"/>
    <cacheHierarchy uniqueName="[LocalDateTable_a62753cd-b20b-4174-a9a7-6f8a1a75e4d3].[Month]" caption="Month" attribute="1" defaultMemberUniqueName="[LocalDateTable_a62753cd-b20b-4174-a9a7-6f8a1a75e4d3].[Month].[All]" allUniqueName="[LocalDateTable_a62753cd-b20b-4174-a9a7-6f8a1a75e4d3].[Month].[All]" dimensionUniqueName="[LocalDateTable_a62753cd-b20b-4174-a9a7-6f8a1a75e4d3]" displayFolder="" count="0" memberValueDatatype="130" unbalanced="0" hidden="1"/>
    <cacheHierarchy uniqueName="[LocalDateTable_a62753cd-b20b-4174-a9a7-6f8a1a75e4d3].[MonthNo]" caption="MonthNo" attribute="1" defaultMemberUniqueName="[LocalDateTable_a62753cd-b20b-4174-a9a7-6f8a1a75e4d3].[MonthNo].[All]" allUniqueName="[LocalDateTable_a62753cd-b20b-4174-a9a7-6f8a1a75e4d3].[MonthNo].[All]" dimensionUniqueName="[LocalDateTable_a62753cd-b20b-4174-a9a7-6f8a1a75e4d3]" displayFolder="" count="0" memberValueDatatype="20" unbalanced="0" hidden="1"/>
    <cacheHierarchy uniqueName="[LocalDateTable_a62753cd-b20b-4174-a9a7-6f8a1a75e4d3].[Quarter]" caption="Quarter" attribute="1" defaultMemberUniqueName="[LocalDateTable_a62753cd-b20b-4174-a9a7-6f8a1a75e4d3].[Quarter].[All]" allUniqueName="[LocalDateTable_a62753cd-b20b-4174-a9a7-6f8a1a75e4d3].[Quarter].[All]" dimensionUniqueName="[LocalDateTable_a62753cd-b20b-4174-a9a7-6f8a1a75e4d3]" displayFolder="" count="0" memberValueDatatype="130" unbalanced="0" hidden="1"/>
    <cacheHierarchy uniqueName="[LocalDateTable_a62753cd-b20b-4174-a9a7-6f8a1a75e4d3].[QuarterNo]" caption="QuarterNo" attribute="1" defaultMemberUniqueName="[LocalDateTable_a62753cd-b20b-4174-a9a7-6f8a1a75e4d3].[QuarterNo].[All]" allUniqueName="[LocalDateTable_a62753cd-b20b-4174-a9a7-6f8a1a75e4d3].[QuarterNo].[All]" dimensionUniqueName="[LocalDateTable_a62753cd-b20b-4174-a9a7-6f8a1a75e4d3]" displayFolder="" count="0" memberValueDatatype="20" unbalanced="0" hidden="1"/>
    <cacheHierarchy uniqueName="[LocalDateTable_a62753cd-b20b-4174-a9a7-6f8a1a75e4d3].[Year]" caption="Year" attribute="1" defaultMemberUniqueName="[LocalDateTable_a62753cd-b20b-4174-a9a7-6f8a1a75e4d3].[Year].[All]" allUniqueName="[LocalDateTable_a62753cd-b20b-4174-a9a7-6f8a1a75e4d3].[Year].[All]" dimensionUniqueName="[LocalDateTable_a62753cd-b20b-4174-a9a7-6f8a1a75e4d3]" displayFolder="" count="0" memberValueDatatype="20" unbalanced="0" hidden="1"/>
    <cacheHierarchy uniqueName="[LocalDateTable_a7ecf78d-8b20-4475-b4f5-ae4ada55f781].[Date]" caption="Date" attribute="1" time="1" defaultMemberUniqueName="[LocalDateTable_a7ecf78d-8b20-4475-b4f5-ae4ada55f781].[Date].[All]" allUniqueName="[LocalDateTable_a7ecf78d-8b20-4475-b4f5-ae4ada55f781].[Date].[All]" dimensionUniqueName="[LocalDateTable_a7ecf78d-8b20-4475-b4f5-ae4ada55f781]" displayFolder="" count="0" memberValueDatatype="7" unbalanced="0" hidden="1"/>
    <cacheHierarchy uniqueName="[LocalDateTable_a7ecf78d-8b20-4475-b4f5-ae4ada55f781].[Date Hierarchy]" caption="Date Hierarchy" defaultMemberUniqueName="[LocalDateTable_a7ecf78d-8b20-4475-b4f5-ae4ada55f781].[Date Hierarchy].[All]" allUniqueName="[LocalDateTable_a7ecf78d-8b20-4475-b4f5-ae4ada55f781].[Date Hierarchy].[All]" dimensionUniqueName="[LocalDateTable_a7ecf78d-8b20-4475-b4f5-ae4ada55f781]" displayFolder="" count="0" unbalanced="0" hidden="1"/>
    <cacheHierarchy uniqueName="[LocalDateTable_a7ecf78d-8b20-4475-b4f5-ae4ada55f781].[Day]" caption="Day" attribute="1" defaultMemberUniqueName="[LocalDateTable_a7ecf78d-8b20-4475-b4f5-ae4ada55f781].[Day].[All]" allUniqueName="[LocalDateTable_a7ecf78d-8b20-4475-b4f5-ae4ada55f781].[Day].[All]" dimensionUniqueName="[LocalDateTable_a7ecf78d-8b20-4475-b4f5-ae4ada55f781]" displayFolder="" count="0" memberValueDatatype="20" unbalanced="0" hidden="1"/>
    <cacheHierarchy uniqueName="[LocalDateTable_a7ecf78d-8b20-4475-b4f5-ae4ada55f781].[Month]" caption="Month" attribute="1" defaultMemberUniqueName="[LocalDateTable_a7ecf78d-8b20-4475-b4f5-ae4ada55f781].[Month].[All]" allUniqueName="[LocalDateTable_a7ecf78d-8b20-4475-b4f5-ae4ada55f781].[Month].[All]" dimensionUniqueName="[LocalDateTable_a7ecf78d-8b20-4475-b4f5-ae4ada55f781]" displayFolder="" count="0" memberValueDatatype="130" unbalanced="0" hidden="1"/>
    <cacheHierarchy uniqueName="[LocalDateTable_a7ecf78d-8b20-4475-b4f5-ae4ada55f781].[MonthNo]" caption="MonthNo" attribute="1" defaultMemberUniqueName="[LocalDateTable_a7ecf78d-8b20-4475-b4f5-ae4ada55f781].[MonthNo].[All]" allUniqueName="[LocalDateTable_a7ecf78d-8b20-4475-b4f5-ae4ada55f781].[MonthNo].[All]" dimensionUniqueName="[LocalDateTable_a7ecf78d-8b20-4475-b4f5-ae4ada55f781]" displayFolder="" count="0" memberValueDatatype="20" unbalanced="0" hidden="1"/>
    <cacheHierarchy uniqueName="[LocalDateTable_a7ecf78d-8b20-4475-b4f5-ae4ada55f781].[Quarter]" caption="Quarter" attribute="1" defaultMemberUniqueName="[LocalDateTable_a7ecf78d-8b20-4475-b4f5-ae4ada55f781].[Quarter].[All]" allUniqueName="[LocalDateTable_a7ecf78d-8b20-4475-b4f5-ae4ada55f781].[Quarter].[All]" dimensionUniqueName="[LocalDateTable_a7ecf78d-8b20-4475-b4f5-ae4ada55f781]" displayFolder="" count="0" memberValueDatatype="130" unbalanced="0" hidden="1"/>
    <cacheHierarchy uniqueName="[LocalDateTable_a7ecf78d-8b20-4475-b4f5-ae4ada55f781].[QuarterNo]" caption="QuarterNo" attribute="1" defaultMemberUniqueName="[LocalDateTable_a7ecf78d-8b20-4475-b4f5-ae4ada55f781].[QuarterNo].[All]" allUniqueName="[LocalDateTable_a7ecf78d-8b20-4475-b4f5-ae4ada55f781].[QuarterNo].[All]" dimensionUniqueName="[LocalDateTable_a7ecf78d-8b20-4475-b4f5-ae4ada55f781]" displayFolder="" count="0" memberValueDatatype="20" unbalanced="0" hidden="1"/>
    <cacheHierarchy uniqueName="[LocalDateTable_a7ecf78d-8b20-4475-b4f5-ae4ada55f781].[Year]" caption="Year" attribute="1" defaultMemberUniqueName="[LocalDateTable_a7ecf78d-8b20-4475-b4f5-ae4ada55f781].[Year].[All]" allUniqueName="[LocalDateTable_a7ecf78d-8b20-4475-b4f5-ae4ada55f781].[Year].[All]" dimensionUniqueName="[LocalDateTable_a7ecf78d-8b20-4475-b4f5-ae4ada55f781]" displayFolder="" count="0" memberValueDatatype="20" unbalanced="0" hidden="1"/>
    <cacheHierarchy uniqueName="[LocalDateTable_a97f1e90-d9ba-469f-8cf2-ea5369c1bee5].[Date]" caption="Date" attribute="1" time="1" defaultMemberUniqueName="[LocalDateTable_a97f1e90-d9ba-469f-8cf2-ea5369c1bee5].[Date].[All]" allUniqueName="[LocalDateTable_a97f1e90-d9ba-469f-8cf2-ea5369c1bee5].[Date].[All]" dimensionUniqueName="[LocalDateTable_a97f1e90-d9ba-469f-8cf2-ea5369c1bee5]" displayFolder="" count="0" memberValueDatatype="7" unbalanced="0" hidden="1"/>
    <cacheHierarchy uniqueName="[LocalDateTable_a97f1e90-d9ba-469f-8cf2-ea5369c1bee5].[Date Hierarchy]" caption="Date Hierarchy" defaultMemberUniqueName="[LocalDateTable_a97f1e90-d9ba-469f-8cf2-ea5369c1bee5].[Date Hierarchy].[All]" allUniqueName="[LocalDateTable_a97f1e90-d9ba-469f-8cf2-ea5369c1bee5].[Date Hierarchy].[All]" dimensionUniqueName="[LocalDateTable_a97f1e90-d9ba-469f-8cf2-ea5369c1bee5]" displayFolder="" count="0" unbalanced="0" hidden="1"/>
    <cacheHierarchy uniqueName="[LocalDateTable_a97f1e90-d9ba-469f-8cf2-ea5369c1bee5].[Day]" caption="Day" attribute="1" defaultMemberUniqueName="[LocalDateTable_a97f1e90-d9ba-469f-8cf2-ea5369c1bee5].[Day].[All]" allUniqueName="[LocalDateTable_a97f1e90-d9ba-469f-8cf2-ea5369c1bee5].[Day].[All]" dimensionUniqueName="[LocalDateTable_a97f1e90-d9ba-469f-8cf2-ea5369c1bee5]" displayFolder="" count="0" memberValueDatatype="20" unbalanced="0" hidden="1"/>
    <cacheHierarchy uniqueName="[LocalDateTable_a97f1e90-d9ba-469f-8cf2-ea5369c1bee5].[Month]" caption="Month" attribute="1" defaultMemberUniqueName="[LocalDateTable_a97f1e90-d9ba-469f-8cf2-ea5369c1bee5].[Month].[All]" allUniqueName="[LocalDateTable_a97f1e90-d9ba-469f-8cf2-ea5369c1bee5].[Month].[All]" dimensionUniqueName="[LocalDateTable_a97f1e90-d9ba-469f-8cf2-ea5369c1bee5]" displayFolder="" count="0" memberValueDatatype="130" unbalanced="0" hidden="1"/>
    <cacheHierarchy uniqueName="[LocalDateTable_a97f1e90-d9ba-469f-8cf2-ea5369c1bee5].[MonthNo]" caption="MonthNo" attribute="1" defaultMemberUniqueName="[LocalDateTable_a97f1e90-d9ba-469f-8cf2-ea5369c1bee5].[MonthNo].[All]" allUniqueName="[LocalDateTable_a97f1e90-d9ba-469f-8cf2-ea5369c1bee5].[MonthNo].[All]" dimensionUniqueName="[LocalDateTable_a97f1e90-d9ba-469f-8cf2-ea5369c1bee5]" displayFolder="" count="0" memberValueDatatype="20" unbalanced="0" hidden="1"/>
    <cacheHierarchy uniqueName="[LocalDateTable_a97f1e90-d9ba-469f-8cf2-ea5369c1bee5].[Quarter]" caption="Quarter" attribute="1" defaultMemberUniqueName="[LocalDateTable_a97f1e90-d9ba-469f-8cf2-ea5369c1bee5].[Quarter].[All]" allUniqueName="[LocalDateTable_a97f1e90-d9ba-469f-8cf2-ea5369c1bee5].[Quarter].[All]" dimensionUniqueName="[LocalDateTable_a97f1e90-d9ba-469f-8cf2-ea5369c1bee5]" displayFolder="" count="0" memberValueDatatype="130" unbalanced="0" hidden="1"/>
    <cacheHierarchy uniqueName="[LocalDateTable_a97f1e90-d9ba-469f-8cf2-ea5369c1bee5].[QuarterNo]" caption="QuarterNo" attribute="1" defaultMemberUniqueName="[LocalDateTable_a97f1e90-d9ba-469f-8cf2-ea5369c1bee5].[QuarterNo].[All]" allUniqueName="[LocalDateTable_a97f1e90-d9ba-469f-8cf2-ea5369c1bee5].[QuarterNo].[All]" dimensionUniqueName="[LocalDateTable_a97f1e90-d9ba-469f-8cf2-ea5369c1bee5]" displayFolder="" count="0" memberValueDatatype="20" unbalanced="0" hidden="1"/>
    <cacheHierarchy uniqueName="[LocalDateTable_a97f1e90-d9ba-469f-8cf2-ea5369c1bee5].[Year]" caption="Year" attribute="1" defaultMemberUniqueName="[LocalDateTable_a97f1e90-d9ba-469f-8cf2-ea5369c1bee5].[Year].[All]" allUniqueName="[LocalDateTable_a97f1e90-d9ba-469f-8cf2-ea5369c1bee5].[Year].[All]" dimensionUniqueName="[LocalDateTable_a97f1e90-d9ba-469f-8cf2-ea5369c1bee5]" displayFolder="" count="0" memberValueDatatype="20" unbalanced="0" hidden="1"/>
    <cacheHierarchy uniqueName="[LocalDateTable_aae3f632-3484-45b3-b1d1-ddc64c9a7475].[Date]" caption="Date" attribute="1" time="1" defaultMemberUniqueName="[LocalDateTable_aae3f632-3484-45b3-b1d1-ddc64c9a7475].[Date].[All]" allUniqueName="[LocalDateTable_aae3f632-3484-45b3-b1d1-ddc64c9a7475].[Date].[All]" dimensionUniqueName="[LocalDateTable_aae3f632-3484-45b3-b1d1-ddc64c9a7475]" displayFolder="" count="0" memberValueDatatype="7" unbalanced="0" hidden="1"/>
    <cacheHierarchy uniqueName="[LocalDateTable_aae3f632-3484-45b3-b1d1-ddc64c9a7475].[Date Hierarchy]" caption="Date Hierarchy" defaultMemberUniqueName="[LocalDateTable_aae3f632-3484-45b3-b1d1-ddc64c9a7475].[Date Hierarchy].[All]" allUniqueName="[LocalDateTable_aae3f632-3484-45b3-b1d1-ddc64c9a7475].[Date Hierarchy].[All]" dimensionUniqueName="[LocalDateTable_aae3f632-3484-45b3-b1d1-ddc64c9a7475]" displayFolder="" count="0" unbalanced="0" hidden="1"/>
    <cacheHierarchy uniqueName="[LocalDateTable_aae3f632-3484-45b3-b1d1-ddc64c9a7475].[Day]" caption="Day" attribute="1" defaultMemberUniqueName="[LocalDateTable_aae3f632-3484-45b3-b1d1-ddc64c9a7475].[Day].[All]" allUniqueName="[LocalDateTable_aae3f632-3484-45b3-b1d1-ddc64c9a7475].[Day].[All]" dimensionUniqueName="[LocalDateTable_aae3f632-3484-45b3-b1d1-ddc64c9a7475]" displayFolder="" count="0" memberValueDatatype="20" unbalanced="0" hidden="1"/>
    <cacheHierarchy uniqueName="[LocalDateTable_aae3f632-3484-45b3-b1d1-ddc64c9a7475].[Month]" caption="Month" attribute="1" defaultMemberUniqueName="[LocalDateTable_aae3f632-3484-45b3-b1d1-ddc64c9a7475].[Month].[All]" allUniqueName="[LocalDateTable_aae3f632-3484-45b3-b1d1-ddc64c9a7475].[Month].[All]" dimensionUniqueName="[LocalDateTable_aae3f632-3484-45b3-b1d1-ddc64c9a7475]" displayFolder="" count="0" memberValueDatatype="130" unbalanced="0" hidden="1"/>
    <cacheHierarchy uniqueName="[LocalDateTable_aae3f632-3484-45b3-b1d1-ddc64c9a7475].[MonthNo]" caption="MonthNo" attribute="1" defaultMemberUniqueName="[LocalDateTable_aae3f632-3484-45b3-b1d1-ddc64c9a7475].[MonthNo].[All]" allUniqueName="[LocalDateTable_aae3f632-3484-45b3-b1d1-ddc64c9a7475].[MonthNo].[All]" dimensionUniqueName="[LocalDateTable_aae3f632-3484-45b3-b1d1-ddc64c9a7475]" displayFolder="" count="0" memberValueDatatype="20" unbalanced="0" hidden="1"/>
    <cacheHierarchy uniqueName="[LocalDateTable_aae3f632-3484-45b3-b1d1-ddc64c9a7475].[Quarter]" caption="Quarter" attribute="1" defaultMemberUniqueName="[LocalDateTable_aae3f632-3484-45b3-b1d1-ddc64c9a7475].[Quarter].[All]" allUniqueName="[LocalDateTable_aae3f632-3484-45b3-b1d1-ddc64c9a7475].[Quarter].[All]" dimensionUniqueName="[LocalDateTable_aae3f632-3484-45b3-b1d1-ddc64c9a7475]" displayFolder="" count="0" memberValueDatatype="130" unbalanced="0" hidden="1"/>
    <cacheHierarchy uniqueName="[LocalDateTable_aae3f632-3484-45b3-b1d1-ddc64c9a7475].[QuarterNo]" caption="QuarterNo" attribute="1" defaultMemberUniqueName="[LocalDateTable_aae3f632-3484-45b3-b1d1-ddc64c9a7475].[QuarterNo].[All]" allUniqueName="[LocalDateTable_aae3f632-3484-45b3-b1d1-ddc64c9a7475].[QuarterNo].[All]" dimensionUniqueName="[LocalDateTable_aae3f632-3484-45b3-b1d1-ddc64c9a7475]" displayFolder="" count="0" memberValueDatatype="20" unbalanced="0" hidden="1"/>
    <cacheHierarchy uniqueName="[LocalDateTable_aae3f632-3484-45b3-b1d1-ddc64c9a7475].[Year]" caption="Year" attribute="1" defaultMemberUniqueName="[LocalDateTable_aae3f632-3484-45b3-b1d1-ddc64c9a7475].[Year].[All]" allUniqueName="[LocalDateTable_aae3f632-3484-45b3-b1d1-ddc64c9a7475].[Year].[All]" dimensionUniqueName="[LocalDateTable_aae3f632-3484-45b3-b1d1-ddc64c9a7475]" displayFolder="" count="0" memberValueDatatype="20" unbalanced="0" hidden="1"/>
    <cacheHierarchy uniqueName="[LocalDateTable_c1cc8c99-180f-47dd-a15b-b55290d76818].[Date]" caption="Date" attribute="1" time="1" defaultMemberUniqueName="[LocalDateTable_c1cc8c99-180f-47dd-a15b-b55290d76818].[Date].[All]" allUniqueName="[LocalDateTable_c1cc8c99-180f-47dd-a15b-b55290d76818].[Date].[All]" dimensionUniqueName="[LocalDateTable_c1cc8c99-180f-47dd-a15b-b55290d76818]" displayFolder="" count="0" memberValueDatatype="7" unbalanced="0" hidden="1"/>
    <cacheHierarchy uniqueName="[LocalDateTable_c1cc8c99-180f-47dd-a15b-b55290d76818].[Date Hierarchy]" caption="Date Hierarchy" defaultMemberUniqueName="[LocalDateTable_c1cc8c99-180f-47dd-a15b-b55290d76818].[Date Hierarchy].[All]" allUniqueName="[LocalDateTable_c1cc8c99-180f-47dd-a15b-b55290d76818].[Date Hierarchy].[All]" dimensionUniqueName="[LocalDateTable_c1cc8c99-180f-47dd-a15b-b55290d76818]" displayFolder="" count="0" unbalanced="0" hidden="1"/>
    <cacheHierarchy uniqueName="[LocalDateTable_c1cc8c99-180f-47dd-a15b-b55290d76818].[Day]" caption="Day" attribute="1" defaultMemberUniqueName="[LocalDateTable_c1cc8c99-180f-47dd-a15b-b55290d76818].[Day].[All]" allUniqueName="[LocalDateTable_c1cc8c99-180f-47dd-a15b-b55290d76818].[Day].[All]" dimensionUniqueName="[LocalDateTable_c1cc8c99-180f-47dd-a15b-b55290d76818]" displayFolder="" count="0" memberValueDatatype="20" unbalanced="0" hidden="1"/>
    <cacheHierarchy uniqueName="[LocalDateTable_c1cc8c99-180f-47dd-a15b-b55290d76818].[Month]" caption="Month" attribute="1" defaultMemberUniqueName="[LocalDateTable_c1cc8c99-180f-47dd-a15b-b55290d76818].[Month].[All]" allUniqueName="[LocalDateTable_c1cc8c99-180f-47dd-a15b-b55290d76818].[Month].[All]" dimensionUniqueName="[LocalDateTable_c1cc8c99-180f-47dd-a15b-b55290d76818]" displayFolder="" count="0" memberValueDatatype="130" unbalanced="0" hidden="1"/>
    <cacheHierarchy uniqueName="[LocalDateTable_c1cc8c99-180f-47dd-a15b-b55290d76818].[MonthNo]" caption="MonthNo" attribute="1" defaultMemberUniqueName="[LocalDateTable_c1cc8c99-180f-47dd-a15b-b55290d76818].[MonthNo].[All]" allUniqueName="[LocalDateTable_c1cc8c99-180f-47dd-a15b-b55290d76818].[MonthNo].[All]" dimensionUniqueName="[LocalDateTable_c1cc8c99-180f-47dd-a15b-b55290d76818]" displayFolder="" count="0" memberValueDatatype="20" unbalanced="0" hidden="1"/>
    <cacheHierarchy uniqueName="[LocalDateTable_c1cc8c99-180f-47dd-a15b-b55290d76818].[Quarter]" caption="Quarter" attribute="1" defaultMemberUniqueName="[LocalDateTable_c1cc8c99-180f-47dd-a15b-b55290d76818].[Quarter].[All]" allUniqueName="[LocalDateTable_c1cc8c99-180f-47dd-a15b-b55290d76818].[Quarter].[All]" dimensionUniqueName="[LocalDateTable_c1cc8c99-180f-47dd-a15b-b55290d76818]" displayFolder="" count="0" memberValueDatatype="130" unbalanced="0" hidden="1"/>
    <cacheHierarchy uniqueName="[LocalDateTable_c1cc8c99-180f-47dd-a15b-b55290d76818].[QuarterNo]" caption="QuarterNo" attribute="1" defaultMemberUniqueName="[LocalDateTable_c1cc8c99-180f-47dd-a15b-b55290d76818].[QuarterNo].[All]" allUniqueName="[LocalDateTable_c1cc8c99-180f-47dd-a15b-b55290d76818].[QuarterNo].[All]" dimensionUniqueName="[LocalDateTable_c1cc8c99-180f-47dd-a15b-b55290d76818]" displayFolder="" count="0" memberValueDatatype="20" unbalanced="0" hidden="1"/>
    <cacheHierarchy uniqueName="[LocalDateTable_c1cc8c99-180f-47dd-a15b-b55290d76818].[Year]" caption="Year" attribute="1" defaultMemberUniqueName="[LocalDateTable_c1cc8c99-180f-47dd-a15b-b55290d76818].[Year].[All]" allUniqueName="[LocalDateTable_c1cc8c99-180f-47dd-a15b-b55290d76818].[Year].[All]" dimensionUniqueName="[LocalDateTable_c1cc8c99-180f-47dd-a15b-b55290d76818]" displayFolder="" count="0" memberValueDatatype="20" unbalanced="0" hidden="1"/>
    <cacheHierarchy uniqueName="[LocalDateTable_cff6d723-c67e-4f9e-9270-9a7be7299cec].[Date]" caption="Date" attribute="1" time="1" defaultMemberUniqueName="[LocalDateTable_cff6d723-c67e-4f9e-9270-9a7be7299cec].[Date].[All]" allUniqueName="[LocalDateTable_cff6d723-c67e-4f9e-9270-9a7be7299cec].[Date].[All]" dimensionUniqueName="[LocalDateTable_cff6d723-c67e-4f9e-9270-9a7be7299cec]" displayFolder="" count="0" memberValueDatatype="7" unbalanced="0" hidden="1"/>
    <cacheHierarchy uniqueName="[LocalDateTable_cff6d723-c67e-4f9e-9270-9a7be7299cec].[Date Hierarchy]" caption="Date Hierarchy" defaultMemberUniqueName="[LocalDateTable_cff6d723-c67e-4f9e-9270-9a7be7299cec].[Date Hierarchy].[All]" allUniqueName="[LocalDateTable_cff6d723-c67e-4f9e-9270-9a7be7299cec].[Date Hierarchy].[All]" dimensionUniqueName="[LocalDateTable_cff6d723-c67e-4f9e-9270-9a7be7299cec]" displayFolder="" count="0" unbalanced="0" hidden="1"/>
    <cacheHierarchy uniqueName="[LocalDateTable_cff6d723-c67e-4f9e-9270-9a7be7299cec].[Day]" caption="Day" attribute="1" defaultMemberUniqueName="[LocalDateTable_cff6d723-c67e-4f9e-9270-9a7be7299cec].[Day].[All]" allUniqueName="[LocalDateTable_cff6d723-c67e-4f9e-9270-9a7be7299cec].[Day].[All]" dimensionUniqueName="[LocalDateTable_cff6d723-c67e-4f9e-9270-9a7be7299cec]" displayFolder="" count="0" memberValueDatatype="20" unbalanced="0" hidden="1"/>
    <cacheHierarchy uniqueName="[LocalDateTable_cff6d723-c67e-4f9e-9270-9a7be7299cec].[Month]" caption="Month" attribute="1" defaultMemberUniqueName="[LocalDateTable_cff6d723-c67e-4f9e-9270-9a7be7299cec].[Month].[All]" allUniqueName="[LocalDateTable_cff6d723-c67e-4f9e-9270-9a7be7299cec].[Month].[All]" dimensionUniqueName="[LocalDateTable_cff6d723-c67e-4f9e-9270-9a7be7299cec]" displayFolder="" count="0" memberValueDatatype="130" unbalanced="0" hidden="1"/>
    <cacheHierarchy uniqueName="[LocalDateTable_cff6d723-c67e-4f9e-9270-9a7be7299cec].[MonthNo]" caption="MonthNo" attribute="1" defaultMemberUniqueName="[LocalDateTable_cff6d723-c67e-4f9e-9270-9a7be7299cec].[MonthNo].[All]" allUniqueName="[LocalDateTable_cff6d723-c67e-4f9e-9270-9a7be7299cec].[MonthNo].[All]" dimensionUniqueName="[LocalDateTable_cff6d723-c67e-4f9e-9270-9a7be7299cec]" displayFolder="" count="0" memberValueDatatype="20" unbalanced="0" hidden="1"/>
    <cacheHierarchy uniqueName="[LocalDateTable_cff6d723-c67e-4f9e-9270-9a7be7299cec].[Quarter]" caption="Quarter" attribute="1" defaultMemberUniqueName="[LocalDateTable_cff6d723-c67e-4f9e-9270-9a7be7299cec].[Quarter].[All]" allUniqueName="[LocalDateTable_cff6d723-c67e-4f9e-9270-9a7be7299cec].[Quarter].[All]" dimensionUniqueName="[LocalDateTable_cff6d723-c67e-4f9e-9270-9a7be7299cec]" displayFolder="" count="0" memberValueDatatype="130" unbalanced="0" hidden="1"/>
    <cacheHierarchy uniqueName="[LocalDateTable_cff6d723-c67e-4f9e-9270-9a7be7299cec].[QuarterNo]" caption="QuarterNo" attribute="1" defaultMemberUniqueName="[LocalDateTable_cff6d723-c67e-4f9e-9270-9a7be7299cec].[QuarterNo].[All]" allUniqueName="[LocalDateTable_cff6d723-c67e-4f9e-9270-9a7be7299cec].[QuarterNo].[All]" dimensionUniqueName="[LocalDateTable_cff6d723-c67e-4f9e-9270-9a7be7299cec]" displayFolder="" count="0" memberValueDatatype="20" unbalanced="0" hidden="1"/>
    <cacheHierarchy uniqueName="[LocalDateTable_cff6d723-c67e-4f9e-9270-9a7be7299cec].[Year]" caption="Year" attribute="1" defaultMemberUniqueName="[LocalDateTable_cff6d723-c67e-4f9e-9270-9a7be7299cec].[Year].[All]" allUniqueName="[LocalDateTable_cff6d723-c67e-4f9e-9270-9a7be7299cec].[Year].[All]" dimensionUniqueName="[LocalDateTable_cff6d723-c67e-4f9e-9270-9a7be7299cec]" displayFolder="" count="0" memberValueDatatype="20" unbalanced="0" hidden="1"/>
    <cacheHierarchy uniqueName="[Organizations].[% Ownership]" caption="% Ownership" attribute="1" defaultMemberUniqueName="[Organizations].[% Ownership].[All]" allUniqueName="[Organizations].[% Ownership].[All]" dimensionUniqueName="[Organizations]" displayFolder="" count="0" memberValueDatatype="130" unbalanced="0" hidden="1"/>
    <cacheHierarchy uniqueName="[Organizations].[Currency]" caption="Currency" attribute="1" defaultMemberUniqueName="[Organizations].[Currency].[All]" allUniqueName="[Organizations].[Currency].[All]" dimensionUniqueName="[Organizations]" displayFolder="" count="0" memberValueDatatype="130" unbalanced="0" hidden="1"/>
    <cacheHierarchy uniqueName="[Organizations].[Organization]" caption="Organization" attribute="1" defaultMemberUniqueName="[Organizations].[Organization].[All]" allUniqueName="[Organizations].[Organization].[All]" dimensionUniqueName="[Organizations]" displayFolder="" count="0" memberValueDatatype="130" unbalanced="0" hidden="1"/>
    <cacheHierarchy uniqueName="[Organizations].[Organization Level 1]" caption="Organization Level 1" attribute="1" defaultMemberUniqueName="[Organizations].[Organization Level 1].[All]" allUniqueName="[Organizations].[Organization Level 1].[All]" dimensionUniqueName="[Organizations]" displayFolder="" count="0" memberValueDatatype="130" unbalanced="0" hidden="1"/>
    <cacheHierarchy uniqueName="[Organizations].[Organization Level 2]" caption="Organization Level 2" attribute="1" defaultMemberUniqueName="[Organizations].[Organization Level 2].[All]" allUniqueName="[Organizations].[Organization Level 2].[All]" dimensionUniqueName="[Organizations]" displayFolder="" count="0" memberValueDatatype="130" unbalanced="0" hidden="1"/>
    <cacheHierarchy uniqueName="[Organizations].[Organization Level 3]" caption="Organization Level 3" attribute="1" defaultMemberUniqueName="[Organizations].[Organization Level 3].[All]" allUniqueName="[Organizations].[Organization Level 3].[All]" dimensionUniqueName="[Organizations]" displayFolder="" count="0" memberValueDatatype="130" unbalanced="0" hidden="1"/>
    <cacheHierarchy uniqueName="[Organizations].[Organization Level 4]" caption="Organization Level 4" attribute="1" defaultMemberUniqueName="[Organizations].[Organization Level 4].[All]" allUniqueName="[Organizations].[Organization Level 4].[All]" dimensionUniqueName="[Organizations]" displayFolder="" count="0" memberValueDatatype="130" unbalanced="0" hidden="1"/>
    <cacheHierarchy uniqueName="[Organizations].[OrganizationKey]" caption="OrganizationKey" attribute="1" defaultMemberUniqueName="[Organizations].[OrganizationKey].[All]" allUniqueName="[Organizations].[OrganizationKey].[All]" dimensionUniqueName="[Organizations]" displayFolder="" count="0" memberValueDatatype="20" unbalanced="0" hidden="1"/>
    <cacheHierarchy uniqueName="[Organizations].[ParentOrganizationKey]" caption="ParentOrganizationKey" attribute="1" defaultMemberUniqueName="[Organizations].[ParentOrganizationKey].[All]" allUniqueName="[Organizations].[ParentOrganizationKey].[All]" dimensionUniqueName="[Organizations]" displayFolder="" count="0" memberValueDatatype="20" unbalanced="0" hidden="1"/>
    <cacheHierarchy uniqueName="[Organizations].[Path]" caption="Path" attribute="1" defaultMemberUniqueName="[Organizations].[Path].[All]" allUniqueName="[Organizations].[Path].[All]" dimensionUniqueName="[Organizations]" displayFolder="" count="0" memberValueDatatype="130" unbalanced="0" hidden="1"/>
    <cacheHierarchy uniqueName="[Products].[Product Model]" caption="Product Model" attribute="1" defaultMemberUniqueName="[Products].[Product Model].[All]" allUniqueName="[Products].[Product Model].[All]" dimensionUniqueName="[Products]" displayFolder="" count="0" memberValueDatatype="130" unbalanced="0" hidden="1"/>
    <cacheHierarchy uniqueName="[Products].[ProductAlternateKey]" caption="ProductAlternateKey" attribute="1" defaultMemberUniqueName="[Products].[ProductAlternateKey].[All]" allUniqueName="[Products].[ProductAlternateKey].[All]" dimensionUniqueName="[Products]" displayFolder="" count="0" memberValueDatatype="130" unbalanced="0" hidden="1"/>
    <cacheHierarchy uniqueName="[Products].[ProductKey]" caption="ProductKey" attribute="1" defaultMemberUniqueName="[Products].[ProductKey].[All]" allUniqueName="[Products].[ProductKey].[All]" dimensionUniqueName="[Products]" displayFolder="" count="0" memberValueDatatype="20" unbalanced="0" hidden="1"/>
    <cacheHierarchy uniqueName="[Promotions].[PromotionAlternateKey]" caption="PromotionAlternateKey" attribute="1" defaultMemberUniqueName="[Promotions].[PromotionAlternateKey].[All]" allUniqueName="[Promotions].[PromotionAlternateKey].[All]" dimensionUniqueName="[Promotions]" displayFolder="" count="0" memberValueDatatype="20" unbalanced="0" hidden="1"/>
    <cacheHierarchy uniqueName="[Promotions].[PromotionKey]" caption="PromotionKey" attribute="1" defaultMemberUniqueName="[Promotions].[PromotionKey].[All]" allUniqueName="[Promotions].[PromotionKey].[All]" dimensionUniqueName="[Promotions]" displayFolder="" count="0" memberValueDatatype="20" unbalanced="0" hidden="1"/>
    <cacheHierarchy uniqueName="[Reseller Sales].[Carrier Tracking Number]" caption="Carrier Tracking Number" attribute="1" defaultMemberUniqueName="[Reseller Sales].[Carrier Tracking Number].[All]" allUniqueName="[Reseller Sales].[Carrier Tracking Number].[All]" dimensionUniqueName="[Reseller Sales]" displayFolder="" count="0" memberValueDatatype="130" unbalanced="0" hidden="1"/>
    <cacheHierarchy uniqueName="[Reseller Sales].[CurrencyKey]" caption="CurrencyKey" attribute="1" defaultMemberUniqueName="[Reseller Sales].[CurrencyKey].[All]" allUniqueName="[Reseller Sales].[CurrencyKey].[All]" dimensionUniqueName="[Reseller Sales]" displayFolder="" count="0" memberValueDatatype="20" unbalanced="0" hidden="1"/>
    <cacheHierarchy uniqueName="[Reseller Sales].[Customer PO Number]" caption="Customer PO Number" attribute="1" defaultMemberUniqueName="[Reseller Sales].[Customer PO Number].[All]" allUniqueName="[Reseller Sales].[Customer PO Number].[All]" dimensionUniqueName="[Reseller Sales]" displayFolder="" count="0" memberValueDatatype="130" unbalanced="0" hidden="1"/>
    <cacheHierarchy uniqueName="[Reseller Sales].[Discount Amount]" caption="Discount Amount" attribute="1" defaultMemberUniqueName="[Reseller Sales].[Discount Amount].[All]" allUniqueName="[Reseller Sales].[Discount Amount].[All]" dimensionUniqueName="[Reseller Sales]" displayFolder="" count="0" memberValueDatatype="5" unbalanced="0" hidden="1"/>
    <cacheHierarchy uniqueName="[Reseller Sales].[DueDateKey]" caption="DueDateKey" attribute="1" defaultMemberUniqueName="[Reseller Sales].[DueDateKey].[All]" allUniqueName="[Reseller Sales].[DueDateKey].[All]" dimensionUniqueName="[Reseller Sales]" displayFolder="" count="0" memberValueDatatype="20" unbalanced="0" hidden="1"/>
    <cacheHierarchy uniqueName="[Reseller Sales].[EmployeeKey]" caption="EmployeeKey" attribute="1" defaultMemberUniqueName="[Reseller Sales].[EmployeeKey].[All]" allUniqueName="[Reseller Sales].[EmployeeKey].[All]" dimensionUniqueName="[Reseller Sales]" displayFolder="" count="0" memberValueDatatype="20" unbalanced="0" hidden="1"/>
    <cacheHierarchy uniqueName="[Reseller Sales].[Extended Amount]" caption="Extended Amount" attribute="1" defaultMemberUniqueName="[Reseller Sales].[Extended Amount].[All]" allUniqueName="[Reseller Sales].[Extended Amount].[All]" dimensionUniqueName="[Reseller Sales]" displayFolder="" count="0" memberValueDatatype="6" unbalanced="0" hidden="1"/>
    <cacheHierarchy uniqueName="[Reseller Sales].[Order Qty]" caption="Order Qty" attribute="1" defaultMemberUniqueName="[Reseller Sales].[Order Qty].[All]" allUniqueName="[Reseller Sales].[Order Qty].[All]" dimensionUniqueName="[Reseller Sales]" displayFolder="" count="0" memberValueDatatype="20" unbalanced="0" hidden="1"/>
    <cacheHierarchy uniqueName="[Reseller Sales].[OrderDateKey]" caption="OrderDateKey" attribute="1" defaultMemberUniqueName="[Reseller Sales].[OrderDateKey].[All]" allUniqueName="[Reseller Sales].[OrderDateKey].[All]" dimensionUniqueName="[Reseller Sales]" displayFolder="" count="0" memberValueDatatype="20" unbalanced="0" hidden="1"/>
    <cacheHierarchy uniqueName="[Reseller Sales].[Product Standard Cost]" caption="Product Standard Cost" attribute="1" defaultMemberUniqueName="[Reseller Sales].[Product Standard Cost].[All]" allUniqueName="[Reseller Sales].[Product Standard Cost].[All]" dimensionUniqueName="[Reseller Sales]" displayFolder="" count="0" memberValueDatatype="6" unbalanced="0" hidden="1"/>
    <cacheHierarchy uniqueName="[Reseller Sales].[ProductKey]" caption="ProductKey" attribute="1" defaultMemberUniqueName="[Reseller Sales].[ProductKey].[All]" allUniqueName="[Reseller Sales].[ProductKey].[All]" dimensionUniqueName="[Reseller Sales]" displayFolder="" count="0" memberValueDatatype="20" unbalanced="0" hidden="1"/>
    <cacheHierarchy uniqueName="[Reseller Sales].[PromotionKey]" caption="PromotionKey" attribute="1" defaultMemberUniqueName="[Reseller Sales].[PromotionKey].[All]" allUniqueName="[Reseller Sales].[PromotionKey].[All]" dimensionUniqueName="[Reseller Sales]" displayFolder="" count="0" memberValueDatatype="20" unbalanced="0" hidden="1"/>
    <cacheHierarchy uniqueName="[Reseller Sales].[ResellerKey]" caption="ResellerKey" attribute="1" defaultMemberUniqueName="[Reseller Sales].[ResellerKey].[All]" allUniqueName="[Reseller Sales].[ResellerKey].[All]" dimensionUniqueName="[Reseller Sales]" displayFolder="" count="0" memberValueDatatype="20" unbalanced="0" hidden="1"/>
    <cacheHierarchy uniqueName="[Reseller Sales].[Revision Number]" caption="Revision Number" attribute="1" defaultMemberUniqueName="[Reseller Sales].[Revision Number].[All]" allUniqueName="[Reseller Sales].[Revision Number].[All]" dimensionUniqueName="[Reseller Sales]" displayFolder="" count="0" memberValueDatatype="20" unbalanced="0" hidden="1"/>
    <cacheHierarchy uniqueName="[Reseller Sales].[Sales Amount]" caption="Sales Amount" attribute="1" defaultMemberUniqueName="[Reseller Sales].[Sales Amount].[All]" allUniqueName="[Reseller Sales].[Sales Amount].[All]" dimensionUniqueName="[Reseller Sales]" displayFolder="" count="0" memberValueDatatype="6" unbalanced="0" hidden="1"/>
    <cacheHierarchy uniqueName="[Reseller Sales].[Sales Order Line Number]" caption="Sales Order Line Number" attribute="1" defaultMemberUniqueName="[Reseller Sales].[Sales Order Line Number].[All]" allUniqueName="[Reseller Sales].[Sales Order Line Number].[All]" dimensionUniqueName="[Reseller Sales]" displayFolder="" count="0" memberValueDatatype="20" unbalanced="0" hidden="1"/>
    <cacheHierarchy uniqueName="[Reseller Sales].[SalesTerritoryKey]" caption="SalesTerritoryKey" attribute="1" defaultMemberUniqueName="[Reseller Sales].[SalesTerritoryKey].[All]" allUniqueName="[Reseller Sales].[SalesTerritoryKey].[All]" dimensionUniqueName="[Reseller Sales]" displayFolder="" count="0" memberValueDatatype="20" unbalanced="0" hidden="1"/>
    <cacheHierarchy uniqueName="[Reseller Sales].[ShipDateKey]" caption="ShipDateKey" attribute="1" defaultMemberUniqueName="[Reseller Sales].[ShipDateKey].[All]" allUniqueName="[Reseller Sales].[ShipDateKey].[All]" dimensionUniqueName="[Reseller Sales]" displayFolder="" count="0" memberValueDatatype="20" unbalanced="0" hidden="1"/>
    <cacheHierarchy uniqueName="[Reseller Sales].[Tax Amount]" caption="Tax Amount" attribute="1" defaultMemberUniqueName="[Reseller Sales].[Tax Amount].[All]" allUniqueName="[Reseller Sales].[Tax Amount].[All]" dimensionUniqueName="[Reseller Sales]" displayFolder="" count="0" memberValueDatatype="6" unbalanced="0" hidden="1"/>
    <cacheHierarchy uniqueName="[Reseller Sales].[Total Product Cost]" caption="Total Product Cost" attribute="1" defaultMemberUniqueName="[Reseller Sales].[Total Product Cost].[All]" allUniqueName="[Reseller Sales].[Total Product Cost].[All]" dimensionUniqueName="[Reseller Sales]" displayFolder="" count="0" memberValueDatatype="6" unbalanced="0" hidden="1"/>
    <cacheHierarchy uniqueName="[Reseller Sales].[Unit Price]" caption="Unit Price" attribute="1" defaultMemberUniqueName="[Reseller Sales].[Unit Price].[All]" allUniqueName="[Reseller Sales].[Unit Price].[All]" dimensionUniqueName="[Reseller Sales]" displayFolder="" count="0" memberValueDatatype="6" unbalanced="0" hidden="1"/>
    <cacheHierarchy uniqueName="[Reseller Sales].[Unit Price Discount %]" caption="Unit Price Discount %" attribute="1" defaultMemberUniqueName="[Reseller Sales].[Unit Price Discount %].[All]" allUniqueName="[Reseller Sales].[Unit Price Discount %].[All]" dimensionUniqueName="[Reseller Sales]" displayFolder="" count="0" memberValueDatatype="5" unbalanced="0" hidden="1"/>
    <cacheHierarchy uniqueName="[Resellers].[Bank]" caption="Bank" attribute="1" defaultMemberUniqueName="[Resellers].[Bank].[All]" allUniqueName="[Resellers].[Bank].[All]" dimensionUniqueName="[Resellers]" displayFolder="" count="0" memberValueDatatype="130" unbalanced="0" hidden="1"/>
    <cacheHierarchy uniqueName="[Resellers].[First Order Year]" caption="First Order Year" attribute="1" defaultMemberUniqueName="[Resellers].[First Order Year].[All]" allUniqueName="[Resellers].[First Order Year].[All]" dimensionUniqueName="[Resellers]" displayFolder="" count="0" memberValueDatatype="20" unbalanced="0" hidden="1"/>
    <cacheHierarchy uniqueName="[Resellers].[GeographyKey]" caption="GeographyKey" attribute="1" defaultMemberUniqueName="[Resellers].[GeographyKey].[All]" allUniqueName="[Resellers].[GeographyKey].[All]" dimensionUniqueName="[Resellers]" displayFolder="" count="0" memberValueDatatype="20" unbalanced="0" hidden="1"/>
    <cacheHierarchy uniqueName="[Resellers].[Last Order Year]" caption="Last Order Year" attribute="1" defaultMemberUniqueName="[Resellers].[Last Order Year].[All]" allUniqueName="[Resellers].[Last Order Year].[All]" dimensionUniqueName="[Resellers]" displayFolder="" count="0" memberValueDatatype="20" unbalanced="0" hidden="1"/>
    <cacheHierarchy uniqueName="[Resellers].[Min Payment Amount]" caption="Min Payment Amount" attribute="1" defaultMemberUniqueName="[Resellers].[Min Payment Amount].[All]" allUniqueName="[Resellers].[Min Payment Amount].[All]" dimensionUniqueName="[Resellers]" displayFolder="" count="0" memberValueDatatype="6" unbalanced="0" hidden="1"/>
    <cacheHierarchy uniqueName="[Resellers].[Min Payment Type]" caption="Min Payment Type" attribute="1" defaultMemberUniqueName="[Resellers].[Min Payment Type].[All]" allUniqueName="[Resellers].[Min Payment Type].[All]" dimensionUniqueName="[Resellers]" displayFolder="" count="0" memberValueDatatype="20" unbalanced="0" hidden="1"/>
    <cacheHierarchy uniqueName="[Resellers].[Order Frequency]" caption="Order Frequency" attribute="1" defaultMemberUniqueName="[Resellers].[Order Frequency].[All]" allUniqueName="[Resellers].[Order Frequency].[All]" dimensionUniqueName="[Resellers]" displayFolder="" count="0" memberValueDatatype="130" unbalanced="0" hidden="1"/>
    <cacheHierarchy uniqueName="[Resellers].[Order Month]" caption="Order Month" attribute="1" defaultMemberUniqueName="[Resellers].[Order Month].[All]" allUniqueName="[Resellers].[Order Month].[All]" dimensionUniqueName="[Resellers]" displayFolder="" count="0" memberValueDatatype="20" unbalanced="0" hidden="1"/>
    <cacheHierarchy uniqueName="[Resellers].[ResellerAlternateKey]" caption="ResellerAlternateKey" attribute="1" defaultMemberUniqueName="[Resellers].[ResellerAlternateKey].[All]" allUniqueName="[Resellers].[ResellerAlternateKey].[All]" dimensionUniqueName="[Resellers]" displayFolder="" count="0" memberValueDatatype="130" unbalanced="0" hidden="1"/>
    <cacheHierarchy uniqueName="[Resellers].[ResellerKey]" caption="ResellerKey" attribute="1" defaultMemberUniqueName="[Resellers].[ResellerKey].[All]" allUniqueName="[Resellers].[ResellerKey].[All]" dimensionUniqueName="[Resellers]" displayFolder="" count="0" memberValueDatatype="20" unbalanced="0" hidden="1"/>
    <cacheHierarchy uniqueName="[Resellers].[SalesTerritoryKey]" caption="SalesTerritoryKey" attribute="1" defaultMemberUniqueName="[Resellers].[SalesTerritoryKey].[All]" allUniqueName="[Resellers].[SalesTerritoryKey].[All]" dimensionUniqueName="[Resellers]" displayFolder="" count="0" memberValueDatatype="20" unbalanced="0" hidden="1"/>
    <cacheHierarchy uniqueName="[Resellers].[Year Opened]" caption="Year Opened" attribute="1" defaultMemberUniqueName="[Resellers].[Year Opened].[All]" allUniqueName="[Resellers].[Year Opened].[All]" dimensionUniqueName="[Resellers]" displayFolder="" count="0" memberValueDatatype="20" unbalanced="0" hidden="1"/>
    <cacheHierarchy uniqueName="[Sales Territories].[SalesTerritoryAlternateKey]" caption="SalesTerritoryAlternateKey" attribute="1" defaultMemberUniqueName="[Sales Territories].[SalesTerritoryAlternateKey].[All]" allUniqueName="[Sales Territories].[SalesTerritoryAlternateKey].[All]" dimensionUniqueName="[Sales Territories]" displayFolder="" count="0" memberValueDatatype="20" unbalanced="0" hidden="1"/>
    <cacheHierarchy uniqueName="[Sales Territories].[SalesTerritoryKey]" caption="SalesTerritoryKey" attribute="1" defaultMemberUniqueName="[Sales Territories].[SalesTerritoryKey].[All]" allUniqueName="[Sales Territories].[SalesTerritoryKey].[All]" dimensionUniqueName="[Sales Territories]" displayFolder="" count="0" memberValueDatatype="20" unbalanced="0" hidden="1"/>
    <cacheHierarchy uniqueName="[Measures].[Ledger Amount Total]" caption="Ledger Amount Total" measure="1" displayFolder="" measureGroup="General Ledger" count="0"/>
    <cacheHierarchy uniqueName="[Measures].[Internet Discount Amount]" caption="Internet Discount Amount" measure="1" displayFolder="" measureGroup="Internet Sales" count="0"/>
    <cacheHierarchy uniqueName="[Measures].[Internet Count of Products Sold]" caption="Internet Count of Products Sold" measure="1" displayFolder="" measureGroup="Internet Sales" count="0"/>
    <cacheHierarchy uniqueName="[Measures].[Internet Gross Sales]" caption="Internet Gross Sales" measure="1" displayFolder="" measureGroup="Internet Sales" count="0"/>
    <cacheHierarchy uniqueName="[Measures].[Internet Net Sales]" caption="Internet Net Sales" measure="1" displayFolder="" measureGroup="Internet Sales" count="0" oneField="1">
      <fieldsUsage count="1">
        <fieldUsage x="1"/>
      </fieldsUsage>
    </cacheHierarchy>
    <cacheHierarchy uniqueName="[Measures].[Internet Product Cost]" caption="Internet Product Cost" measure="1" displayFolder="" measureGroup="Internet Sales" count="0"/>
    <cacheHierarchy uniqueName="[Measures].[Internet Gross Margin %]" caption="Internet Gross Margin %" measure="1" displayFolder="" measureGroup="Internet Sales" count="0"/>
    <cacheHierarchy uniqueName="[Measures].[Internet Margin %]" caption="Internet Margin %" measure="1" displayFolder="" measureGroup="Internet Sales" count="0"/>
    <cacheHierarchy uniqueName="[Measures].[Internet Order Quantity Total]" caption="Internet Order Quantity Total" measure="1" displayFolder="" measureGroup="Internet Sales" count="0"/>
    <cacheHierarchy uniqueName="[Measures].[Internet Freight Total]" caption="Internet Freight Total" measure="1" displayFolder="" measureGroup="Internet Sales" count="0"/>
    <cacheHierarchy uniqueName="[Measures].[Internet Monthly Sales Goal]" caption="Internet Monthly Sales Goal" measure="1" displayFolder="" measureGroup="Internet Sales" count="0"/>
    <cacheHierarchy uniqueName="[Measures].[Internet Monthly Margin % Goal]" caption="Internet Monthly Margin % Goal" measure="1" displayFolder="" measureGroup="Internet Sales" count="0"/>
    <cacheHierarchy uniqueName="[Measures].[Internet Customer Count]" caption="Internet Customer Count" measure="1" displayFolder="" measureGroup="Internet Sales" count="0"/>
    <cacheHierarchy uniqueName="[Measures].[Internet Customer Count Germany]" caption="Internet Customer Count Germany" measure="1" displayFolder="" measureGroup="Internet Sales" count="0"/>
    <cacheHierarchy uniqueName="[Measures].[Internet Plan]" caption="Internet Plan" measure="1" displayFolder="" measureGroup="Internet Sales" count="0"/>
    <cacheHierarchy uniqueName="[Measures].[Internet Plan Variance]" caption="Internet Plan Variance" measure="1" displayFolder="" measureGroup="Internet Sales" count="0"/>
    <cacheHierarchy uniqueName="[Measures].[Internet Customer Count France]" caption="Internet Customer Count France" measure="1" displayFolder="" measureGroup="Internet Sales" count="0"/>
    <cacheHierarchy uniqueName="[Measures].[Internet Customer Count United Kingdom]" caption="Internet Customer Count United Kingdom" measure="1" displayFolder="" measureGroup="Internet Sales" count="0"/>
    <cacheHierarchy uniqueName="[Measures].[Internet Sales Per Customer]" caption="Internet Sales Per Customer" measure="1" displayFolder="" measureGroup="Internet Sales" count="0"/>
    <cacheHierarchy uniqueName="[Measures].[Internet Monthly Net Sales]" caption="Internet Monthly Net Sales" measure="1" displayFolder="" measureGroup="Internet Sales" count="0"/>
    <cacheHierarchy uniqueName="[Measures].[Internet Monthly Margin %]" caption="Internet Monthly Margin %" measure="1" displayFolder="" measureGroup="Internet Sales" count="0"/>
    <cacheHierarchy uniqueName="[Measures].[Variance Less Than 12%]" caption="Variance Less Than 12%" measure="1" displayFolder="" measureGroup="Internet Sales" count="0"/>
    <cacheHierarchy uniqueName="[Measures].[Reseller Gross Sales]" caption="Reseller Gross Sales" measure="1" displayFolder="" measureGroup="Reseller Sales" count="0"/>
    <cacheHierarchy uniqueName="[Measures].[Reseller Net Sales]" caption="Reseller Net Sales" measure="1" displayFolder="" measureGroup="Reseller Sales" count="0"/>
    <cacheHierarchy uniqueName="[Measures].[Reseller Discount Amount]" caption="Reseller Discount Amount" measure="1" displayFolder="" measureGroup="Reseller Sales" count="0"/>
    <cacheHierarchy uniqueName="[Measures].[Reseller Product Cost]" caption="Reseller Product Cost" measure="1" displayFolder="" measureGroup="Reseller Sales" count="0"/>
    <cacheHierarchy uniqueName="[Measures].[Reseller Gross Margin %]" caption="Reseller Gross Margin %" measure="1" displayFolder="" measureGroup="Reseller Sales" count="0"/>
    <cacheHierarchy uniqueName="[Measures].[Reseller Margin %]" caption="Reseller Margin %" measure="1" displayFolder="" measureGroup="Reseller Sales" count="0"/>
    <cacheHierarchy uniqueName="[Measures].[Reseller Count of Products Sold]" caption="Reseller Count of Products Sold" measure="1" displayFolder="" measureGroup="Reseller Sales" count="0"/>
    <cacheHierarchy uniqueName="[Measures].[Reseller Order Quantity Total]" caption="Reseller Order Quantity Total" measure="1" displayFolder="" measureGroup="Reseller Sales" count="0"/>
    <cacheHierarchy uniqueName="[Measures].[Reseller Freight Total]" caption="Reseller Freight Total" measure="1" displayFolder="" measureGroup="Reseller Sales" count="0"/>
    <cacheHierarchy uniqueName="[Measures].[Reseller Monthly Margin % Goal]" caption="Reseller Monthly Margin % Goal" measure="1" displayFolder="" measureGroup="Reseller Sales" count="0"/>
    <cacheHierarchy uniqueName="[Measures].[Reseller Monthly Sales Goal]" caption="Reseller Monthly Sales Goal" measure="1" displayFolder="" measureGroup="Reseller Sales" count="0"/>
    <cacheHierarchy uniqueName="[Measures].[Reseller Monthly Margin %]" caption="Reseller Monthly Margin %" measure="1" displayFolder="" measureGroup="Reseller Sales" count="0"/>
    <cacheHierarchy uniqueName="[Measures].[Reseller Monthly Net Sales]" caption="Reseller Monthly Net Sales" measure="1" displayFolder="" measureGroup="Reseller Sales" count="0"/>
    <cacheHierarchy uniqueName="[Measures].[Monthly Customers]" caption="Monthly Customers" measure="1" displayFolder="" measureGroup="Customers" count="0"/>
    <cacheHierarchy uniqueName="[Measures].[Monthly Customers Goal]" caption="Monthly Customers Goal" measure="1" displayFolder="" measureGroup="Customers" count="0"/>
    <cacheHierarchy uniqueName="[Measures].[Today]" caption="Today" measure="1" displayFolder="" measureGroup="Dates" count="0"/>
    <cacheHierarchy uniqueName="[Measures].[6 Months Ago]" caption="6 Months Ago" measure="1" displayFolder="" measureGroup="Dates" count="0"/>
    <cacheHierarchy uniqueName="[Measures].[Count Countries]" caption="Count Countries" measure="1" displayFolder="" measureGroup="Sales Territories" count="0"/>
    <cacheHierarchy uniqueName="[Measures].[Total Net Sales]" caption="Total Net Sales" measure="1" displayFolder="" measureGroup="Calculations" count="0"/>
    <cacheHierarchy uniqueName="[Measures].[Total Product Costs]" caption="Total Product Costs" measure="1" displayFolder="" measureGroup="Calculations" count="0"/>
    <cacheHierarchy uniqueName="[Measures].[Total Margin]" caption="Total Margin" measure="1" displayFolder="" measureGroup="Calculations" count="0"/>
    <cacheHierarchy uniqueName="[Measures].[Total Margin %]" caption="Total Margin %" measure="1" displayFolder="" measureGroup="Calculations" count="0"/>
    <cacheHierarchy uniqueName="[Measures].[Last Refreshed]" caption="Last Refreshed" measure="1" displayFolder="" measureGroup="Calculations" count="0"/>
    <cacheHierarchy uniqueName="[Measures].[Last Full Month]" caption="Last Full Month" measure="1" displayFolder="" measureGroup="Calculations" count="0"/>
    <cacheHierarchy uniqueName="[Measures].[YTD Net Sales]" caption="YTD Net Sales" measure="1" displayFolder="" measureGroup="Calculations" count="0"/>
    <cacheHierarchy uniqueName="[Measures].[LY Net Sales]" caption="LY Net Sales" measure="1" displayFolder="" measureGroup="Calculations" count="0"/>
    <cacheHierarchy uniqueName="[Measures].[Count of Customers]" caption="Count of Customers" measure="1" displayFolder="" measureGroup="Calculations" count="0"/>
    <cacheHierarchy uniqueName="[Measures].[__Default measure]" caption="__Default measure" measure="1" displayFolder="" count="0" hidden="1"/>
  </cacheHierarchies>
  <kpis count="0"/>
  <dimensions count="15">
    <dimension name="Accounts" uniqueName="[Accounts]" caption="Accounts"/>
    <dimension name="Calculations" uniqueName="[Calculations]" caption="Calculations"/>
    <dimension name="Customers" uniqueName="[Customers]" caption="Customers"/>
    <dimension name="Dates" uniqueName="[Dates]" caption="Dates"/>
    <dimension name="Departments" uniqueName="[Departments]" caption="Departments"/>
    <dimension name="Employees" uniqueName="[Employees]" caption="Employees"/>
    <dimension name="General Ledger" uniqueName="[General Ledger]" caption="General Ledger"/>
    <dimension name="Internet Sales" uniqueName="[Internet Sales]" caption="Internet Sales"/>
    <dimension measure="1" name="Measures" uniqueName="[Measures]" caption="Measures"/>
    <dimension name="Organizations" uniqueName="[Organizations]" caption="Organizations"/>
    <dimension name="Products" uniqueName="[Products]" caption="Products"/>
    <dimension name="Promotions" uniqueName="[Promotions]" caption="Promotions"/>
    <dimension name="Reseller Sales" uniqueName="[Reseller Sales]" caption="Reseller Sales"/>
    <dimension name="Resellers" uniqueName="[Resellers]" caption="Resellers"/>
    <dimension name="Sales Territories" uniqueName="[Sales Territories]" caption="Sales Territories"/>
  </dimensions>
  <measureGroups count="34">
    <measureGroup name="Accounts" caption="Accounts"/>
    <measureGroup name="Calculations" caption="Calculations"/>
    <measureGroup name="Customers" caption="Customers"/>
    <measureGroup name="Dates" caption="Dates"/>
    <measureGroup name="DateTableTemplate_97ceff95-2588-42f7-af5d-90198ecc5abc" caption="DateTableTemplate_97ceff95-2588-42f7-af5d-90198ecc5abc"/>
    <measureGroup name="Departments" caption="Departments"/>
    <measureGroup name="Employees" caption="Employees"/>
    <measureGroup name="General Ledger" caption="General Ledger"/>
    <measureGroup name="Internet Sales" caption="Internet Sales"/>
    <measureGroup name="Internet Sales Plan" caption="Internet Sales Plan"/>
    <measureGroup name="LocalDateTable_0c400898-71b7-4a71-8d97-cb7612db7920" caption="LocalDateTable_0c400898-71b7-4a71-8d97-cb7612db7920"/>
    <measureGroup name="LocalDateTable_2f1a65b3-3eff-4e59-a312-1cc4079189f1" caption="LocalDateTable_2f1a65b3-3eff-4e59-a312-1cc4079189f1"/>
    <measureGroup name="LocalDateTable_4519f3d4-7a61-498c-9456-feab39e2abbd" caption="LocalDateTable_4519f3d4-7a61-498c-9456-feab39e2abbd"/>
    <measureGroup name="LocalDateTable_535d4693-e919-4db8-ba8a-87e538f1b15c" caption="LocalDateTable_535d4693-e919-4db8-ba8a-87e538f1b15c"/>
    <measureGroup name="LocalDateTable_5c54a22c-8285-4a01-a437-2a04f91e8dcb" caption="LocalDateTable_5c54a22c-8285-4a01-a437-2a04f91e8dcb"/>
    <measureGroup name="LocalDateTable_65dc661b-7eaf-42e0-879f-30d3ff9ee64c" caption="LocalDateTable_65dc661b-7eaf-42e0-879f-30d3ff9ee64c"/>
    <measureGroup name="LocalDateTable_72f64054-b66f-4df4-9c10-735dbf2ebe65" caption="LocalDateTable_72f64054-b66f-4df4-9c10-735dbf2ebe65"/>
    <measureGroup name="LocalDateTable_78b3847c-32d7-4ca3-82ce-653c75e553bb" caption="LocalDateTable_78b3847c-32d7-4ca3-82ce-653c75e553bb"/>
    <measureGroup name="LocalDateTable_7f1dd0ac-1487-4efa-9e37-0346b61825cc" caption="LocalDateTable_7f1dd0ac-1487-4efa-9e37-0346b61825cc"/>
    <measureGroup name="LocalDateTable_826e9b3c-fb86-436f-a466-e06bb51d7dca" caption="LocalDateTable_826e9b3c-fb86-436f-a466-e06bb51d7dca"/>
    <measureGroup name="LocalDateTable_91708cb4-ab24-48ec-96b1-b3b7e30554c1" caption="LocalDateTable_91708cb4-ab24-48ec-96b1-b3b7e30554c1"/>
    <measureGroup name="LocalDateTable_9e8ecc4b-238e-4fa1-aecf-3717b38e7587" caption="LocalDateTable_9e8ecc4b-238e-4fa1-aecf-3717b38e7587"/>
    <measureGroup name="LocalDateTable_a62753cd-b20b-4174-a9a7-6f8a1a75e4d3" caption="LocalDateTable_a62753cd-b20b-4174-a9a7-6f8a1a75e4d3"/>
    <measureGroup name="LocalDateTable_a7ecf78d-8b20-4475-b4f5-ae4ada55f781" caption="LocalDateTable_a7ecf78d-8b20-4475-b4f5-ae4ada55f781"/>
    <measureGroup name="LocalDateTable_a97f1e90-d9ba-469f-8cf2-ea5369c1bee5" caption="LocalDateTable_a97f1e90-d9ba-469f-8cf2-ea5369c1bee5"/>
    <measureGroup name="LocalDateTable_aae3f632-3484-45b3-b1d1-ddc64c9a7475" caption="LocalDateTable_aae3f632-3484-45b3-b1d1-ddc64c9a7475"/>
    <measureGroup name="LocalDateTable_c1cc8c99-180f-47dd-a15b-b55290d76818" caption="LocalDateTable_c1cc8c99-180f-47dd-a15b-b55290d76818"/>
    <measureGroup name="LocalDateTable_cff6d723-c67e-4f9e-9270-9a7be7299cec" caption="LocalDateTable_cff6d723-c67e-4f9e-9270-9a7be7299cec"/>
    <measureGroup name="Organizations" caption="Organizations"/>
    <measureGroup name="Products" caption="Products"/>
    <measureGroup name="Promotions" caption="Promotions"/>
    <measureGroup name="Reseller Sales" caption="Reseller Sales"/>
    <measureGroup name="Resellers" caption="Resellers"/>
    <measureGroup name="Sales Territories" caption="Sales Territories"/>
  </measureGroups>
  <maps count="33">
    <map measureGroup="0" dimension="0"/>
    <map measureGroup="1" dimension="1"/>
    <map measureGroup="2" dimension="2"/>
    <map measureGroup="2" dimension="14"/>
    <map measureGroup="3" dimension="3"/>
    <map measureGroup="5" dimension="4"/>
    <map measureGroup="6" dimension="5"/>
    <map measureGroup="7" dimension="0"/>
    <map measureGroup="7" dimension="3"/>
    <map measureGroup="7" dimension="4"/>
    <map measureGroup="7" dimension="6"/>
    <map measureGroup="7" dimension="9"/>
    <map measureGroup="8" dimension="2"/>
    <map measureGroup="8" dimension="3"/>
    <map measureGroup="8" dimension="7"/>
    <map measureGroup="8" dimension="10"/>
    <map measureGroup="8" dimension="11"/>
    <map measureGroup="8" dimension="14"/>
    <map measureGroup="9" dimension="3"/>
    <map measureGroup="9" dimension="10"/>
    <map measureGroup="9" dimension="14"/>
    <map measureGroup="28" dimension="9"/>
    <map measureGroup="29" dimension="10"/>
    <map measureGroup="30" dimension="11"/>
    <map measureGroup="31" dimension="3"/>
    <map measureGroup="31" dimension="5"/>
    <map measureGroup="31" dimension="10"/>
    <map measureGroup="31" dimension="11"/>
    <map measureGroup="31" dimension="12"/>
    <map measureGroup="31" dimension="13"/>
    <map measureGroup="31" dimension="14"/>
    <map measureGroup="32" dimension="13"/>
    <map measureGroup="33" dimension="1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Greg Deckler" refreshedDate="45330.683961689814" backgroundQuery="1" createdVersion="3" refreshedVersion="8" minRefreshableVersion="3" recordCount="0" supportSubquery="1" supportAdvancedDrill="1" xr:uid="{DBEA89F5-77AF-4D41-B64E-9F666878E059}">
  <cacheSource type="external" connectionId="2">
    <extLst>
      <ext xmlns:x14="http://schemas.microsoft.com/office/spreadsheetml/2009/9/main" uri="{F057638F-6D5F-4e77-A914-E7F072B9BCA8}">
        <x14:sourceConnection name="pbiazure://api.powerbi.com b3f1605b-983b-4755-a709-52b6ca95b1ea Model"/>
      </ext>
    </extLst>
  </cacheSource>
  <cacheFields count="0"/>
  <cacheHierarchies count="452">
    <cacheHierarchy uniqueName="[Accounts].[Account Hierarchy]" caption="Account Hierarchy" defaultMemberUniqueName="[Accounts].[Account Hierarchy].[All]" allUniqueName="[Accounts].[Account Hierarchy].[All]" dimensionUniqueName="[Accounts]" displayFolder="" count="7" unbalanced="0"/>
    <cacheHierarchy uniqueName="[Calculations].[Date Last Refreshed]" caption="Date Last Refreshed" attribute="1" time="1" defaultMemberUniqueName="[Calculations].[Date Last Refreshed].[All]" allUniqueName="[Calculations].[Date Last Refreshed].[All]" dimensionUniqueName="[Calculations]" displayFolder="" count="2" memberValueDatatype="7" unbalanced="0"/>
    <cacheHierarchy uniqueName="[Customers].[# Cars]" caption="# Cars" attribute="1" defaultMemberUniqueName="[Customers].[# Cars].[All]" allUniqueName="[Customers].[# Cars].[All]" dimensionUniqueName="[Customers]" displayFolder="" count="2" memberValueDatatype="20" unbalanced="0"/>
    <cacheHierarchy uniqueName="[Customers].[# Children]" caption="# Children" attribute="1" defaultMemberUniqueName="[Customers].[# Children].[All]" allUniqueName="[Customers].[# Children].[All]" dimensionUniqueName="[Customers]" displayFolder="" count="2" memberValueDatatype="20" unbalanced="0"/>
    <cacheHierarchy uniqueName="[Customers].[# Children at Home]" caption="# Children at Home" attribute="1" defaultMemberUniqueName="[Customers].[# Children at Home].[All]" allUniqueName="[Customers].[# Children at Home].[All]" dimensionUniqueName="[Customers]" displayFolder="" count="2" memberValueDatatype="20" unbalanced="0"/>
    <cacheHierarchy uniqueName="[Customers].[Address]" caption="Address" attribute="1" defaultMemberUniqueName="[Customers].[Address].[All]" allUniqueName="[Customers].[Address].[All]" dimensionUniqueName="[Customers]" displayFolder="" count="2" memberValueDatatype="130" unbalanced="0"/>
    <cacheHierarchy uniqueName="[Customers].[Birthday]" caption="Birthday" attribute="1" time="1" defaultMemberUniqueName="[Customers].[Birthday].[All]" allUniqueName="[Customers].[Birthday].[All]" dimensionUniqueName="[Customers]" displayFolder="" count="2" memberValueDatatype="7" unbalanced="0"/>
    <cacheHierarchy uniqueName="[Customers].[City]" caption="City" attribute="1" defaultMemberUniqueName="[Customers].[City].[All]" allUniqueName="[Customers].[City].[All]" dimensionUniqueName="[Customers]" displayFolder="" count="2" memberValueDatatype="130" unbalanced="0"/>
    <cacheHierarchy uniqueName="[Customers].[Commute]" caption="Commute" attribute="1" defaultMemberUniqueName="[Customers].[Commute].[All]" allUniqueName="[Customers].[Commut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ducation]" caption="Education" attribute="1" defaultMemberUniqueName="[Customers].[Education].[All]" allUniqueName="[Customers].[Education].[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First Purchase Date]" caption="First Purchase Date" attribute="1" time="1" defaultMemberUniqueName="[Customers].[First Purchase Date].[All]" allUniqueName="[Customers].[First Purchase Date].[All]" dimensionUniqueName="[Customers]" displayFolder="" count="2" memberValueDatatype="7" unbalanced="0"/>
    <cacheHierarchy uniqueName="[Customers].[Gender]" caption="Gender" attribute="1" defaultMemberUniqueName="[Customers].[Gender].[All]" allUniqueName="[Customers].[Gender].[All]" dimensionUniqueName="[Customers]" displayFolder="" count="2" memberValueDatatype="130" unbalanced="0"/>
    <cacheHierarchy uniqueName="[Customers].[Home Owner]" caption="Home Owner" attribute="1" defaultMemberUniqueName="[Customers].[Home Owner].[All]" allUniqueName="[Customers].[Home Owner].[All]" dimensionUniqueName="[Customers]" displayFolder="" count="2" memberValueDatatype="130" unbalanced="0"/>
    <cacheHierarchy uniqueName="[Customers].[Location]" caption="Location" attribute="1" defaultMemberUniqueName="[Customers].[Location].[All]" allUniqueName="[Customers].[Location].[All]" dimensionUniqueName="[Customers]" displayFolder="" count="2" memberValueDatatype="130" unbalanced="0"/>
    <cacheHierarchy uniqueName="[Customers].[Marital Status]" caption="Marital Status" attribute="1" defaultMemberUniqueName="[Customers].[Marital Status].[All]" allUniqueName="[Customers].[Marital Status].[All]" dimensionUniqueName="[Customers]" displayFolder="" count="2" memberValueDatatype="130" unbalanced="0"/>
    <cacheHierarchy uniqueName="[Customers].[Occupation]" caption="Occupation" attribute="1" defaultMemberUniqueName="[Customers].[Occupation].[All]" allUniqueName="[Customers].[Occupation].[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Postal Code]" caption="Postal Code" attribute="1" defaultMemberUniqueName="[Customers].[Postal Code].[All]" allUniqueName="[Customers].[Postal Code].[All]" dimensionUniqueName="[Customers]" displayFolder="" count="2" memberValueDatatype="130" unbalanced="0"/>
    <cacheHierarchy uniqueName="[Customers].[Service URL]" caption="Service URL" attribute="1" defaultMemberUniqueName="[Customers].[Service URL].[All]" allUniqueName="[Customers].[Service URL].[All]" dimensionUniqueName="[Customers]" displayFolder="" count="2" memberValueDatatype="130" unbalanced="0"/>
    <cacheHierarchy uniqueName="[Customers].[State/Province]" caption="State/Province" attribute="1" defaultMemberUniqueName="[Customers].[State/Province].[All]" allUniqueName="[Customers].[State/Province].[All]" dimensionUniqueName="[Customers]" displayFolder="" count="2" memberValueDatatype="130" unbalanced="0"/>
    <cacheHierarchy uniqueName="[Customers].[Suffix]" caption="Suffix" attribute="1" defaultMemberUniqueName="[Customers].[Suffix].[All]" allUniqueName="[Customers].[Suffix].[All]" dimensionUniqueName="[Customers]" displayFolder="" count="2" memberValueDatatype="130" unbalanced="0"/>
    <cacheHierarchy uniqueName="[Customers].[Title]" caption="Title" attribute="1" defaultMemberUniqueName="[Customers].[Title].[All]" allUniqueName="[Customers].[Title].[All]" dimensionUniqueName="[Customers]" displayFolder="" count="2" memberValueDatatype="130" unbalanced="0"/>
    <cacheHierarchy uniqueName="[Customers].[Yearly Income]" caption="Yearly Income" attribute="1" defaultMemberUniqueName="[Customers].[Yearly Income].[All]" allUniqueName="[Customers].[Yearly Income].[All]" dimensionUniqueName="[Customers]" displayFolder="" count="2" memberValueDatatype="6" unbalanced="0"/>
    <cacheHierarchy uniqueName="[Dates].[Calendar Quarter]" caption="Calendar Quarter" attribute="1" time="1" defaultMemberUniqueName="[Dates].[Calendar Quarter].[All]" allUniqueName="[Dates].[Calendar Quarter].[All]" dimensionUniqueName="[Dates]" displayFolder="" count="2" memberValueDatatype="20" unbalanced="0"/>
    <cacheHierarchy uniqueName="[Dates].[Calendar Semester]" caption="Calendar Semester" attribute="1" time="1" defaultMemberUniqueName="[Dates].[Calendar Semester].[All]" allUniqueName="[Dates].[Calendar Semester].[All]" dimensionUniqueName="[Dates]" displayFolder="" count="2" memberValueDatatype="20" unbalanced="0"/>
    <cacheHierarchy uniqueName="[Dates].[Calendar Year]" caption="Calendar Year" attribute="1" time="1" defaultMemberUniqueName="[Dates].[Calendar Year].[All]" allUniqueName="[Dates].[Calendar Year].[All]" dimensionUniqueName="[Dates]" displayFolder="" count="2" memberValueDatatype="20" unbalanced="0"/>
    <cacheHierarchy uniqueName="[Dates].[Calendar Yr-Qtr]" caption="Calendar Yr-Qtr" attribute="1" time="1" defaultMemberUniqueName="[Dates].[Calendar Yr-Qtr].[All]" allUniqueName="[Dates].[Calendar Yr-Qtr].[All]" dimensionUniqueName="[Dates]" displayFolder="" count="2" memberValueDatatype="130" unbalanced="0"/>
    <cacheHierarchy uniqueName="[Dates].[Date]" caption="Date" attribute="1" time="1" keyAttribute="1" defaultMemberUniqueName="[Dates].[Date].[All]" allUniqueName="[Dates].[Date].[All]" dimensionUniqueName="[Dates]" displayFolder="" count="2" memberValueDatatype="7" unbalanced="0"/>
    <cacheHierarchy uniqueName="[Dates].[Day of Month]" caption="Day of Month" attribute="1" time="1" defaultMemberUniqueName="[Dates].[Day of Month].[All]" allUniqueName="[Dates].[Day of Month].[All]" dimensionUniqueName="[Dates]" displayFolder="" count="2" memberValueDatatype="20" unbalanced="0"/>
    <cacheHierarchy uniqueName="[Dates].[Day of Year]" caption="Day of Year" attribute="1" time="1" defaultMemberUniqueName="[Dates].[Day of Year].[All]" allUniqueName="[Dates].[Day of Year].[All]" dimensionUniqueName="[Dates]" displayFolder="" count="2" memberValueDatatype="20" unbalanced="0"/>
    <cacheHierarchy uniqueName="[Dates].[Fiscal Quarter]" caption="Fiscal Quarter" attribute="1" time="1" defaultMemberUniqueName="[Dates].[Fiscal Quarter].[All]" allUniqueName="[Dates].[Fiscal Quarter].[All]" dimensionUniqueName="[Dates]" displayFolder="" count="2" memberValueDatatype="20" unbalanced="0"/>
    <cacheHierarchy uniqueName="[Dates].[Fiscal Semester]" caption="Fiscal Semester" attribute="1" time="1" defaultMemberUniqueName="[Dates].[Fiscal Semester].[All]" allUniqueName="[Dates].[Fiscal Semester].[All]" dimensionUniqueName="[Dates]" displayFolder="" count="2" memberValueDatatype="20" unbalanced="0"/>
    <cacheHierarchy uniqueName="[Dates].[Fiscal Year]" caption="Fiscal Year" attribute="1" time="1" defaultMemberUniqueName="[Dates].[Fiscal Year].[All]" allUniqueName="[Dates].[Fiscal Year].[All]" dimensionUniqueName="[Dates]" displayFolder="" count="2" memberValueDatatype="20" unbalanced="0"/>
    <cacheHierarchy uniqueName="[Dates].[Month Name]" caption="Month Name" attribute="1" time="1" defaultMemberUniqueName="[Dates].[Month Name].[All]" allUniqueName="[Dates].[Month Name].[All]" dimensionUniqueName="[Dates]" displayFolder="" count="2" memberValueDatatype="130" unbalanced="0"/>
    <cacheHierarchy uniqueName="[Dates].[Month Number]" caption="Month Number" attribute="1" time="1" defaultMemberUniqueName="[Dates].[Month Number].[All]" allUniqueName="[Dates].[Month Number].[All]" dimensionUniqueName="[Dates]" displayFolder="" count="2" memberValueDatatype="20" unbalanced="0"/>
    <cacheHierarchy uniqueName="[Dates].[Week of Year]" caption="Week of Year" attribute="1" time="1" defaultMemberUniqueName="[Dates].[Week of Year].[All]" allUniqueName="[Dates].[Week of Year].[All]" dimensionUniqueName="[Dates]" displayFolder="" count="2" memberValueDatatype="20" unbalanced="0"/>
    <cacheHierarchy uniqueName="[Dates].[Weekday Name]" caption="Weekday Name" attribute="1" time="1" defaultMemberUniqueName="[Dates].[Weekday Name].[All]" allUniqueName="[Dates].[Weekday Name].[All]" dimensionUniqueName="[Dates]" displayFolder="" count="2" memberValueDatatype="130" unbalanced="0"/>
    <cacheHierarchy uniqueName="[Dates].[Weekday Number]" caption="Weekday Number" attribute="1" time="1" defaultMemberUniqueName="[Dates].[Weekday Number].[All]" allUniqueName="[Dates].[Weekday Number].[All]" dimensionUniqueName="[Dates]" displayFolder="" count="2" memberValueDatatype="20" unbalanced="0"/>
    <cacheHierarchy uniqueName="[Dates].[Year Month]" caption="Year Month" attribute="1" time="1" defaultMemberUniqueName="[Dates].[Year Month].[All]" allUniqueName="[Dates].[Year Month].[All]" dimensionUniqueName="[Dates]" displayFolder="" count="2" memberValueDatatype="130" unbalanced="0"/>
    <cacheHierarchy uniqueName="[Departments].[Department Hierarchy]" caption="Department Hierarchy" defaultMemberUniqueName="[Departments].[Department Hierarchy].[All]" allUniqueName="[Departments].[Department Hierarchy].[All]" dimensionUniqueName="[Departments]" displayFolder="" count="3" unbalanced="0"/>
    <cacheHierarchy uniqueName="[Employees].[Base Rate]" caption="Base Rate" attribute="1" defaultMemberUniqueName="[Employees].[Base Rate].[All]" allUniqueName="[Employees].[Base Rate].[All]" dimensionUniqueName="[Employees]" displayFolder="" count="2" memberValueDatatype="6" unbalanced="0"/>
    <cacheHierarchy uniqueName="[Employees].[Birthday]" caption="Birthday" attribute="1" time="1" defaultMemberUniqueName="[Employees].[Birthday].[All]" allUniqueName="[Employees].[Birthday].[All]" dimensionUniqueName="[Employees]" displayFolder="" count="2" memberValueDatatype="7" unbalanced="0"/>
    <cacheHierarchy uniqueName="[Employees].[Current]" caption="Current" attribute="1" defaultMemberUniqueName="[Employees].[Current].[All]" allUniqueName="[Employees].[Current].[All]" dimensionUniqueName="[Employees]" displayFolder="" count="2" memberValueDatatype="11" unbalanced="0"/>
    <cacheHierarchy uniqueName="[Employees].[Department]" caption="Department" attribute="1" defaultMemberUniqueName="[Employees].[Department].[All]" allUniqueName="[Employees].[Department].[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Emergency Contact]" caption="Emergency Contact" attribute="1" defaultMemberUniqueName="[Employees].[Emergency Contact].[All]" allUniqueName="[Employees].[Emergency Contact].[All]" dimensionUniqueName="[Employees]" displayFolder="" count="2" memberValueDatatype="130" unbalanced="0"/>
    <cacheHierarchy uniqueName="[Employees].[Emergency Phone]" caption="Emergency Phone" attribute="1" defaultMemberUniqueName="[Employees].[Emergency Phone].[All]" allUniqueName="[Employees].[Emergency Phone].[All]" dimensionUniqueName="[Employees]" displayFolder="" count="2" memberValueDatatype="130" unbalanced="0"/>
    <cacheHierarchy uniqueName="[Employees].[Employee Name]" caption="Employee Name" attribute="1" defaultMemberUniqueName="[Employees].[Employee Name].[All]" allUniqueName="[Employees].[Employee Name].[All]" dimensionUniqueName="[Employees]" displayFolder="" count="2" memberValueDatatype="130" unbalanced="0"/>
    <cacheHierarchy uniqueName="[Employees].[End Date]" caption="End Date" attribute="1" time="1" defaultMemberUniqueName="[Employees].[End Date].[All]" allUniqueName="[Employees].[End Date].[All]" dimensionUniqueName="[Employees]" displayFolder="" count="2" memberValueDatatype="7" unbalanced="0"/>
    <cacheHierarchy uniqueName="[Employees].[Gender]" caption="Gender" attribute="1" defaultMemberUniqueName="[Employees].[Gender].[All]" allUniqueName="[Employees].[Gender].[All]" dimensionUniqueName="[Employees]" displayFolder="" count="2" memberValueDatatype="130" unbalanced="0"/>
    <cacheHierarchy uniqueName="[Employees].[Hired]" caption="Hired" attribute="1" time="1" defaultMemberUniqueName="[Employees].[Hired].[All]" allUniqueName="[Employees].[Hired].[All]" dimensionUniqueName="[Employees]" displayFolder="" count="2" memberValueDatatype="7" unbalanced="0"/>
    <cacheHierarchy uniqueName="[Employees].[LoginID]" caption="LoginID" attribute="1" defaultMemberUniqueName="[Employees].[LoginID].[All]" allUniqueName="[Employees].[LoginID].[All]" dimensionUniqueName="[Employees]" displayFolder="" count="2" memberValueDatatype="130" unbalanced="0"/>
    <cacheHierarchy uniqueName="[Employees].[Marital Status]" caption="Marital Status" attribute="1" defaultMemberUniqueName="[Employees].[Marital Status].[All]" allUniqueName="[Employees].[Marital Status].[All]" dimensionUniqueName="[Employees]" displayFolder="" count="2" memberValueDatatype="130" unbalanced="0"/>
    <cacheHierarchy uniqueName="[Employees].[Pay Frequency]" caption="Pay Frequency" attribute="1" defaultMemberUniqueName="[Employees].[Pay Frequency].[All]" allUniqueName="[Employees].[Pay Frequency].[All]" dimensionUniqueName="[Employees]" displayFolder="" count="2" memberValueDatatype="20" unbalanced="0"/>
    <cacheHierarchy uniqueName="[Employees].[Phone]" caption="Phone" attribute="1" defaultMemberUniqueName="[Employees].[Phone].[All]" allUniqueName="[Employees].[Phone].[All]" dimensionUniqueName="[Employees]" displayFolder="" count="2" memberValueDatatype="130" unbalanced="0"/>
    <cacheHierarchy uniqueName="[Employees].[Salaried]" caption="Salaried" attribute="1" defaultMemberUniqueName="[Employees].[Salaried].[All]" allUniqueName="[Employees].[Salaried].[All]" dimensionUniqueName="[Employees]" displayFolder="" count="2" memberValueDatatype="11" unbalanced="0"/>
    <cacheHierarchy uniqueName="[Employees].[Sales Person]" caption="Sales Person" attribute="1" defaultMemberUniqueName="[Employees].[Sales Person].[All]" allUniqueName="[Employees].[Sales Person].[All]" dimensionUniqueName="[Employees]" displayFolder="" count="2" memberValueDatatype="11" unbalanced="0"/>
    <cacheHierarchy uniqueName="[Employees].[Sick Leave Hours]" caption="Sick Leave Hours" attribute="1" defaultMemberUniqueName="[Employees].[Sick Leave Hours].[All]" allUniqueName="[Employees].[Sick Leave Hours].[All]" dimensionUniqueName="[Employees]" displayFolder="" count="2" memberValueDatatype="20" unbalanced="0"/>
    <cacheHierarchy uniqueName="[Employees].[Start Date]" caption="Start Date" attribute="1" time="1" defaultMemberUniqueName="[Employees].[Start Date].[All]" allUniqueName="[Employees].[Start Date].[All]" dimensionUniqueName="[Employees]" displayFolder="" count="2" memberValueDatatype="7" unbalanced="0"/>
    <cacheHierarchy uniqueName="[Employees].[Status]" caption="Status" attribute="1" defaultMemberUniqueName="[Employees].[Status].[All]" allUniqueName="[Employees].[Status].[All]" dimensionUniqueName="[Employees]" displayFolder="" count="2" memberValueDatatype="130" unbalanced="0"/>
    <cacheHierarchy uniqueName="[Employees].[Title]" caption="Title" attribute="1" defaultMemberUniqueName="[Employees].[Title].[All]" allUniqueName="[Employees].[Title].[All]" dimensionUniqueName="[Employees]" displayFolder="" count="2" memberValueDatatype="130" unbalanced="0"/>
    <cacheHierarchy uniqueName="[Employees].[Vacation Hours]" caption="Vacation Hours" attribute="1" defaultMemberUniqueName="[Employees].[Vacation Hours].[All]" allUniqueName="[Employees].[Vacation Hours].[All]" dimensionUniqueName="[Employees]" displayFolder="" count="2" memberValueDatatype="20" unbalanced="0"/>
    <cacheHierarchy uniqueName="[General Ledger].[Date]" caption="Date" attribute="1" time="1" defaultMemberUniqueName="[General Ledger].[Date].[All]" allUniqueName="[General Ledger].[Date].[All]" dimensionUniqueName="[General Ledger]" displayFolder="" count="2" memberValueDatatype="7" unbalanced="0"/>
    <cacheHierarchy uniqueName="[Internet Sales].[Due Date]" caption="Due Date" attribute="1" time="1" defaultMemberUniqueName="[Internet Sales].[Due Date].[All]" allUniqueName="[Internet Sales].[Due Date].[All]" dimensionUniqueName="[Internet Sales]" displayFolder="" count="2" memberValueDatatype="7" unbalanced="0"/>
    <cacheHierarchy uniqueName="[Internet Sales].[Order Date]" caption="Order Date" attribute="1" time="1" defaultMemberUniqueName="[Internet Sales].[Order Date].[All]" allUniqueName="[Internet Sales].[Order Date].[All]" dimensionUniqueName="[Internet Sales]" displayFolder="" count="2" memberValueDatatype="7" unbalanced="0"/>
    <cacheHierarchy uniqueName="[Internet Sales].[Sales Order Number]" caption="Sales Order Number" attribute="1" defaultMemberUniqueName="[Internet Sales].[Sales Order Number].[All]" allUniqueName="[Internet Sales].[Sales Order Number].[All]" dimensionUniqueName="[Internet Sales]" displayFolder="" count="2" memberValueDatatype="130" unbalanced="0"/>
    <cacheHierarchy uniqueName="[Internet Sales].[Ship Date]" caption="Ship Date" attribute="1" time="1" defaultMemberUniqueName="[Internet Sales].[Ship Date].[All]" allUniqueName="[Internet Sales].[Ship Date].[All]" dimensionUniqueName="[Internet Sales]" displayFolder="" count="2" memberValueDatatype="7" unbalanced="0"/>
    <cacheHierarchy uniqueName="[Measures]" caption="Measures" attribute="1" keyAttribute="1" defaultMemberUniqueName="[Measures].[__Default measure]" dimensionUniqueName="[Measures]" displayFolder="" measures="1" count="1" memberValueDatatype="130" unbalanced="0"/>
    <cacheHierarchy uniqueName="[Organizations].[Organization Hierarchy]" caption="Organization Hierarchy" defaultMemberUniqueName="[Organizations].[Organization Hierarchy].[All]" allUniqueName="[Organizations].[Organization Hierarchy].[All]" dimensionUniqueName="[Organizations]" displayFolder="" count="5" unbalanced="0"/>
    <cacheHierarchy uniqueName="[Products].[Class]" caption="Class" attribute="1" defaultMemberUniqueName="[Products].[Class].[All]" allUniqueName="[Products].[Class].[All]" dimensionUniqueName="[Products]" displayFolder="" count="2" memberValueDatatype="130" unbalanced="0"/>
    <cacheHierarchy uniqueName="[Products].[Color]" caption="Color" attribute="1" defaultMemberUniqueName="[Products].[Color].[All]" allUniqueName="[Products].[Color].[All]" dimensionUniqueName="[Products]" displayFolder="" count="2" memberValueDatatype="130" unbalanced="0"/>
    <cacheHierarchy uniqueName="[Products].[Cost]" caption="Cost" attribute="1" defaultMemberUniqueName="[Products].[Cost].[All]" allUniqueName="[Products].[Cost].[All]" dimensionUniqueName="[Products]" displayFolder="" count="2" memberValueDatatype="6" unbalanced="0"/>
    <cacheHierarchy uniqueName="[Products].[Days To Manufacture]" caption="Days To Manufacture" attribute="1" defaultMemberUniqueName="[Products].[Days To Manufacture].[All]" allUniqueName="[Products].[Days To Manufacture].[All]" dimensionUniqueName="[Products]" displayFolder="" count="2" memberValueDatatype="20" unbalanced="0"/>
    <cacheHierarchy uniqueName="[Products].[Dealer Price]" caption="Dealer Price" attribute="1" defaultMemberUniqueName="[Products].[Dealer Price].[All]" allUniqueName="[Products].[Dealer Price].[All]" dimensionUniqueName="[Products]" displayFolder="" count="2" memberValueDatatype="6" unbalanced="0"/>
    <cacheHierarchy uniqueName="[Products].[End Date]" caption="End Date" attribute="1" time="1" defaultMemberUniqueName="[Products].[End Date].[All]" allUniqueName="[Products].[End Date].[All]" dimensionUniqueName="[Products]" displayFolder="" count="2" memberValueDatatype="7" unbalanced="0"/>
    <cacheHierarchy uniqueName="[Products].[Finished Good]" caption="Finished Good" attribute="1" defaultMemberUniqueName="[Products].[Finished Good].[All]" allUniqueName="[Products].[Finished Good].[All]" dimensionUniqueName="[Products]" displayFolder="" count="2" memberValueDatatype="11" unbalanced="0"/>
    <cacheHierarchy uniqueName="[Products].[List Price]" caption="List Price" attribute="1" defaultMemberUniqueName="[Products].[List Price].[All]" allUniqueName="[Products].[List Price].[All]" dimensionUniqueName="[Products]" displayFolder="" count="2" memberValueDatatype="6" unbalanced="0"/>
    <cacheHierarchy uniqueName="[Products].[Product Category]" caption="Product Category" attribute="1" defaultMemberUniqueName="[Products].[Product Category].[All]" allUniqueName="[Products].[Product Category].[All]" dimensionUniqueName="[Products]" displayFolder="" count="2" memberValueDatatype="130" unbalanced="0"/>
    <cacheHierarchy uniqueName="[Products].[Product Category Hierarchy]" caption="Product Category Hierarchy" defaultMemberUniqueName="[Products].[Product Category Hierarchy].[All]" allUniqueName="[Products].[Product Category Hierarchy].[All]" dimensionUniqueName="[Products]" displayFolder="" count="4" unbalanced="0"/>
    <cacheHierarchy uniqueName="[Products].[Product Description]" caption="Product Description" attribute="1" defaultMemberUniqueName="[Products].[Product Description].[All]" allUniqueName="[Products].[Product Description].[All]" dimensionUniqueName="[Products]" displayFolder="" count="2" memberValueDatatype="130" unbalanced="0"/>
    <cacheHierarchy uniqueName="[Products].[Product Line]" caption="Product Line" attribute="1" defaultMemberUniqueName="[Products].[Product Line].[All]" allUniqueName="[Products].[Product Line].[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Product Subcategory]" caption="Product Subcategory" attribute="1" defaultMemberUniqueName="[Products].[Product Subcategory].[All]" allUniqueName="[Products].[Product Subcategory].[All]" dimensionUniqueName="[Products]" displayFolder="" count="2" memberValueDatatype="130" unbalanced="0"/>
    <cacheHierarchy uniqueName="[Products].[Reorder Point]" caption="Reorder Point" attribute="1" defaultMemberUniqueName="[Products].[Reorder Point].[All]" allUniqueName="[Products].[Reorder Point].[All]" dimensionUniqueName="[Products]" displayFolder="" count="2" memberValueDatatype="20" unbalanced="0"/>
    <cacheHierarchy uniqueName="[Products].[Safety Stock Level]" caption="Safety Stock Level" attribute="1" defaultMemberUniqueName="[Products].[Safety Stock Level].[All]" allUniqueName="[Products].[Safety Stock Level].[All]" dimensionUniqueName="[Products]" displayFolder="" count="2" memberValueDatatype="20" unbalanced="0"/>
    <cacheHierarchy uniqueName="[Products].[Size]" caption="Size" attribute="1" defaultMemberUniqueName="[Products].[Size].[All]" allUniqueName="[Products].[Size].[All]" dimensionUniqueName="[Products]" displayFolder="" count="2" memberValueDatatype="130" unbalanced="0"/>
    <cacheHierarchy uniqueName="[Products].[Size Range]" caption="Size Range" attribute="1" defaultMemberUniqueName="[Products].[Size Range].[All]" allUniqueName="[Products].[Size Range].[All]" dimensionUniqueName="[Products]" displayFolder="" count="2" memberValueDatatype="130" unbalanced="0"/>
    <cacheHierarchy uniqueName="[Products].[Size Unit]" caption="Size Unit" attribute="1" defaultMemberUniqueName="[Products].[Size Unit].[All]" allUniqueName="[Products].[Size Unit].[All]" dimensionUniqueName="[Products]" displayFolder="" count="2" memberValueDatatype="130" unbalanced="0"/>
    <cacheHierarchy uniqueName="[Products].[Start Date]" caption="Start Date" attribute="1" time="1" defaultMemberUniqueName="[Products].[Start Date].[All]" allUniqueName="[Products].[Start Date].[All]" dimensionUniqueName="[Products]" displayFolder="" count="2" memberValueDatatype="7" unbalanced="0"/>
    <cacheHierarchy uniqueName="[Products].[Status]" caption="Status" attribute="1" defaultMemberUniqueName="[Products].[Status].[All]" allUniqueName="[Products].[Status].[All]" dimensionUniqueName="[Products]" displayFolder="" count="2" memberValueDatatype="130" unbalanced="0"/>
    <cacheHierarchy uniqueName="[Products].[Style]" caption="Style" attribute="1" defaultMemberUniqueName="[Products].[Style].[All]" allUniqueName="[Products].[Style].[All]" dimensionUniqueName="[Products]" displayFolder="" count="2" memberValueDatatype="130" unbalanced="0"/>
    <cacheHierarchy uniqueName="[Products].[Weight]" caption="Weight" attribute="1" defaultMemberUniqueName="[Products].[Weight].[All]" allUniqueName="[Products].[Weight].[All]" dimensionUniqueName="[Products]" displayFolder="" count="2" memberValueDatatype="5" unbalanced="0"/>
    <cacheHierarchy uniqueName="[Products].[Weight Unit]" caption="Weight Unit" attribute="1" defaultMemberUniqueName="[Products].[Weight Unit].[All]" allUniqueName="[Products].[Weight Unit].[All]" dimensionUniqueName="[Products]" displayFolder="" count="2" memberValueDatatype="130" unbalanced="0"/>
    <cacheHierarchy uniqueName="[Promotions].[Discount %]" caption="Discount %" attribute="1" defaultMemberUniqueName="[Promotions].[Discount %].[All]" allUniqueName="[Promotions].[Discount %].[All]" dimensionUniqueName="[Promotions]" displayFolder="" count="2" memberValueDatatype="5" unbalanced="0"/>
    <cacheHierarchy uniqueName="[Promotions].[End Date]" caption="End Date" attribute="1" time="1" defaultMemberUniqueName="[Promotions].[End Date].[All]" allUniqueName="[Promotions].[End Date].[All]" dimensionUniqueName="[Promotions]" displayFolder="" count="2" memberValueDatatype="7" unbalanced="0"/>
    <cacheHierarchy uniqueName="[Promotions].[Maximum Qty]" caption="Maximum Qty" attribute="1" defaultMemberUniqueName="[Promotions].[Maximum Qty].[All]" allUniqueName="[Promotions].[Maximum Qty].[All]" dimensionUniqueName="[Promotions]" displayFolder="" count="2" memberValueDatatype="20" unbalanced="0"/>
    <cacheHierarchy uniqueName="[Promotions].[Minimum Qty]" caption="Minimum Qty" attribute="1" defaultMemberUniqueName="[Promotions].[Minimum Qty].[All]" allUniqueName="[Promotions].[Minimum Qty].[All]" dimensionUniqueName="[Promotions]" displayFolder="" count="2" memberValueDatatype="20" unbalanced="0"/>
    <cacheHierarchy uniqueName="[Promotions].[Promotion Category]" caption="Promotion Category" attribute="1" defaultMemberUniqueName="[Promotions].[Promotion Category].[All]" allUniqueName="[Promotions].[Promotion Category].[All]" dimensionUniqueName="[Promotions]" displayFolder="" count="2" memberValueDatatype="130" unbalanced="0"/>
    <cacheHierarchy uniqueName="[Promotions].[Promotion Name]" caption="Promotion Name" attribute="1" defaultMemberUniqueName="[Promotions].[Promotion Name].[All]" allUniqueName="[Promotions].[Promotion Name].[All]" dimensionUniqueName="[Promotions]" displayFolder="" count="2" memberValueDatatype="130" unbalanced="0"/>
    <cacheHierarchy uniqueName="[Promotions].[Promotion Type]" caption="Promotion Type" attribute="1" defaultMemberUniqueName="[Promotions].[Promotion Type].[All]" allUniqueName="[Promotions].[Promotion Type].[All]" dimensionUniqueName="[Promotions]" displayFolder="" count="2" memberValueDatatype="130" unbalanced="0"/>
    <cacheHierarchy uniqueName="[Promotions].[Start Date]" caption="Start Date" attribute="1" time="1" defaultMemberUniqueName="[Promotions].[Start Date].[All]" allUniqueName="[Promotions].[Start Date].[All]" dimensionUniqueName="[Promotions]" displayFolder="" count="2" memberValueDatatype="7" unbalanced="0"/>
    <cacheHierarchy uniqueName="[Reseller Sales].[Due Date]" caption="Due Date" attribute="1" time="1" defaultMemberUniqueName="[Reseller Sales].[Due Date].[All]" allUniqueName="[Reseller Sales].[Due Date].[All]" dimensionUniqueName="[Reseller Sales]" displayFolder="" count="2" memberValueDatatype="7" unbalanced="0"/>
    <cacheHierarchy uniqueName="[Reseller Sales].[Freight]" caption="Freight" attribute="1" defaultMemberUniqueName="[Reseller Sales].[Freight].[All]" allUniqueName="[Reseller Sales].[Freight].[All]" dimensionUniqueName="[Reseller Sales]" displayFolder="" count="2" memberValueDatatype="6" unbalanced="0"/>
    <cacheHierarchy uniqueName="[Reseller Sales].[Order Date]" caption="Order Date" attribute="1" time="1" defaultMemberUniqueName="[Reseller Sales].[Order Date].[All]" allUniqueName="[Reseller Sales].[Order Date].[All]" dimensionUniqueName="[Reseller Sales]" displayFolder="" count="2" memberValueDatatype="7" unbalanced="0"/>
    <cacheHierarchy uniqueName="[Reseller Sales].[Sales Order Number]" caption="Sales Order Number" attribute="1" defaultMemberUniqueName="[Reseller Sales].[Sales Order Number].[All]" allUniqueName="[Reseller Sales].[Sales Order Number].[All]" dimensionUniqueName="[Reseller Sales]" displayFolder="" count="2" memberValueDatatype="130" unbalanced="0"/>
    <cacheHierarchy uniqueName="[Reseller Sales].[Ship Date]" caption="Ship Date" attribute="1" time="1" defaultMemberUniqueName="[Reseller Sales].[Ship Date].[All]" allUniqueName="[Reseller Sales].[Ship Date].[All]" dimensionUniqueName="[Reseller Sales]" displayFolder="" count="2" memberValueDatatype="7" unbalanced="0"/>
    <cacheHierarchy uniqueName="[Resellers].[# Employees]" caption="# Employees" attribute="1" defaultMemberUniqueName="[Resellers].[# Employees].[All]" allUniqueName="[Resellers].[# Employees].[All]" dimensionUniqueName="[Resellers]" displayFolder="" count="2" memberValueDatatype="20" unbalanced="0"/>
    <cacheHierarchy uniqueName="[Resellers].[Address]" caption="Address" attribute="1" defaultMemberUniqueName="[Resellers].[Address].[All]" allUniqueName="[Resellers].[Address].[All]" dimensionUniqueName="[Resellers]" displayFolder="" count="2" memberValueDatatype="130" unbalanced="0"/>
    <cacheHierarchy uniqueName="[Resellers].[Annual Revenue]" caption="Annual Revenue" attribute="1" defaultMemberUniqueName="[Resellers].[Annual Revenue].[All]" allUniqueName="[Resellers].[Annual Revenue].[All]" dimensionUniqueName="[Resellers]" displayFolder="" count="2" memberValueDatatype="6" unbalanced="0"/>
    <cacheHierarchy uniqueName="[Resellers].[Annual Sales]" caption="Annual Sales" attribute="1" defaultMemberUniqueName="[Resellers].[Annual Sales].[All]" allUniqueName="[Resellers].[Annual Sales].[All]" dimensionUniqueName="[Resellers]" displayFolder="" count="2" memberValueDatatype="6" unbalanced="0"/>
    <cacheHierarchy uniqueName="[Resellers].[City]" caption="City" attribute="1" defaultMemberUniqueName="[Resellers].[City].[All]" allUniqueName="[Resellers].[City].[All]" dimensionUniqueName="[Resellers]" displayFolder="" count="2" memberValueDatatype="130" unbalanced="0"/>
    <cacheHierarchy uniqueName="[Resellers].[Country]" caption="Country" attribute="1" defaultMemberUniqueName="[Resellers].[Country].[All]" allUniqueName="[Resellers].[Country].[All]" dimensionUniqueName="[Resellers]" displayFolder="" count="2" memberValueDatatype="130" unbalanced="0"/>
    <cacheHierarchy uniqueName="[Resellers].[Location]" caption="Location" attribute="1" defaultMemberUniqueName="[Resellers].[Location].[All]" allUniqueName="[Resellers].[Location].[All]" dimensionUniqueName="[Resellers]" displayFolder="" count="2" memberValueDatatype="130" unbalanced="0"/>
    <cacheHierarchy uniqueName="[Resellers].[Phone]" caption="Phone" attribute="1" defaultMemberUniqueName="[Resellers].[Phone].[All]" allUniqueName="[Resellers].[Phone].[All]" dimensionUniqueName="[Resellers]" displayFolder="" count="2" memberValueDatatype="130" unbalanced="0"/>
    <cacheHierarchy uniqueName="[Resellers].[Postal Code]" caption="Postal Code" attribute="1" defaultMemberUniqueName="[Resellers].[Postal Code].[All]" allUniqueName="[Resellers].[Postal Code].[All]" dimensionUniqueName="[Resellers]" displayFolder="" count="2" memberValueDatatype="130" unbalanced="0"/>
    <cacheHierarchy uniqueName="[Resellers].[Product Line]" caption="Product Line" attribute="1" defaultMemberUniqueName="[Resellers].[Product Line].[All]" allUniqueName="[Resellers].[Product Line].[All]" dimensionUniqueName="[Resellers]" displayFolder="" count="2" memberValueDatatype="130" unbalanced="0"/>
    <cacheHierarchy uniqueName="[Resellers].[Reseller Name]" caption="Reseller Name" attribute="1" defaultMemberUniqueName="[Resellers].[Reseller Name].[All]" allUniqueName="[Resellers].[Reseller Name].[All]" dimensionUniqueName="[Resellers]" displayFolder="" count="2" memberValueDatatype="130" unbalanced="0"/>
    <cacheHierarchy uniqueName="[Resellers].[Reseller Type]" caption="Reseller Type" attribute="1" defaultMemberUniqueName="[Resellers].[Reseller Type].[All]" allUniqueName="[Resellers].[Reseller Type].[All]" dimensionUniqueName="[Resellers]" displayFolder="" count="2" memberValueDatatype="130" unbalanced="0"/>
    <cacheHierarchy uniqueName="[Resellers].[State/Province]" caption="State/Province" attribute="1" defaultMemberUniqueName="[Resellers].[State/Province].[All]" allUniqueName="[Resellers].[State/Province].[All]" dimensionUniqueName="[Resellers]" displayFolder="" count="2" memberValueDatatype="130" unbalanced="0"/>
    <cacheHierarchy uniqueName="[Sales Territories].[Sales Territory Country]" caption="Sales Territory Country" attribute="1" defaultMemberUniqueName="[Sales Territories].[Sales Territory Country].[All]" allUniqueName="[Sales Territories].[Sales Territory Country].[All]" dimensionUniqueName="[Sales Territories]" displayFolder="" count="2" memberValueDatatype="130" unbalanced="0"/>
    <cacheHierarchy uniqueName="[Sales Territories].[Sales Territory Group]" caption="Sales Territory Group" attribute="1" defaultMemberUniqueName="[Sales Territories].[Sales Territory Group].[All]" allUniqueName="[Sales Territories].[Sales Territory Group].[All]" dimensionUniqueName="[Sales Territories]" displayFolder="" count="2" memberValueDatatype="130" unbalanced="0"/>
    <cacheHierarchy uniqueName="[Sales Territories].[Sales Territory Hierarchy]" caption="Sales Territory Hierarchy" defaultMemberUniqueName="[Sales Territories].[Sales Territory Hierarchy].[All]" allUniqueName="[Sales Territories].[Sales Territory Hierarchy].[All]" dimensionUniqueName="[Sales Territories]" displayFolder="" count="3" unbalanced="0"/>
    <cacheHierarchy uniqueName="[Sales Territories].[Sales Territory Region]" caption="Sales Territory Region" attribute="1" defaultMemberUniqueName="[Sales Territories].[Sales Territory Region].[All]" allUniqueName="[Sales Territories].[Sales Territory Region].[All]" dimensionUniqueName="[Sales Territories]" displayFolder="" count="2" memberValueDatatype="130" unbalanced="0"/>
    <cacheHierarchy uniqueName="[Accounts].[Account Description]" caption="Account Description" attribute="1" defaultMemberUniqueName="[Accounts].[Account Description].[All]" allUniqueName="[Accounts].[Account Description].[All]" dimensionUniqueName="[Accounts]" displayFolder="" count="2" memberValueDatatype="130" unbalanced="0" hidden="1"/>
    <cacheHierarchy uniqueName="[Accounts].[Account Level 1]" caption="Account Level 1" attribute="1" defaultMemberUniqueName="[Accounts].[Account Level 1].[All]" allUniqueName="[Accounts].[Account Level 1].[All]" dimensionUniqueName="[Accounts]" displayFolder="" count="2" memberValueDatatype="130" unbalanced="0" hidden="1"/>
    <cacheHierarchy uniqueName="[Accounts].[Account Level 2]" caption="Account Level 2" attribute="1" defaultMemberUniqueName="[Accounts].[Account Level 2].[All]" allUniqueName="[Accounts].[Account Level 2].[All]" dimensionUniqueName="[Accounts]" displayFolder="" count="2" memberValueDatatype="130" unbalanced="0" hidden="1"/>
    <cacheHierarchy uniqueName="[Accounts].[Account Level 3]" caption="Account Level 3" attribute="1" defaultMemberUniqueName="[Accounts].[Account Level 3].[All]" allUniqueName="[Accounts].[Account Level 3].[All]" dimensionUniqueName="[Accounts]" displayFolder="" count="2" memberValueDatatype="130" unbalanced="0" hidden="1"/>
    <cacheHierarchy uniqueName="[Accounts].[Account Level 4]" caption="Account Level 4" attribute="1" defaultMemberUniqueName="[Accounts].[Account Level 4].[All]" allUniqueName="[Accounts].[Account Level 4].[All]" dimensionUniqueName="[Accounts]" displayFolder="" count="2" memberValueDatatype="130" unbalanced="0" hidden="1"/>
    <cacheHierarchy uniqueName="[Accounts].[Account Level 5]" caption="Account Level 5" attribute="1" defaultMemberUniqueName="[Accounts].[Account Level 5].[All]" allUniqueName="[Accounts].[Account Level 5].[All]" dimensionUniqueName="[Accounts]" displayFolder="" count="2" memberValueDatatype="130" unbalanced="0" hidden="1"/>
    <cacheHierarchy uniqueName="[Accounts].[Account Level 6]" caption="Account Level 6" attribute="1" defaultMemberUniqueName="[Accounts].[Account Level 6].[All]" allUniqueName="[Accounts].[Account Level 6].[All]" dimensionUniqueName="[Accounts]" displayFolder="" count="2" memberValueDatatype="130" unbalanced="0" hidden="1"/>
    <cacheHierarchy uniqueName="[Accounts].[Account Type]" caption="Account Type" attribute="1" defaultMemberUniqueName="[Accounts].[Account Type].[All]" allUniqueName="[Accounts].[Account Type].[All]" dimensionUniqueName="[Accounts]" displayFolder="" count="2" memberValueDatatype="130" unbalanced="0" hidden="1"/>
    <cacheHierarchy uniqueName="[Accounts].[AccountCodeAlternateKey]" caption="AccountCodeAlternateKey" attribute="1" defaultMemberUniqueName="[Accounts].[AccountCodeAlternateKey].[All]" allUniqueName="[Accounts].[AccountCodeAlternateKey].[All]" dimensionUniqueName="[Accounts]" displayFolder="" count="2" memberValueDatatype="20" unbalanced="0" hidden="1"/>
    <cacheHierarchy uniqueName="[Accounts].[AccountKey]" caption="AccountKey" attribute="1" defaultMemberUniqueName="[Accounts].[AccountKey].[All]" allUniqueName="[Accounts].[AccountKey].[All]" dimensionUniqueName="[Accounts]" displayFolder="" count="2" memberValueDatatype="20" unbalanced="0" hidden="1"/>
    <cacheHierarchy uniqueName="[Accounts].[Custom Member Options]" caption="Custom Member Options" attribute="1" defaultMemberUniqueName="[Accounts].[Custom Member Options].[All]" allUniqueName="[Accounts].[Custom Member Options].[All]" dimensionUniqueName="[Accounts]" displayFolder="" count="2" memberValueDatatype="130" unbalanced="0" hidden="1"/>
    <cacheHierarchy uniqueName="[Accounts].[Custom Members]" caption="Custom Members" attribute="1" defaultMemberUniqueName="[Accounts].[Custom Members].[All]" allUniqueName="[Accounts].[Custom Members].[All]" dimensionUniqueName="[Accounts]" displayFolder="" count="2" memberValueDatatype="130" unbalanced="0" hidden="1"/>
    <cacheHierarchy uniqueName="[Accounts].[Operator]" caption="Operator" attribute="1" defaultMemberUniqueName="[Accounts].[Operator].[All]" allUniqueName="[Accounts].[Operator].[All]" dimensionUniqueName="[Accounts]" displayFolder="" count="2" memberValueDatatype="130" unbalanced="0" hidden="1"/>
    <cacheHierarchy uniqueName="[Accounts].[ParentAccountCodeAlternateKey]" caption="ParentAccountCodeAlternateKey" attribute="1" defaultMemberUniqueName="[Accounts].[ParentAccountCodeAlternateKey].[All]" allUniqueName="[Accounts].[ParentAccountCodeAlternateKey].[All]" dimensionUniqueName="[Accounts]" displayFolder="" count="2" memberValueDatatype="20" unbalanced="0" hidden="1"/>
    <cacheHierarchy uniqueName="[Accounts].[ParentAccountKey]" caption="ParentAccountKey" attribute="1" defaultMemberUniqueName="[Accounts].[ParentAccountKey].[All]" allUniqueName="[Accounts].[ParentAccountKey].[All]" dimensionUniqueName="[Accounts]" displayFolder="" count="2" memberValueDatatype="20" unbalanced="0" hidden="1"/>
    <cacheHierarchy uniqueName="[Accounts].[Path]" caption="Path" attribute="1" defaultMemberUniqueName="[Accounts].[Path].[All]" allUniqueName="[Accounts].[Path].[All]" dimensionUniqueName="[Accounts]" displayFolder="" count="2" memberValueDatatype="130" unbalanced="0" hidden="1"/>
    <cacheHierarchy uniqueName="[Accounts].[Value Type]" caption="Value Type" attribute="1" defaultMemberUniqueName="[Accounts].[Value Type].[All]" allUniqueName="[Accounts].[Value Type].[All]" dimensionUniqueName="[Accounts]" displayFolder="" count="2" memberValueDatatype="130" unbalanced="0" hidden="1"/>
    <cacheHierarchy uniqueName="[Customers].[CustomerAlternateKey]" caption="CustomerAlternateKey" attribute="1" defaultMemberUniqueName="[Customers].[CustomerAlternateKey].[All]" allUniqueName="[Customers].[CustomerAlternateKey].[All]" dimensionUniqueName="[Customers]" displayFolder="" count="2" memberValueDatatype="130" unbalanced="0" hidden="1"/>
    <cacheHierarchy uniqueName="[Customers].[CustomerKey]" caption="CustomerKey" attribute="1" defaultMemberUniqueName="[Customers].[CustomerKey].[All]" allUniqueName="[Customers].[CustomerKey].[All]" dimensionUniqueName="[Customers]" displayFolder="" count="2" memberValueDatatype="20" unbalanced="0" hidden="1"/>
    <cacheHierarchy uniqueName="[Customers].[GeographyKey]" caption="GeographyKey" attribute="1" defaultMemberUniqueName="[Customers].[GeographyKey].[All]" allUniqueName="[Customers].[GeographyKey].[All]" dimensionUniqueName="[Customers]" displayFolder="" count="2" memberValueDatatype="20" unbalanced="0" hidden="1"/>
    <cacheHierarchy uniqueName="[Customers].[SalesTerritoryKey]" caption="SalesTerritoryKey" attribute="1" defaultMemberUniqueName="[Customers].[SalesTerritoryKey].[All]" allUniqueName="[Customers].[SalesTerritoryKey].[All]" dimensionUniqueName="[Customers]" displayFolder="" count="2" memberValueDatatype="20" unbalanced="0" hidden="1"/>
    <cacheHierarchy uniqueName="[Dates].[Calendar Yr-Qtr Sort]" caption="Calendar Yr-Qtr Sort" attribute="1" time="1" defaultMemberUniqueName="[Dates].[Calendar Yr-Qtr Sort].[All]" allUniqueName="[Dates].[Calendar Yr-Qtr Sort].[All]" dimensionUniqueName="[Dates]" displayFolder="" count="2" memberValueDatatype="130" unbalanced="0" hidden="1"/>
    <cacheHierarchy uniqueName="[Dates].[DateKey]" caption="DateKey" attribute="1" time="1" defaultMemberUniqueName="[Dates].[DateKey].[All]" allUniqueName="[Dates].[DateKey].[All]" dimensionUniqueName="[Dates]" displayFolder="" count="2" memberValueDatatype="20" unbalanced="0" hidden="1"/>
    <cacheHierarchy uniqueName="[Dates].[Year Month Sort]" caption="Year Month Sort" attribute="1" time="1" defaultMemberUniqueName="[Dates].[Year Month Sort].[All]" allUniqueName="[Dates].[Year Month Sort].[All]" dimensionUniqueName="[Dates]" displayFolder="" count="2" memberValueDatatype="130" unbalanced="0" hidden="1"/>
    <cacheHierarchy uniqueName="[DateTableTemplate_97ceff95-2588-42f7-af5d-90198ecc5abc].[Date]" caption="Date" attribute="1" time="1" defaultMemberUniqueName="[DateTableTemplate_97ceff95-2588-42f7-af5d-90198ecc5abc].[Date].[All]" allUniqueName="[DateTableTemplate_97ceff95-2588-42f7-af5d-90198ecc5abc].[Date].[All]" dimensionUniqueName="[DateTableTemplate_97ceff95-2588-42f7-af5d-90198ecc5abc]" displayFolder="" count="2" memberValueDatatype="7" unbalanced="0" hidden="1"/>
    <cacheHierarchy uniqueName="[DateTableTemplate_97ceff95-2588-42f7-af5d-90198ecc5abc].[Date Hierarchy]" caption="Date Hierarchy" defaultMemberUniqueName="[DateTableTemplate_97ceff95-2588-42f7-af5d-90198ecc5abc].[Date Hierarchy].[All]" allUniqueName="[DateTableTemplate_97ceff95-2588-42f7-af5d-90198ecc5abc].[Date Hierarchy].[All]" dimensionUniqueName="[DateTableTemplate_97ceff95-2588-42f7-af5d-90198ecc5abc]" displayFolder="" count="5" unbalanced="0" hidden="1"/>
    <cacheHierarchy uniqueName="[DateTableTemplate_97ceff95-2588-42f7-af5d-90198ecc5abc].[Day]" caption="Day" attribute="1" defaultMemberUniqueName="[DateTableTemplate_97ceff95-2588-42f7-af5d-90198ecc5abc].[Day].[All]" allUniqueName="[DateTableTemplate_97ceff95-2588-42f7-af5d-90198ecc5abc].[Day].[All]" dimensionUniqueName="[DateTableTemplate_97ceff95-2588-42f7-af5d-90198ecc5abc]" displayFolder="" count="2" memberValueDatatype="20" unbalanced="0" hidden="1"/>
    <cacheHierarchy uniqueName="[DateTableTemplate_97ceff95-2588-42f7-af5d-90198ecc5abc].[Month]" caption="Month" attribute="1" defaultMemberUniqueName="[DateTableTemplate_97ceff95-2588-42f7-af5d-90198ecc5abc].[Month].[All]" allUniqueName="[DateTableTemplate_97ceff95-2588-42f7-af5d-90198ecc5abc].[Month].[All]" dimensionUniqueName="[DateTableTemplate_97ceff95-2588-42f7-af5d-90198ecc5abc]" displayFolder="" count="2" memberValueDatatype="130" unbalanced="0" hidden="1"/>
    <cacheHierarchy uniqueName="[DateTableTemplate_97ceff95-2588-42f7-af5d-90198ecc5abc].[MonthNo]" caption="MonthNo" attribute="1" defaultMemberUniqueName="[DateTableTemplate_97ceff95-2588-42f7-af5d-90198ecc5abc].[MonthNo].[All]" allUniqueName="[DateTableTemplate_97ceff95-2588-42f7-af5d-90198ecc5abc].[MonthNo].[All]" dimensionUniqueName="[DateTableTemplate_97ceff95-2588-42f7-af5d-90198ecc5abc]" displayFolder="" count="2" memberValueDatatype="20" unbalanced="0" hidden="1"/>
    <cacheHierarchy uniqueName="[DateTableTemplate_97ceff95-2588-42f7-af5d-90198ecc5abc].[Quarter]" caption="Quarter" attribute="1" defaultMemberUniqueName="[DateTableTemplate_97ceff95-2588-42f7-af5d-90198ecc5abc].[Quarter].[All]" allUniqueName="[DateTableTemplate_97ceff95-2588-42f7-af5d-90198ecc5abc].[Quarter].[All]" dimensionUniqueName="[DateTableTemplate_97ceff95-2588-42f7-af5d-90198ecc5abc]" displayFolder="" count="2" memberValueDatatype="130" unbalanced="0" hidden="1"/>
    <cacheHierarchy uniqueName="[DateTableTemplate_97ceff95-2588-42f7-af5d-90198ecc5abc].[QuarterNo]" caption="QuarterNo" attribute="1" defaultMemberUniqueName="[DateTableTemplate_97ceff95-2588-42f7-af5d-90198ecc5abc].[QuarterNo].[All]" allUniqueName="[DateTableTemplate_97ceff95-2588-42f7-af5d-90198ecc5abc].[QuarterNo].[All]" dimensionUniqueName="[DateTableTemplate_97ceff95-2588-42f7-af5d-90198ecc5abc]" displayFolder="" count="2" memberValueDatatype="20" unbalanced="0" hidden="1"/>
    <cacheHierarchy uniqueName="[DateTableTemplate_97ceff95-2588-42f7-af5d-90198ecc5abc].[Year]" caption="Year" attribute="1" defaultMemberUniqueName="[DateTableTemplate_97ceff95-2588-42f7-af5d-90198ecc5abc].[Year].[All]" allUniqueName="[DateTableTemplate_97ceff95-2588-42f7-af5d-90198ecc5abc].[Year].[All]" dimensionUniqueName="[DateTableTemplate_97ceff95-2588-42f7-af5d-90198ecc5abc]" displayFolder="" count="2" memberValueDatatype="20" unbalanced="0" hidden="1"/>
    <cacheHierarchy uniqueName="[Departments].[Department Name]" caption="Department Name" attribute="1" defaultMemberUniqueName="[Departments].[Department Name].[All]" allUniqueName="[Departments].[Department Name].[All]" dimensionUniqueName="[Departments]" displayFolder="" count="2" memberValueDatatype="130" unbalanced="0" hidden="1"/>
    <cacheHierarchy uniqueName="[Departments].[DepartmentGroupKey]" caption="DepartmentGroupKey" attribute="1" defaultMemberUniqueName="[Departments].[DepartmentGroupKey].[All]" allUniqueName="[Departments].[DepartmentGroupKey].[All]" dimensionUniqueName="[Departments]" displayFolder="" count="2" memberValueDatatype="20" unbalanced="0" hidden="1"/>
    <cacheHierarchy uniqueName="[Departments].[Parent Department]" caption="Parent Department" attribute="1" defaultMemberUniqueName="[Departments].[Parent Department].[All]" allUniqueName="[Departments].[Parent Department].[All]" dimensionUniqueName="[Departments]" displayFolder="" count="2" memberValueDatatype="130" unbalanced="0" hidden="1"/>
    <cacheHierarchy uniqueName="[Departments].[ParentDepartmentGroupKey]" caption="ParentDepartmentGroupKey" attribute="1" defaultMemberUniqueName="[Departments].[ParentDepartmentGroupKey].[All]" allUniqueName="[Departments].[ParentDepartmentGroupKey].[All]" dimensionUniqueName="[Departments]" displayFolder="" count="2" memberValueDatatype="20" unbalanced="0" hidden="1"/>
    <cacheHierarchy uniqueName="[Employees].[EmployeeKey]" caption="EmployeeKey" attribute="1" defaultMemberUniqueName="[Employees].[EmployeeKey].[All]" allUniqueName="[Employees].[EmployeeKey].[All]" dimensionUniqueName="[Employees]" displayFolder="" count="2" memberValueDatatype="20" unbalanced="0" hidden="1"/>
    <cacheHierarchy uniqueName="[Employees].[EmployeeNationalIDAlternateKey]" caption="EmployeeNationalIDAlternateKey" attribute="1" defaultMemberUniqueName="[Employees].[EmployeeNationalIDAlternateKey].[All]" allUniqueName="[Employees].[EmployeeNationalIDAlternateKey].[All]" dimensionUniqueName="[Employees]" displayFolder="" count="2" memberValueDatatype="130" unbalanced="0" hidden="1"/>
    <cacheHierarchy uniqueName="[Employees].[ParentEmployeeKey]" caption="ParentEmployeeKey" attribute="1" defaultMemberUniqueName="[Employees].[ParentEmployeeKey].[All]" allUniqueName="[Employees].[ParentEmployeeKey].[All]" dimensionUniqueName="[Employees]" displayFolder="" count="2" memberValueDatatype="20" unbalanced="0" hidden="1"/>
    <cacheHierarchy uniqueName="[Employees].[ParentEmployeeNationalIDAlternateKey]" caption="ParentEmployeeNationalIDAlternateKey" attribute="1" defaultMemberUniqueName="[Employees].[ParentEmployeeNationalIDAlternateKey].[All]" allUniqueName="[Employees].[ParentEmployeeNationalIDAlternateKey].[All]" dimensionUniqueName="[Employees]" displayFolder="" count="2" memberValueDatatype="130" unbalanced="0" hidden="1"/>
    <cacheHierarchy uniqueName="[Employees].[SalesTerritoryKey]" caption="SalesTerritoryKey" attribute="1" defaultMemberUniqueName="[Employees].[SalesTerritoryKey].[All]" allUniqueName="[Employees].[SalesTerritoryKey].[All]" dimensionUniqueName="[Employees]" displayFolder="" count="2" memberValueDatatype="20" unbalanced="0" hidden="1"/>
    <cacheHierarchy uniqueName="[General Ledger].[AccountKey]" caption="AccountKey" attribute="1" defaultMemberUniqueName="[General Ledger].[AccountKey].[All]" allUniqueName="[General Ledger].[AccountKey].[All]" dimensionUniqueName="[General Ledger]" displayFolder="" count="2" memberValueDatatype="20" unbalanced="0" hidden="1"/>
    <cacheHierarchy uniqueName="[General Ledger].[Amount]" caption="Amount" attribute="1" defaultMemberUniqueName="[General Ledger].[Amount].[All]" allUniqueName="[General Ledger].[Amount].[All]" dimensionUniqueName="[General Ledger]" displayFolder="" count="2" memberValueDatatype="5" unbalanced="0" hidden="1"/>
    <cacheHierarchy uniqueName="[General Ledger].[DateKey]" caption="DateKey" attribute="1" defaultMemberUniqueName="[General Ledger].[DateKey].[All]" allUniqueName="[General Ledger].[DateKey].[All]" dimensionUniqueName="[General Ledger]" displayFolder="" count="2" memberValueDatatype="20" unbalanced="0" hidden="1"/>
    <cacheHierarchy uniqueName="[General Ledger].[DepartmentGroupKey]" caption="DepartmentGroupKey" attribute="1" defaultMemberUniqueName="[General Ledger].[DepartmentGroupKey].[All]" allUniqueName="[General Ledger].[DepartmentGroupKey].[All]" dimensionUniqueName="[General Ledger]" displayFolder="" count="2" memberValueDatatype="20" unbalanced="0" hidden="1"/>
    <cacheHierarchy uniqueName="[General Ledger].[FinanceKey]" caption="FinanceKey" attribute="1" defaultMemberUniqueName="[General Ledger].[FinanceKey].[All]" allUniqueName="[General Ledger].[FinanceKey].[All]" dimensionUniqueName="[General Ledger]" displayFolder="" count="2" memberValueDatatype="20" unbalanced="0" hidden="1"/>
    <cacheHierarchy uniqueName="[General Ledger].[OrganizationKey]" caption="OrganizationKey" attribute="1" defaultMemberUniqueName="[General Ledger].[OrganizationKey].[All]" allUniqueName="[General Ledger].[OrganizationKey].[All]" dimensionUniqueName="[General Ledger]" displayFolder="" count="2" memberValueDatatype="20" unbalanced="0" hidden="1"/>
    <cacheHierarchy uniqueName="[General Ledger].[ScenarioKey]" caption="ScenarioKey" attribute="1" defaultMemberUniqueName="[General Ledger].[ScenarioKey].[All]" allUniqueName="[General Ledger].[ScenarioKey].[All]" dimensionUniqueName="[General Ledger]" displayFolder="" count="2" memberValueDatatype="20" unbalanced="0" hidden="1"/>
    <cacheHierarchy uniqueName="[Internet Sales].[Carrier Tracking Number]" caption="Carrier Tracking Number" attribute="1" defaultMemberUniqueName="[Internet Sales].[Carrier Tracking Number].[All]" allUniqueName="[Internet Sales].[Carrier Tracking Number].[All]" dimensionUniqueName="[Internet Sales]" displayFolder="" count="2" memberValueDatatype="130" unbalanced="0" hidden="1"/>
    <cacheHierarchy uniqueName="[Internet Sales].[CurrencyKey]" caption="CurrencyKey" attribute="1" defaultMemberUniqueName="[Internet Sales].[CurrencyKey].[All]" allUniqueName="[Internet Sales].[CurrencyKey].[All]" dimensionUniqueName="[Internet Sales]" displayFolder="" count="2" memberValueDatatype="20" unbalanced="0" hidden="1"/>
    <cacheHierarchy uniqueName="[Internet Sales].[Customer PO Number]" caption="Customer PO Number" attribute="1" defaultMemberUniqueName="[Internet Sales].[Customer PO Number].[All]" allUniqueName="[Internet Sales].[Customer PO Number].[All]" dimensionUniqueName="[Internet Sales]" displayFolder="" count="2" memberValueDatatype="130" unbalanced="0" hidden="1"/>
    <cacheHierarchy uniqueName="[Internet Sales].[CustomerKey]" caption="CustomerKey" attribute="1" defaultMemberUniqueName="[Internet Sales].[CustomerKey].[All]" allUniqueName="[Internet Sales].[CustomerKey].[All]" dimensionUniqueName="[Internet Sales]" displayFolder="" count="2" memberValueDatatype="20" unbalanced="0" hidden="1"/>
    <cacheHierarchy uniqueName="[Internet Sales].[Discount Amount]" caption="Discount Amount" attribute="1" defaultMemberUniqueName="[Internet Sales].[Discount Amount].[All]" allUniqueName="[Internet Sales].[Discount Amount].[All]" dimensionUniqueName="[Internet Sales]" displayFolder="" count="2" memberValueDatatype="5" unbalanced="0" hidden="1"/>
    <cacheHierarchy uniqueName="[Internet Sales].[DueDateKey]" caption="DueDateKey" attribute="1" defaultMemberUniqueName="[Internet Sales].[DueDateKey].[All]" allUniqueName="[Internet Sales].[DueDateKey].[All]" dimensionUniqueName="[Internet Sales]" displayFolder="" count="2" memberValueDatatype="20" unbalanced="0" hidden="1"/>
    <cacheHierarchy uniqueName="[Internet Sales].[Extended Amount]" caption="Extended Amount" attribute="1" defaultMemberUniqueName="[Internet Sales].[Extended Amount].[All]" allUniqueName="[Internet Sales].[Extended Amount].[All]" dimensionUniqueName="[Internet Sales]" displayFolder="" count="2" memberValueDatatype="6" unbalanced="0" hidden="1"/>
    <cacheHierarchy uniqueName="[Internet Sales].[Freight]" caption="Freight" attribute="1" defaultMemberUniqueName="[Internet Sales].[Freight].[All]" allUniqueName="[Internet Sales].[Freight].[All]" dimensionUniqueName="[Internet Sales]" displayFolder="" count="2" memberValueDatatype="6" unbalanced="0" hidden="1"/>
    <cacheHierarchy uniqueName="[Internet Sales].[Order Qty]" caption="Order Qty" attribute="1" defaultMemberUniqueName="[Internet Sales].[Order Qty].[All]" allUniqueName="[Internet Sales].[Order Qty].[All]" dimensionUniqueName="[Internet Sales]" displayFolder="" count="2" memberValueDatatype="20" unbalanced="0" hidden="1"/>
    <cacheHierarchy uniqueName="[Internet Sales].[OrderDateKey]" caption="OrderDateKey" attribute="1" defaultMemberUniqueName="[Internet Sales].[OrderDateKey].[All]" allUniqueName="[Internet Sales].[OrderDateKey].[All]" dimensionUniqueName="[Internet Sales]" displayFolder="" count="2" memberValueDatatype="20" unbalanced="0" hidden="1"/>
    <cacheHierarchy uniqueName="[Internet Sales].[Product Standard Cost]" caption="Product Standard Cost" attribute="1" defaultMemberUniqueName="[Internet Sales].[Product Standard Cost].[All]" allUniqueName="[Internet Sales].[Product Standard Cost].[All]" dimensionUniqueName="[Internet Sales]" displayFolder="" count="2" memberValueDatatype="6" unbalanced="0" hidden="1"/>
    <cacheHierarchy uniqueName="[Internet Sales].[ProductKey]" caption="ProductKey" attribute="1" defaultMemberUniqueName="[Internet Sales].[ProductKey].[All]" allUniqueName="[Internet Sales].[ProductKey].[All]" dimensionUniqueName="[Internet Sales]" displayFolder="" count="2" memberValueDatatype="20" unbalanced="0" hidden="1"/>
    <cacheHierarchy uniqueName="[Internet Sales].[PromotionKey]" caption="PromotionKey" attribute="1" defaultMemberUniqueName="[Internet Sales].[PromotionKey].[All]" allUniqueName="[Internet Sales].[PromotionKey].[All]" dimensionUniqueName="[Internet Sales]" displayFolder="" count="2" memberValueDatatype="20" unbalanced="0" hidden="1"/>
    <cacheHierarchy uniqueName="[Internet Sales].[Revision Number]" caption="Revision Number" attribute="1" defaultMemberUniqueName="[Internet Sales].[Revision Number].[All]" allUniqueName="[Internet Sales].[Revision Number].[All]" dimensionUniqueName="[Internet Sales]" displayFolder="" count="2" memberValueDatatype="20" unbalanced="0" hidden="1"/>
    <cacheHierarchy uniqueName="[Internet Sales].[Sales Amount]" caption="Sales Amount" attribute="1" defaultMemberUniqueName="[Internet Sales].[Sales Amount].[All]" allUniqueName="[Internet Sales].[Sales Amount].[All]" dimensionUniqueName="[Internet Sales]" displayFolder="" count="2" memberValueDatatype="6" unbalanced="0" hidden="1"/>
    <cacheHierarchy uniqueName="[Internet Sales].[Sales Order Line Number]" caption="Sales Order Line Number" attribute="1" defaultMemberUniqueName="[Internet Sales].[Sales Order Line Number].[All]" allUniqueName="[Internet Sales].[Sales Order Line Number].[All]" dimensionUniqueName="[Internet Sales]" displayFolder="" count="2" memberValueDatatype="20" unbalanced="0" hidden="1"/>
    <cacheHierarchy uniqueName="[Internet Sales].[SalesTerritoryKey]" caption="SalesTerritoryKey" attribute="1" defaultMemberUniqueName="[Internet Sales].[SalesTerritoryKey].[All]" allUniqueName="[Internet Sales].[SalesTerritoryKey].[All]" dimensionUniqueName="[Internet Sales]" displayFolder="" count="2" memberValueDatatype="20" unbalanced="0" hidden="1"/>
    <cacheHierarchy uniqueName="[Internet Sales].[ShipDateKey]" caption="ShipDateKey" attribute="1" defaultMemberUniqueName="[Internet Sales].[ShipDateKey].[All]" allUniqueName="[Internet Sales].[ShipDateKey].[All]" dimensionUniqueName="[Internet Sales]" displayFolder="" count="2" memberValueDatatype="20" unbalanced="0" hidden="1"/>
    <cacheHierarchy uniqueName="[Internet Sales].[Tax Amount]" caption="Tax Amount" attribute="1" defaultMemberUniqueName="[Internet Sales].[Tax Amount].[All]" allUniqueName="[Internet Sales].[Tax Amount].[All]" dimensionUniqueName="[Internet Sales]" displayFolder="" count="2" memberValueDatatype="6" unbalanced="0" hidden="1"/>
    <cacheHierarchy uniqueName="[Internet Sales].[Total Product Cost]" caption="Total Product Cost" attribute="1" defaultMemberUniqueName="[Internet Sales].[Total Product Cost].[All]" allUniqueName="[Internet Sales].[Total Product Cost].[All]" dimensionUniqueName="[Internet Sales]" displayFolder="" count="2" memberValueDatatype="6" unbalanced="0" hidden="1"/>
    <cacheHierarchy uniqueName="[Internet Sales].[Unit Price]" caption="Unit Price" attribute="1" defaultMemberUniqueName="[Internet Sales].[Unit Price].[All]" allUniqueName="[Internet Sales].[Unit Price].[All]" dimensionUniqueName="[Internet Sales]" displayFolder="" count="2" memberValueDatatype="6" unbalanced="0" hidden="1"/>
    <cacheHierarchy uniqueName="[Internet Sales].[Unit Price Discount %]" caption="Unit Price Discount %" attribute="1" defaultMemberUniqueName="[Internet Sales].[Unit Price Discount %].[All]" allUniqueName="[Internet Sales].[Unit Price Discount %].[All]" dimensionUniqueName="[Internet Sales]" displayFolder="" count="2" memberValueDatatype="5" unbalanced="0" hidden="1"/>
    <cacheHierarchy uniqueName="[Internet Sales Plan].[Calendar Month]" caption="Calendar Month" attribute="1" defaultMemberUniqueName="[Internet Sales Plan].[Calendar Month].[All]" allUniqueName="[Internet Sales Plan].[Calendar Month].[All]" dimensionUniqueName="[Internet Sales Plan]" displayFolder="" count="2" memberValueDatatype="130" unbalanced="0" hidden="1"/>
    <cacheHierarchy uniqueName="[Internet Sales Plan].[Calendar Year]" caption="Calendar Year" attribute="1" defaultMemberUniqueName="[Internet Sales Plan].[Calendar Year].[All]" allUniqueName="[Internet Sales Plan].[Calendar Year].[All]" dimensionUniqueName="[Internet Sales Plan]" displayFolder="" count="2" memberValueDatatype="20" unbalanced="0" hidden="1"/>
    <cacheHierarchy uniqueName="[Internet Sales Plan].[Month Number]" caption="Month Number" attribute="1" defaultMemberUniqueName="[Internet Sales Plan].[Month Number].[All]" allUniqueName="[Internet Sales Plan].[Month Number].[All]" dimensionUniqueName="[Internet Sales Plan]" displayFolder="" count="2" memberValueDatatype="5" unbalanced="0" hidden="1"/>
    <cacheHierarchy uniqueName="[Internet Sales Plan].[OrderDateKey]" caption="OrderDateKey" attribute="1" defaultMemberUniqueName="[Internet Sales Plan].[OrderDateKey].[All]" allUniqueName="[Internet Sales Plan].[OrderDateKey].[All]" dimensionUniqueName="[Internet Sales Plan]" displayFolder="" count="2" memberValueDatatype="5" unbalanced="0" hidden="1"/>
    <cacheHierarchy uniqueName="[Internet Sales Plan].[Plan Amt]" caption="Plan Amt" attribute="1" defaultMemberUniqueName="[Internet Sales Plan].[Plan Amt].[All]" allUniqueName="[Internet Sales Plan].[Plan Amt].[All]" dimensionUniqueName="[Internet Sales Plan]" displayFolder="" count="2" memberValueDatatype="6" unbalanced="0" hidden="1"/>
    <cacheHierarchy uniqueName="[Internet Sales Plan].[Product Subcategory]" caption="Product Subcategory" attribute="1" defaultMemberUniqueName="[Internet Sales Plan].[Product Subcategory].[All]" allUniqueName="[Internet Sales Plan].[Product Subcategory].[All]" dimensionUniqueName="[Internet Sales Plan]" displayFolder="" count="2" memberValueDatatype="130" unbalanced="0" hidden="1"/>
    <cacheHierarchy uniqueName="[Internet Sales Plan].[ProductKey]" caption="ProductKey" attribute="1" defaultMemberUniqueName="[Internet Sales Plan].[ProductKey].[All]" allUniqueName="[Internet Sales Plan].[ProductKey].[All]" dimensionUniqueName="[Internet Sales Plan]" displayFolder="" count="2" memberValueDatatype="5" unbalanced="0" hidden="1"/>
    <cacheHierarchy uniqueName="[Internet Sales Plan].[Sales Territory Country]" caption="Sales Territory Country" attribute="1" defaultMemberUniqueName="[Internet Sales Plan].[Sales Territory Country].[All]" allUniqueName="[Internet Sales Plan].[Sales Territory Country].[All]" dimensionUniqueName="[Internet Sales Plan]" displayFolder="" count="2" memberValueDatatype="130" unbalanced="0" hidden="1"/>
    <cacheHierarchy uniqueName="[Internet Sales Plan].[Sales Territory Group]" caption="Sales Territory Group" attribute="1" defaultMemberUniqueName="[Internet Sales Plan].[Sales Territory Group].[All]" allUniqueName="[Internet Sales Plan].[Sales Territory Group].[All]" dimensionUniqueName="[Internet Sales Plan]" displayFolder="" count="2" memberValueDatatype="130" unbalanced="0" hidden="1"/>
    <cacheHierarchy uniqueName="[Internet Sales Plan].[SalesTerritoryKey]" caption="SalesTerritoryKey" attribute="1" defaultMemberUniqueName="[Internet Sales Plan].[SalesTerritoryKey].[All]" allUniqueName="[Internet Sales Plan].[SalesTerritoryKey].[All]" dimensionUniqueName="[Internet Sales Plan]" displayFolder="" count="2" memberValueDatatype="5" unbalanced="0" hidden="1"/>
    <cacheHierarchy uniqueName="[Internet Sales Plan].[Year Month]" caption="Year Month" attribute="1" defaultMemberUniqueName="[Internet Sales Plan].[Year Month].[All]" allUniqueName="[Internet Sales Plan].[Year Month].[All]" dimensionUniqueName="[Internet Sales Plan]" displayFolder="" count="2" memberValueDatatype="130" unbalanced="0" hidden="1"/>
    <cacheHierarchy uniqueName="[LocalDateTable_0c400898-71b7-4a71-8d97-cb7612db7920].[Date]" caption="Date" attribute="1" time="1" defaultMemberUniqueName="[LocalDateTable_0c400898-71b7-4a71-8d97-cb7612db7920].[Date].[All]" allUniqueName="[LocalDateTable_0c400898-71b7-4a71-8d97-cb7612db7920].[Date].[All]" dimensionUniqueName="[LocalDateTable_0c400898-71b7-4a71-8d97-cb7612db7920]" displayFolder="" count="2" memberValueDatatype="7" unbalanced="0" hidden="1"/>
    <cacheHierarchy uniqueName="[LocalDateTable_0c400898-71b7-4a71-8d97-cb7612db7920].[Date Hierarchy]" caption="Date Hierarchy" defaultMemberUniqueName="[LocalDateTable_0c400898-71b7-4a71-8d97-cb7612db7920].[Date Hierarchy].[All]" allUniqueName="[LocalDateTable_0c400898-71b7-4a71-8d97-cb7612db7920].[Date Hierarchy].[All]" dimensionUniqueName="[LocalDateTable_0c400898-71b7-4a71-8d97-cb7612db7920]" displayFolder="" count="5" unbalanced="0" hidden="1"/>
    <cacheHierarchy uniqueName="[LocalDateTable_0c400898-71b7-4a71-8d97-cb7612db7920].[Day]" caption="Day" attribute="1" defaultMemberUniqueName="[LocalDateTable_0c400898-71b7-4a71-8d97-cb7612db7920].[Day].[All]" allUniqueName="[LocalDateTable_0c400898-71b7-4a71-8d97-cb7612db7920].[Day].[All]" dimensionUniqueName="[LocalDateTable_0c400898-71b7-4a71-8d97-cb7612db7920]" displayFolder="" count="2" memberValueDatatype="20" unbalanced="0" hidden="1"/>
    <cacheHierarchy uniqueName="[LocalDateTable_0c400898-71b7-4a71-8d97-cb7612db7920].[Month]" caption="Month" attribute="1" defaultMemberUniqueName="[LocalDateTable_0c400898-71b7-4a71-8d97-cb7612db7920].[Month].[All]" allUniqueName="[LocalDateTable_0c400898-71b7-4a71-8d97-cb7612db7920].[Month].[All]" dimensionUniqueName="[LocalDateTable_0c400898-71b7-4a71-8d97-cb7612db7920]" displayFolder="" count="2" memberValueDatatype="130" unbalanced="0" hidden="1"/>
    <cacheHierarchy uniqueName="[LocalDateTable_0c400898-71b7-4a71-8d97-cb7612db7920].[MonthNo]" caption="MonthNo" attribute="1" defaultMemberUniqueName="[LocalDateTable_0c400898-71b7-4a71-8d97-cb7612db7920].[MonthNo].[All]" allUniqueName="[LocalDateTable_0c400898-71b7-4a71-8d97-cb7612db7920].[MonthNo].[All]" dimensionUniqueName="[LocalDateTable_0c400898-71b7-4a71-8d97-cb7612db7920]" displayFolder="" count="2" memberValueDatatype="20" unbalanced="0" hidden="1"/>
    <cacheHierarchy uniqueName="[LocalDateTable_0c400898-71b7-4a71-8d97-cb7612db7920].[Quarter]" caption="Quarter" attribute="1" defaultMemberUniqueName="[LocalDateTable_0c400898-71b7-4a71-8d97-cb7612db7920].[Quarter].[All]" allUniqueName="[LocalDateTable_0c400898-71b7-4a71-8d97-cb7612db7920].[Quarter].[All]" dimensionUniqueName="[LocalDateTable_0c400898-71b7-4a71-8d97-cb7612db7920]" displayFolder="" count="2" memberValueDatatype="130" unbalanced="0" hidden="1"/>
    <cacheHierarchy uniqueName="[LocalDateTable_0c400898-71b7-4a71-8d97-cb7612db7920].[QuarterNo]" caption="QuarterNo" attribute="1" defaultMemberUniqueName="[LocalDateTable_0c400898-71b7-4a71-8d97-cb7612db7920].[QuarterNo].[All]" allUniqueName="[LocalDateTable_0c400898-71b7-4a71-8d97-cb7612db7920].[QuarterNo].[All]" dimensionUniqueName="[LocalDateTable_0c400898-71b7-4a71-8d97-cb7612db7920]" displayFolder="" count="2" memberValueDatatype="20" unbalanced="0" hidden="1"/>
    <cacheHierarchy uniqueName="[LocalDateTable_0c400898-71b7-4a71-8d97-cb7612db7920].[Year]" caption="Year" attribute="1" defaultMemberUniqueName="[LocalDateTable_0c400898-71b7-4a71-8d97-cb7612db7920].[Year].[All]" allUniqueName="[LocalDateTable_0c400898-71b7-4a71-8d97-cb7612db7920].[Year].[All]" dimensionUniqueName="[LocalDateTable_0c400898-71b7-4a71-8d97-cb7612db7920]" displayFolder="" count="2" memberValueDatatype="20" unbalanced="0" hidden="1"/>
    <cacheHierarchy uniqueName="[LocalDateTable_2f1a65b3-3eff-4e59-a312-1cc4079189f1].[Date]" caption="Date" attribute="1" time="1" defaultMemberUniqueName="[LocalDateTable_2f1a65b3-3eff-4e59-a312-1cc4079189f1].[Date].[All]" allUniqueName="[LocalDateTable_2f1a65b3-3eff-4e59-a312-1cc4079189f1].[Date].[All]" dimensionUniqueName="[LocalDateTable_2f1a65b3-3eff-4e59-a312-1cc4079189f1]" displayFolder="" count="2" memberValueDatatype="7" unbalanced="0" hidden="1"/>
    <cacheHierarchy uniqueName="[LocalDateTable_2f1a65b3-3eff-4e59-a312-1cc4079189f1].[Date Hierarchy]" caption="Date Hierarchy" defaultMemberUniqueName="[LocalDateTable_2f1a65b3-3eff-4e59-a312-1cc4079189f1].[Date Hierarchy].[All]" allUniqueName="[LocalDateTable_2f1a65b3-3eff-4e59-a312-1cc4079189f1].[Date Hierarchy].[All]" dimensionUniqueName="[LocalDateTable_2f1a65b3-3eff-4e59-a312-1cc4079189f1]" displayFolder="" count="5" unbalanced="0" hidden="1"/>
    <cacheHierarchy uniqueName="[LocalDateTable_2f1a65b3-3eff-4e59-a312-1cc4079189f1].[Day]" caption="Day" attribute="1" defaultMemberUniqueName="[LocalDateTable_2f1a65b3-3eff-4e59-a312-1cc4079189f1].[Day].[All]" allUniqueName="[LocalDateTable_2f1a65b3-3eff-4e59-a312-1cc4079189f1].[Day].[All]" dimensionUniqueName="[LocalDateTable_2f1a65b3-3eff-4e59-a312-1cc4079189f1]" displayFolder="" count="2" memberValueDatatype="20" unbalanced="0" hidden="1"/>
    <cacheHierarchy uniqueName="[LocalDateTable_2f1a65b3-3eff-4e59-a312-1cc4079189f1].[Month]" caption="Month" attribute="1" defaultMemberUniqueName="[LocalDateTable_2f1a65b3-3eff-4e59-a312-1cc4079189f1].[Month].[All]" allUniqueName="[LocalDateTable_2f1a65b3-3eff-4e59-a312-1cc4079189f1].[Month].[All]" dimensionUniqueName="[LocalDateTable_2f1a65b3-3eff-4e59-a312-1cc4079189f1]" displayFolder="" count="2" memberValueDatatype="130" unbalanced="0" hidden="1"/>
    <cacheHierarchy uniqueName="[LocalDateTable_2f1a65b3-3eff-4e59-a312-1cc4079189f1].[MonthNo]" caption="MonthNo" attribute="1" defaultMemberUniqueName="[LocalDateTable_2f1a65b3-3eff-4e59-a312-1cc4079189f1].[MonthNo].[All]" allUniqueName="[LocalDateTable_2f1a65b3-3eff-4e59-a312-1cc4079189f1].[MonthNo].[All]" dimensionUniqueName="[LocalDateTable_2f1a65b3-3eff-4e59-a312-1cc4079189f1]" displayFolder="" count="2" memberValueDatatype="20" unbalanced="0" hidden="1"/>
    <cacheHierarchy uniqueName="[LocalDateTable_2f1a65b3-3eff-4e59-a312-1cc4079189f1].[Quarter]" caption="Quarter" attribute="1" defaultMemberUniqueName="[LocalDateTable_2f1a65b3-3eff-4e59-a312-1cc4079189f1].[Quarter].[All]" allUniqueName="[LocalDateTable_2f1a65b3-3eff-4e59-a312-1cc4079189f1].[Quarter].[All]" dimensionUniqueName="[LocalDateTable_2f1a65b3-3eff-4e59-a312-1cc4079189f1]" displayFolder="" count="2" memberValueDatatype="130" unbalanced="0" hidden="1"/>
    <cacheHierarchy uniqueName="[LocalDateTable_2f1a65b3-3eff-4e59-a312-1cc4079189f1].[QuarterNo]" caption="QuarterNo" attribute="1" defaultMemberUniqueName="[LocalDateTable_2f1a65b3-3eff-4e59-a312-1cc4079189f1].[QuarterNo].[All]" allUniqueName="[LocalDateTable_2f1a65b3-3eff-4e59-a312-1cc4079189f1].[QuarterNo].[All]" dimensionUniqueName="[LocalDateTable_2f1a65b3-3eff-4e59-a312-1cc4079189f1]" displayFolder="" count="2" memberValueDatatype="20" unbalanced="0" hidden="1"/>
    <cacheHierarchy uniqueName="[LocalDateTable_2f1a65b3-3eff-4e59-a312-1cc4079189f1].[Year]" caption="Year" attribute="1" defaultMemberUniqueName="[LocalDateTable_2f1a65b3-3eff-4e59-a312-1cc4079189f1].[Year].[All]" allUniqueName="[LocalDateTable_2f1a65b3-3eff-4e59-a312-1cc4079189f1].[Year].[All]" dimensionUniqueName="[LocalDateTable_2f1a65b3-3eff-4e59-a312-1cc4079189f1]" displayFolder="" count="2" memberValueDatatype="20" unbalanced="0" hidden="1"/>
    <cacheHierarchy uniqueName="[LocalDateTable_4519f3d4-7a61-498c-9456-feab39e2abbd].[Date]" caption="Date" attribute="1" time="1" defaultMemberUniqueName="[LocalDateTable_4519f3d4-7a61-498c-9456-feab39e2abbd].[Date].[All]" allUniqueName="[LocalDateTable_4519f3d4-7a61-498c-9456-feab39e2abbd].[Date].[All]" dimensionUniqueName="[LocalDateTable_4519f3d4-7a61-498c-9456-feab39e2abbd]" displayFolder="" count="2" memberValueDatatype="7" unbalanced="0" hidden="1"/>
    <cacheHierarchy uniqueName="[LocalDateTable_4519f3d4-7a61-498c-9456-feab39e2abbd].[Date Hierarchy]" caption="Date Hierarchy" defaultMemberUniqueName="[LocalDateTable_4519f3d4-7a61-498c-9456-feab39e2abbd].[Date Hierarchy].[All]" allUniqueName="[LocalDateTable_4519f3d4-7a61-498c-9456-feab39e2abbd].[Date Hierarchy].[All]" dimensionUniqueName="[LocalDateTable_4519f3d4-7a61-498c-9456-feab39e2abbd]" displayFolder="" count="5" unbalanced="0" hidden="1"/>
    <cacheHierarchy uniqueName="[LocalDateTable_4519f3d4-7a61-498c-9456-feab39e2abbd].[Day]" caption="Day" attribute="1" defaultMemberUniqueName="[LocalDateTable_4519f3d4-7a61-498c-9456-feab39e2abbd].[Day].[All]" allUniqueName="[LocalDateTable_4519f3d4-7a61-498c-9456-feab39e2abbd].[Day].[All]" dimensionUniqueName="[LocalDateTable_4519f3d4-7a61-498c-9456-feab39e2abbd]" displayFolder="" count="2" memberValueDatatype="20" unbalanced="0" hidden="1"/>
    <cacheHierarchy uniqueName="[LocalDateTable_4519f3d4-7a61-498c-9456-feab39e2abbd].[Month]" caption="Month" attribute="1" defaultMemberUniqueName="[LocalDateTable_4519f3d4-7a61-498c-9456-feab39e2abbd].[Month].[All]" allUniqueName="[LocalDateTable_4519f3d4-7a61-498c-9456-feab39e2abbd].[Month].[All]" dimensionUniqueName="[LocalDateTable_4519f3d4-7a61-498c-9456-feab39e2abbd]" displayFolder="" count="2" memberValueDatatype="130" unbalanced="0" hidden="1"/>
    <cacheHierarchy uniqueName="[LocalDateTable_4519f3d4-7a61-498c-9456-feab39e2abbd].[MonthNo]" caption="MonthNo" attribute="1" defaultMemberUniqueName="[LocalDateTable_4519f3d4-7a61-498c-9456-feab39e2abbd].[MonthNo].[All]" allUniqueName="[LocalDateTable_4519f3d4-7a61-498c-9456-feab39e2abbd].[MonthNo].[All]" dimensionUniqueName="[LocalDateTable_4519f3d4-7a61-498c-9456-feab39e2abbd]" displayFolder="" count="2" memberValueDatatype="20" unbalanced="0" hidden="1"/>
    <cacheHierarchy uniqueName="[LocalDateTable_4519f3d4-7a61-498c-9456-feab39e2abbd].[Quarter]" caption="Quarter" attribute="1" defaultMemberUniqueName="[LocalDateTable_4519f3d4-7a61-498c-9456-feab39e2abbd].[Quarter].[All]" allUniqueName="[LocalDateTable_4519f3d4-7a61-498c-9456-feab39e2abbd].[Quarter].[All]" dimensionUniqueName="[LocalDateTable_4519f3d4-7a61-498c-9456-feab39e2abbd]" displayFolder="" count="2" memberValueDatatype="130" unbalanced="0" hidden="1"/>
    <cacheHierarchy uniqueName="[LocalDateTable_4519f3d4-7a61-498c-9456-feab39e2abbd].[QuarterNo]" caption="QuarterNo" attribute="1" defaultMemberUniqueName="[LocalDateTable_4519f3d4-7a61-498c-9456-feab39e2abbd].[QuarterNo].[All]" allUniqueName="[LocalDateTable_4519f3d4-7a61-498c-9456-feab39e2abbd].[QuarterNo].[All]" dimensionUniqueName="[LocalDateTable_4519f3d4-7a61-498c-9456-feab39e2abbd]" displayFolder="" count="2" memberValueDatatype="20" unbalanced="0" hidden="1"/>
    <cacheHierarchy uniqueName="[LocalDateTable_4519f3d4-7a61-498c-9456-feab39e2abbd].[Year]" caption="Year" attribute="1" defaultMemberUniqueName="[LocalDateTable_4519f3d4-7a61-498c-9456-feab39e2abbd].[Year].[All]" allUniqueName="[LocalDateTable_4519f3d4-7a61-498c-9456-feab39e2abbd].[Year].[All]" dimensionUniqueName="[LocalDateTable_4519f3d4-7a61-498c-9456-feab39e2abbd]" displayFolder="" count="2" memberValueDatatype="20" unbalanced="0" hidden="1"/>
    <cacheHierarchy uniqueName="[LocalDateTable_535d4693-e919-4db8-ba8a-87e538f1b15c].[Date]" caption="Date" attribute="1" time="1" defaultMemberUniqueName="[LocalDateTable_535d4693-e919-4db8-ba8a-87e538f1b15c].[Date].[All]" allUniqueName="[LocalDateTable_535d4693-e919-4db8-ba8a-87e538f1b15c].[Date].[All]" dimensionUniqueName="[LocalDateTable_535d4693-e919-4db8-ba8a-87e538f1b15c]" displayFolder="" count="2" memberValueDatatype="7" unbalanced="0" hidden="1"/>
    <cacheHierarchy uniqueName="[LocalDateTable_535d4693-e919-4db8-ba8a-87e538f1b15c].[Date Hierarchy]" caption="Date Hierarchy" defaultMemberUniqueName="[LocalDateTable_535d4693-e919-4db8-ba8a-87e538f1b15c].[Date Hierarchy].[All]" allUniqueName="[LocalDateTable_535d4693-e919-4db8-ba8a-87e538f1b15c].[Date Hierarchy].[All]" dimensionUniqueName="[LocalDateTable_535d4693-e919-4db8-ba8a-87e538f1b15c]" displayFolder="" count="5" unbalanced="0" hidden="1"/>
    <cacheHierarchy uniqueName="[LocalDateTable_535d4693-e919-4db8-ba8a-87e538f1b15c].[Day]" caption="Day" attribute="1" defaultMemberUniqueName="[LocalDateTable_535d4693-e919-4db8-ba8a-87e538f1b15c].[Day].[All]" allUniqueName="[LocalDateTable_535d4693-e919-4db8-ba8a-87e538f1b15c].[Day].[All]" dimensionUniqueName="[LocalDateTable_535d4693-e919-4db8-ba8a-87e538f1b15c]" displayFolder="" count="2" memberValueDatatype="20" unbalanced="0" hidden="1"/>
    <cacheHierarchy uniqueName="[LocalDateTable_535d4693-e919-4db8-ba8a-87e538f1b15c].[Month]" caption="Month" attribute="1" defaultMemberUniqueName="[LocalDateTable_535d4693-e919-4db8-ba8a-87e538f1b15c].[Month].[All]" allUniqueName="[LocalDateTable_535d4693-e919-4db8-ba8a-87e538f1b15c].[Month].[All]" dimensionUniqueName="[LocalDateTable_535d4693-e919-4db8-ba8a-87e538f1b15c]" displayFolder="" count="2" memberValueDatatype="130" unbalanced="0" hidden="1"/>
    <cacheHierarchy uniqueName="[LocalDateTable_535d4693-e919-4db8-ba8a-87e538f1b15c].[MonthNo]" caption="MonthNo" attribute="1" defaultMemberUniqueName="[LocalDateTable_535d4693-e919-4db8-ba8a-87e538f1b15c].[MonthNo].[All]" allUniqueName="[LocalDateTable_535d4693-e919-4db8-ba8a-87e538f1b15c].[MonthNo].[All]" dimensionUniqueName="[LocalDateTable_535d4693-e919-4db8-ba8a-87e538f1b15c]" displayFolder="" count="2" memberValueDatatype="20" unbalanced="0" hidden="1"/>
    <cacheHierarchy uniqueName="[LocalDateTable_535d4693-e919-4db8-ba8a-87e538f1b15c].[Quarter]" caption="Quarter" attribute="1" defaultMemberUniqueName="[LocalDateTable_535d4693-e919-4db8-ba8a-87e538f1b15c].[Quarter].[All]" allUniqueName="[LocalDateTable_535d4693-e919-4db8-ba8a-87e538f1b15c].[Quarter].[All]" dimensionUniqueName="[LocalDateTable_535d4693-e919-4db8-ba8a-87e538f1b15c]" displayFolder="" count="2" memberValueDatatype="130" unbalanced="0" hidden="1"/>
    <cacheHierarchy uniqueName="[LocalDateTable_535d4693-e919-4db8-ba8a-87e538f1b15c].[QuarterNo]" caption="QuarterNo" attribute="1" defaultMemberUniqueName="[LocalDateTable_535d4693-e919-4db8-ba8a-87e538f1b15c].[QuarterNo].[All]" allUniqueName="[LocalDateTable_535d4693-e919-4db8-ba8a-87e538f1b15c].[QuarterNo].[All]" dimensionUniqueName="[LocalDateTable_535d4693-e919-4db8-ba8a-87e538f1b15c]" displayFolder="" count="2" memberValueDatatype="20" unbalanced="0" hidden="1"/>
    <cacheHierarchy uniqueName="[LocalDateTable_535d4693-e919-4db8-ba8a-87e538f1b15c].[Year]" caption="Year" attribute="1" defaultMemberUniqueName="[LocalDateTable_535d4693-e919-4db8-ba8a-87e538f1b15c].[Year].[All]" allUniqueName="[LocalDateTable_535d4693-e919-4db8-ba8a-87e538f1b15c].[Year].[All]" dimensionUniqueName="[LocalDateTable_535d4693-e919-4db8-ba8a-87e538f1b15c]" displayFolder="" count="2" memberValueDatatype="20" unbalanced="0" hidden="1"/>
    <cacheHierarchy uniqueName="[LocalDateTable_5c54a22c-8285-4a01-a437-2a04f91e8dcb].[Date]" caption="Date" attribute="1" time="1" defaultMemberUniqueName="[LocalDateTable_5c54a22c-8285-4a01-a437-2a04f91e8dcb].[Date].[All]" allUniqueName="[LocalDateTable_5c54a22c-8285-4a01-a437-2a04f91e8dcb].[Date].[All]" dimensionUniqueName="[LocalDateTable_5c54a22c-8285-4a01-a437-2a04f91e8dcb]" displayFolder="" count="2" memberValueDatatype="7" unbalanced="0" hidden="1"/>
    <cacheHierarchy uniqueName="[LocalDateTable_5c54a22c-8285-4a01-a437-2a04f91e8dcb].[Date Hierarchy]" caption="Date Hierarchy" defaultMemberUniqueName="[LocalDateTable_5c54a22c-8285-4a01-a437-2a04f91e8dcb].[Date Hierarchy].[All]" allUniqueName="[LocalDateTable_5c54a22c-8285-4a01-a437-2a04f91e8dcb].[Date Hierarchy].[All]" dimensionUniqueName="[LocalDateTable_5c54a22c-8285-4a01-a437-2a04f91e8dcb]" displayFolder="" count="5" unbalanced="0" hidden="1"/>
    <cacheHierarchy uniqueName="[LocalDateTable_5c54a22c-8285-4a01-a437-2a04f91e8dcb].[Day]" caption="Day" attribute="1" defaultMemberUniqueName="[LocalDateTable_5c54a22c-8285-4a01-a437-2a04f91e8dcb].[Day].[All]" allUniqueName="[LocalDateTable_5c54a22c-8285-4a01-a437-2a04f91e8dcb].[Day].[All]" dimensionUniqueName="[LocalDateTable_5c54a22c-8285-4a01-a437-2a04f91e8dcb]" displayFolder="" count="2" memberValueDatatype="20" unbalanced="0" hidden="1"/>
    <cacheHierarchy uniqueName="[LocalDateTable_5c54a22c-8285-4a01-a437-2a04f91e8dcb].[Month]" caption="Month" attribute="1" defaultMemberUniqueName="[LocalDateTable_5c54a22c-8285-4a01-a437-2a04f91e8dcb].[Month].[All]" allUniqueName="[LocalDateTable_5c54a22c-8285-4a01-a437-2a04f91e8dcb].[Month].[All]" dimensionUniqueName="[LocalDateTable_5c54a22c-8285-4a01-a437-2a04f91e8dcb]" displayFolder="" count="2" memberValueDatatype="130" unbalanced="0" hidden="1"/>
    <cacheHierarchy uniqueName="[LocalDateTable_5c54a22c-8285-4a01-a437-2a04f91e8dcb].[MonthNo]" caption="MonthNo" attribute="1" defaultMemberUniqueName="[LocalDateTable_5c54a22c-8285-4a01-a437-2a04f91e8dcb].[MonthNo].[All]" allUniqueName="[LocalDateTable_5c54a22c-8285-4a01-a437-2a04f91e8dcb].[MonthNo].[All]" dimensionUniqueName="[LocalDateTable_5c54a22c-8285-4a01-a437-2a04f91e8dcb]" displayFolder="" count="2" memberValueDatatype="20" unbalanced="0" hidden="1"/>
    <cacheHierarchy uniqueName="[LocalDateTable_5c54a22c-8285-4a01-a437-2a04f91e8dcb].[Quarter]" caption="Quarter" attribute="1" defaultMemberUniqueName="[LocalDateTable_5c54a22c-8285-4a01-a437-2a04f91e8dcb].[Quarter].[All]" allUniqueName="[LocalDateTable_5c54a22c-8285-4a01-a437-2a04f91e8dcb].[Quarter].[All]" dimensionUniqueName="[LocalDateTable_5c54a22c-8285-4a01-a437-2a04f91e8dcb]" displayFolder="" count="2" memberValueDatatype="130" unbalanced="0" hidden="1"/>
    <cacheHierarchy uniqueName="[LocalDateTable_5c54a22c-8285-4a01-a437-2a04f91e8dcb].[QuarterNo]" caption="QuarterNo" attribute="1" defaultMemberUniqueName="[LocalDateTable_5c54a22c-8285-4a01-a437-2a04f91e8dcb].[QuarterNo].[All]" allUniqueName="[LocalDateTable_5c54a22c-8285-4a01-a437-2a04f91e8dcb].[QuarterNo].[All]" dimensionUniqueName="[LocalDateTable_5c54a22c-8285-4a01-a437-2a04f91e8dcb]" displayFolder="" count="2" memberValueDatatype="20" unbalanced="0" hidden="1"/>
    <cacheHierarchy uniqueName="[LocalDateTable_5c54a22c-8285-4a01-a437-2a04f91e8dcb].[Year]" caption="Year" attribute="1" defaultMemberUniqueName="[LocalDateTable_5c54a22c-8285-4a01-a437-2a04f91e8dcb].[Year].[All]" allUniqueName="[LocalDateTable_5c54a22c-8285-4a01-a437-2a04f91e8dcb].[Year].[All]" dimensionUniqueName="[LocalDateTable_5c54a22c-8285-4a01-a437-2a04f91e8dcb]" displayFolder="" count="2" memberValueDatatype="20" unbalanced="0" hidden="1"/>
    <cacheHierarchy uniqueName="[LocalDateTable_65dc661b-7eaf-42e0-879f-30d3ff9ee64c].[Date]" caption="Date" attribute="1" time="1" defaultMemberUniqueName="[LocalDateTable_65dc661b-7eaf-42e0-879f-30d3ff9ee64c].[Date].[All]" allUniqueName="[LocalDateTable_65dc661b-7eaf-42e0-879f-30d3ff9ee64c].[Date].[All]" dimensionUniqueName="[LocalDateTable_65dc661b-7eaf-42e0-879f-30d3ff9ee64c]" displayFolder="" count="2" memberValueDatatype="7" unbalanced="0" hidden="1"/>
    <cacheHierarchy uniqueName="[LocalDateTable_65dc661b-7eaf-42e0-879f-30d3ff9ee64c].[Date Hierarchy]" caption="Date Hierarchy" defaultMemberUniqueName="[LocalDateTable_65dc661b-7eaf-42e0-879f-30d3ff9ee64c].[Date Hierarchy].[All]" allUniqueName="[LocalDateTable_65dc661b-7eaf-42e0-879f-30d3ff9ee64c].[Date Hierarchy].[All]" dimensionUniqueName="[LocalDateTable_65dc661b-7eaf-42e0-879f-30d3ff9ee64c]" displayFolder="" count="5" unbalanced="0" hidden="1"/>
    <cacheHierarchy uniqueName="[LocalDateTable_65dc661b-7eaf-42e0-879f-30d3ff9ee64c].[Day]" caption="Day" attribute="1" defaultMemberUniqueName="[LocalDateTable_65dc661b-7eaf-42e0-879f-30d3ff9ee64c].[Day].[All]" allUniqueName="[LocalDateTable_65dc661b-7eaf-42e0-879f-30d3ff9ee64c].[Day].[All]" dimensionUniqueName="[LocalDateTable_65dc661b-7eaf-42e0-879f-30d3ff9ee64c]" displayFolder="" count="2" memberValueDatatype="20" unbalanced="0" hidden="1"/>
    <cacheHierarchy uniqueName="[LocalDateTable_65dc661b-7eaf-42e0-879f-30d3ff9ee64c].[Month]" caption="Month" attribute="1" defaultMemberUniqueName="[LocalDateTable_65dc661b-7eaf-42e0-879f-30d3ff9ee64c].[Month].[All]" allUniqueName="[LocalDateTable_65dc661b-7eaf-42e0-879f-30d3ff9ee64c].[Month].[All]" dimensionUniqueName="[LocalDateTable_65dc661b-7eaf-42e0-879f-30d3ff9ee64c]" displayFolder="" count="2" memberValueDatatype="130" unbalanced="0" hidden="1"/>
    <cacheHierarchy uniqueName="[LocalDateTable_65dc661b-7eaf-42e0-879f-30d3ff9ee64c].[MonthNo]" caption="MonthNo" attribute="1" defaultMemberUniqueName="[LocalDateTable_65dc661b-7eaf-42e0-879f-30d3ff9ee64c].[MonthNo].[All]" allUniqueName="[LocalDateTable_65dc661b-7eaf-42e0-879f-30d3ff9ee64c].[MonthNo].[All]" dimensionUniqueName="[LocalDateTable_65dc661b-7eaf-42e0-879f-30d3ff9ee64c]" displayFolder="" count="2" memberValueDatatype="20" unbalanced="0" hidden="1"/>
    <cacheHierarchy uniqueName="[LocalDateTable_65dc661b-7eaf-42e0-879f-30d3ff9ee64c].[Quarter]" caption="Quarter" attribute="1" defaultMemberUniqueName="[LocalDateTable_65dc661b-7eaf-42e0-879f-30d3ff9ee64c].[Quarter].[All]" allUniqueName="[LocalDateTable_65dc661b-7eaf-42e0-879f-30d3ff9ee64c].[Quarter].[All]" dimensionUniqueName="[LocalDateTable_65dc661b-7eaf-42e0-879f-30d3ff9ee64c]" displayFolder="" count="2" memberValueDatatype="130" unbalanced="0" hidden="1"/>
    <cacheHierarchy uniqueName="[LocalDateTable_65dc661b-7eaf-42e0-879f-30d3ff9ee64c].[QuarterNo]" caption="QuarterNo" attribute="1" defaultMemberUniqueName="[LocalDateTable_65dc661b-7eaf-42e0-879f-30d3ff9ee64c].[QuarterNo].[All]" allUniqueName="[LocalDateTable_65dc661b-7eaf-42e0-879f-30d3ff9ee64c].[QuarterNo].[All]" dimensionUniqueName="[LocalDateTable_65dc661b-7eaf-42e0-879f-30d3ff9ee64c]" displayFolder="" count="2" memberValueDatatype="20" unbalanced="0" hidden="1"/>
    <cacheHierarchy uniqueName="[LocalDateTable_65dc661b-7eaf-42e0-879f-30d3ff9ee64c].[Year]" caption="Year" attribute="1" defaultMemberUniqueName="[LocalDateTable_65dc661b-7eaf-42e0-879f-30d3ff9ee64c].[Year].[All]" allUniqueName="[LocalDateTable_65dc661b-7eaf-42e0-879f-30d3ff9ee64c].[Year].[All]" dimensionUniqueName="[LocalDateTable_65dc661b-7eaf-42e0-879f-30d3ff9ee64c]" displayFolder="" count="2" memberValueDatatype="20" unbalanced="0" hidden="1"/>
    <cacheHierarchy uniqueName="[LocalDateTable_72f64054-b66f-4df4-9c10-735dbf2ebe65].[Date]" caption="Date" attribute="1" time="1" defaultMemberUniqueName="[LocalDateTable_72f64054-b66f-4df4-9c10-735dbf2ebe65].[Date].[All]" allUniqueName="[LocalDateTable_72f64054-b66f-4df4-9c10-735dbf2ebe65].[Date].[All]" dimensionUniqueName="[LocalDateTable_72f64054-b66f-4df4-9c10-735dbf2ebe65]" displayFolder="" count="2" memberValueDatatype="7" unbalanced="0" hidden="1"/>
    <cacheHierarchy uniqueName="[LocalDateTable_72f64054-b66f-4df4-9c10-735dbf2ebe65].[Date Hierarchy]" caption="Date Hierarchy" defaultMemberUniqueName="[LocalDateTable_72f64054-b66f-4df4-9c10-735dbf2ebe65].[Date Hierarchy].[All]" allUniqueName="[LocalDateTable_72f64054-b66f-4df4-9c10-735dbf2ebe65].[Date Hierarchy].[All]" dimensionUniqueName="[LocalDateTable_72f64054-b66f-4df4-9c10-735dbf2ebe65]" displayFolder="" count="5" unbalanced="0" hidden="1"/>
    <cacheHierarchy uniqueName="[LocalDateTable_72f64054-b66f-4df4-9c10-735dbf2ebe65].[Day]" caption="Day" attribute="1" defaultMemberUniqueName="[LocalDateTable_72f64054-b66f-4df4-9c10-735dbf2ebe65].[Day].[All]" allUniqueName="[LocalDateTable_72f64054-b66f-4df4-9c10-735dbf2ebe65].[Day].[All]" dimensionUniqueName="[LocalDateTable_72f64054-b66f-4df4-9c10-735dbf2ebe65]" displayFolder="" count="2" memberValueDatatype="20" unbalanced="0" hidden="1"/>
    <cacheHierarchy uniqueName="[LocalDateTable_72f64054-b66f-4df4-9c10-735dbf2ebe65].[Month]" caption="Month" attribute="1" defaultMemberUniqueName="[LocalDateTable_72f64054-b66f-4df4-9c10-735dbf2ebe65].[Month].[All]" allUniqueName="[LocalDateTable_72f64054-b66f-4df4-9c10-735dbf2ebe65].[Month].[All]" dimensionUniqueName="[LocalDateTable_72f64054-b66f-4df4-9c10-735dbf2ebe65]" displayFolder="" count="2" memberValueDatatype="130" unbalanced="0" hidden="1"/>
    <cacheHierarchy uniqueName="[LocalDateTable_72f64054-b66f-4df4-9c10-735dbf2ebe65].[MonthNo]" caption="MonthNo" attribute="1" defaultMemberUniqueName="[LocalDateTable_72f64054-b66f-4df4-9c10-735dbf2ebe65].[MonthNo].[All]" allUniqueName="[LocalDateTable_72f64054-b66f-4df4-9c10-735dbf2ebe65].[MonthNo].[All]" dimensionUniqueName="[LocalDateTable_72f64054-b66f-4df4-9c10-735dbf2ebe65]" displayFolder="" count="2" memberValueDatatype="20" unbalanced="0" hidden="1"/>
    <cacheHierarchy uniqueName="[LocalDateTable_72f64054-b66f-4df4-9c10-735dbf2ebe65].[Quarter]" caption="Quarter" attribute="1" defaultMemberUniqueName="[LocalDateTable_72f64054-b66f-4df4-9c10-735dbf2ebe65].[Quarter].[All]" allUniqueName="[LocalDateTable_72f64054-b66f-4df4-9c10-735dbf2ebe65].[Quarter].[All]" dimensionUniqueName="[LocalDateTable_72f64054-b66f-4df4-9c10-735dbf2ebe65]" displayFolder="" count="2" memberValueDatatype="130" unbalanced="0" hidden="1"/>
    <cacheHierarchy uniqueName="[LocalDateTable_72f64054-b66f-4df4-9c10-735dbf2ebe65].[QuarterNo]" caption="QuarterNo" attribute="1" defaultMemberUniqueName="[LocalDateTable_72f64054-b66f-4df4-9c10-735dbf2ebe65].[QuarterNo].[All]" allUniqueName="[LocalDateTable_72f64054-b66f-4df4-9c10-735dbf2ebe65].[QuarterNo].[All]" dimensionUniqueName="[LocalDateTable_72f64054-b66f-4df4-9c10-735dbf2ebe65]" displayFolder="" count="2" memberValueDatatype="20" unbalanced="0" hidden="1"/>
    <cacheHierarchy uniqueName="[LocalDateTable_72f64054-b66f-4df4-9c10-735dbf2ebe65].[Year]" caption="Year" attribute="1" defaultMemberUniqueName="[LocalDateTable_72f64054-b66f-4df4-9c10-735dbf2ebe65].[Year].[All]" allUniqueName="[LocalDateTable_72f64054-b66f-4df4-9c10-735dbf2ebe65].[Year].[All]" dimensionUniqueName="[LocalDateTable_72f64054-b66f-4df4-9c10-735dbf2ebe65]" displayFolder="" count="2" memberValueDatatype="20" unbalanced="0" hidden="1"/>
    <cacheHierarchy uniqueName="[LocalDateTable_78b3847c-32d7-4ca3-82ce-653c75e553bb].[Date]" caption="Date" attribute="1" time="1" defaultMemberUniqueName="[LocalDateTable_78b3847c-32d7-4ca3-82ce-653c75e553bb].[Date].[All]" allUniqueName="[LocalDateTable_78b3847c-32d7-4ca3-82ce-653c75e553bb].[Date].[All]" dimensionUniqueName="[LocalDateTable_78b3847c-32d7-4ca3-82ce-653c75e553bb]" displayFolder="" count="2" memberValueDatatype="7" unbalanced="0" hidden="1"/>
    <cacheHierarchy uniqueName="[LocalDateTable_78b3847c-32d7-4ca3-82ce-653c75e553bb].[Date Hierarchy]" caption="Date Hierarchy" defaultMemberUniqueName="[LocalDateTable_78b3847c-32d7-4ca3-82ce-653c75e553bb].[Date Hierarchy].[All]" allUniqueName="[LocalDateTable_78b3847c-32d7-4ca3-82ce-653c75e553bb].[Date Hierarchy].[All]" dimensionUniqueName="[LocalDateTable_78b3847c-32d7-4ca3-82ce-653c75e553bb]" displayFolder="" count="5" unbalanced="0" hidden="1"/>
    <cacheHierarchy uniqueName="[LocalDateTable_78b3847c-32d7-4ca3-82ce-653c75e553bb].[Day]" caption="Day" attribute="1" defaultMemberUniqueName="[LocalDateTable_78b3847c-32d7-4ca3-82ce-653c75e553bb].[Day].[All]" allUniqueName="[LocalDateTable_78b3847c-32d7-4ca3-82ce-653c75e553bb].[Day].[All]" dimensionUniqueName="[LocalDateTable_78b3847c-32d7-4ca3-82ce-653c75e553bb]" displayFolder="" count="2" memberValueDatatype="20" unbalanced="0" hidden="1"/>
    <cacheHierarchy uniqueName="[LocalDateTable_78b3847c-32d7-4ca3-82ce-653c75e553bb].[Month]" caption="Month" attribute="1" defaultMemberUniqueName="[LocalDateTable_78b3847c-32d7-4ca3-82ce-653c75e553bb].[Month].[All]" allUniqueName="[LocalDateTable_78b3847c-32d7-4ca3-82ce-653c75e553bb].[Month].[All]" dimensionUniqueName="[LocalDateTable_78b3847c-32d7-4ca3-82ce-653c75e553bb]" displayFolder="" count="2" memberValueDatatype="130" unbalanced="0" hidden="1"/>
    <cacheHierarchy uniqueName="[LocalDateTable_78b3847c-32d7-4ca3-82ce-653c75e553bb].[MonthNo]" caption="MonthNo" attribute="1" defaultMemberUniqueName="[LocalDateTable_78b3847c-32d7-4ca3-82ce-653c75e553bb].[MonthNo].[All]" allUniqueName="[LocalDateTable_78b3847c-32d7-4ca3-82ce-653c75e553bb].[MonthNo].[All]" dimensionUniqueName="[LocalDateTable_78b3847c-32d7-4ca3-82ce-653c75e553bb]" displayFolder="" count="2" memberValueDatatype="20" unbalanced="0" hidden="1"/>
    <cacheHierarchy uniqueName="[LocalDateTable_78b3847c-32d7-4ca3-82ce-653c75e553bb].[Quarter]" caption="Quarter" attribute="1" defaultMemberUniqueName="[LocalDateTable_78b3847c-32d7-4ca3-82ce-653c75e553bb].[Quarter].[All]" allUniqueName="[LocalDateTable_78b3847c-32d7-4ca3-82ce-653c75e553bb].[Quarter].[All]" dimensionUniqueName="[LocalDateTable_78b3847c-32d7-4ca3-82ce-653c75e553bb]" displayFolder="" count="2" memberValueDatatype="130" unbalanced="0" hidden="1"/>
    <cacheHierarchy uniqueName="[LocalDateTable_78b3847c-32d7-4ca3-82ce-653c75e553bb].[QuarterNo]" caption="QuarterNo" attribute="1" defaultMemberUniqueName="[LocalDateTable_78b3847c-32d7-4ca3-82ce-653c75e553bb].[QuarterNo].[All]" allUniqueName="[LocalDateTable_78b3847c-32d7-4ca3-82ce-653c75e553bb].[QuarterNo].[All]" dimensionUniqueName="[LocalDateTable_78b3847c-32d7-4ca3-82ce-653c75e553bb]" displayFolder="" count="2" memberValueDatatype="20" unbalanced="0" hidden="1"/>
    <cacheHierarchy uniqueName="[LocalDateTable_78b3847c-32d7-4ca3-82ce-653c75e553bb].[Year]" caption="Year" attribute="1" defaultMemberUniqueName="[LocalDateTable_78b3847c-32d7-4ca3-82ce-653c75e553bb].[Year].[All]" allUniqueName="[LocalDateTable_78b3847c-32d7-4ca3-82ce-653c75e553bb].[Year].[All]" dimensionUniqueName="[LocalDateTable_78b3847c-32d7-4ca3-82ce-653c75e553bb]" displayFolder="" count="2" memberValueDatatype="20" unbalanced="0" hidden="1"/>
    <cacheHierarchy uniqueName="[LocalDateTable_7f1dd0ac-1487-4efa-9e37-0346b61825cc].[Date]" caption="Date" attribute="1" time="1" defaultMemberUniqueName="[LocalDateTable_7f1dd0ac-1487-4efa-9e37-0346b61825cc].[Date].[All]" allUniqueName="[LocalDateTable_7f1dd0ac-1487-4efa-9e37-0346b61825cc].[Date].[All]" dimensionUniqueName="[LocalDateTable_7f1dd0ac-1487-4efa-9e37-0346b61825cc]" displayFolder="" count="2" memberValueDatatype="7" unbalanced="0" hidden="1"/>
    <cacheHierarchy uniqueName="[LocalDateTable_7f1dd0ac-1487-4efa-9e37-0346b61825cc].[Date Hierarchy]" caption="Date Hierarchy" defaultMemberUniqueName="[LocalDateTable_7f1dd0ac-1487-4efa-9e37-0346b61825cc].[Date Hierarchy].[All]" allUniqueName="[LocalDateTable_7f1dd0ac-1487-4efa-9e37-0346b61825cc].[Date Hierarchy].[All]" dimensionUniqueName="[LocalDateTable_7f1dd0ac-1487-4efa-9e37-0346b61825cc]" displayFolder="" count="5" unbalanced="0" hidden="1"/>
    <cacheHierarchy uniqueName="[LocalDateTable_7f1dd0ac-1487-4efa-9e37-0346b61825cc].[Day]" caption="Day" attribute="1" defaultMemberUniqueName="[LocalDateTable_7f1dd0ac-1487-4efa-9e37-0346b61825cc].[Day].[All]" allUniqueName="[LocalDateTable_7f1dd0ac-1487-4efa-9e37-0346b61825cc].[Day].[All]" dimensionUniqueName="[LocalDateTable_7f1dd0ac-1487-4efa-9e37-0346b61825cc]" displayFolder="" count="2" memberValueDatatype="20" unbalanced="0" hidden="1"/>
    <cacheHierarchy uniqueName="[LocalDateTable_7f1dd0ac-1487-4efa-9e37-0346b61825cc].[Month]" caption="Month" attribute="1" defaultMemberUniqueName="[LocalDateTable_7f1dd0ac-1487-4efa-9e37-0346b61825cc].[Month].[All]" allUniqueName="[LocalDateTable_7f1dd0ac-1487-4efa-9e37-0346b61825cc].[Month].[All]" dimensionUniqueName="[LocalDateTable_7f1dd0ac-1487-4efa-9e37-0346b61825cc]" displayFolder="" count="2" memberValueDatatype="130" unbalanced="0" hidden="1"/>
    <cacheHierarchy uniqueName="[LocalDateTable_7f1dd0ac-1487-4efa-9e37-0346b61825cc].[MonthNo]" caption="MonthNo" attribute="1" defaultMemberUniqueName="[LocalDateTable_7f1dd0ac-1487-4efa-9e37-0346b61825cc].[MonthNo].[All]" allUniqueName="[LocalDateTable_7f1dd0ac-1487-4efa-9e37-0346b61825cc].[MonthNo].[All]" dimensionUniqueName="[LocalDateTable_7f1dd0ac-1487-4efa-9e37-0346b61825cc]" displayFolder="" count="2" memberValueDatatype="20" unbalanced="0" hidden="1"/>
    <cacheHierarchy uniqueName="[LocalDateTable_7f1dd0ac-1487-4efa-9e37-0346b61825cc].[Quarter]" caption="Quarter" attribute="1" defaultMemberUniqueName="[LocalDateTable_7f1dd0ac-1487-4efa-9e37-0346b61825cc].[Quarter].[All]" allUniqueName="[LocalDateTable_7f1dd0ac-1487-4efa-9e37-0346b61825cc].[Quarter].[All]" dimensionUniqueName="[LocalDateTable_7f1dd0ac-1487-4efa-9e37-0346b61825cc]" displayFolder="" count="2" memberValueDatatype="130" unbalanced="0" hidden="1"/>
    <cacheHierarchy uniqueName="[LocalDateTable_7f1dd0ac-1487-4efa-9e37-0346b61825cc].[QuarterNo]" caption="QuarterNo" attribute="1" defaultMemberUniqueName="[LocalDateTable_7f1dd0ac-1487-4efa-9e37-0346b61825cc].[QuarterNo].[All]" allUniqueName="[LocalDateTable_7f1dd0ac-1487-4efa-9e37-0346b61825cc].[QuarterNo].[All]" dimensionUniqueName="[LocalDateTable_7f1dd0ac-1487-4efa-9e37-0346b61825cc]" displayFolder="" count="2" memberValueDatatype="20" unbalanced="0" hidden="1"/>
    <cacheHierarchy uniqueName="[LocalDateTable_7f1dd0ac-1487-4efa-9e37-0346b61825cc].[Year]" caption="Year" attribute="1" defaultMemberUniqueName="[LocalDateTable_7f1dd0ac-1487-4efa-9e37-0346b61825cc].[Year].[All]" allUniqueName="[LocalDateTable_7f1dd0ac-1487-4efa-9e37-0346b61825cc].[Year].[All]" dimensionUniqueName="[LocalDateTable_7f1dd0ac-1487-4efa-9e37-0346b61825cc]" displayFolder="" count="2" memberValueDatatype="20" unbalanced="0" hidden="1"/>
    <cacheHierarchy uniqueName="[LocalDateTable_826e9b3c-fb86-436f-a466-e06bb51d7dca].[Date]" caption="Date" attribute="1" time="1" defaultMemberUniqueName="[LocalDateTable_826e9b3c-fb86-436f-a466-e06bb51d7dca].[Date].[All]" allUniqueName="[LocalDateTable_826e9b3c-fb86-436f-a466-e06bb51d7dca].[Date].[All]" dimensionUniqueName="[LocalDateTable_826e9b3c-fb86-436f-a466-e06bb51d7dca]" displayFolder="" count="2" memberValueDatatype="7" unbalanced="0" hidden="1"/>
    <cacheHierarchy uniqueName="[LocalDateTable_826e9b3c-fb86-436f-a466-e06bb51d7dca].[Date Hierarchy]" caption="Date Hierarchy" defaultMemberUniqueName="[LocalDateTable_826e9b3c-fb86-436f-a466-e06bb51d7dca].[Date Hierarchy].[All]" allUniqueName="[LocalDateTable_826e9b3c-fb86-436f-a466-e06bb51d7dca].[Date Hierarchy].[All]" dimensionUniqueName="[LocalDateTable_826e9b3c-fb86-436f-a466-e06bb51d7dca]" displayFolder="" count="5" unbalanced="0" hidden="1"/>
    <cacheHierarchy uniqueName="[LocalDateTable_826e9b3c-fb86-436f-a466-e06bb51d7dca].[Day]" caption="Day" attribute="1" defaultMemberUniqueName="[LocalDateTable_826e9b3c-fb86-436f-a466-e06bb51d7dca].[Day].[All]" allUniqueName="[LocalDateTable_826e9b3c-fb86-436f-a466-e06bb51d7dca].[Day].[All]" dimensionUniqueName="[LocalDateTable_826e9b3c-fb86-436f-a466-e06bb51d7dca]" displayFolder="" count="2" memberValueDatatype="20" unbalanced="0" hidden="1"/>
    <cacheHierarchy uniqueName="[LocalDateTable_826e9b3c-fb86-436f-a466-e06bb51d7dca].[Month]" caption="Month" attribute="1" defaultMemberUniqueName="[LocalDateTable_826e9b3c-fb86-436f-a466-e06bb51d7dca].[Month].[All]" allUniqueName="[LocalDateTable_826e9b3c-fb86-436f-a466-e06bb51d7dca].[Month].[All]" dimensionUniqueName="[LocalDateTable_826e9b3c-fb86-436f-a466-e06bb51d7dca]" displayFolder="" count="2" memberValueDatatype="130" unbalanced="0" hidden="1"/>
    <cacheHierarchy uniqueName="[LocalDateTable_826e9b3c-fb86-436f-a466-e06bb51d7dca].[MonthNo]" caption="MonthNo" attribute="1" defaultMemberUniqueName="[LocalDateTable_826e9b3c-fb86-436f-a466-e06bb51d7dca].[MonthNo].[All]" allUniqueName="[LocalDateTable_826e9b3c-fb86-436f-a466-e06bb51d7dca].[MonthNo].[All]" dimensionUniqueName="[LocalDateTable_826e9b3c-fb86-436f-a466-e06bb51d7dca]" displayFolder="" count="2" memberValueDatatype="20" unbalanced="0" hidden="1"/>
    <cacheHierarchy uniqueName="[LocalDateTable_826e9b3c-fb86-436f-a466-e06bb51d7dca].[Quarter]" caption="Quarter" attribute="1" defaultMemberUniqueName="[LocalDateTable_826e9b3c-fb86-436f-a466-e06bb51d7dca].[Quarter].[All]" allUniqueName="[LocalDateTable_826e9b3c-fb86-436f-a466-e06bb51d7dca].[Quarter].[All]" dimensionUniqueName="[LocalDateTable_826e9b3c-fb86-436f-a466-e06bb51d7dca]" displayFolder="" count="2" memberValueDatatype="130" unbalanced="0" hidden="1"/>
    <cacheHierarchy uniqueName="[LocalDateTable_826e9b3c-fb86-436f-a466-e06bb51d7dca].[QuarterNo]" caption="QuarterNo" attribute="1" defaultMemberUniqueName="[LocalDateTable_826e9b3c-fb86-436f-a466-e06bb51d7dca].[QuarterNo].[All]" allUniqueName="[LocalDateTable_826e9b3c-fb86-436f-a466-e06bb51d7dca].[QuarterNo].[All]" dimensionUniqueName="[LocalDateTable_826e9b3c-fb86-436f-a466-e06bb51d7dca]" displayFolder="" count="2" memberValueDatatype="20" unbalanced="0" hidden="1"/>
    <cacheHierarchy uniqueName="[LocalDateTable_826e9b3c-fb86-436f-a466-e06bb51d7dca].[Year]" caption="Year" attribute="1" defaultMemberUniqueName="[LocalDateTable_826e9b3c-fb86-436f-a466-e06bb51d7dca].[Year].[All]" allUniqueName="[LocalDateTable_826e9b3c-fb86-436f-a466-e06bb51d7dca].[Year].[All]" dimensionUniqueName="[LocalDateTable_826e9b3c-fb86-436f-a466-e06bb51d7dca]" displayFolder="" count="2" memberValueDatatype="20" unbalanced="0" hidden="1"/>
    <cacheHierarchy uniqueName="[LocalDateTable_91708cb4-ab24-48ec-96b1-b3b7e30554c1].[Date]" caption="Date" attribute="1" time="1" defaultMemberUniqueName="[LocalDateTable_91708cb4-ab24-48ec-96b1-b3b7e30554c1].[Date].[All]" allUniqueName="[LocalDateTable_91708cb4-ab24-48ec-96b1-b3b7e30554c1].[Date].[All]" dimensionUniqueName="[LocalDateTable_91708cb4-ab24-48ec-96b1-b3b7e30554c1]" displayFolder="" count="2" memberValueDatatype="7" unbalanced="0" hidden="1"/>
    <cacheHierarchy uniqueName="[LocalDateTable_91708cb4-ab24-48ec-96b1-b3b7e30554c1].[Date Hierarchy]" caption="Date Hierarchy" defaultMemberUniqueName="[LocalDateTable_91708cb4-ab24-48ec-96b1-b3b7e30554c1].[Date Hierarchy].[All]" allUniqueName="[LocalDateTable_91708cb4-ab24-48ec-96b1-b3b7e30554c1].[Date Hierarchy].[All]" dimensionUniqueName="[LocalDateTable_91708cb4-ab24-48ec-96b1-b3b7e30554c1]" displayFolder="" count="5" unbalanced="0" hidden="1"/>
    <cacheHierarchy uniqueName="[LocalDateTable_91708cb4-ab24-48ec-96b1-b3b7e30554c1].[Day]" caption="Day" attribute="1" defaultMemberUniqueName="[LocalDateTable_91708cb4-ab24-48ec-96b1-b3b7e30554c1].[Day].[All]" allUniqueName="[LocalDateTable_91708cb4-ab24-48ec-96b1-b3b7e30554c1].[Day].[All]" dimensionUniqueName="[LocalDateTable_91708cb4-ab24-48ec-96b1-b3b7e30554c1]" displayFolder="" count="2" memberValueDatatype="20" unbalanced="0" hidden="1"/>
    <cacheHierarchy uniqueName="[LocalDateTable_91708cb4-ab24-48ec-96b1-b3b7e30554c1].[Month]" caption="Month" attribute="1" defaultMemberUniqueName="[LocalDateTable_91708cb4-ab24-48ec-96b1-b3b7e30554c1].[Month].[All]" allUniqueName="[LocalDateTable_91708cb4-ab24-48ec-96b1-b3b7e30554c1].[Month].[All]" dimensionUniqueName="[LocalDateTable_91708cb4-ab24-48ec-96b1-b3b7e30554c1]" displayFolder="" count="2" memberValueDatatype="130" unbalanced="0" hidden="1"/>
    <cacheHierarchy uniqueName="[LocalDateTable_91708cb4-ab24-48ec-96b1-b3b7e30554c1].[MonthNo]" caption="MonthNo" attribute="1" defaultMemberUniqueName="[LocalDateTable_91708cb4-ab24-48ec-96b1-b3b7e30554c1].[MonthNo].[All]" allUniqueName="[LocalDateTable_91708cb4-ab24-48ec-96b1-b3b7e30554c1].[MonthNo].[All]" dimensionUniqueName="[LocalDateTable_91708cb4-ab24-48ec-96b1-b3b7e30554c1]" displayFolder="" count="2" memberValueDatatype="20" unbalanced="0" hidden="1"/>
    <cacheHierarchy uniqueName="[LocalDateTable_91708cb4-ab24-48ec-96b1-b3b7e30554c1].[Quarter]" caption="Quarter" attribute="1" defaultMemberUniqueName="[LocalDateTable_91708cb4-ab24-48ec-96b1-b3b7e30554c1].[Quarter].[All]" allUniqueName="[LocalDateTable_91708cb4-ab24-48ec-96b1-b3b7e30554c1].[Quarter].[All]" dimensionUniqueName="[LocalDateTable_91708cb4-ab24-48ec-96b1-b3b7e30554c1]" displayFolder="" count="2" memberValueDatatype="130" unbalanced="0" hidden="1"/>
    <cacheHierarchy uniqueName="[LocalDateTable_91708cb4-ab24-48ec-96b1-b3b7e30554c1].[QuarterNo]" caption="QuarterNo" attribute="1" defaultMemberUniqueName="[LocalDateTable_91708cb4-ab24-48ec-96b1-b3b7e30554c1].[QuarterNo].[All]" allUniqueName="[LocalDateTable_91708cb4-ab24-48ec-96b1-b3b7e30554c1].[QuarterNo].[All]" dimensionUniqueName="[LocalDateTable_91708cb4-ab24-48ec-96b1-b3b7e30554c1]" displayFolder="" count="2" memberValueDatatype="20" unbalanced="0" hidden="1"/>
    <cacheHierarchy uniqueName="[LocalDateTable_91708cb4-ab24-48ec-96b1-b3b7e30554c1].[Year]" caption="Year" attribute="1" defaultMemberUniqueName="[LocalDateTable_91708cb4-ab24-48ec-96b1-b3b7e30554c1].[Year].[All]" allUniqueName="[LocalDateTable_91708cb4-ab24-48ec-96b1-b3b7e30554c1].[Year].[All]" dimensionUniqueName="[LocalDateTable_91708cb4-ab24-48ec-96b1-b3b7e30554c1]" displayFolder="" count="2" memberValueDatatype="20" unbalanced="0" hidden="1"/>
    <cacheHierarchy uniqueName="[LocalDateTable_9e8ecc4b-238e-4fa1-aecf-3717b38e7587].[Date]" caption="Date" attribute="1" time="1" defaultMemberUniqueName="[LocalDateTable_9e8ecc4b-238e-4fa1-aecf-3717b38e7587].[Date].[All]" allUniqueName="[LocalDateTable_9e8ecc4b-238e-4fa1-aecf-3717b38e7587].[Date].[All]" dimensionUniqueName="[LocalDateTable_9e8ecc4b-238e-4fa1-aecf-3717b38e7587]" displayFolder="" count="2" memberValueDatatype="7" unbalanced="0" hidden="1"/>
    <cacheHierarchy uniqueName="[LocalDateTable_9e8ecc4b-238e-4fa1-aecf-3717b38e7587].[Date Hierarchy]" caption="Date Hierarchy" defaultMemberUniqueName="[LocalDateTable_9e8ecc4b-238e-4fa1-aecf-3717b38e7587].[Date Hierarchy].[All]" allUniqueName="[LocalDateTable_9e8ecc4b-238e-4fa1-aecf-3717b38e7587].[Date Hierarchy].[All]" dimensionUniqueName="[LocalDateTable_9e8ecc4b-238e-4fa1-aecf-3717b38e7587]" displayFolder="" count="5" unbalanced="0" hidden="1"/>
    <cacheHierarchy uniqueName="[LocalDateTable_9e8ecc4b-238e-4fa1-aecf-3717b38e7587].[Day]" caption="Day" attribute="1" defaultMemberUniqueName="[LocalDateTable_9e8ecc4b-238e-4fa1-aecf-3717b38e7587].[Day].[All]" allUniqueName="[LocalDateTable_9e8ecc4b-238e-4fa1-aecf-3717b38e7587].[Day].[All]" dimensionUniqueName="[LocalDateTable_9e8ecc4b-238e-4fa1-aecf-3717b38e7587]" displayFolder="" count="2" memberValueDatatype="20" unbalanced="0" hidden="1"/>
    <cacheHierarchy uniqueName="[LocalDateTable_9e8ecc4b-238e-4fa1-aecf-3717b38e7587].[Month]" caption="Month" attribute="1" defaultMemberUniqueName="[LocalDateTable_9e8ecc4b-238e-4fa1-aecf-3717b38e7587].[Month].[All]" allUniqueName="[LocalDateTable_9e8ecc4b-238e-4fa1-aecf-3717b38e7587].[Month].[All]" dimensionUniqueName="[LocalDateTable_9e8ecc4b-238e-4fa1-aecf-3717b38e7587]" displayFolder="" count="2" memberValueDatatype="130" unbalanced="0" hidden="1"/>
    <cacheHierarchy uniqueName="[LocalDateTable_9e8ecc4b-238e-4fa1-aecf-3717b38e7587].[MonthNo]" caption="MonthNo" attribute="1" defaultMemberUniqueName="[LocalDateTable_9e8ecc4b-238e-4fa1-aecf-3717b38e7587].[MonthNo].[All]" allUniqueName="[LocalDateTable_9e8ecc4b-238e-4fa1-aecf-3717b38e7587].[MonthNo].[All]" dimensionUniqueName="[LocalDateTable_9e8ecc4b-238e-4fa1-aecf-3717b38e7587]" displayFolder="" count="2" memberValueDatatype="20" unbalanced="0" hidden="1"/>
    <cacheHierarchy uniqueName="[LocalDateTable_9e8ecc4b-238e-4fa1-aecf-3717b38e7587].[Quarter]" caption="Quarter" attribute="1" defaultMemberUniqueName="[LocalDateTable_9e8ecc4b-238e-4fa1-aecf-3717b38e7587].[Quarter].[All]" allUniqueName="[LocalDateTable_9e8ecc4b-238e-4fa1-aecf-3717b38e7587].[Quarter].[All]" dimensionUniqueName="[LocalDateTable_9e8ecc4b-238e-4fa1-aecf-3717b38e7587]" displayFolder="" count="2" memberValueDatatype="130" unbalanced="0" hidden="1"/>
    <cacheHierarchy uniqueName="[LocalDateTable_9e8ecc4b-238e-4fa1-aecf-3717b38e7587].[QuarterNo]" caption="QuarterNo" attribute="1" defaultMemberUniqueName="[LocalDateTable_9e8ecc4b-238e-4fa1-aecf-3717b38e7587].[QuarterNo].[All]" allUniqueName="[LocalDateTable_9e8ecc4b-238e-4fa1-aecf-3717b38e7587].[QuarterNo].[All]" dimensionUniqueName="[LocalDateTable_9e8ecc4b-238e-4fa1-aecf-3717b38e7587]" displayFolder="" count="2" memberValueDatatype="20" unbalanced="0" hidden="1"/>
    <cacheHierarchy uniqueName="[LocalDateTable_9e8ecc4b-238e-4fa1-aecf-3717b38e7587].[Year]" caption="Year" attribute="1" defaultMemberUniqueName="[LocalDateTable_9e8ecc4b-238e-4fa1-aecf-3717b38e7587].[Year].[All]" allUniqueName="[LocalDateTable_9e8ecc4b-238e-4fa1-aecf-3717b38e7587].[Year].[All]" dimensionUniqueName="[LocalDateTable_9e8ecc4b-238e-4fa1-aecf-3717b38e7587]" displayFolder="" count="2" memberValueDatatype="20" unbalanced="0" hidden="1"/>
    <cacheHierarchy uniqueName="[LocalDateTable_a62753cd-b20b-4174-a9a7-6f8a1a75e4d3].[Date]" caption="Date" attribute="1" time="1" defaultMemberUniqueName="[LocalDateTable_a62753cd-b20b-4174-a9a7-6f8a1a75e4d3].[Date].[All]" allUniqueName="[LocalDateTable_a62753cd-b20b-4174-a9a7-6f8a1a75e4d3].[Date].[All]" dimensionUniqueName="[LocalDateTable_a62753cd-b20b-4174-a9a7-6f8a1a75e4d3]" displayFolder="" count="2" memberValueDatatype="7" unbalanced="0" hidden="1"/>
    <cacheHierarchy uniqueName="[LocalDateTable_a62753cd-b20b-4174-a9a7-6f8a1a75e4d3].[Date Hierarchy]" caption="Date Hierarchy" defaultMemberUniqueName="[LocalDateTable_a62753cd-b20b-4174-a9a7-6f8a1a75e4d3].[Date Hierarchy].[All]" allUniqueName="[LocalDateTable_a62753cd-b20b-4174-a9a7-6f8a1a75e4d3].[Date Hierarchy].[All]" dimensionUniqueName="[LocalDateTable_a62753cd-b20b-4174-a9a7-6f8a1a75e4d3]" displayFolder="" count="5" unbalanced="0" hidden="1"/>
    <cacheHierarchy uniqueName="[LocalDateTable_a62753cd-b20b-4174-a9a7-6f8a1a75e4d3].[Day]" caption="Day" attribute="1" defaultMemberUniqueName="[LocalDateTable_a62753cd-b20b-4174-a9a7-6f8a1a75e4d3].[Day].[All]" allUniqueName="[LocalDateTable_a62753cd-b20b-4174-a9a7-6f8a1a75e4d3].[Day].[All]" dimensionUniqueName="[LocalDateTable_a62753cd-b20b-4174-a9a7-6f8a1a75e4d3]" displayFolder="" count="2" memberValueDatatype="20" unbalanced="0" hidden="1"/>
    <cacheHierarchy uniqueName="[LocalDateTable_a62753cd-b20b-4174-a9a7-6f8a1a75e4d3].[Month]" caption="Month" attribute="1" defaultMemberUniqueName="[LocalDateTable_a62753cd-b20b-4174-a9a7-6f8a1a75e4d3].[Month].[All]" allUniqueName="[LocalDateTable_a62753cd-b20b-4174-a9a7-6f8a1a75e4d3].[Month].[All]" dimensionUniqueName="[LocalDateTable_a62753cd-b20b-4174-a9a7-6f8a1a75e4d3]" displayFolder="" count="2" memberValueDatatype="130" unbalanced="0" hidden="1"/>
    <cacheHierarchy uniqueName="[LocalDateTable_a62753cd-b20b-4174-a9a7-6f8a1a75e4d3].[MonthNo]" caption="MonthNo" attribute="1" defaultMemberUniqueName="[LocalDateTable_a62753cd-b20b-4174-a9a7-6f8a1a75e4d3].[MonthNo].[All]" allUniqueName="[LocalDateTable_a62753cd-b20b-4174-a9a7-6f8a1a75e4d3].[MonthNo].[All]" dimensionUniqueName="[LocalDateTable_a62753cd-b20b-4174-a9a7-6f8a1a75e4d3]" displayFolder="" count="2" memberValueDatatype="20" unbalanced="0" hidden="1"/>
    <cacheHierarchy uniqueName="[LocalDateTable_a62753cd-b20b-4174-a9a7-6f8a1a75e4d3].[Quarter]" caption="Quarter" attribute="1" defaultMemberUniqueName="[LocalDateTable_a62753cd-b20b-4174-a9a7-6f8a1a75e4d3].[Quarter].[All]" allUniqueName="[LocalDateTable_a62753cd-b20b-4174-a9a7-6f8a1a75e4d3].[Quarter].[All]" dimensionUniqueName="[LocalDateTable_a62753cd-b20b-4174-a9a7-6f8a1a75e4d3]" displayFolder="" count="2" memberValueDatatype="130" unbalanced="0" hidden="1"/>
    <cacheHierarchy uniqueName="[LocalDateTable_a62753cd-b20b-4174-a9a7-6f8a1a75e4d3].[QuarterNo]" caption="QuarterNo" attribute="1" defaultMemberUniqueName="[LocalDateTable_a62753cd-b20b-4174-a9a7-6f8a1a75e4d3].[QuarterNo].[All]" allUniqueName="[LocalDateTable_a62753cd-b20b-4174-a9a7-6f8a1a75e4d3].[QuarterNo].[All]" dimensionUniqueName="[LocalDateTable_a62753cd-b20b-4174-a9a7-6f8a1a75e4d3]" displayFolder="" count="2" memberValueDatatype="20" unbalanced="0" hidden="1"/>
    <cacheHierarchy uniqueName="[LocalDateTable_a62753cd-b20b-4174-a9a7-6f8a1a75e4d3].[Year]" caption="Year" attribute="1" defaultMemberUniqueName="[LocalDateTable_a62753cd-b20b-4174-a9a7-6f8a1a75e4d3].[Year].[All]" allUniqueName="[LocalDateTable_a62753cd-b20b-4174-a9a7-6f8a1a75e4d3].[Year].[All]" dimensionUniqueName="[LocalDateTable_a62753cd-b20b-4174-a9a7-6f8a1a75e4d3]" displayFolder="" count="2" memberValueDatatype="20" unbalanced="0" hidden="1"/>
    <cacheHierarchy uniqueName="[LocalDateTable_a7ecf78d-8b20-4475-b4f5-ae4ada55f781].[Date]" caption="Date" attribute="1" time="1" defaultMemberUniqueName="[LocalDateTable_a7ecf78d-8b20-4475-b4f5-ae4ada55f781].[Date].[All]" allUniqueName="[LocalDateTable_a7ecf78d-8b20-4475-b4f5-ae4ada55f781].[Date].[All]" dimensionUniqueName="[LocalDateTable_a7ecf78d-8b20-4475-b4f5-ae4ada55f781]" displayFolder="" count="2" memberValueDatatype="7" unbalanced="0" hidden="1"/>
    <cacheHierarchy uniqueName="[LocalDateTable_a7ecf78d-8b20-4475-b4f5-ae4ada55f781].[Date Hierarchy]" caption="Date Hierarchy" defaultMemberUniqueName="[LocalDateTable_a7ecf78d-8b20-4475-b4f5-ae4ada55f781].[Date Hierarchy].[All]" allUniqueName="[LocalDateTable_a7ecf78d-8b20-4475-b4f5-ae4ada55f781].[Date Hierarchy].[All]" dimensionUniqueName="[LocalDateTable_a7ecf78d-8b20-4475-b4f5-ae4ada55f781]" displayFolder="" count="5" unbalanced="0" hidden="1"/>
    <cacheHierarchy uniqueName="[LocalDateTable_a7ecf78d-8b20-4475-b4f5-ae4ada55f781].[Day]" caption="Day" attribute="1" defaultMemberUniqueName="[LocalDateTable_a7ecf78d-8b20-4475-b4f5-ae4ada55f781].[Day].[All]" allUniqueName="[LocalDateTable_a7ecf78d-8b20-4475-b4f5-ae4ada55f781].[Day].[All]" dimensionUniqueName="[LocalDateTable_a7ecf78d-8b20-4475-b4f5-ae4ada55f781]" displayFolder="" count="2" memberValueDatatype="20" unbalanced="0" hidden="1"/>
    <cacheHierarchy uniqueName="[LocalDateTable_a7ecf78d-8b20-4475-b4f5-ae4ada55f781].[Month]" caption="Month" attribute="1" defaultMemberUniqueName="[LocalDateTable_a7ecf78d-8b20-4475-b4f5-ae4ada55f781].[Month].[All]" allUniqueName="[LocalDateTable_a7ecf78d-8b20-4475-b4f5-ae4ada55f781].[Month].[All]" dimensionUniqueName="[LocalDateTable_a7ecf78d-8b20-4475-b4f5-ae4ada55f781]" displayFolder="" count="2" memberValueDatatype="130" unbalanced="0" hidden="1"/>
    <cacheHierarchy uniqueName="[LocalDateTable_a7ecf78d-8b20-4475-b4f5-ae4ada55f781].[MonthNo]" caption="MonthNo" attribute="1" defaultMemberUniqueName="[LocalDateTable_a7ecf78d-8b20-4475-b4f5-ae4ada55f781].[MonthNo].[All]" allUniqueName="[LocalDateTable_a7ecf78d-8b20-4475-b4f5-ae4ada55f781].[MonthNo].[All]" dimensionUniqueName="[LocalDateTable_a7ecf78d-8b20-4475-b4f5-ae4ada55f781]" displayFolder="" count="2" memberValueDatatype="20" unbalanced="0" hidden="1"/>
    <cacheHierarchy uniqueName="[LocalDateTable_a7ecf78d-8b20-4475-b4f5-ae4ada55f781].[Quarter]" caption="Quarter" attribute="1" defaultMemberUniqueName="[LocalDateTable_a7ecf78d-8b20-4475-b4f5-ae4ada55f781].[Quarter].[All]" allUniqueName="[LocalDateTable_a7ecf78d-8b20-4475-b4f5-ae4ada55f781].[Quarter].[All]" dimensionUniqueName="[LocalDateTable_a7ecf78d-8b20-4475-b4f5-ae4ada55f781]" displayFolder="" count="2" memberValueDatatype="130" unbalanced="0" hidden="1"/>
    <cacheHierarchy uniqueName="[LocalDateTable_a7ecf78d-8b20-4475-b4f5-ae4ada55f781].[QuarterNo]" caption="QuarterNo" attribute="1" defaultMemberUniqueName="[LocalDateTable_a7ecf78d-8b20-4475-b4f5-ae4ada55f781].[QuarterNo].[All]" allUniqueName="[LocalDateTable_a7ecf78d-8b20-4475-b4f5-ae4ada55f781].[QuarterNo].[All]" dimensionUniqueName="[LocalDateTable_a7ecf78d-8b20-4475-b4f5-ae4ada55f781]" displayFolder="" count="2" memberValueDatatype="20" unbalanced="0" hidden="1"/>
    <cacheHierarchy uniqueName="[LocalDateTable_a7ecf78d-8b20-4475-b4f5-ae4ada55f781].[Year]" caption="Year" attribute="1" defaultMemberUniqueName="[LocalDateTable_a7ecf78d-8b20-4475-b4f5-ae4ada55f781].[Year].[All]" allUniqueName="[LocalDateTable_a7ecf78d-8b20-4475-b4f5-ae4ada55f781].[Year].[All]" dimensionUniqueName="[LocalDateTable_a7ecf78d-8b20-4475-b4f5-ae4ada55f781]" displayFolder="" count="2" memberValueDatatype="20" unbalanced="0" hidden="1"/>
    <cacheHierarchy uniqueName="[LocalDateTable_a97f1e90-d9ba-469f-8cf2-ea5369c1bee5].[Date]" caption="Date" attribute="1" time="1" defaultMemberUniqueName="[LocalDateTable_a97f1e90-d9ba-469f-8cf2-ea5369c1bee5].[Date].[All]" allUniqueName="[LocalDateTable_a97f1e90-d9ba-469f-8cf2-ea5369c1bee5].[Date].[All]" dimensionUniqueName="[LocalDateTable_a97f1e90-d9ba-469f-8cf2-ea5369c1bee5]" displayFolder="" count="2" memberValueDatatype="7" unbalanced="0" hidden="1"/>
    <cacheHierarchy uniqueName="[LocalDateTable_a97f1e90-d9ba-469f-8cf2-ea5369c1bee5].[Date Hierarchy]" caption="Date Hierarchy" defaultMemberUniqueName="[LocalDateTable_a97f1e90-d9ba-469f-8cf2-ea5369c1bee5].[Date Hierarchy].[All]" allUniqueName="[LocalDateTable_a97f1e90-d9ba-469f-8cf2-ea5369c1bee5].[Date Hierarchy].[All]" dimensionUniqueName="[LocalDateTable_a97f1e90-d9ba-469f-8cf2-ea5369c1bee5]" displayFolder="" count="5" unbalanced="0" hidden="1"/>
    <cacheHierarchy uniqueName="[LocalDateTable_a97f1e90-d9ba-469f-8cf2-ea5369c1bee5].[Day]" caption="Day" attribute="1" defaultMemberUniqueName="[LocalDateTable_a97f1e90-d9ba-469f-8cf2-ea5369c1bee5].[Day].[All]" allUniqueName="[LocalDateTable_a97f1e90-d9ba-469f-8cf2-ea5369c1bee5].[Day].[All]" dimensionUniqueName="[LocalDateTable_a97f1e90-d9ba-469f-8cf2-ea5369c1bee5]" displayFolder="" count="2" memberValueDatatype="20" unbalanced="0" hidden="1"/>
    <cacheHierarchy uniqueName="[LocalDateTable_a97f1e90-d9ba-469f-8cf2-ea5369c1bee5].[Month]" caption="Month" attribute="1" defaultMemberUniqueName="[LocalDateTable_a97f1e90-d9ba-469f-8cf2-ea5369c1bee5].[Month].[All]" allUniqueName="[LocalDateTable_a97f1e90-d9ba-469f-8cf2-ea5369c1bee5].[Month].[All]" dimensionUniqueName="[LocalDateTable_a97f1e90-d9ba-469f-8cf2-ea5369c1bee5]" displayFolder="" count="2" memberValueDatatype="130" unbalanced="0" hidden="1"/>
    <cacheHierarchy uniqueName="[LocalDateTable_a97f1e90-d9ba-469f-8cf2-ea5369c1bee5].[MonthNo]" caption="MonthNo" attribute="1" defaultMemberUniqueName="[LocalDateTable_a97f1e90-d9ba-469f-8cf2-ea5369c1bee5].[MonthNo].[All]" allUniqueName="[LocalDateTable_a97f1e90-d9ba-469f-8cf2-ea5369c1bee5].[MonthNo].[All]" dimensionUniqueName="[LocalDateTable_a97f1e90-d9ba-469f-8cf2-ea5369c1bee5]" displayFolder="" count="2" memberValueDatatype="20" unbalanced="0" hidden="1"/>
    <cacheHierarchy uniqueName="[LocalDateTable_a97f1e90-d9ba-469f-8cf2-ea5369c1bee5].[Quarter]" caption="Quarter" attribute="1" defaultMemberUniqueName="[LocalDateTable_a97f1e90-d9ba-469f-8cf2-ea5369c1bee5].[Quarter].[All]" allUniqueName="[LocalDateTable_a97f1e90-d9ba-469f-8cf2-ea5369c1bee5].[Quarter].[All]" dimensionUniqueName="[LocalDateTable_a97f1e90-d9ba-469f-8cf2-ea5369c1bee5]" displayFolder="" count="2" memberValueDatatype="130" unbalanced="0" hidden="1"/>
    <cacheHierarchy uniqueName="[LocalDateTable_a97f1e90-d9ba-469f-8cf2-ea5369c1bee5].[QuarterNo]" caption="QuarterNo" attribute="1" defaultMemberUniqueName="[LocalDateTable_a97f1e90-d9ba-469f-8cf2-ea5369c1bee5].[QuarterNo].[All]" allUniqueName="[LocalDateTable_a97f1e90-d9ba-469f-8cf2-ea5369c1bee5].[QuarterNo].[All]" dimensionUniqueName="[LocalDateTable_a97f1e90-d9ba-469f-8cf2-ea5369c1bee5]" displayFolder="" count="2" memberValueDatatype="20" unbalanced="0" hidden="1"/>
    <cacheHierarchy uniqueName="[LocalDateTable_a97f1e90-d9ba-469f-8cf2-ea5369c1bee5].[Year]" caption="Year" attribute="1" defaultMemberUniqueName="[LocalDateTable_a97f1e90-d9ba-469f-8cf2-ea5369c1bee5].[Year].[All]" allUniqueName="[LocalDateTable_a97f1e90-d9ba-469f-8cf2-ea5369c1bee5].[Year].[All]" dimensionUniqueName="[LocalDateTable_a97f1e90-d9ba-469f-8cf2-ea5369c1bee5]" displayFolder="" count="2" memberValueDatatype="20" unbalanced="0" hidden="1"/>
    <cacheHierarchy uniqueName="[LocalDateTable_aae3f632-3484-45b3-b1d1-ddc64c9a7475].[Date]" caption="Date" attribute="1" time="1" defaultMemberUniqueName="[LocalDateTable_aae3f632-3484-45b3-b1d1-ddc64c9a7475].[Date].[All]" allUniqueName="[LocalDateTable_aae3f632-3484-45b3-b1d1-ddc64c9a7475].[Date].[All]" dimensionUniqueName="[LocalDateTable_aae3f632-3484-45b3-b1d1-ddc64c9a7475]" displayFolder="" count="2" memberValueDatatype="7" unbalanced="0" hidden="1"/>
    <cacheHierarchy uniqueName="[LocalDateTable_aae3f632-3484-45b3-b1d1-ddc64c9a7475].[Date Hierarchy]" caption="Date Hierarchy" defaultMemberUniqueName="[LocalDateTable_aae3f632-3484-45b3-b1d1-ddc64c9a7475].[Date Hierarchy].[All]" allUniqueName="[LocalDateTable_aae3f632-3484-45b3-b1d1-ddc64c9a7475].[Date Hierarchy].[All]" dimensionUniqueName="[LocalDateTable_aae3f632-3484-45b3-b1d1-ddc64c9a7475]" displayFolder="" count="5" unbalanced="0" hidden="1"/>
    <cacheHierarchy uniqueName="[LocalDateTable_aae3f632-3484-45b3-b1d1-ddc64c9a7475].[Day]" caption="Day" attribute="1" defaultMemberUniqueName="[LocalDateTable_aae3f632-3484-45b3-b1d1-ddc64c9a7475].[Day].[All]" allUniqueName="[LocalDateTable_aae3f632-3484-45b3-b1d1-ddc64c9a7475].[Day].[All]" dimensionUniqueName="[LocalDateTable_aae3f632-3484-45b3-b1d1-ddc64c9a7475]" displayFolder="" count="2" memberValueDatatype="20" unbalanced="0" hidden="1"/>
    <cacheHierarchy uniqueName="[LocalDateTable_aae3f632-3484-45b3-b1d1-ddc64c9a7475].[Month]" caption="Month" attribute="1" defaultMemberUniqueName="[LocalDateTable_aae3f632-3484-45b3-b1d1-ddc64c9a7475].[Month].[All]" allUniqueName="[LocalDateTable_aae3f632-3484-45b3-b1d1-ddc64c9a7475].[Month].[All]" dimensionUniqueName="[LocalDateTable_aae3f632-3484-45b3-b1d1-ddc64c9a7475]" displayFolder="" count="2" memberValueDatatype="130" unbalanced="0" hidden="1"/>
    <cacheHierarchy uniqueName="[LocalDateTable_aae3f632-3484-45b3-b1d1-ddc64c9a7475].[MonthNo]" caption="MonthNo" attribute="1" defaultMemberUniqueName="[LocalDateTable_aae3f632-3484-45b3-b1d1-ddc64c9a7475].[MonthNo].[All]" allUniqueName="[LocalDateTable_aae3f632-3484-45b3-b1d1-ddc64c9a7475].[MonthNo].[All]" dimensionUniqueName="[LocalDateTable_aae3f632-3484-45b3-b1d1-ddc64c9a7475]" displayFolder="" count="2" memberValueDatatype="20" unbalanced="0" hidden="1"/>
    <cacheHierarchy uniqueName="[LocalDateTable_aae3f632-3484-45b3-b1d1-ddc64c9a7475].[Quarter]" caption="Quarter" attribute="1" defaultMemberUniqueName="[LocalDateTable_aae3f632-3484-45b3-b1d1-ddc64c9a7475].[Quarter].[All]" allUniqueName="[LocalDateTable_aae3f632-3484-45b3-b1d1-ddc64c9a7475].[Quarter].[All]" dimensionUniqueName="[LocalDateTable_aae3f632-3484-45b3-b1d1-ddc64c9a7475]" displayFolder="" count="2" memberValueDatatype="130" unbalanced="0" hidden="1"/>
    <cacheHierarchy uniqueName="[LocalDateTable_aae3f632-3484-45b3-b1d1-ddc64c9a7475].[QuarterNo]" caption="QuarterNo" attribute="1" defaultMemberUniqueName="[LocalDateTable_aae3f632-3484-45b3-b1d1-ddc64c9a7475].[QuarterNo].[All]" allUniqueName="[LocalDateTable_aae3f632-3484-45b3-b1d1-ddc64c9a7475].[QuarterNo].[All]" dimensionUniqueName="[LocalDateTable_aae3f632-3484-45b3-b1d1-ddc64c9a7475]" displayFolder="" count="2" memberValueDatatype="20" unbalanced="0" hidden="1"/>
    <cacheHierarchy uniqueName="[LocalDateTable_aae3f632-3484-45b3-b1d1-ddc64c9a7475].[Year]" caption="Year" attribute="1" defaultMemberUniqueName="[LocalDateTable_aae3f632-3484-45b3-b1d1-ddc64c9a7475].[Year].[All]" allUniqueName="[LocalDateTable_aae3f632-3484-45b3-b1d1-ddc64c9a7475].[Year].[All]" dimensionUniqueName="[LocalDateTable_aae3f632-3484-45b3-b1d1-ddc64c9a7475]" displayFolder="" count="2" memberValueDatatype="20" unbalanced="0" hidden="1"/>
    <cacheHierarchy uniqueName="[LocalDateTable_c1cc8c99-180f-47dd-a15b-b55290d76818].[Date]" caption="Date" attribute="1" time="1" defaultMemberUniqueName="[LocalDateTable_c1cc8c99-180f-47dd-a15b-b55290d76818].[Date].[All]" allUniqueName="[LocalDateTable_c1cc8c99-180f-47dd-a15b-b55290d76818].[Date].[All]" dimensionUniqueName="[LocalDateTable_c1cc8c99-180f-47dd-a15b-b55290d76818]" displayFolder="" count="2" memberValueDatatype="7" unbalanced="0" hidden="1"/>
    <cacheHierarchy uniqueName="[LocalDateTable_c1cc8c99-180f-47dd-a15b-b55290d76818].[Date Hierarchy]" caption="Date Hierarchy" defaultMemberUniqueName="[LocalDateTable_c1cc8c99-180f-47dd-a15b-b55290d76818].[Date Hierarchy].[All]" allUniqueName="[LocalDateTable_c1cc8c99-180f-47dd-a15b-b55290d76818].[Date Hierarchy].[All]" dimensionUniqueName="[LocalDateTable_c1cc8c99-180f-47dd-a15b-b55290d76818]" displayFolder="" count="5" unbalanced="0" hidden="1"/>
    <cacheHierarchy uniqueName="[LocalDateTable_c1cc8c99-180f-47dd-a15b-b55290d76818].[Day]" caption="Day" attribute="1" defaultMemberUniqueName="[LocalDateTable_c1cc8c99-180f-47dd-a15b-b55290d76818].[Day].[All]" allUniqueName="[LocalDateTable_c1cc8c99-180f-47dd-a15b-b55290d76818].[Day].[All]" dimensionUniqueName="[LocalDateTable_c1cc8c99-180f-47dd-a15b-b55290d76818]" displayFolder="" count="2" memberValueDatatype="20" unbalanced="0" hidden="1"/>
    <cacheHierarchy uniqueName="[LocalDateTable_c1cc8c99-180f-47dd-a15b-b55290d76818].[Month]" caption="Month" attribute="1" defaultMemberUniqueName="[LocalDateTable_c1cc8c99-180f-47dd-a15b-b55290d76818].[Month].[All]" allUniqueName="[LocalDateTable_c1cc8c99-180f-47dd-a15b-b55290d76818].[Month].[All]" dimensionUniqueName="[LocalDateTable_c1cc8c99-180f-47dd-a15b-b55290d76818]" displayFolder="" count="2" memberValueDatatype="130" unbalanced="0" hidden="1"/>
    <cacheHierarchy uniqueName="[LocalDateTable_c1cc8c99-180f-47dd-a15b-b55290d76818].[MonthNo]" caption="MonthNo" attribute="1" defaultMemberUniqueName="[LocalDateTable_c1cc8c99-180f-47dd-a15b-b55290d76818].[MonthNo].[All]" allUniqueName="[LocalDateTable_c1cc8c99-180f-47dd-a15b-b55290d76818].[MonthNo].[All]" dimensionUniqueName="[LocalDateTable_c1cc8c99-180f-47dd-a15b-b55290d76818]" displayFolder="" count="2" memberValueDatatype="20" unbalanced="0" hidden="1"/>
    <cacheHierarchy uniqueName="[LocalDateTable_c1cc8c99-180f-47dd-a15b-b55290d76818].[Quarter]" caption="Quarter" attribute="1" defaultMemberUniqueName="[LocalDateTable_c1cc8c99-180f-47dd-a15b-b55290d76818].[Quarter].[All]" allUniqueName="[LocalDateTable_c1cc8c99-180f-47dd-a15b-b55290d76818].[Quarter].[All]" dimensionUniqueName="[LocalDateTable_c1cc8c99-180f-47dd-a15b-b55290d76818]" displayFolder="" count="2" memberValueDatatype="130" unbalanced="0" hidden="1"/>
    <cacheHierarchy uniqueName="[LocalDateTable_c1cc8c99-180f-47dd-a15b-b55290d76818].[QuarterNo]" caption="QuarterNo" attribute="1" defaultMemberUniqueName="[LocalDateTable_c1cc8c99-180f-47dd-a15b-b55290d76818].[QuarterNo].[All]" allUniqueName="[LocalDateTable_c1cc8c99-180f-47dd-a15b-b55290d76818].[QuarterNo].[All]" dimensionUniqueName="[LocalDateTable_c1cc8c99-180f-47dd-a15b-b55290d76818]" displayFolder="" count="2" memberValueDatatype="20" unbalanced="0" hidden="1"/>
    <cacheHierarchy uniqueName="[LocalDateTable_c1cc8c99-180f-47dd-a15b-b55290d76818].[Year]" caption="Year" attribute="1" defaultMemberUniqueName="[LocalDateTable_c1cc8c99-180f-47dd-a15b-b55290d76818].[Year].[All]" allUniqueName="[LocalDateTable_c1cc8c99-180f-47dd-a15b-b55290d76818].[Year].[All]" dimensionUniqueName="[LocalDateTable_c1cc8c99-180f-47dd-a15b-b55290d76818]" displayFolder="" count="2" memberValueDatatype="20" unbalanced="0" hidden="1"/>
    <cacheHierarchy uniqueName="[LocalDateTable_cff6d723-c67e-4f9e-9270-9a7be7299cec].[Date]" caption="Date" attribute="1" time="1" defaultMemberUniqueName="[LocalDateTable_cff6d723-c67e-4f9e-9270-9a7be7299cec].[Date].[All]" allUniqueName="[LocalDateTable_cff6d723-c67e-4f9e-9270-9a7be7299cec].[Date].[All]" dimensionUniqueName="[LocalDateTable_cff6d723-c67e-4f9e-9270-9a7be7299cec]" displayFolder="" count="2" memberValueDatatype="7" unbalanced="0" hidden="1"/>
    <cacheHierarchy uniqueName="[LocalDateTable_cff6d723-c67e-4f9e-9270-9a7be7299cec].[Date Hierarchy]" caption="Date Hierarchy" defaultMemberUniqueName="[LocalDateTable_cff6d723-c67e-4f9e-9270-9a7be7299cec].[Date Hierarchy].[All]" allUniqueName="[LocalDateTable_cff6d723-c67e-4f9e-9270-9a7be7299cec].[Date Hierarchy].[All]" dimensionUniqueName="[LocalDateTable_cff6d723-c67e-4f9e-9270-9a7be7299cec]" displayFolder="" count="5" unbalanced="0" hidden="1"/>
    <cacheHierarchy uniqueName="[LocalDateTable_cff6d723-c67e-4f9e-9270-9a7be7299cec].[Day]" caption="Day" attribute="1" defaultMemberUniqueName="[LocalDateTable_cff6d723-c67e-4f9e-9270-9a7be7299cec].[Day].[All]" allUniqueName="[LocalDateTable_cff6d723-c67e-4f9e-9270-9a7be7299cec].[Day].[All]" dimensionUniqueName="[LocalDateTable_cff6d723-c67e-4f9e-9270-9a7be7299cec]" displayFolder="" count="2" memberValueDatatype="20" unbalanced="0" hidden="1"/>
    <cacheHierarchy uniqueName="[LocalDateTable_cff6d723-c67e-4f9e-9270-9a7be7299cec].[Month]" caption="Month" attribute="1" defaultMemberUniqueName="[LocalDateTable_cff6d723-c67e-4f9e-9270-9a7be7299cec].[Month].[All]" allUniqueName="[LocalDateTable_cff6d723-c67e-4f9e-9270-9a7be7299cec].[Month].[All]" dimensionUniqueName="[LocalDateTable_cff6d723-c67e-4f9e-9270-9a7be7299cec]" displayFolder="" count="2" memberValueDatatype="130" unbalanced="0" hidden="1"/>
    <cacheHierarchy uniqueName="[LocalDateTable_cff6d723-c67e-4f9e-9270-9a7be7299cec].[MonthNo]" caption="MonthNo" attribute="1" defaultMemberUniqueName="[LocalDateTable_cff6d723-c67e-4f9e-9270-9a7be7299cec].[MonthNo].[All]" allUniqueName="[LocalDateTable_cff6d723-c67e-4f9e-9270-9a7be7299cec].[MonthNo].[All]" dimensionUniqueName="[LocalDateTable_cff6d723-c67e-4f9e-9270-9a7be7299cec]" displayFolder="" count="2" memberValueDatatype="20" unbalanced="0" hidden="1"/>
    <cacheHierarchy uniqueName="[LocalDateTable_cff6d723-c67e-4f9e-9270-9a7be7299cec].[Quarter]" caption="Quarter" attribute="1" defaultMemberUniqueName="[LocalDateTable_cff6d723-c67e-4f9e-9270-9a7be7299cec].[Quarter].[All]" allUniqueName="[LocalDateTable_cff6d723-c67e-4f9e-9270-9a7be7299cec].[Quarter].[All]" dimensionUniqueName="[LocalDateTable_cff6d723-c67e-4f9e-9270-9a7be7299cec]" displayFolder="" count="2" memberValueDatatype="130" unbalanced="0" hidden="1"/>
    <cacheHierarchy uniqueName="[LocalDateTable_cff6d723-c67e-4f9e-9270-9a7be7299cec].[QuarterNo]" caption="QuarterNo" attribute="1" defaultMemberUniqueName="[LocalDateTable_cff6d723-c67e-4f9e-9270-9a7be7299cec].[QuarterNo].[All]" allUniqueName="[LocalDateTable_cff6d723-c67e-4f9e-9270-9a7be7299cec].[QuarterNo].[All]" dimensionUniqueName="[LocalDateTable_cff6d723-c67e-4f9e-9270-9a7be7299cec]" displayFolder="" count="2" memberValueDatatype="20" unbalanced="0" hidden="1"/>
    <cacheHierarchy uniqueName="[LocalDateTable_cff6d723-c67e-4f9e-9270-9a7be7299cec].[Year]" caption="Year" attribute="1" defaultMemberUniqueName="[LocalDateTable_cff6d723-c67e-4f9e-9270-9a7be7299cec].[Year].[All]" allUniqueName="[LocalDateTable_cff6d723-c67e-4f9e-9270-9a7be7299cec].[Year].[All]" dimensionUniqueName="[LocalDateTable_cff6d723-c67e-4f9e-9270-9a7be7299cec]" displayFolder="" count="2" memberValueDatatype="20" unbalanced="0" hidden="1"/>
    <cacheHierarchy uniqueName="[Organizations].[% Ownership]" caption="% Ownership" attribute="1" defaultMemberUniqueName="[Organizations].[% Ownership].[All]" allUniqueName="[Organizations].[% Ownership].[All]" dimensionUniqueName="[Organizations]" displayFolder="" count="2" memberValueDatatype="130" unbalanced="0" hidden="1"/>
    <cacheHierarchy uniqueName="[Organizations].[Currency]" caption="Currency" attribute="1" defaultMemberUniqueName="[Organizations].[Currency].[All]" allUniqueName="[Organizations].[Currency].[All]" dimensionUniqueName="[Organizations]" displayFolder="" count="2" memberValueDatatype="130" unbalanced="0" hidden="1"/>
    <cacheHierarchy uniqueName="[Organizations].[Organization]" caption="Organization" attribute="1" defaultMemberUniqueName="[Organizations].[Organization].[All]" allUniqueName="[Organizations].[Organization].[All]" dimensionUniqueName="[Organizations]" displayFolder="" count="2" memberValueDatatype="130" unbalanced="0" hidden="1"/>
    <cacheHierarchy uniqueName="[Organizations].[Organization Level 1]" caption="Organization Level 1" attribute="1" defaultMemberUniqueName="[Organizations].[Organization Level 1].[All]" allUniqueName="[Organizations].[Organization Level 1].[All]" dimensionUniqueName="[Organizations]" displayFolder="" count="2" memberValueDatatype="130" unbalanced="0" hidden="1"/>
    <cacheHierarchy uniqueName="[Organizations].[Organization Level 2]" caption="Organization Level 2" attribute="1" defaultMemberUniqueName="[Organizations].[Organization Level 2].[All]" allUniqueName="[Organizations].[Organization Level 2].[All]" dimensionUniqueName="[Organizations]" displayFolder="" count="2" memberValueDatatype="130" unbalanced="0" hidden="1"/>
    <cacheHierarchy uniqueName="[Organizations].[Organization Level 3]" caption="Organization Level 3" attribute="1" defaultMemberUniqueName="[Organizations].[Organization Level 3].[All]" allUniqueName="[Organizations].[Organization Level 3].[All]" dimensionUniqueName="[Organizations]" displayFolder="" count="2" memberValueDatatype="130" unbalanced="0" hidden="1"/>
    <cacheHierarchy uniqueName="[Organizations].[Organization Level 4]" caption="Organization Level 4" attribute="1" defaultMemberUniqueName="[Organizations].[Organization Level 4].[All]" allUniqueName="[Organizations].[Organization Level 4].[All]" dimensionUniqueName="[Organizations]" displayFolder="" count="2" memberValueDatatype="130" unbalanced="0" hidden="1"/>
    <cacheHierarchy uniqueName="[Organizations].[OrganizationKey]" caption="OrganizationKey" attribute="1" defaultMemberUniqueName="[Organizations].[OrganizationKey].[All]" allUniqueName="[Organizations].[OrganizationKey].[All]" dimensionUniqueName="[Organizations]" displayFolder="" count="2" memberValueDatatype="20" unbalanced="0" hidden="1"/>
    <cacheHierarchy uniqueName="[Organizations].[ParentOrganizationKey]" caption="ParentOrganizationKey" attribute="1" defaultMemberUniqueName="[Organizations].[ParentOrganizationKey].[All]" allUniqueName="[Organizations].[ParentOrganizationKey].[All]" dimensionUniqueName="[Organizations]" displayFolder="" count="2" memberValueDatatype="20" unbalanced="0" hidden="1"/>
    <cacheHierarchy uniqueName="[Organizations].[Path]" caption="Path" attribute="1" defaultMemberUniqueName="[Organizations].[Path].[All]" allUniqueName="[Organizations].[Path].[All]" dimensionUniqueName="[Organizations]" displayFolder="" count="2" memberValueDatatype="130" unbalanced="0" hidden="1"/>
    <cacheHierarchy uniqueName="[Products].[Product Model]" caption="Product Model" attribute="1" defaultMemberUniqueName="[Products].[Product Model].[All]" allUniqueName="[Products].[Product Model].[All]" dimensionUniqueName="[Products]" displayFolder="" count="2" memberValueDatatype="130" unbalanced="0" hidden="1"/>
    <cacheHierarchy uniqueName="[Products].[ProductAlternateKey]" caption="ProductAlternateKey" attribute="1" defaultMemberUniqueName="[Products].[ProductAlternateKey].[All]" allUniqueName="[Products].[ProductAlternateKey].[All]" dimensionUniqueName="[Products]" displayFolder="" count="2" memberValueDatatype="130" unbalanced="0" hidden="1"/>
    <cacheHierarchy uniqueName="[Products].[ProductKey]" caption="ProductKey" attribute="1" defaultMemberUniqueName="[Products].[ProductKey].[All]" allUniqueName="[Products].[ProductKey].[All]" dimensionUniqueName="[Products]" displayFolder="" count="2" memberValueDatatype="20" unbalanced="0" hidden="1"/>
    <cacheHierarchy uniqueName="[Promotions].[PromotionAlternateKey]" caption="PromotionAlternateKey" attribute="1" defaultMemberUniqueName="[Promotions].[PromotionAlternateKey].[All]" allUniqueName="[Promotions].[PromotionAlternateKey].[All]" dimensionUniqueName="[Promotions]" displayFolder="" count="2" memberValueDatatype="20" unbalanced="0" hidden="1"/>
    <cacheHierarchy uniqueName="[Promotions].[PromotionKey]" caption="PromotionKey" attribute="1" defaultMemberUniqueName="[Promotions].[PromotionKey].[All]" allUniqueName="[Promotions].[PromotionKey].[All]" dimensionUniqueName="[Promotions]" displayFolder="" count="2" memberValueDatatype="20" unbalanced="0" hidden="1"/>
    <cacheHierarchy uniqueName="[Reseller Sales].[Carrier Tracking Number]" caption="Carrier Tracking Number" attribute="1" defaultMemberUniqueName="[Reseller Sales].[Carrier Tracking Number].[All]" allUniqueName="[Reseller Sales].[Carrier Tracking Number].[All]" dimensionUniqueName="[Reseller Sales]" displayFolder="" count="2" memberValueDatatype="130" unbalanced="0" hidden="1"/>
    <cacheHierarchy uniqueName="[Reseller Sales].[CurrencyKey]" caption="CurrencyKey" attribute="1" defaultMemberUniqueName="[Reseller Sales].[CurrencyKey].[All]" allUniqueName="[Reseller Sales].[CurrencyKey].[All]" dimensionUniqueName="[Reseller Sales]" displayFolder="" count="2" memberValueDatatype="20" unbalanced="0" hidden="1"/>
    <cacheHierarchy uniqueName="[Reseller Sales].[Customer PO Number]" caption="Customer PO Number" attribute="1" defaultMemberUniqueName="[Reseller Sales].[Customer PO Number].[All]" allUniqueName="[Reseller Sales].[Customer PO Number].[All]" dimensionUniqueName="[Reseller Sales]" displayFolder="" count="2" memberValueDatatype="130" unbalanced="0" hidden="1"/>
    <cacheHierarchy uniqueName="[Reseller Sales].[Discount Amount]" caption="Discount Amount" attribute="1" defaultMemberUniqueName="[Reseller Sales].[Discount Amount].[All]" allUniqueName="[Reseller Sales].[Discount Amount].[All]" dimensionUniqueName="[Reseller Sales]" displayFolder="" count="2" memberValueDatatype="5" unbalanced="0" hidden="1"/>
    <cacheHierarchy uniqueName="[Reseller Sales].[DueDateKey]" caption="DueDateKey" attribute="1" defaultMemberUniqueName="[Reseller Sales].[DueDateKey].[All]" allUniqueName="[Reseller Sales].[DueDateKey].[All]" dimensionUniqueName="[Reseller Sales]" displayFolder="" count="2" memberValueDatatype="20" unbalanced="0" hidden="1"/>
    <cacheHierarchy uniqueName="[Reseller Sales].[EmployeeKey]" caption="EmployeeKey" attribute="1" defaultMemberUniqueName="[Reseller Sales].[EmployeeKey].[All]" allUniqueName="[Reseller Sales].[EmployeeKey].[All]" dimensionUniqueName="[Reseller Sales]" displayFolder="" count="2" memberValueDatatype="20" unbalanced="0" hidden="1"/>
    <cacheHierarchy uniqueName="[Reseller Sales].[Extended Amount]" caption="Extended Amount" attribute="1" defaultMemberUniqueName="[Reseller Sales].[Extended Amount].[All]" allUniqueName="[Reseller Sales].[Extended Amount].[All]" dimensionUniqueName="[Reseller Sales]" displayFolder="" count="2" memberValueDatatype="6" unbalanced="0" hidden="1"/>
    <cacheHierarchy uniqueName="[Reseller Sales].[Order Qty]" caption="Order Qty" attribute="1" defaultMemberUniqueName="[Reseller Sales].[Order Qty].[All]" allUniqueName="[Reseller Sales].[Order Qty].[All]" dimensionUniqueName="[Reseller Sales]" displayFolder="" count="2" memberValueDatatype="20" unbalanced="0" hidden="1"/>
    <cacheHierarchy uniqueName="[Reseller Sales].[OrderDateKey]" caption="OrderDateKey" attribute="1" defaultMemberUniqueName="[Reseller Sales].[OrderDateKey].[All]" allUniqueName="[Reseller Sales].[OrderDateKey].[All]" dimensionUniqueName="[Reseller Sales]" displayFolder="" count="2" memberValueDatatype="20" unbalanced="0" hidden="1"/>
    <cacheHierarchy uniqueName="[Reseller Sales].[Product Standard Cost]" caption="Product Standard Cost" attribute="1" defaultMemberUniqueName="[Reseller Sales].[Product Standard Cost].[All]" allUniqueName="[Reseller Sales].[Product Standard Cost].[All]" dimensionUniqueName="[Reseller Sales]" displayFolder="" count="2" memberValueDatatype="6" unbalanced="0" hidden="1"/>
    <cacheHierarchy uniqueName="[Reseller Sales].[ProductKey]" caption="ProductKey" attribute="1" defaultMemberUniqueName="[Reseller Sales].[ProductKey].[All]" allUniqueName="[Reseller Sales].[ProductKey].[All]" dimensionUniqueName="[Reseller Sales]" displayFolder="" count="2" memberValueDatatype="20" unbalanced="0" hidden="1"/>
    <cacheHierarchy uniqueName="[Reseller Sales].[PromotionKey]" caption="PromotionKey" attribute="1" defaultMemberUniqueName="[Reseller Sales].[PromotionKey].[All]" allUniqueName="[Reseller Sales].[PromotionKey].[All]" dimensionUniqueName="[Reseller Sales]" displayFolder="" count="2" memberValueDatatype="20" unbalanced="0" hidden="1"/>
    <cacheHierarchy uniqueName="[Reseller Sales].[ResellerKey]" caption="ResellerKey" attribute="1" defaultMemberUniqueName="[Reseller Sales].[ResellerKey].[All]" allUniqueName="[Reseller Sales].[ResellerKey].[All]" dimensionUniqueName="[Reseller Sales]" displayFolder="" count="2" memberValueDatatype="20" unbalanced="0" hidden="1"/>
    <cacheHierarchy uniqueName="[Reseller Sales].[Revision Number]" caption="Revision Number" attribute="1" defaultMemberUniqueName="[Reseller Sales].[Revision Number].[All]" allUniqueName="[Reseller Sales].[Revision Number].[All]" dimensionUniqueName="[Reseller Sales]" displayFolder="" count="2" memberValueDatatype="20" unbalanced="0" hidden="1"/>
    <cacheHierarchy uniqueName="[Reseller Sales].[Sales Amount]" caption="Sales Amount" attribute="1" defaultMemberUniqueName="[Reseller Sales].[Sales Amount].[All]" allUniqueName="[Reseller Sales].[Sales Amount].[All]" dimensionUniqueName="[Reseller Sales]" displayFolder="" count="2" memberValueDatatype="6" unbalanced="0" hidden="1"/>
    <cacheHierarchy uniqueName="[Reseller Sales].[Sales Order Line Number]" caption="Sales Order Line Number" attribute="1" defaultMemberUniqueName="[Reseller Sales].[Sales Order Line Number].[All]" allUniqueName="[Reseller Sales].[Sales Order Line Number].[All]" dimensionUniqueName="[Reseller Sales]" displayFolder="" count="2" memberValueDatatype="20" unbalanced="0" hidden="1"/>
    <cacheHierarchy uniqueName="[Reseller Sales].[SalesTerritoryKey]" caption="SalesTerritoryKey" attribute="1" defaultMemberUniqueName="[Reseller Sales].[SalesTerritoryKey].[All]" allUniqueName="[Reseller Sales].[SalesTerritoryKey].[All]" dimensionUniqueName="[Reseller Sales]" displayFolder="" count="2" memberValueDatatype="20" unbalanced="0" hidden="1"/>
    <cacheHierarchy uniqueName="[Reseller Sales].[ShipDateKey]" caption="ShipDateKey" attribute="1" defaultMemberUniqueName="[Reseller Sales].[ShipDateKey].[All]" allUniqueName="[Reseller Sales].[ShipDateKey].[All]" dimensionUniqueName="[Reseller Sales]" displayFolder="" count="2" memberValueDatatype="20" unbalanced="0" hidden="1"/>
    <cacheHierarchy uniqueName="[Reseller Sales].[Tax Amount]" caption="Tax Amount" attribute="1" defaultMemberUniqueName="[Reseller Sales].[Tax Amount].[All]" allUniqueName="[Reseller Sales].[Tax Amount].[All]" dimensionUniqueName="[Reseller Sales]" displayFolder="" count="2" memberValueDatatype="6" unbalanced="0" hidden="1"/>
    <cacheHierarchy uniqueName="[Reseller Sales].[Total Product Cost]" caption="Total Product Cost" attribute="1" defaultMemberUniqueName="[Reseller Sales].[Total Product Cost].[All]" allUniqueName="[Reseller Sales].[Total Product Cost].[All]" dimensionUniqueName="[Reseller Sales]" displayFolder="" count="2" memberValueDatatype="6" unbalanced="0" hidden="1"/>
    <cacheHierarchy uniqueName="[Reseller Sales].[Unit Price]" caption="Unit Price" attribute="1" defaultMemberUniqueName="[Reseller Sales].[Unit Price].[All]" allUniqueName="[Reseller Sales].[Unit Price].[All]" dimensionUniqueName="[Reseller Sales]" displayFolder="" count="2" memberValueDatatype="6" unbalanced="0" hidden="1"/>
    <cacheHierarchy uniqueName="[Reseller Sales].[Unit Price Discount %]" caption="Unit Price Discount %" attribute="1" defaultMemberUniqueName="[Reseller Sales].[Unit Price Discount %].[All]" allUniqueName="[Reseller Sales].[Unit Price Discount %].[All]" dimensionUniqueName="[Reseller Sales]" displayFolder="" count="2" memberValueDatatype="5" unbalanced="0" hidden="1"/>
    <cacheHierarchy uniqueName="[Resellers].[Bank]" caption="Bank" attribute="1" defaultMemberUniqueName="[Resellers].[Bank].[All]" allUniqueName="[Resellers].[Bank].[All]" dimensionUniqueName="[Resellers]" displayFolder="" count="2" memberValueDatatype="130" unbalanced="0" hidden="1"/>
    <cacheHierarchy uniqueName="[Resellers].[First Order Year]" caption="First Order Year" attribute="1" defaultMemberUniqueName="[Resellers].[First Order Year].[All]" allUniqueName="[Resellers].[First Order Year].[All]" dimensionUniqueName="[Resellers]" displayFolder="" count="2" memberValueDatatype="20" unbalanced="0" hidden="1"/>
    <cacheHierarchy uniqueName="[Resellers].[GeographyKey]" caption="GeographyKey" attribute="1" defaultMemberUniqueName="[Resellers].[GeographyKey].[All]" allUniqueName="[Resellers].[GeographyKey].[All]" dimensionUniqueName="[Resellers]" displayFolder="" count="2" memberValueDatatype="20" unbalanced="0" hidden="1"/>
    <cacheHierarchy uniqueName="[Resellers].[Last Order Year]" caption="Last Order Year" attribute="1" defaultMemberUniqueName="[Resellers].[Last Order Year].[All]" allUniqueName="[Resellers].[Last Order Year].[All]" dimensionUniqueName="[Resellers]" displayFolder="" count="2" memberValueDatatype="20" unbalanced="0" hidden="1"/>
    <cacheHierarchy uniqueName="[Resellers].[Min Payment Amount]" caption="Min Payment Amount" attribute="1" defaultMemberUniqueName="[Resellers].[Min Payment Amount].[All]" allUniqueName="[Resellers].[Min Payment Amount].[All]" dimensionUniqueName="[Resellers]" displayFolder="" count="2" memberValueDatatype="6" unbalanced="0" hidden="1"/>
    <cacheHierarchy uniqueName="[Resellers].[Min Payment Type]" caption="Min Payment Type" attribute="1" defaultMemberUniqueName="[Resellers].[Min Payment Type].[All]" allUniqueName="[Resellers].[Min Payment Type].[All]" dimensionUniqueName="[Resellers]" displayFolder="" count="2" memberValueDatatype="20" unbalanced="0" hidden="1"/>
    <cacheHierarchy uniqueName="[Resellers].[Order Frequency]" caption="Order Frequency" attribute="1" defaultMemberUniqueName="[Resellers].[Order Frequency].[All]" allUniqueName="[Resellers].[Order Frequency].[All]" dimensionUniqueName="[Resellers]" displayFolder="" count="2" memberValueDatatype="130" unbalanced="0" hidden="1"/>
    <cacheHierarchy uniqueName="[Resellers].[Order Month]" caption="Order Month" attribute="1" defaultMemberUniqueName="[Resellers].[Order Month].[All]" allUniqueName="[Resellers].[Order Month].[All]" dimensionUniqueName="[Resellers]" displayFolder="" count="2" memberValueDatatype="20" unbalanced="0" hidden="1"/>
    <cacheHierarchy uniqueName="[Resellers].[ResellerAlternateKey]" caption="ResellerAlternateKey" attribute="1" defaultMemberUniqueName="[Resellers].[ResellerAlternateKey].[All]" allUniqueName="[Resellers].[ResellerAlternateKey].[All]" dimensionUniqueName="[Resellers]" displayFolder="" count="2" memberValueDatatype="130" unbalanced="0" hidden="1"/>
    <cacheHierarchy uniqueName="[Resellers].[ResellerKey]" caption="ResellerKey" attribute="1" defaultMemberUniqueName="[Resellers].[ResellerKey].[All]" allUniqueName="[Resellers].[ResellerKey].[All]" dimensionUniqueName="[Resellers]" displayFolder="" count="2" memberValueDatatype="20" unbalanced="0" hidden="1"/>
    <cacheHierarchy uniqueName="[Resellers].[SalesTerritoryKey]" caption="SalesTerritoryKey" attribute="1" defaultMemberUniqueName="[Resellers].[SalesTerritoryKey].[All]" allUniqueName="[Resellers].[SalesTerritoryKey].[All]" dimensionUniqueName="[Resellers]" displayFolder="" count="2" memberValueDatatype="20" unbalanced="0" hidden="1"/>
    <cacheHierarchy uniqueName="[Resellers].[Year Opened]" caption="Year Opened" attribute="1" defaultMemberUniqueName="[Resellers].[Year Opened].[All]" allUniqueName="[Resellers].[Year Opened].[All]" dimensionUniqueName="[Resellers]" displayFolder="" count="2" memberValueDatatype="20" unbalanced="0" hidden="1"/>
    <cacheHierarchy uniqueName="[Sales Territories].[SalesTerritoryAlternateKey]" caption="SalesTerritoryAlternateKey" attribute="1" defaultMemberUniqueName="[Sales Territories].[SalesTerritoryAlternateKey].[All]" allUniqueName="[Sales Territories].[SalesTerritoryAlternateKey].[All]" dimensionUniqueName="[Sales Territories]" displayFolder="" count="2" memberValueDatatype="20" unbalanced="0" hidden="1"/>
    <cacheHierarchy uniqueName="[Sales Territories].[SalesTerritoryKey]" caption="SalesTerritoryKey" attribute="1" defaultMemberUniqueName="[Sales Territories].[SalesTerritoryKey].[All]" allUniqueName="[Sales Territories].[SalesTerritoryKey].[All]" dimensionUniqueName="[Sales Territories]" displayFolder="" count="2" memberValueDatatype="20" unbalanced="0" hidden="1"/>
    <cacheHierarchy uniqueName="[Measures].[Ledger Amount Total]" caption="Ledger Amount Total" measure="1" displayFolder="" measureGroup="General Ledger" count="0"/>
    <cacheHierarchy uniqueName="[Measures].[Internet Discount Amount]" caption="Internet Discount Amount" measure="1" displayFolder="" measureGroup="Internet Sales" count="0"/>
    <cacheHierarchy uniqueName="[Measures].[Internet Count of Products Sold]" caption="Internet Count of Products Sold" measure="1" displayFolder="" measureGroup="Internet Sales" count="0"/>
    <cacheHierarchy uniqueName="[Measures].[Internet Gross Sales]" caption="Internet Gross Sales" measure="1" displayFolder="" measureGroup="Internet Sales" count="0"/>
    <cacheHierarchy uniqueName="[Measures].[Internet Net Sales]" caption="Internet Net Sales" measure="1" displayFolder="" measureGroup="Internet Sales" count="0"/>
    <cacheHierarchy uniqueName="[Measures].[Internet Product Cost]" caption="Internet Product Cost" measure="1" displayFolder="" measureGroup="Internet Sales" count="0"/>
    <cacheHierarchy uniqueName="[Measures].[Internet Gross Margin %]" caption="Internet Gross Margin %" measure="1" displayFolder="" measureGroup="Internet Sales" count="0"/>
    <cacheHierarchy uniqueName="[Measures].[Internet Margin %]" caption="Internet Margin %" measure="1" displayFolder="" measureGroup="Internet Sales" count="0"/>
    <cacheHierarchy uniqueName="[Measures].[Internet Order Quantity Total]" caption="Internet Order Quantity Total" measure="1" displayFolder="" measureGroup="Internet Sales" count="0"/>
    <cacheHierarchy uniqueName="[Measures].[Internet Freight Total]" caption="Internet Freight Total" measure="1" displayFolder="" measureGroup="Internet Sales" count="0"/>
    <cacheHierarchy uniqueName="[Measures].[Internet Monthly Sales Goal]" caption="Internet Monthly Sales Goal" measure="1" displayFolder="" measureGroup="Internet Sales" count="0"/>
    <cacheHierarchy uniqueName="[Measures].[Internet Monthly Margin % Goal]" caption="Internet Monthly Margin % Goal" measure="1" displayFolder="" measureGroup="Internet Sales" count="0"/>
    <cacheHierarchy uniqueName="[Measures].[Internet Customer Count]" caption="Internet Customer Count" measure="1" displayFolder="" measureGroup="Internet Sales" count="0"/>
    <cacheHierarchy uniqueName="[Measures].[Internet Customer Count Germany]" caption="Internet Customer Count Germany" measure="1" displayFolder="" measureGroup="Internet Sales" count="0"/>
    <cacheHierarchy uniqueName="[Measures].[Internet Plan]" caption="Internet Plan" measure="1" displayFolder="" measureGroup="Internet Sales" count="0"/>
    <cacheHierarchy uniqueName="[Measures].[Internet Plan Variance]" caption="Internet Plan Variance" measure="1" displayFolder="" measureGroup="Internet Sales" count="0"/>
    <cacheHierarchy uniqueName="[Measures].[Internet Customer Count France]" caption="Internet Customer Count France" measure="1" displayFolder="" measureGroup="Internet Sales" count="0"/>
    <cacheHierarchy uniqueName="[Measures].[Internet Customer Count United Kingdom]" caption="Internet Customer Count United Kingdom" measure="1" displayFolder="" measureGroup="Internet Sales" count="0"/>
    <cacheHierarchy uniqueName="[Measures].[Internet Sales Per Customer]" caption="Internet Sales Per Customer" measure="1" displayFolder="" measureGroup="Internet Sales" count="0"/>
    <cacheHierarchy uniqueName="[Measures].[Internet Monthly Net Sales]" caption="Internet Monthly Net Sales" measure="1" displayFolder="" measureGroup="Internet Sales" count="0"/>
    <cacheHierarchy uniqueName="[Measures].[Internet Monthly Margin %]" caption="Internet Monthly Margin %" measure="1" displayFolder="" measureGroup="Internet Sales" count="0"/>
    <cacheHierarchy uniqueName="[Measures].[Variance Less Than 12%]" caption="Variance Less Than 12%" measure="1" displayFolder="" measureGroup="Internet Sales" count="0"/>
    <cacheHierarchy uniqueName="[Measures].[Reseller Gross Sales]" caption="Reseller Gross Sales" measure="1" displayFolder="" measureGroup="Reseller Sales" count="0"/>
    <cacheHierarchy uniqueName="[Measures].[Reseller Net Sales]" caption="Reseller Net Sales" measure="1" displayFolder="" measureGroup="Reseller Sales" count="0"/>
    <cacheHierarchy uniqueName="[Measures].[Reseller Discount Amount]" caption="Reseller Discount Amount" measure="1" displayFolder="" measureGroup="Reseller Sales" count="0"/>
    <cacheHierarchy uniqueName="[Measures].[Reseller Product Cost]" caption="Reseller Product Cost" measure="1" displayFolder="" measureGroup="Reseller Sales" count="0"/>
    <cacheHierarchy uniqueName="[Measures].[Reseller Gross Margin %]" caption="Reseller Gross Margin %" measure="1" displayFolder="" measureGroup="Reseller Sales" count="0"/>
    <cacheHierarchy uniqueName="[Measures].[Reseller Margin %]" caption="Reseller Margin %" measure="1" displayFolder="" measureGroup="Reseller Sales" count="0"/>
    <cacheHierarchy uniqueName="[Measures].[Reseller Count of Products Sold]" caption="Reseller Count of Products Sold" measure="1" displayFolder="" measureGroup="Reseller Sales" count="0"/>
    <cacheHierarchy uniqueName="[Measures].[Reseller Order Quantity Total]" caption="Reseller Order Quantity Total" measure="1" displayFolder="" measureGroup="Reseller Sales" count="0"/>
    <cacheHierarchy uniqueName="[Measures].[Reseller Freight Total]" caption="Reseller Freight Total" measure="1" displayFolder="" measureGroup="Reseller Sales" count="0"/>
    <cacheHierarchy uniqueName="[Measures].[Reseller Monthly Margin % Goal]" caption="Reseller Monthly Margin % Goal" measure="1" displayFolder="" measureGroup="Reseller Sales" count="0"/>
    <cacheHierarchy uniqueName="[Measures].[Reseller Monthly Sales Goal]" caption="Reseller Monthly Sales Goal" measure="1" displayFolder="" measureGroup="Reseller Sales" count="0"/>
    <cacheHierarchy uniqueName="[Measures].[Reseller Monthly Margin %]" caption="Reseller Monthly Margin %" measure="1" displayFolder="" measureGroup="Reseller Sales" count="0"/>
    <cacheHierarchy uniqueName="[Measures].[Reseller Monthly Net Sales]" caption="Reseller Monthly Net Sales" measure="1" displayFolder="" measureGroup="Reseller Sales" count="0"/>
    <cacheHierarchy uniqueName="[Measures].[Monthly Customers]" caption="Monthly Customers" measure="1" displayFolder="" measureGroup="Customers" count="0"/>
    <cacheHierarchy uniqueName="[Measures].[Monthly Customers Goal]" caption="Monthly Customers Goal" measure="1" displayFolder="" measureGroup="Customers" count="0"/>
    <cacheHierarchy uniqueName="[Measures].[Today]" caption="Today" measure="1" displayFolder="" measureGroup="Dates" count="0"/>
    <cacheHierarchy uniqueName="[Measures].[6 Months Ago]" caption="6 Months Ago" measure="1" displayFolder="" measureGroup="Dates" count="0"/>
    <cacheHierarchy uniqueName="[Measures].[Count Countries]" caption="Count Countries" measure="1" displayFolder="" measureGroup="Sales Territories" count="0"/>
    <cacheHierarchy uniqueName="[Measures].[Total Net Sales]" caption="Total Net Sales" measure="1" displayFolder="" measureGroup="Calculations" count="0"/>
    <cacheHierarchy uniqueName="[Measures].[Total Product Costs]" caption="Total Product Costs" measure="1" displayFolder="" measureGroup="Calculations" count="0"/>
    <cacheHierarchy uniqueName="[Measures].[Total Margin]" caption="Total Margin" measure="1" displayFolder="" measureGroup="Calculations" count="0"/>
    <cacheHierarchy uniqueName="[Measures].[Total Margin %]" caption="Total Margin %" measure="1" displayFolder="" measureGroup="Calculations" count="0"/>
    <cacheHierarchy uniqueName="[Measures].[Last Refreshed]" caption="Last Refreshed" measure="1" displayFolder="" measureGroup="Calculations" count="0"/>
    <cacheHierarchy uniqueName="[Measures].[Last Full Month]" caption="Last Full Month" measure="1" displayFolder="" measureGroup="Calculations" count="0"/>
    <cacheHierarchy uniqueName="[Measures].[YTD Net Sales]" caption="YTD Net Sales" measure="1" displayFolder="" measureGroup="Calculations" count="0"/>
    <cacheHierarchy uniqueName="[Measures].[LY Net Sales]" caption="LY Net Sales" measure="1" displayFolder="" measureGroup="Calculations" count="0"/>
    <cacheHierarchy uniqueName="[Measures].[Count of Customers]" caption="Count of Customers" measure="1" displayFolder="" measureGroup="Calculations" count="0"/>
    <cacheHierarchy uniqueName="[Measures].[__Default measure]" caption="__Default measure" measure="1" displayFolder="" count="0" hidden="1"/>
  </cacheHierarchies>
  <kpis count="0"/>
  <dimensions count="15">
    <dimension name="Accounts" uniqueName="[Accounts]" caption="Accounts"/>
    <dimension name="Calculations" uniqueName="[Calculations]" caption="Calculations"/>
    <dimension name="Customers" uniqueName="[Customers]" caption="Customers"/>
    <dimension name="Dates" uniqueName="[Dates]" caption="Dates"/>
    <dimension name="Departments" uniqueName="[Departments]" caption="Departments"/>
    <dimension name="Employees" uniqueName="[Employees]" caption="Employees"/>
    <dimension name="General Ledger" uniqueName="[General Ledger]" caption="General Ledger"/>
    <dimension name="Internet Sales" uniqueName="[Internet Sales]" caption="Internet Sales"/>
    <dimension measure="1" name="Measures" uniqueName="[Measures]" caption="Measures"/>
    <dimension name="Organizations" uniqueName="[Organizations]" caption="Organizations"/>
    <dimension name="Products" uniqueName="[Products]" caption="Products"/>
    <dimension name="Promotions" uniqueName="[Promotions]" caption="Promotions"/>
    <dimension name="Reseller Sales" uniqueName="[Reseller Sales]" caption="Reseller Sales"/>
    <dimension name="Resellers" uniqueName="[Resellers]" caption="Resellers"/>
    <dimension name="Sales Territories" uniqueName="[Sales Territories]" caption="Sales Territories"/>
  </dimensions>
  <measureGroups count="34">
    <measureGroup name="Accounts" caption="Accounts"/>
    <measureGroup name="Calculations" caption="Calculations"/>
    <measureGroup name="Customers" caption="Customers"/>
    <measureGroup name="Dates" caption="Dates"/>
    <measureGroup name="DateTableTemplate_97ceff95-2588-42f7-af5d-90198ecc5abc" caption="DateTableTemplate_97ceff95-2588-42f7-af5d-90198ecc5abc"/>
    <measureGroup name="Departments" caption="Departments"/>
    <measureGroup name="Employees" caption="Employees"/>
    <measureGroup name="General Ledger" caption="General Ledger"/>
    <measureGroup name="Internet Sales" caption="Internet Sales"/>
    <measureGroup name="Internet Sales Plan" caption="Internet Sales Plan"/>
    <measureGroup name="LocalDateTable_0c400898-71b7-4a71-8d97-cb7612db7920" caption="LocalDateTable_0c400898-71b7-4a71-8d97-cb7612db7920"/>
    <measureGroup name="LocalDateTable_2f1a65b3-3eff-4e59-a312-1cc4079189f1" caption="LocalDateTable_2f1a65b3-3eff-4e59-a312-1cc4079189f1"/>
    <measureGroup name="LocalDateTable_4519f3d4-7a61-498c-9456-feab39e2abbd" caption="LocalDateTable_4519f3d4-7a61-498c-9456-feab39e2abbd"/>
    <measureGroup name="LocalDateTable_535d4693-e919-4db8-ba8a-87e538f1b15c" caption="LocalDateTable_535d4693-e919-4db8-ba8a-87e538f1b15c"/>
    <measureGroup name="LocalDateTable_5c54a22c-8285-4a01-a437-2a04f91e8dcb" caption="LocalDateTable_5c54a22c-8285-4a01-a437-2a04f91e8dcb"/>
    <measureGroup name="LocalDateTable_65dc661b-7eaf-42e0-879f-30d3ff9ee64c" caption="LocalDateTable_65dc661b-7eaf-42e0-879f-30d3ff9ee64c"/>
    <measureGroup name="LocalDateTable_72f64054-b66f-4df4-9c10-735dbf2ebe65" caption="LocalDateTable_72f64054-b66f-4df4-9c10-735dbf2ebe65"/>
    <measureGroup name="LocalDateTable_78b3847c-32d7-4ca3-82ce-653c75e553bb" caption="LocalDateTable_78b3847c-32d7-4ca3-82ce-653c75e553bb"/>
    <measureGroup name="LocalDateTable_7f1dd0ac-1487-4efa-9e37-0346b61825cc" caption="LocalDateTable_7f1dd0ac-1487-4efa-9e37-0346b61825cc"/>
    <measureGroup name="LocalDateTable_826e9b3c-fb86-436f-a466-e06bb51d7dca" caption="LocalDateTable_826e9b3c-fb86-436f-a466-e06bb51d7dca"/>
    <measureGroup name="LocalDateTable_91708cb4-ab24-48ec-96b1-b3b7e30554c1" caption="LocalDateTable_91708cb4-ab24-48ec-96b1-b3b7e30554c1"/>
    <measureGroup name="LocalDateTable_9e8ecc4b-238e-4fa1-aecf-3717b38e7587" caption="LocalDateTable_9e8ecc4b-238e-4fa1-aecf-3717b38e7587"/>
    <measureGroup name="LocalDateTable_a62753cd-b20b-4174-a9a7-6f8a1a75e4d3" caption="LocalDateTable_a62753cd-b20b-4174-a9a7-6f8a1a75e4d3"/>
    <measureGroup name="LocalDateTable_a7ecf78d-8b20-4475-b4f5-ae4ada55f781" caption="LocalDateTable_a7ecf78d-8b20-4475-b4f5-ae4ada55f781"/>
    <measureGroup name="LocalDateTable_a97f1e90-d9ba-469f-8cf2-ea5369c1bee5" caption="LocalDateTable_a97f1e90-d9ba-469f-8cf2-ea5369c1bee5"/>
    <measureGroup name="LocalDateTable_aae3f632-3484-45b3-b1d1-ddc64c9a7475" caption="LocalDateTable_aae3f632-3484-45b3-b1d1-ddc64c9a7475"/>
    <measureGroup name="LocalDateTable_c1cc8c99-180f-47dd-a15b-b55290d76818" caption="LocalDateTable_c1cc8c99-180f-47dd-a15b-b55290d76818"/>
    <measureGroup name="LocalDateTable_cff6d723-c67e-4f9e-9270-9a7be7299cec" caption="LocalDateTable_cff6d723-c67e-4f9e-9270-9a7be7299cec"/>
    <measureGroup name="Organizations" caption="Organizations"/>
    <measureGroup name="Products" caption="Products"/>
    <measureGroup name="Promotions" caption="Promotions"/>
    <measureGroup name="Reseller Sales" caption="Reseller Sales"/>
    <measureGroup name="Resellers" caption="Resellers"/>
    <measureGroup name="Sales Territories" caption="Sales Territories"/>
  </measureGroups>
  <maps count="33">
    <map measureGroup="0" dimension="0"/>
    <map measureGroup="1" dimension="1"/>
    <map measureGroup="2" dimension="2"/>
    <map measureGroup="2" dimension="14"/>
    <map measureGroup="3" dimension="3"/>
    <map measureGroup="5" dimension="4"/>
    <map measureGroup="6" dimension="5"/>
    <map measureGroup="7" dimension="0"/>
    <map measureGroup="7" dimension="3"/>
    <map measureGroup="7" dimension="4"/>
    <map measureGroup="7" dimension="6"/>
    <map measureGroup="7" dimension="9"/>
    <map measureGroup="8" dimension="2"/>
    <map measureGroup="8" dimension="3"/>
    <map measureGroup="8" dimension="7"/>
    <map measureGroup="8" dimension="10"/>
    <map measureGroup="8" dimension="11"/>
    <map measureGroup="8" dimension="14"/>
    <map measureGroup="9" dimension="3"/>
    <map measureGroup="9" dimension="10"/>
    <map measureGroup="9" dimension="14"/>
    <map measureGroup="28" dimension="9"/>
    <map measureGroup="29" dimension="10"/>
    <map measureGroup="30" dimension="11"/>
    <map measureGroup="31" dimension="3"/>
    <map measureGroup="31" dimension="5"/>
    <map measureGroup="31" dimension="10"/>
    <map measureGroup="31" dimension="11"/>
    <map measureGroup="31" dimension="12"/>
    <map measureGroup="31" dimension="13"/>
    <map measureGroup="31" dimension="14"/>
    <map measureGroup="32" dimension="13"/>
    <map measureGroup="33" dimension="14"/>
  </maps>
  <extLst>
    <ext xmlns:x14="http://schemas.microsoft.com/office/spreadsheetml/2009/9/main" uri="{725AE2AE-9491-48be-B2B4-4EB974FC3084}">
      <x14:pivotCacheDefinition slicerData="1" pivotCacheId="53192818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07A3E-3A3A-4A36-9AB2-EF7304D149FA}" name="PivotTable1"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baseField="0" baseItem="0"/>
  </dataFields>
  <pivotHierarchies count="45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F8384B-15B5-4D04-903D-216E157A228B}" autoFormatId="16" applyNumberFormats="0" applyBorderFormats="0" applyFontFormats="0" applyPatternFormats="0" applyAlignmentFormats="0" applyWidthHeightFormats="0">
  <queryTableRefresh nextId="20">
    <queryTableFields count="2">
      <queryTableField id="18" name="Customers[State/Province]" tableColumnId="18"/>
      <queryTableField id="19" name="[YTD Sales]"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_Hierarchy" xr10:uid="{7AEB0FEA-4BEB-41C4-A8D0-F97D4C94C294}" sourceName="[Products].[Product Category Hierarchy]">
  <data>
    <olap pivotCacheId="531928188">
      <levels count="4">
        <level uniqueName="[Products].[Product Category Hierarchy].[(All)]" sourceCaption="(All)" count="0"/>
        <level uniqueName="[Products].[Product Category Hierarchy].[Product Category]" sourceCaption="Product Category" count="5">
          <ranges>
            <range startItem="0">
              <i n="[Products].[Product Category Hierarchy].[Product Category].&amp;" c=""/>
              <i n="[Products].[Product Category Hierarchy].[Product Category].&amp;[Accessories]" c="Accessories"/>
              <i n="[Products].[Product Category Hierarchy].[Product Category].&amp;[Bikes]" c="Bikes"/>
              <i n="[Products].[Product Category Hierarchy].[Product Category].&amp;[Clothing]" c="Clothing"/>
              <i n="[Products].[Product Category Hierarchy].[Product Category].&amp;[Components]" c="Components"/>
            </range>
          </ranges>
        </level>
        <level uniqueName="[Products].[Product Category Hierarchy].[Product Subcategory]" sourceCaption="Product Subcategory" count="0"/>
        <level uniqueName="[Products].[Product Category Hierarchy].[Product Model]" sourceCaption="Product Model" count="0"/>
      </levels>
      <selections count="1">
        <selection n="[Products].[Product Category 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erritory_Country" xr10:uid="{54DB7829-2E74-4206-BFBE-E1BAC8C47441}" sourceName="[Sales Territories].[Sales Territory Country]">
  <data>
    <olap pivotCacheId="531928188">
      <levels count="2">
        <level uniqueName="[Sales Territories].[Sales Territory Country].[(All)]" sourceCaption="(All)" count="0"/>
        <level uniqueName="[Sales Territories].[Sales Territory Country].[Sales Territory Country]" sourceCaption="Sales Territory Country" count="7">
          <ranges>
            <range startItem="0">
              <i n="[Sales Territories].[Sales Territory Country].&amp;[Australia]" c="Australia"/>
              <i n="[Sales Territories].[Sales Territory Country].&amp;[Canada]" c="Canada"/>
              <i n="[Sales Territories].[Sales Territory Country].&amp;[France]" c="France"/>
              <i n="[Sales Territories].[Sales Territory Country].&amp;[Germany]" c="Germany"/>
              <i n="[Sales Territories].[Sales Territory Country].&amp;[NA]" c="NA"/>
              <i n="[Sales Territories].[Sales Territory Country].&amp;[United Kingdom]" c="United Kingdom"/>
              <i n="[Sales Territories].[Sales Territory Country].&amp;[United States]" c="United States"/>
            </range>
          </ranges>
        </level>
      </levels>
      <selections count="1">
        <selection n="[Sales Territories].[Sales Territory 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B056D5C0-85CA-41E9-8B75-A61DA47BD25C}" cache="Slicer_Product_Category_Hierarchy" caption="Product Category" level="1" rowHeight="241300"/>
  <slicer name="Sales Territory Country" xr10:uid="{7F87370B-8115-4302-9080-C1772CB9FDB6}" cache="Slicer_Sales_Territory_Country" caption="Sales Territory Count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E6DC6D-19E2-410B-830E-4A19BCFADAC3}" name="Table_ExternalData_1" displayName="Table_ExternalData_1" ref="A3:B25" tableType="queryTable" totalsRowShown="0">
  <autoFilter ref="A3:B25" xr:uid="{52E6DC6D-19E2-410B-830E-4A19BCFADAC3}"/>
  <tableColumns count="2">
    <tableColumn id="18" xr3:uid="{D267E04C-FBC9-4B80-B203-FE64E6ED3222}" uniqueName="18" name="Customers[State/Province]" queryTableFieldId="18"/>
    <tableColumn id="19" xr3:uid="{9151426C-7311-4F38-90AA-6ED40EE384BA}" uniqueName="19" name="[YTD Sales]" queryTableFieldId="19"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
  <sheetViews>
    <sheetView zoomScaleNormal="100" zoomScaleSheetLayoutView="100" workbookViewId="0">
      <selection activeCell="B2" sqref="B2"/>
    </sheetView>
  </sheetViews>
  <sheetFormatPr defaultRowHeight="14.5" x14ac:dyDescent="0.35"/>
  <cols>
    <col min="1" max="1" width="15.90625" bestFit="1" customWidth="1"/>
    <col min="2" max="2" width="15.26953125" bestFit="1" customWidth="1"/>
    <col min="3" max="6" width="9.7265625" bestFit="1" customWidth="1"/>
    <col min="7" max="7" width="10.7265625" bestFit="1" customWidth="1"/>
    <col min="8" max="10" width="9.7265625" bestFit="1" customWidth="1"/>
    <col min="11" max="14" width="10.7265625" bestFit="1" customWidth="1"/>
    <col min="15" max="15" width="7.81640625" bestFit="1" customWidth="1"/>
    <col min="16" max="16" width="11.7265625" bestFit="1" customWidth="1"/>
    <col min="17" max="28" width="15.26953125" bestFit="1" customWidth="1"/>
    <col min="29" max="29" width="18.08984375" bestFit="1" customWidth="1"/>
    <col min="30" max="30" width="18.26953125" bestFit="1" customWidth="1"/>
  </cols>
  <sheetData>
    <row r="1" spans="1:16" x14ac:dyDescent="0.35">
      <c r="B1" t="s">
        <v>0</v>
      </c>
    </row>
    <row r="2" spans="1:16" x14ac:dyDescent="0.35">
      <c r="A2" t="s">
        <v>2</v>
      </c>
      <c r="B2" t="str" vm="16">
        <f>CUBEMEMBER("pbiazure://api.powerbi.com b3f1605b-983b-4755-a709-52b6ca95b1ea Model","[Dates].[Calendar Yr-Qtr].&amp;[2010-Q4]")</f>
        <v>2010-Q4</v>
      </c>
      <c r="C2" t="str" vm="15">
        <f>CUBEMEMBER("pbiazure://api.powerbi.com b3f1605b-983b-4755-a709-52b6ca95b1ea Model","[Dates].[Calendar Yr-Qtr].&amp;[2011-Q1]")</f>
        <v>2011-Q1</v>
      </c>
      <c r="D2" t="str" vm="14">
        <f>CUBEMEMBER("pbiazure://api.powerbi.com b3f1605b-983b-4755-a709-52b6ca95b1ea Model","[Dates].[Calendar Yr-Qtr].&amp;[2011-Q2]")</f>
        <v>2011-Q2</v>
      </c>
      <c r="E2" t="str" vm="13">
        <f>CUBEMEMBER("pbiazure://api.powerbi.com b3f1605b-983b-4755-a709-52b6ca95b1ea Model","[Dates].[Calendar Yr-Qtr].&amp;[2011-Q3]")</f>
        <v>2011-Q3</v>
      </c>
      <c r="F2" t="str" vm="12">
        <f>CUBEMEMBER("pbiazure://api.powerbi.com b3f1605b-983b-4755-a709-52b6ca95b1ea Model","[Dates].[Calendar Yr-Qtr].&amp;[2011-Q4]")</f>
        <v>2011-Q4</v>
      </c>
      <c r="G2" t="str" vm="11">
        <f>CUBEMEMBER("pbiazure://api.powerbi.com b3f1605b-983b-4755-a709-52b6ca95b1ea Model","[Dates].[Calendar Yr-Qtr].&amp;[2012-Q1]")</f>
        <v>2012-Q1</v>
      </c>
      <c r="H2" t="str" vm="10">
        <f>CUBEMEMBER("pbiazure://api.powerbi.com b3f1605b-983b-4755-a709-52b6ca95b1ea Model","[Dates].[Calendar Yr-Qtr].&amp;[2012-Q2]")</f>
        <v>2012-Q2</v>
      </c>
      <c r="I2" t="str" vm="9">
        <f>CUBEMEMBER("pbiazure://api.powerbi.com b3f1605b-983b-4755-a709-52b6ca95b1ea Model","[Dates].[Calendar Yr-Qtr].&amp;[2012-Q3]")</f>
        <v>2012-Q3</v>
      </c>
      <c r="J2" t="str" vm="8">
        <f>CUBEMEMBER("pbiazure://api.powerbi.com b3f1605b-983b-4755-a709-52b6ca95b1ea Model","[Dates].[Calendar Yr-Qtr].&amp;[2012-Q4]")</f>
        <v>2012-Q4</v>
      </c>
      <c r="K2" t="str" vm="7">
        <f>CUBEMEMBER("pbiazure://api.powerbi.com b3f1605b-983b-4755-a709-52b6ca95b1ea Model","[Dates].[Calendar Yr-Qtr].&amp;[2013-Q1]")</f>
        <v>2013-Q1</v>
      </c>
      <c r="L2" t="str" vm="6">
        <f>CUBEMEMBER("pbiazure://api.powerbi.com b3f1605b-983b-4755-a709-52b6ca95b1ea Model","[Dates].[Calendar Yr-Qtr].&amp;[2013-Q2]")</f>
        <v>2013-Q2</v>
      </c>
      <c r="M2" t="str" vm="5">
        <f>CUBEMEMBER("pbiazure://api.powerbi.com b3f1605b-983b-4755-a709-52b6ca95b1ea Model","[Dates].[Calendar Yr-Qtr].&amp;[2013-Q3]")</f>
        <v>2013-Q3</v>
      </c>
      <c r="N2" t="str" vm="4">
        <f>CUBEMEMBER("pbiazure://api.powerbi.com b3f1605b-983b-4755-a709-52b6ca95b1ea Model","[Dates].[Calendar Yr-Qtr].&amp;[2013-Q4]")</f>
        <v>2013-Q4</v>
      </c>
      <c r="O2" t="str" vm="3">
        <f>CUBEMEMBER("pbiazure://api.powerbi.com b3f1605b-983b-4755-a709-52b6ca95b1ea Model","[Dates].[Calendar Yr-Qtr].&amp;[2014-Q1]")</f>
        <v>2014-Q1</v>
      </c>
      <c r="P2" t="str" vm="2">
        <f>CUBEMEMBER("pbiazure://api.powerbi.com b3f1605b-983b-4755-a709-52b6ca95b1ea Model","[Dates].[Calendar Yr-Qtr].[All]","Grand Total")</f>
        <v>Grand Total</v>
      </c>
    </row>
    <row r="3" spans="1:16" x14ac:dyDescent="0.35">
      <c r="A3" s="3" t="str" vm="21">
        <f>CUBEMEMBER("pbiazure://api.powerbi.com b3f1605b-983b-4755-a709-52b6ca95b1ea Model","[Measures].[Total Net Sales]")</f>
        <v>Total Net Sales</v>
      </c>
      <c r="B3" vm="111">
        <f>CUBEVALUE("pbiazure://api.powerbi.com b3f1605b-983b-4755-a709-52b6ca95b1ea Model",$A3,B$2,Slicer_Product_Category_Hierarchy,Slicer_Sales_Territory_Country)</f>
        <v>43421.036399999997</v>
      </c>
      <c r="C3" vm="110">
        <f>CUBEVALUE("pbiazure://api.powerbi.com b3f1605b-983b-4755-a709-52b6ca95b1ea Model",$A3,C$2,Slicer_Product_Category_Hierarchy,Slicer_Sales_Territory_Country)</f>
        <v>4614991.4457999999</v>
      </c>
      <c r="D3" vm="109">
        <f>CUBEVALUE("pbiazure://api.powerbi.com b3f1605b-983b-4755-a709-52b6ca95b1ea Model",$A3,D$2,Slicer_Product_Category_Hierarchy,Slicer_Sales_Territory_Country)</f>
        <v>6673396.4794000005</v>
      </c>
      <c r="E3" vm="108">
        <f>CUBEVALUE("pbiazure://api.powerbi.com b3f1605b-983b-4755-a709-52b6ca95b1ea Model",$A3,E$2,Slicer_Product_Category_Hierarchy,Slicer_Sales_Territory_Country)</f>
        <v>5883574.0275999997</v>
      </c>
      <c r="F3" vm="107">
        <f>CUBEVALUE("pbiazure://api.powerbi.com b3f1605b-983b-4755-a709-52b6ca95b1ea Model",$A3,F$2,Slicer_Product_Category_Hierarchy,Slicer_Sales_Territory_Country)</f>
        <v>6192005.7383000003</v>
      </c>
      <c r="G3" vm="106">
        <f>CUBEVALUE("pbiazure://api.powerbi.com b3f1605b-983b-4755-a709-52b6ca95b1ea Model",$A3,G$2,Slicer_Product_Category_Hierarchy,Slicer_Sales_Territory_Country)</f>
        <v>10256080.7543</v>
      </c>
      <c r="H3" vm="105">
        <f>CUBEVALUE("pbiazure://api.powerbi.com b3f1605b-983b-4755-a709-52b6ca95b1ea Model",$A3,H$2,Slicer_Product_Category_Hierarchy,Slicer_Sales_Territory_Country)</f>
        <v>8355557.4009000007</v>
      </c>
      <c r="I3" vm="104">
        <f>CUBEVALUE("pbiazure://api.powerbi.com b3f1605b-983b-4755-a709-52b6ca95b1ea Model",$A3,I$2,Slicer_Product_Category_Hierarchy,Slicer_Sales_Territory_Country)</f>
        <v>6720996.5647999998</v>
      </c>
      <c r="J3" vm="103">
        <f>CUBEVALUE("pbiazure://api.powerbi.com b3f1605b-983b-4755-a709-52b6ca95b1ea Model",$A3,J$2,Slicer_Product_Category_Hierarchy,Slicer_Sales_Territory_Country)</f>
        <v>8431520.9889000002</v>
      </c>
      <c r="K3" vm="102">
        <f>CUBEVALUE("pbiazure://api.powerbi.com b3f1605b-983b-4755-a709-52b6ca95b1ea Model",$A3,K$2,Slicer_Product_Category_Hierarchy,Slicer_Sales_Territory_Country)</f>
        <v>13605142.1043</v>
      </c>
      <c r="L3" vm="101">
        <f>CUBEVALUE("pbiazure://api.powerbi.com b3f1605b-983b-4755-a709-52b6ca95b1ea Model",$A3,L$2,Slicer_Product_Category_Hierarchy,Slicer_Sales_Territory_Country)</f>
        <v>13250019.489200002</v>
      </c>
      <c r="M3" vm="100">
        <f>CUBEVALUE("pbiazure://api.powerbi.com b3f1605b-983b-4755-a709-52b6ca95b1ea Model",$A3,M$2,Slicer_Product_Category_Hierarchy,Slicer_Sales_Territory_Country)</f>
        <v>11470738.794299999</v>
      </c>
      <c r="N3" vm="99">
        <f>CUBEVALUE("pbiazure://api.powerbi.com b3f1605b-983b-4755-a709-52b6ca95b1ea Model",$A3,N$2,Slicer_Product_Category_Hierarchy,Slicer_Sales_Territory_Country)</f>
        <v>14266134.620999999</v>
      </c>
      <c r="O3" vm="98">
        <f>CUBEVALUE("pbiazure://api.powerbi.com b3f1605b-983b-4755-a709-52b6ca95b1ea Model",$A3,O$2,Slicer_Product_Category_Hierarchy,Slicer_Sales_Territory_Country)</f>
        <v>45694.720000000001</v>
      </c>
      <c r="P3" vm="97">
        <f>CUBEVALUE("pbiazure://api.powerbi.com b3f1605b-983b-4755-a709-52b6ca95b1ea Model",$A3,P$2,Slicer_Product_Category_Hierarchy,Slicer_Sales_Territory_Country)</f>
        <v>109809274.1652</v>
      </c>
    </row>
    <row r="4" spans="1:16" x14ac:dyDescent="0.35">
      <c r="A4" s="3" t="str" vm="20">
        <f>CUBEMEMBER("pbiazure://api.powerbi.com b3f1605b-983b-4755-a709-52b6ca95b1ea Model","[Measures].[Reseller Net Sales]")</f>
        <v>Reseller Net Sales</v>
      </c>
      <c r="B4" t="str" vm="96">
        <f>CUBEVALUE("pbiazure://api.powerbi.com b3f1605b-983b-4755-a709-52b6ca95b1ea Model",$A4,B$2,Slicer_Product_Category_Hierarchy,Slicer_Sales_Territory_Country)</f>
        <v/>
      </c>
      <c r="C4" vm="95">
        <f>CUBEVALUE("pbiazure://api.powerbi.com b3f1605b-983b-4755-a709-52b6ca95b1ea Model",$A4,C$2,Slicer_Product_Category_Hierarchy,Slicer_Sales_Territory_Country)</f>
        <v>3193633.9685999998</v>
      </c>
      <c r="D4" vm="94">
        <f>CUBEVALUE("pbiazure://api.powerbi.com b3f1605b-983b-4755-a709-52b6ca95b1ea Model",$A4,D$2,Slicer_Product_Category_Hierarchy,Slicer_Sales_Territory_Country)</f>
        <v>4871801.3364000004</v>
      </c>
      <c r="E4" vm="93">
        <f>CUBEVALUE("pbiazure://api.powerbi.com b3f1605b-983b-4755-a709-52b6ca95b1ea Model",$A4,E$2,Slicer_Product_Category_Hierarchy,Slicer_Sales_Territory_Country)</f>
        <v>4069186.0381999998</v>
      </c>
      <c r="F4" vm="92">
        <f>CUBEVALUE("pbiazure://api.powerbi.com b3f1605b-983b-4755-a709-52b6ca95b1ea Model",$A4,F$2,Slicer_Product_Category_Hierarchy,Slicer_Sales_Territory_Country)</f>
        <v>4153820.4188000001</v>
      </c>
      <c r="G4" vm="91">
        <f>CUBEVALUE("pbiazure://api.powerbi.com b3f1605b-983b-4755-a709-52b6ca95b1ea Model",$A4,G$2,Slicer_Product_Category_Hierarchy,Slicer_Sales_Territory_Country)</f>
        <v>8880239.4352000002</v>
      </c>
      <c r="H4" vm="90">
        <f>CUBEVALUE("pbiazure://api.powerbi.com b3f1605b-983b-4755-a709-52b6ca95b1ea Model",$A4,H$2,Slicer_Product_Category_Hierarchy,Slicer_Sales_Territory_Country)</f>
        <v>7041183.7529000007</v>
      </c>
      <c r="I4" vm="89">
        <f>CUBEVALUE("pbiazure://api.powerbi.com b3f1605b-983b-4755-a709-52b6ca95b1ea Model",$A4,I$2,Slicer_Product_Category_Hierarchy,Slicer_Sales_Territory_Country)</f>
        <v>5266343.5049999999</v>
      </c>
      <c r="J4" vm="88">
        <f>CUBEVALUE("pbiazure://api.powerbi.com b3f1605b-983b-4755-a709-52b6ca95b1ea Model",$A4,J$2,Slicer_Product_Category_Hierarchy,Slicer_Sales_Territory_Country)</f>
        <v>6733903.8206000002</v>
      </c>
      <c r="K4" vm="87">
        <f>CUBEVALUE("pbiazure://api.powerbi.com b3f1605b-983b-4755-a709-52b6ca95b1ea Model",$A4,K$2,Slicer_Product_Category_Hierarchy,Slicer_Sales_Territory_Country)</f>
        <v>10926196.064299999</v>
      </c>
      <c r="L4" vm="86">
        <f>CUBEVALUE("pbiazure://api.powerbi.com b3f1605b-983b-4755-a709-52b6ca95b1ea Model",$A4,L$2,Slicer_Product_Category_Hierarchy,Slicer_Sales_Territory_Country)</f>
        <v>9276226.0092000011</v>
      </c>
      <c r="M4" vm="85">
        <f>CUBEVALUE("pbiazure://api.powerbi.com b3f1605b-983b-4755-a709-52b6ca95b1ea Model",$A4,M$2,Slicer_Product_Category_Hierarchy,Slicer_Sales_Territory_Country)</f>
        <v>7100501.7342999997</v>
      </c>
      <c r="N4" vm="84">
        <f>CUBEVALUE("pbiazure://api.powerbi.com b3f1605b-983b-4755-a709-52b6ca95b1ea Model",$A4,N$2,Slicer_Product_Category_Hierarchy,Slicer_Sales_Territory_Country)</f>
        <v>8937560.8609999996</v>
      </c>
      <c r="O4" t="str" vm="83">
        <f>CUBEVALUE("pbiazure://api.powerbi.com b3f1605b-983b-4755-a709-52b6ca95b1ea Model",$A4,O$2,Slicer_Product_Category_Hierarchy,Slicer_Sales_Territory_Country)</f>
        <v/>
      </c>
      <c r="P4" vm="82">
        <f>CUBEVALUE("pbiazure://api.powerbi.com b3f1605b-983b-4755-a709-52b6ca95b1ea Model",$A4,P$2,Slicer_Product_Category_Hierarchy,Slicer_Sales_Territory_Country)</f>
        <v>80450596.944499999</v>
      </c>
    </row>
    <row r="5" spans="1:16" x14ac:dyDescent="0.35">
      <c r="A5" s="3" t="str" vm="19">
        <f>CUBEMEMBER("pbiazure://api.powerbi.com b3f1605b-983b-4755-a709-52b6ca95b1ea Model","[Measures].[Reseller Margin %]")</f>
        <v>Reseller Margin %</v>
      </c>
      <c r="B5" t="str" vm="81">
        <f>CUBEVALUE("pbiazure://api.powerbi.com b3f1605b-983b-4755-a709-52b6ca95b1ea Model",$A5,B$2,Slicer_Product_Category_Hierarchy,Slicer_Sales_Territory_Country)</f>
        <v/>
      </c>
      <c r="C5" vm="80">
        <f>CUBEVALUE("pbiazure://api.powerbi.com b3f1605b-983b-4755-a709-52b6ca95b1ea Model",$A5,C$2,Slicer_Product_Category_Hierarchy,Slicer_Sales_Territory_Country)</f>
        <v>4.4900606616124022E-2</v>
      </c>
      <c r="D5" vm="79">
        <f>CUBEVALUE("pbiazure://api.powerbi.com b3f1605b-983b-4755-a709-52b6ca95b1ea Model",$A5,D$2,Slicer_Product_Category_Hierarchy,Slicer_Sales_Territory_Country)</f>
        <v>3.8082622707496953E-2</v>
      </c>
      <c r="E5" vm="78">
        <f>CUBEVALUE("pbiazure://api.powerbi.com b3f1605b-983b-4755-a709-52b6ca95b1ea Model",$A5,E$2,Slicer_Product_Category_Hierarchy,Slicer_Sales_Territory_Country)</f>
        <v>3.7233242687281932E-2</v>
      </c>
      <c r="F5" vm="77">
        <f>CUBEVALUE("pbiazure://api.powerbi.com b3f1605b-983b-4755-a709-52b6ca95b1ea Model",$A5,F$2,Slicer_Product_Category_Hierarchy,Slicer_Sales_Territory_Country)</f>
        <v>-0.11788451931714981</v>
      </c>
      <c r="G5" vm="76">
        <f>CUBEVALUE("pbiazure://api.powerbi.com b3f1605b-983b-4755-a709-52b6ca95b1ea Model",$A5,G$2,Slicer_Product_Category_Hierarchy,Slicer_Sales_Territory_Country)</f>
        <v>3.8008727936106511E-2</v>
      </c>
      <c r="H5" vm="75">
        <f>CUBEVALUE("pbiazure://api.powerbi.com b3f1605b-983b-4755-a709-52b6ca95b1ea Model",$A5,H$2,Slicer_Product_Category_Hierarchy,Slicer_Sales_Territory_Country)</f>
        <v>4.6020288444615809E-2</v>
      </c>
      <c r="I5" vm="74">
        <f>CUBEVALUE("pbiazure://api.powerbi.com b3f1605b-983b-4755-a709-52b6ca95b1ea Model",$A5,I$2,Slicer_Product_Category_Hierarchy,Slicer_Sales_Territory_Country)</f>
        <v>3.670941914754574E-2</v>
      </c>
      <c r="J5" vm="73">
        <f>CUBEVALUE("pbiazure://api.powerbi.com b3f1605b-983b-4755-a709-52b6ca95b1ea Model",$A5,J$2,Slicer_Product_Category_Hierarchy,Slicer_Sales_Territory_Country)</f>
        <v>4.4336309064390345E-2</v>
      </c>
      <c r="K5" vm="72">
        <f>CUBEVALUE("pbiazure://api.powerbi.com b3f1605b-983b-4755-a709-52b6ca95b1ea Model",$A5,K$2,Slicer_Product_Category_Hierarchy,Slicer_Sales_Territory_Country)</f>
        <v>-6.5036665864143667E-2</v>
      </c>
      <c r="L5" vm="71">
        <f>CUBEVALUE("pbiazure://api.powerbi.com b3f1605b-983b-4755-a709-52b6ca95b1ea Model",$A5,L$2,Slicer_Product_Category_Hierarchy,Slicer_Sales_Territory_Country)</f>
        <v>5.4078836102363515E-3</v>
      </c>
      <c r="M5" vm="70">
        <f>CUBEVALUE("pbiazure://api.powerbi.com b3f1605b-983b-4755-a709-52b6ca95b1ea Model",$A5,M$2,Slicer_Product_Category_Hierarchy,Slicer_Sales_Territory_Country)</f>
        <v>3.2195732295322303E-3</v>
      </c>
      <c r="N5" vm="69">
        <f>CUBEVALUE("pbiazure://api.powerbi.com b3f1605b-983b-4755-a709-52b6ca95b1ea Model",$A5,N$2,Slicer_Product_Category_Hierarchy,Slicer_Sales_Territory_Country)</f>
        <v>-4.0446286254386911E-3</v>
      </c>
      <c r="O5" t="str" vm="68">
        <f>CUBEVALUE("pbiazure://api.powerbi.com b3f1605b-983b-4755-a709-52b6ca95b1ea Model",$A5,O$2,Slicer_Product_Category_Hierarchy,Slicer_Sales_Territory_Country)</f>
        <v/>
      </c>
      <c r="P5" vm="67">
        <f>CUBEVALUE("pbiazure://api.powerbi.com b3f1605b-983b-4755-a709-52b6ca95b1ea Model",$A5,P$2,Slicer_Product_Category_Hierarchy,Slicer_Sales_Territory_Country)</f>
        <v>5.8480929088018481E-3</v>
      </c>
    </row>
    <row r="6" spans="1:16" x14ac:dyDescent="0.35">
      <c r="A6" s="3" t="str" vm="18">
        <f>CUBEMEMBER("pbiazure://api.powerbi.com b3f1605b-983b-4755-a709-52b6ca95b1ea Model","[Measures].[Internet Net Sales]")</f>
        <v>Internet Net Sales</v>
      </c>
      <c r="B6" vm="66">
        <f>CUBEVALUE("pbiazure://api.powerbi.com b3f1605b-983b-4755-a709-52b6ca95b1ea Model",$A6,B$2,Slicer_Product_Category_Hierarchy,Slicer_Sales_Territory_Country)</f>
        <v>43421.036399999997</v>
      </c>
      <c r="C6" vm="65">
        <f>CUBEVALUE("pbiazure://api.powerbi.com b3f1605b-983b-4755-a709-52b6ca95b1ea Model",$A6,C$2,Slicer_Product_Category_Hierarchy,Slicer_Sales_Territory_Country)</f>
        <v>1421357.4772000001</v>
      </c>
      <c r="D6" vm="64">
        <f>CUBEVALUE("pbiazure://api.powerbi.com b3f1605b-983b-4755-a709-52b6ca95b1ea Model",$A6,D$2,Slicer_Product_Category_Hierarchy,Slicer_Sales_Territory_Country)</f>
        <v>1801595.1429999999</v>
      </c>
      <c r="E6" vm="63">
        <f>CUBEVALUE("pbiazure://api.powerbi.com b3f1605b-983b-4755-a709-52b6ca95b1ea Model",$A6,E$2,Slicer_Product_Category_Hierarchy,Slicer_Sales_Territory_Country)</f>
        <v>1814387.9894000001</v>
      </c>
      <c r="F6" vm="62">
        <f>CUBEVALUE("pbiazure://api.powerbi.com b3f1605b-983b-4755-a709-52b6ca95b1ea Model",$A6,F$2,Slicer_Product_Category_Hierarchy,Slicer_Sales_Territory_Country)</f>
        <v>2038185.3195</v>
      </c>
      <c r="G6" vm="61">
        <f>CUBEVALUE("pbiazure://api.powerbi.com b3f1605b-983b-4755-a709-52b6ca95b1ea Model",$A6,G$2,Slicer_Product_Category_Hierarchy,Slicer_Sales_Territory_Country)</f>
        <v>1375841.3191</v>
      </c>
      <c r="H6" vm="60">
        <f>CUBEVALUE("pbiazure://api.powerbi.com b3f1605b-983b-4755-a709-52b6ca95b1ea Model",$A6,H$2,Slicer_Product_Category_Hierarchy,Slicer_Sales_Territory_Country)</f>
        <v>1314373.648</v>
      </c>
      <c r="I6" vm="59">
        <f>CUBEVALUE("pbiazure://api.powerbi.com b3f1605b-983b-4755-a709-52b6ca95b1ea Model",$A6,I$2,Slicer_Product_Category_Hierarchy,Slicer_Sales_Territory_Country)</f>
        <v>1454653.0597999999</v>
      </c>
      <c r="J6" vm="58">
        <f>CUBEVALUE("pbiazure://api.powerbi.com b3f1605b-983b-4755-a709-52b6ca95b1ea Model",$A6,J$2,Slicer_Product_Category_Hierarchy,Slicer_Sales_Territory_Country)</f>
        <v>1697617.1683</v>
      </c>
      <c r="K6" vm="57">
        <f>CUBEVALUE("pbiazure://api.powerbi.com b3f1605b-983b-4755-a709-52b6ca95b1ea Model",$A6,K$2,Slicer_Product_Category_Hierarchy,Slicer_Sales_Territory_Country)</f>
        <v>2678946.04</v>
      </c>
      <c r="L6" vm="56">
        <f>CUBEVALUE("pbiazure://api.powerbi.com b3f1605b-983b-4755-a709-52b6ca95b1ea Model",$A6,L$2,Slicer_Product_Category_Hierarchy,Slicer_Sales_Territory_Country)</f>
        <v>3973793.48</v>
      </c>
      <c r="M6" vm="55">
        <f>CUBEVALUE("pbiazure://api.powerbi.com b3f1605b-983b-4755-a709-52b6ca95b1ea Model",$A6,M$2,Slicer_Product_Category_Hierarchy,Slicer_Sales_Territory_Country)</f>
        <v>4370237.0599999996</v>
      </c>
      <c r="N6" vm="54">
        <f>CUBEVALUE("pbiazure://api.powerbi.com b3f1605b-983b-4755-a709-52b6ca95b1ea Model",$A6,N$2,Slicer_Product_Category_Hierarchy,Slicer_Sales_Territory_Country)</f>
        <v>5328573.76</v>
      </c>
      <c r="O6" vm="53">
        <f>CUBEVALUE("pbiazure://api.powerbi.com b3f1605b-983b-4755-a709-52b6ca95b1ea Model",$A6,O$2,Slicer_Product_Category_Hierarchy,Slicer_Sales_Territory_Country)</f>
        <v>45694.720000000001</v>
      </c>
      <c r="P6" vm="52">
        <f>CUBEVALUE("pbiazure://api.powerbi.com b3f1605b-983b-4755-a709-52b6ca95b1ea Model",$A6,P$2,Slicer_Product_Category_Hierarchy,Slicer_Sales_Territory_Country)</f>
        <v>29358677.220699999</v>
      </c>
    </row>
    <row r="7" spans="1:16" x14ac:dyDescent="0.35">
      <c r="A7" s="3" t="str" vm="17">
        <f>CUBEMEMBER("pbiazure://api.powerbi.com b3f1605b-983b-4755-a709-52b6ca95b1ea Model","[Measures].[Internet Margin %]")</f>
        <v>Internet Margin %</v>
      </c>
      <c r="B7" vm="51">
        <f>CUBEVALUE("pbiazure://api.powerbi.com b3f1605b-983b-4755-a709-52b6ca95b1ea Model",$A7,B$2,Slicer_Product_Category_Hierarchy,Slicer_Sales_Territory_Country)</f>
        <v>0.41106739681598203</v>
      </c>
      <c r="C7" vm="50">
        <f>CUBEVALUE("pbiazure://api.powerbi.com b3f1605b-983b-4755-a709-52b6ca95b1ea Model",$A7,C$2,Slicer_Product_Category_Hierarchy,Slicer_Sales_Territory_Country)</f>
        <v>0.40107315432216589</v>
      </c>
      <c r="D7" vm="49">
        <f>CUBEVALUE("pbiazure://api.powerbi.com b3f1605b-983b-4755-a709-52b6ca95b1ea Model",$A7,D$2,Slicer_Product_Category_Hierarchy,Slicer_Sales_Territory_Country)</f>
        <v>0.40169322930951085</v>
      </c>
      <c r="E7" vm="48">
        <f>CUBEVALUE("pbiazure://api.powerbi.com b3f1605b-983b-4755-a709-52b6ca95b1ea Model",$A7,E$2,Slicer_Product_Category_Hierarchy,Slicer_Sales_Territory_Country)</f>
        <v>0.4013989989764204</v>
      </c>
      <c r="F7" vm="47">
        <f>CUBEVALUE("pbiazure://api.powerbi.com b3f1605b-983b-4755-a709-52b6ca95b1ea Model",$A7,F$2,Slicer_Product_Category_Hierarchy,Slicer_Sales_Territory_Country)</f>
        <v>0.40330646572493872</v>
      </c>
      <c r="G7" vm="46">
        <f>CUBEVALUE("pbiazure://api.powerbi.com b3f1605b-983b-4755-a709-52b6ca95b1ea Model",$A7,G$2,Slicer_Product_Category_Hierarchy,Slicer_Sales_Territory_Country)</f>
        <v>0.4054507311678251</v>
      </c>
      <c r="H7" vm="45">
        <f>CUBEVALUE("pbiazure://api.powerbi.com b3f1605b-983b-4755-a709-52b6ca95b1ea Model",$A7,H$2,Slicer_Product_Category_Hierarchy,Slicer_Sales_Territory_Country)</f>
        <v>0.41364909554242679</v>
      </c>
      <c r="I7" vm="44">
        <f>CUBEVALUE("pbiazure://api.powerbi.com b3f1605b-983b-4755-a709-52b6ca95b1ea Model",$A7,I$2,Slicer_Product_Category_Hierarchy,Slicer_Sales_Territory_Country)</f>
        <v>0.41954160099447235</v>
      </c>
      <c r="J7" vm="43">
        <f>CUBEVALUE("pbiazure://api.powerbi.com b3f1605b-983b-4755-a709-52b6ca95b1ea Model",$A7,J$2,Slicer_Product_Category_Hierarchy,Slicer_Sales_Territory_Country)</f>
        <v>0.42188205101459914</v>
      </c>
      <c r="K7" vm="42">
        <f>CUBEVALUE("pbiazure://api.powerbi.com b3f1605b-983b-4755-a709-52b6ca95b1ea Model",$A7,K$2,Slicer_Product_Category_Hierarchy,Slicer_Sales_Territory_Country)</f>
        <v>0.41435954499479211</v>
      </c>
      <c r="L7" vm="41">
        <f>CUBEVALUE("pbiazure://api.powerbi.com b3f1605b-983b-4755-a709-52b6ca95b1ea Model",$A7,L$2,Slicer_Product_Category_Hierarchy,Slicer_Sales_Territory_Country)</f>
        <v>0.41317610227192786</v>
      </c>
      <c r="M7" vm="40">
        <f>CUBEVALUE("pbiazure://api.powerbi.com b3f1605b-983b-4755-a709-52b6ca95b1ea Model",$A7,M$2,Slicer_Product_Category_Hierarchy,Slicer_Sales_Territory_Country)</f>
        <v>0.41360963512583448</v>
      </c>
      <c r="N7" vm="39">
        <f>CUBEVALUE("pbiazure://api.powerbi.com b3f1605b-983b-4755-a709-52b6ca95b1ea Model",$A7,N$2,Slicer_Product_Category_Hierarchy,Slicer_Sales_Territory_Country)</f>
        <v>0.41397858996700831</v>
      </c>
      <c r="O7" vm="38">
        <f>CUBEVALUE("pbiazure://api.powerbi.com b3f1605b-983b-4755-a709-52b6ca95b1ea Model",$A7,O$2,Slicer_Product_Category_Hierarchy,Slicer_Sales_Territory_Country)</f>
        <v>0.55920985181657745</v>
      </c>
      <c r="P7" vm="37">
        <f>CUBEVALUE("pbiazure://api.powerbi.com b3f1605b-983b-4755-a709-52b6ca95b1ea Model",$A7,P$2,Slicer_Product_Category_Hierarchy,Slicer_Sales_Territory_Country)</f>
        <v>0.41149277789947902</v>
      </c>
    </row>
    <row r="8" spans="1:16" x14ac:dyDescent="0.35">
      <c r="A8" s="3" t="str" vm="1">
        <f>CUBEMEMBER("pbiazure://api.powerbi.com b3f1605b-983b-4755-a709-52b6ca95b1ea Model","[Measures].[Total Margin]")</f>
        <v>Total Margin</v>
      </c>
      <c r="B8" vm="36">
        <f>CUBEVALUE("pbiazure://api.powerbi.com b3f1605b-983b-4755-a709-52b6ca95b1ea Model",$A8,B$2,Slicer_Product_Category_Hierarchy,Slicer_Sales_Territory_Country)</f>
        <v>17848.972399999999</v>
      </c>
      <c r="C8" vm="35">
        <f>CUBEVALUE("pbiazure://api.powerbi.com b3f1605b-983b-4755-a709-52b6ca95b1ea Model",$A8,C$2,Slicer_Product_Category_Hierarchy,Slicer_Sales_Territory_Country)</f>
        <v>713464.42929999996</v>
      </c>
      <c r="D8" vm="34">
        <f>CUBEVALUE("pbiazure://api.powerbi.com b3f1605b-983b-4755-a709-52b6ca95b1ea Model",$A8,D$2,Slicer_Product_Category_Hierarchy,Slicer_Sales_Territory_Country)</f>
        <v>909219.54310000036</v>
      </c>
      <c r="E8" vm="33">
        <f>CUBEVALUE("pbiazure://api.powerbi.com b3f1605b-983b-4755-a709-52b6ca95b1ea Model",$A8,E$2,Slicer_Product_Category_Hierarchy,Slicer_Sales_Territory_Country)</f>
        <v>879802.5139999995</v>
      </c>
      <c r="F8" vm="32">
        <f>CUBEVALUE("pbiazure://api.powerbi.com b3f1605b-983b-4755-a709-52b6ca95b1ea Model",$A8,F$2,Slicer_Product_Category_Hierarchy,Slicer_Sales_Territory_Country)</f>
        <v>332342.19430000056</v>
      </c>
      <c r="G8" vm="31">
        <f>CUBEVALUE("pbiazure://api.powerbi.com b3f1605b-983b-4755-a709-52b6ca95b1ea Model",$A8,G$2,Slicer_Product_Category_Hierarchy,Slicer_Sales_Territory_Country)</f>
        <v>895362.47350000031</v>
      </c>
      <c r="H8" vm="30">
        <f>CUBEVALUE("pbiazure://api.powerbi.com b3f1605b-983b-4755-a709-52b6ca95b1ea Model",$A8,H$2,Slicer_Product_Category_Hierarchy,Slicer_Sales_Territory_Country)</f>
        <v>867726.77800000086</v>
      </c>
      <c r="I8" vm="29">
        <f>CUBEVALUE("pbiazure://api.powerbi.com b3f1605b-983b-4755-a709-52b6ca95b1ea Model",$A8,I$2,Slicer_Product_Category_Hierarchy,Slicer_Sales_Territory_Country)</f>
        <v>803611.88469999935</v>
      </c>
      <c r="J8" vm="28">
        <f>CUBEVALUE("pbiazure://api.powerbi.com b3f1605b-983b-4755-a709-52b6ca95b1ea Model",$A8,J$2,Slicer_Product_Category_Hierarchy,Slicer_Sales_Territory_Country)</f>
        <v>1014750.6538000004</v>
      </c>
      <c r="K8" vm="27">
        <f>CUBEVALUE("pbiazure://api.powerbi.com b3f1605b-983b-4755-a709-52b6ca95b1ea Model",$A8,K$2,Slicer_Product_Category_Hierarchy,Slicer_Sales_Territory_Country)</f>
        <v>399443.49960000068</v>
      </c>
      <c r="L8" vm="26">
        <f>CUBEVALUE("pbiazure://api.powerbi.com b3f1605b-983b-4755-a709-52b6ca95b1ea Model",$A8,L$2,Slicer_Product_Category_Hierarchy,Slicer_Sales_Territory_Country)</f>
        <v>1692041.2519000024</v>
      </c>
      <c r="M8" vm="25">
        <f>CUBEVALUE("pbiazure://api.powerbi.com b3f1605b-983b-4755-a709-52b6ca95b1ea Model",$A8,M$2,Slicer_Product_Category_Hierarchy,Slicer_Sales_Territory_Country)</f>
        <v>1830432.7410999984</v>
      </c>
      <c r="N8" vm="24">
        <f>CUBEVALUE("pbiazure://api.powerbi.com b3f1605b-983b-4755-a709-52b6ca95b1ea Model",$A8,N$2,Slicer_Product_Category_Hierarchy,Slicer_Sales_Territory_Country)</f>
        <v>2169766.337199999</v>
      </c>
      <c r="O8" vm="23">
        <f>CUBEVALUE("pbiazure://api.powerbi.com b3f1605b-983b-4755-a709-52b6ca95b1ea Model",$A8,O$2,Slicer_Product_Category_Hierarchy,Slicer_Sales_Territory_Country)</f>
        <v>25552.937600000001</v>
      </c>
      <c r="P8" vm="22">
        <f>CUBEVALUE("pbiazure://api.powerbi.com b3f1605b-983b-4755-a709-52b6ca95b1ea Model",$A8,P$2,Slicer_Product_Category_Hierarchy,Slicer_Sales_Territory_Country)</f>
        <v>12551366.210500002</v>
      </c>
    </row>
  </sheetData>
  <pageMargins left="0" right="0" top="0" bottom="0" header="0" footer="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E39DE-16D1-45CC-958C-2592163711C1}">
  <dimension ref="A1:C25"/>
  <sheetViews>
    <sheetView tabSelected="1" workbookViewId="0">
      <selection activeCell="B4" sqref="B4:B25"/>
    </sheetView>
  </sheetViews>
  <sheetFormatPr defaultRowHeight="14.5" x14ac:dyDescent="0.35"/>
  <cols>
    <col min="1" max="1" width="26" bestFit="1" customWidth="1"/>
    <col min="2" max="2" width="13.6328125" bestFit="1" customWidth="1"/>
    <col min="3" max="3" width="26.6328125" bestFit="1" customWidth="1"/>
    <col min="4" max="4" width="30.81640625" bestFit="1" customWidth="1"/>
    <col min="5" max="5" width="33.1796875" bestFit="1" customWidth="1"/>
    <col min="6" max="6" width="37.08984375" bestFit="1" customWidth="1"/>
    <col min="7" max="7" width="30.453125" bestFit="1" customWidth="1"/>
    <col min="8" max="8" width="24.54296875" bestFit="1" customWidth="1"/>
    <col min="9" max="9" width="24.26953125" bestFit="1" customWidth="1"/>
    <col min="10" max="10" width="31.54296875" bestFit="1" customWidth="1"/>
    <col min="11" max="11" width="34.1796875" bestFit="1" customWidth="1"/>
    <col min="12" max="12" width="30.90625" bestFit="1" customWidth="1"/>
    <col min="13" max="13" width="35.26953125" bestFit="1" customWidth="1"/>
    <col min="14" max="14" width="31.90625" bestFit="1" customWidth="1"/>
    <col min="15" max="15" width="27.7265625" bestFit="1" customWidth="1"/>
    <col min="16" max="16" width="26.36328125" bestFit="1" customWidth="1"/>
    <col min="17" max="17" width="21.90625" bestFit="1" customWidth="1"/>
    <col min="18" max="18" width="36.90625" bestFit="1" customWidth="1"/>
    <col min="19" max="19" width="34.7265625" bestFit="1" customWidth="1"/>
  </cols>
  <sheetData>
    <row r="1" spans="1:3" x14ac:dyDescent="0.35">
      <c r="C1" s="4" t="s">
        <v>8</v>
      </c>
    </row>
    <row r="3" spans="1:3" x14ac:dyDescent="0.35">
      <c r="A3" t="s">
        <v>9</v>
      </c>
      <c r="B3" t="s">
        <v>10</v>
      </c>
    </row>
    <row r="4" spans="1:3" x14ac:dyDescent="0.35">
      <c r="A4" t="s">
        <v>11</v>
      </c>
      <c r="B4" s="5">
        <v>5714257.6925999997</v>
      </c>
    </row>
    <row r="5" spans="1:3" x14ac:dyDescent="0.35">
      <c r="A5" t="s">
        <v>12</v>
      </c>
      <c r="B5" s="5">
        <v>2467248.3415000001</v>
      </c>
    </row>
    <row r="6" spans="1:3" x14ac:dyDescent="0.35">
      <c r="A6" t="s">
        <v>13</v>
      </c>
      <c r="B6" s="5">
        <v>1170991.5397000001</v>
      </c>
    </row>
    <row r="7" spans="1:3" x14ac:dyDescent="0.35">
      <c r="A7" t="s">
        <v>14</v>
      </c>
      <c r="B7" s="5">
        <v>7760.9096</v>
      </c>
    </row>
    <row r="8" spans="1:3" x14ac:dyDescent="0.35">
      <c r="A8" t="s">
        <v>15</v>
      </c>
      <c r="B8" s="5">
        <v>7115.01</v>
      </c>
    </row>
    <row r="9" spans="1:3" x14ac:dyDescent="0.35">
      <c r="A9" t="s">
        <v>16</v>
      </c>
      <c r="B9" s="5">
        <v>4419.58</v>
      </c>
    </row>
    <row r="10" spans="1:3" x14ac:dyDescent="0.35">
      <c r="A10" t="s">
        <v>17</v>
      </c>
      <c r="B10" s="5">
        <v>4124.1899999999996</v>
      </c>
    </row>
    <row r="11" spans="1:3" x14ac:dyDescent="0.35">
      <c r="A11" t="s">
        <v>18</v>
      </c>
      <c r="B11" s="5">
        <v>2828.0895999999998</v>
      </c>
    </row>
    <row r="12" spans="1:3" x14ac:dyDescent="0.35">
      <c r="A12" t="s">
        <v>19</v>
      </c>
      <c r="B12" s="5">
        <v>2434.92</v>
      </c>
    </row>
    <row r="13" spans="1:3" x14ac:dyDescent="0.35">
      <c r="A13" t="s">
        <v>20</v>
      </c>
      <c r="B13" s="5">
        <v>2104.0196000000001</v>
      </c>
    </row>
    <row r="14" spans="1:3" x14ac:dyDescent="0.35">
      <c r="A14" t="s">
        <v>21</v>
      </c>
      <c r="B14" s="5">
        <v>2049.0981999999999</v>
      </c>
    </row>
    <row r="15" spans="1:3" x14ac:dyDescent="0.35">
      <c r="A15" t="s">
        <v>22</v>
      </c>
      <c r="B15" s="5">
        <v>1789.1</v>
      </c>
    </row>
    <row r="16" spans="1:3" x14ac:dyDescent="0.35">
      <c r="A16" t="s">
        <v>23</v>
      </c>
      <c r="B16" s="5">
        <v>1658.92</v>
      </c>
    </row>
    <row r="17" spans="1:2" x14ac:dyDescent="0.35">
      <c r="A17" t="s">
        <v>24</v>
      </c>
      <c r="B17" s="5">
        <v>359.18</v>
      </c>
    </row>
    <row r="18" spans="1:2" x14ac:dyDescent="0.35">
      <c r="A18" t="s">
        <v>25</v>
      </c>
      <c r="B18" s="5">
        <v>216.96</v>
      </c>
    </row>
    <row r="19" spans="1:2" x14ac:dyDescent="0.35">
      <c r="A19" t="s">
        <v>26</v>
      </c>
      <c r="B19" s="5">
        <v>92.08</v>
      </c>
    </row>
    <row r="20" spans="1:2" x14ac:dyDescent="0.35">
      <c r="A20" t="s">
        <v>27</v>
      </c>
      <c r="B20" s="5">
        <v>91.28</v>
      </c>
    </row>
    <row r="21" spans="1:2" x14ac:dyDescent="0.35">
      <c r="A21" t="s">
        <v>28</v>
      </c>
      <c r="B21" s="5">
        <v>82.59</v>
      </c>
    </row>
    <row r="22" spans="1:2" x14ac:dyDescent="0.35">
      <c r="A22" t="s">
        <v>29</v>
      </c>
      <c r="B22" s="5">
        <v>81.459999999999994</v>
      </c>
    </row>
    <row r="23" spans="1:2" x14ac:dyDescent="0.35">
      <c r="A23" t="s">
        <v>30</v>
      </c>
      <c r="B23" s="5">
        <v>39.979999999999997</v>
      </c>
    </row>
    <row r="24" spans="1:2" x14ac:dyDescent="0.35">
      <c r="A24" t="s">
        <v>31</v>
      </c>
      <c r="B24" s="5">
        <v>37.29</v>
      </c>
    </row>
    <row r="25" spans="1:2" x14ac:dyDescent="0.35">
      <c r="A25" t="s">
        <v>32</v>
      </c>
      <c r="B25" s="5">
        <v>7.28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FCC88-277B-4345-B565-3E5AE63AE05E}">
  <dimension ref="A1:B5"/>
  <sheetViews>
    <sheetView workbookViewId="0">
      <selection activeCell="B4" sqref="B4"/>
    </sheetView>
  </sheetViews>
  <sheetFormatPr defaultRowHeight="14.5" x14ac:dyDescent="0.35"/>
  <cols>
    <col min="1" max="1" width="12.36328125" bestFit="1" customWidth="1"/>
    <col min="2" max="2" width="15.90625" bestFit="1" customWidth="1"/>
  </cols>
  <sheetData>
    <row r="1" spans="1:2" x14ac:dyDescent="0.35">
      <c r="A1" s="2" t="s">
        <v>3</v>
      </c>
      <c r="B1" t="s">
        <v>4</v>
      </c>
    </row>
    <row r="2" spans="1:2" x14ac:dyDescent="0.35">
      <c r="A2" s="3" t="s">
        <v>5</v>
      </c>
      <c r="B2" s="1">
        <v>700759.96</v>
      </c>
    </row>
    <row r="3" spans="1:2" x14ac:dyDescent="0.35">
      <c r="A3" s="3" t="s">
        <v>6</v>
      </c>
      <c r="B3" s="1">
        <v>28318144.650699999</v>
      </c>
    </row>
    <row r="4" spans="1:2" x14ac:dyDescent="0.35">
      <c r="A4" s="3" t="s">
        <v>7</v>
      </c>
      <c r="B4" s="1">
        <v>339772.61</v>
      </c>
    </row>
    <row r="5" spans="1:2" x14ac:dyDescent="0.35">
      <c r="A5" s="3" t="s">
        <v>1</v>
      </c>
      <c r="B5" s="1">
        <v>29358677.220699999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SalesAndFinanceSemanticModel</vt: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Greg Deckler</dc:creator>
  <cp:keywords/>
  <dc:description/>
  <cp:lastModifiedBy>Gregory Deckler</cp:lastModifiedBy>
  <cp:revision/>
  <dcterms:created xsi:type="dcterms:W3CDTF">2024-02-08T21:19:01Z</dcterms:created>
  <dcterms:modified xsi:type="dcterms:W3CDTF">2024-02-08T22:14:19Z</dcterms:modified>
  <cp:category/>
  <cp:contentStatus/>
</cp:coreProperties>
</file>