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/>
  <mc:AlternateContent xmlns:mc="http://schemas.openxmlformats.org/markup-compatibility/2006">
    <mc:Choice Requires="x15">
      <x15ac:absPath xmlns:x15ac="http://schemas.microsoft.com/office/spreadsheetml/2010/11/ac" url="C:\Users\GeorgeMount\Documents\GitHub\Python-in-Excel-for-Data-Analytics\ch_03\"/>
    </mc:Choice>
  </mc:AlternateContent>
  <xr:revisionPtr revIDLastSave="0" documentId="13_ncr:1_{8600577D-2974-4E8D-854A-9E8B4B23EE47}" xr6:coauthVersionLast="47" xr6:coauthVersionMax="47" xr10:uidLastSave="{00000000-0000-0000-0000-000000000000}"/>
  <bookViews>
    <workbookView xWindow="-98" yWindow="-98" windowWidth="18915" windowHeight="12676" activeTab="0" xr2:uid="{00000000-000D-0000-FFFF-FFFF00000000}"/>
  </bookViews>
  <sheets>
    <sheet name="mpg" sheetId="1" r:id="rId1"/>
    <sheet name="dataviz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" i="1" l="1" a="1"/>
  <c r="A1" i="2" s="1" a="1"/>
  <c r="A11" i="2" l="1" a="1"/>
  <c r="A24" i="2" l="1" a="1"/>
  <c r="A38" i="2" l="1" a="1"/>
  <c r="A50" i="2" l="1" a="1"/>
  <c r="A66" i="2" l="1" a="1"/>
  <c r="A82" i="2" l="1" a="1"/>
  <c r="A102" i="2" l="1" a="1"/>
  <c r="A120" i="2" l="1" a="1"/>
  <c r="A134" i="2" l="1" a="1"/>
  <c r="A146" i="2" a="1"/>
  <c r="A158" i="2" a="1"/>
  <c r="A180" i="2" l="1" a="1"/>
  <c r="A200" i="2" l="1" a="1"/>
  <c r="A210" i="2" s="1" a="1"/>
  <c r="A226" i="2" l="1" a="1"/>
  <c r="A243" i="2" l="1" a="1"/>
  <c r="A258" i="2" l="1" a="1"/>
  <c r="A273" i="2" l="1" a="1"/>
  <c r="A293" i="2" l="1" a="1"/>
  <c r="A309" i="2" a="1"/>
  <c r="A327" i="2" a="1"/>
  <c r="A346" i="2" l="1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3"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</futureMetadata>
  <cellMetadata count="1">
    <bk>
      <rc t="1" v="0"/>
    </bk>
  </cellMetadata>
  <valueMetadata count="23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mpg_df = xl(%P2%, headers=True)</code>
    </pythonScript>
    <pythonScript>
      <code>sns.countplot(x='origin', data=mpg_df)</code>
    </pythonScript>
    <pythonScript>
      <code>sns.countplot(x='origin', data=mpg_df)
plt.title('Number of Vehicles by Region of Origin')
plt.xlabel('Region')
plt.ylabel('Count')</code>
    </pythonScript>
    <pythonScript>
      <code>sns.histplot(x='mpg', data=mpg_df)</code>
    </pythonScript>
    <pythonScript>
      <code xml:space="preserve">
plt.figure(figsize=(10, 4))
# Left: fewer bins (smoother view)
plt.subplot(1, 2, 1)
sns.histplot(x='mpg', data=mpg_df, bins=10)
plt.title('10 bins (smoother view)')
# Right: more bins (more detail)
plt.subplot(1, 2, 2)
sns.histplot(x='mpg', data=mpg_df, bins=35)
plt.title('35 bins (more detail)')
plt.tight_layout()</code>
    </pythonScript>
    <pythonScript>
      <code>sns.displot(x='mpg', col='origin', data=mpg_df)</code>
    </pythonScript>
    <pythonScript>
      <code>sns.boxplot(x='origin', y='mpg', data=mpg_df)</code>
    </pythonScript>
    <pythonScript>
      <code>sns.violinplot(x='origin', y='mpg', data=mpg_df)</code>
    </pythonScript>
    <pythonScript>
      <code>sns.stripplot(x='origin', y='mpg', data=mpg_df)</code>
    </pythonScript>
    <pythonScript>
      <code># Add jitter and transparency to data points
sns.stripplot(x='origin', y='mpg', data=mpg_df, jitter=0.2, alpha=0.7)</code>
    </pythonScript>
    <pythonScript>
      <code xml:space="preserve">sns.scatterplot(x='weight', y='mpg', data=mpg_df) </code>
    </pythonScript>
    <pythonScript>
      <code xml:space="preserve">sns.scatterplot(x='weight', y='mpg', hue='origin', data=mpg_df) </code>
    </pythonScript>
    <pythonScript>
      <code>sns.pairplot(mpg_df, vars=['mpg', 'horsepower', 'weight', 'acceleration'])</code>
    </pythonScript>
    <pythonScript>
      <code># Break plots down by origin, change diagonals to KDE
sns.pairplot(mpg_df, vars=['mpg', 'horsepower', 'weight', 'acceleration'],
             hue='origin', diag_kind='kde')</code>
    </pythonScript>
    <pythonScript>
      <code>mpg_df.corr(numeric_only=True)</code>
    </pythonScript>
    <pythonScript>
      <code>sns.heatmap(mpg_df.corr(numeric_only=True))</code>
    </pythonScript>
    <pythonScript>
      <code>sns.heatmap(mpg_df.corr(numeric_only=True),
            annot=True, fmt='.2f', cmap='coolwarm')</code>
    </pythonScript>
    <pythonScript>
      <code>import numpy as np
corr = mpg_df.corr(numeric_only=True)
mask = np.triu(np.ones_like(corr, dtype=bool))
sns.heatmap(corr, mask=mask, annot=True, fmt='.2f', cmap='coolwarm')</code>
    </pythonScript>
    <pythonScript>
      <code>sns.regplot(x='weight', y='mpg', data=mpg_df)</code>
    </pythonScript>
    <pythonScript>
      <code>sns.lmplot(x='weight', y='mpg', hue='origin', data=mpg_df)</code>
    </pythonScript>
    <pythonScript>
      <code xml:space="preserve">plt.figure(figsize=(10, 6)) 
sns.boxplot(x='origin', y='mpg', data=mpg_df) 
plt.title('Fuel Efficiency by Origin') </code>
    </pythonScript>
    <pythonScript>
      <code># Create grid with one column per origin
g = sns.FacetGrid(mpg_df, col='origin')
# Map a scatterplot of mpg by model_year to each panel
g.map(plt.scatter, 'model_year', 'mpg')</code>
    </pythonScript>
    <pythonScript>
      <code>g = sns.FacetGrid(mpg_df, col='origin', row='cylinders')
g.map(sns.scatterplot, 'weight', 'mpg')</code>
    </pythonScript>
    <pythonScript>
      <code>#sns.set_style('whitegrid')
sns.boxplot(x='origin', y='mpg', data=mpg_df)
plt.title('MPG Distribution by Origin')</code>
    </pythonScript>
  </pythonScripts>
</python>
</file>

<file path=xl/sharedStrings.xml><?xml version="1.0" encoding="utf-8"?>
<sst xmlns="http://schemas.openxmlformats.org/spreadsheetml/2006/main" count="396" uniqueCount="11">
  <si>
    <t>mpg</t>
  </si>
  <si>
    <t>cylinders</t>
  </si>
  <si>
    <t>displacement</t>
  </si>
  <si>
    <t>horsepower</t>
  </si>
  <si>
    <t>weight</t>
  </si>
  <si>
    <t>acceleration</t>
  </si>
  <si>
    <t>model_year</t>
  </si>
  <si>
    <t>origin</t>
  </si>
  <si>
    <t>usa</t>
  </si>
  <si>
    <t>europe</t>
  </si>
  <si>
    <t>japan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</si>
</sst>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64" fontId="0" fillId="0" borderId="0" xfId="0" applyNumberForma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13" Type="http://schemas.microsoft.com/office/2017/06/relationships/rdRichValueTypes" Target="richData/rdRichValueTypes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12" Type="http://schemas.microsoft.com/office/2017/06/relationships/rdSupportingPropertyBag" Target="richData/rdsupporting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microsoft.com/office/2017/06/relationships/rdSupportingPropertyBagStructure" Target="richData/rdsupportingpropertybagstructure.xml"/><Relationship Id="rId5" Type="http://schemas.openxmlformats.org/officeDocument/2006/relationships/sharedStrings" Target="sharedStrings.xml"/><Relationship Id="rId15" Type="http://schemas.microsoft.com/office/2023/09/relationships/Python" Target="python.xml"/><Relationship Id="rId10" Type="http://schemas.microsoft.com/office/2017/06/relationships/rdArray" Target="richData/rdarray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30.png"/><Relationship Id="rId13" Type="http://schemas.openxmlformats.org/officeDocument/2006/relationships/image" Target="../media/image35.png"/><Relationship Id="rId18" Type="http://schemas.openxmlformats.org/officeDocument/2006/relationships/image" Target="../media/image40.png"/><Relationship Id="rId3" Type="http://schemas.openxmlformats.org/officeDocument/2006/relationships/image" Target="../media/image25.png"/><Relationship Id="rId21" Type="http://schemas.openxmlformats.org/officeDocument/2006/relationships/image" Target="../media/image43.png"/><Relationship Id="rId7" Type="http://schemas.openxmlformats.org/officeDocument/2006/relationships/image" Target="../media/image29.png"/><Relationship Id="rId12" Type="http://schemas.openxmlformats.org/officeDocument/2006/relationships/image" Target="../media/image34.png"/><Relationship Id="rId17" Type="http://schemas.openxmlformats.org/officeDocument/2006/relationships/image" Target="../media/image39.png"/><Relationship Id="rId2" Type="http://schemas.openxmlformats.org/officeDocument/2006/relationships/image" Target="../media/image24.png"/><Relationship Id="rId16" Type="http://schemas.openxmlformats.org/officeDocument/2006/relationships/image" Target="../media/image38.png"/><Relationship Id="rId20" Type="http://schemas.openxmlformats.org/officeDocument/2006/relationships/image" Target="../media/image42.png"/><Relationship Id="rId1" Type="http://schemas.openxmlformats.org/officeDocument/2006/relationships/image" Target="../media/image23.png"/><Relationship Id="rId6" Type="http://schemas.openxmlformats.org/officeDocument/2006/relationships/image" Target="../media/image28.png"/><Relationship Id="rId11" Type="http://schemas.openxmlformats.org/officeDocument/2006/relationships/image" Target="../media/image33.png"/><Relationship Id="rId5" Type="http://schemas.openxmlformats.org/officeDocument/2006/relationships/image" Target="../media/image27.png"/><Relationship Id="rId15" Type="http://schemas.openxmlformats.org/officeDocument/2006/relationships/image" Target="../media/image37.png"/><Relationship Id="rId10" Type="http://schemas.openxmlformats.org/officeDocument/2006/relationships/image" Target="../media/image32.png"/><Relationship Id="rId19" Type="http://schemas.openxmlformats.org/officeDocument/2006/relationships/image" Target="../media/image41.png"/><Relationship Id="rId4" Type="http://schemas.openxmlformats.org/officeDocument/2006/relationships/image" Target="../media/image26.png"/><Relationship Id="rId9" Type="http://schemas.openxmlformats.org/officeDocument/2006/relationships/image" Target="../media/image31.png"/><Relationship Id="rId14" Type="http://schemas.openxmlformats.org/officeDocument/2006/relationships/image" Target="../media/image36.png"/><Relationship Id="rId22" Type="http://schemas.openxmlformats.org/officeDocument/2006/relationships/image" Target="../media/image4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194815</xdr:colOff>
      <xdr:row>9</xdr:row>
      <xdr:rowOff>177555</xdr:rowOff>
    </xdr:from>
    <xdr:to>
      <xdr:col>4</xdr:col>
      <xdr:colOff>157528</xdr:colOff>
      <xdr:row>21</xdr:row>
      <xdr:rowOff>79309</xdr:rowOff>
    </xdr:to>
    <xdr:pic>
      <xdr:nvPicPr>
        <xdr:cNvPr id="6" name="Picture 5" descr="Image generated by Python">
          <a:extLst>
            <a:ext uri="{FF2B5EF4-FFF2-40B4-BE49-F238E27FC236}">
              <a16:creationId xmlns:a16="http://schemas.microsoft.com/office/drawing/2014/main" id="{FD088D64-0876-19F2-2950-3433C53D3EA8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dataviz!A11"/>
            </a:ext>
          </a:extLst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0777" y="1793142"/>
          <a:ext cx="2611396" cy="2055869"/>
        </a:xfrm>
        <a:prstGeom prst="rect">
          <a:avLst/>
        </a:prstGeom>
      </xdr:spPr>
    </xdr:pic>
    <xdr:clientData/>
  </xdr:twoCellAnchor>
  <xdr:twoCellAnchor editAs="oneCell">
    <xdr:from>
      <xdr:col>0</xdr:col>
      <xdr:colOff>639233</xdr:colOff>
      <xdr:row>23</xdr:row>
      <xdr:rowOff>0</xdr:rowOff>
    </xdr:from>
    <xdr:to>
      <xdr:col>4</xdr:col>
      <xdr:colOff>6232</xdr:colOff>
      <xdr:row>35</xdr:row>
      <xdr:rowOff>1</xdr:rowOff>
    </xdr:to>
    <xdr:pic>
      <xdr:nvPicPr>
        <xdr:cNvPr id="7" name="Picture 6" descr="Image generated by Python">
          <a:extLst>
            <a:ext uri="{FF2B5EF4-FFF2-40B4-BE49-F238E27FC236}">
              <a16:creationId xmlns:a16="http://schemas.microsoft.com/office/drawing/2014/main" id="{9CF7C8EF-212D-A4F7-7715-8FEBBD258E46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dataviz!A24"/>
            </a:ext>
          </a:extLst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9233" y="3822700"/>
          <a:ext cx="2846799" cy="2184400"/>
        </a:xfrm>
        <a:prstGeom prst="rect">
          <a:avLst/>
        </a:prstGeom>
      </xdr:spPr>
    </xdr:pic>
    <xdr:clientData/>
  </xdr:twoCellAnchor>
  <xdr:twoCellAnchor editAs="oneCell">
    <xdr:from>
      <xdr:col>1</xdr:col>
      <xdr:colOff>110066</xdr:colOff>
      <xdr:row>65</xdr:row>
      <xdr:rowOff>46567</xdr:rowOff>
    </xdr:from>
    <xdr:to>
      <xdr:col>5</xdr:col>
      <xdr:colOff>571499</xdr:colOff>
      <xdr:row>77</xdr:row>
      <xdr:rowOff>936268</xdr:rowOff>
    </xdr:to>
    <xdr:pic>
      <xdr:nvPicPr>
        <xdr:cNvPr id="10" name="Picture 9" descr="Image generated by Python">
          <a:extLst>
            <a:ext uri="{FF2B5EF4-FFF2-40B4-BE49-F238E27FC236}">
              <a16:creationId xmlns:a16="http://schemas.microsoft.com/office/drawing/2014/main" id="{9DEDA16E-48AD-1525-806E-BB2B705605F3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dataviz!A66"/>
            </a:ext>
          </a:extLst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16028" y="12421740"/>
          <a:ext cx="3993009" cy="3043816"/>
        </a:xfrm>
        <a:prstGeom prst="rect">
          <a:avLst/>
        </a:prstGeom>
      </xdr:spPr>
    </xdr:pic>
    <xdr:clientData/>
  </xdr:twoCellAnchor>
  <xdr:twoCellAnchor editAs="oneCell">
    <xdr:from>
      <xdr:col>0</xdr:col>
      <xdr:colOff>440266</xdr:colOff>
      <xdr:row>81</xdr:row>
      <xdr:rowOff>38100</xdr:rowOff>
    </xdr:from>
    <xdr:to>
      <xdr:col>4</xdr:col>
      <xdr:colOff>855506</xdr:colOff>
      <xdr:row>97</xdr:row>
      <xdr:rowOff>114302</xdr:rowOff>
    </xdr:to>
    <xdr:pic>
      <xdr:nvPicPr>
        <xdr:cNvPr id="11" name="Picture 10" descr="Image generated by Python">
          <a:extLst>
            <a:ext uri="{FF2B5EF4-FFF2-40B4-BE49-F238E27FC236}">
              <a16:creationId xmlns:a16="http://schemas.microsoft.com/office/drawing/2014/main" id="{780F7F98-CB79-6ECF-4C65-7B883B7D1151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dataviz!A82"/>
            </a:ext>
          </a:extLst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40266" y="15510933"/>
          <a:ext cx="3895040" cy="2988734"/>
        </a:xfrm>
        <a:prstGeom prst="rect">
          <a:avLst/>
        </a:prstGeom>
      </xdr:spPr>
    </xdr:pic>
    <xdr:clientData/>
  </xdr:twoCellAnchor>
  <xdr:twoCellAnchor editAs="oneCell">
    <xdr:from>
      <xdr:col>1</xdr:col>
      <xdr:colOff>393700</xdr:colOff>
      <xdr:row>100</xdr:row>
      <xdr:rowOff>160865</xdr:rowOff>
    </xdr:from>
    <xdr:to>
      <xdr:col>5</xdr:col>
      <xdr:colOff>835270</xdr:colOff>
      <xdr:row>117</xdr:row>
      <xdr:rowOff>137678</xdr:rowOff>
    </xdr:to>
    <xdr:pic>
      <xdr:nvPicPr>
        <xdr:cNvPr id="16" name="Picture 15" descr="Image generated by Python">
          <a:extLst>
            <a:ext uri="{FF2B5EF4-FFF2-40B4-BE49-F238E27FC236}">
              <a16:creationId xmlns:a16="http://schemas.microsoft.com/office/drawing/2014/main" id="{F22D6E93-4A2F-21D7-891F-4A503B31DF42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dataviz!A102"/>
            </a:ext>
          </a:extLst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99662" y="19606519"/>
          <a:ext cx="3973146" cy="3028477"/>
        </a:xfrm>
        <a:prstGeom prst="rect">
          <a:avLst/>
        </a:prstGeom>
      </xdr:spPr>
    </xdr:pic>
    <xdr:clientData/>
  </xdr:twoCellAnchor>
  <xdr:twoCellAnchor editAs="oneCell">
    <xdr:from>
      <xdr:col>0</xdr:col>
      <xdr:colOff>537634</xdr:colOff>
      <xdr:row>119</xdr:row>
      <xdr:rowOff>11723</xdr:rowOff>
    </xdr:from>
    <xdr:to>
      <xdr:col>5</xdr:col>
      <xdr:colOff>50424</xdr:colOff>
      <xdr:row>131</xdr:row>
      <xdr:rowOff>791308</xdr:rowOff>
    </xdr:to>
    <xdr:pic>
      <xdr:nvPicPr>
        <xdr:cNvPr id="17" name="Picture 16" descr="Image generated by Python">
          <a:extLst>
            <a:ext uri="{FF2B5EF4-FFF2-40B4-BE49-F238E27FC236}">
              <a16:creationId xmlns:a16="http://schemas.microsoft.com/office/drawing/2014/main" id="{4A438BBF-EB1B-40C0-45AE-88D1D14631B8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dataviz!A120"/>
            </a:ext>
          </a:extLst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37634" y="22868060"/>
          <a:ext cx="3850328" cy="2933700"/>
        </a:xfrm>
        <a:prstGeom prst="rect">
          <a:avLst/>
        </a:prstGeom>
      </xdr:spPr>
    </xdr:pic>
    <xdr:clientData/>
  </xdr:twoCellAnchor>
  <xdr:twoCellAnchor editAs="oneCell">
    <xdr:from>
      <xdr:col>0</xdr:col>
      <xdr:colOff>622301</xdr:colOff>
      <xdr:row>157</xdr:row>
      <xdr:rowOff>0</xdr:rowOff>
    </xdr:from>
    <xdr:to>
      <xdr:col>6</xdr:col>
      <xdr:colOff>153865</xdr:colOff>
      <xdr:row>176</xdr:row>
      <xdr:rowOff>1310598</xdr:rowOff>
    </xdr:to>
    <xdr:pic>
      <xdr:nvPicPr>
        <xdr:cNvPr id="18" name="Picture 17" descr="Image generated by Python">
          <a:extLst>
            <a:ext uri="{FF2B5EF4-FFF2-40B4-BE49-F238E27FC236}">
              <a16:creationId xmlns:a16="http://schemas.microsoft.com/office/drawing/2014/main" id="{9B788792-F3BC-9C37-2EE6-52B6276ADCB6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dataviz!A158"/>
            </a:ext>
          </a:extLst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22301" y="34575750"/>
          <a:ext cx="4751997" cy="4721281"/>
        </a:xfrm>
        <a:prstGeom prst="rect">
          <a:avLst/>
        </a:prstGeom>
      </xdr:spPr>
    </xdr:pic>
    <xdr:clientData/>
  </xdr:twoCellAnchor>
  <xdr:twoCellAnchor editAs="oneCell">
    <xdr:from>
      <xdr:col>0</xdr:col>
      <xdr:colOff>596901</xdr:colOff>
      <xdr:row>178</xdr:row>
      <xdr:rowOff>165101</xdr:rowOff>
    </xdr:from>
    <xdr:to>
      <xdr:col>6</xdr:col>
      <xdr:colOff>702312</xdr:colOff>
      <xdr:row>195</xdr:row>
      <xdr:rowOff>1883019</xdr:rowOff>
    </xdr:to>
    <xdr:pic>
      <xdr:nvPicPr>
        <xdr:cNvPr id="19" name="Picture 18" descr="Image generated by Python">
          <a:extLst>
            <a:ext uri="{FF2B5EF4-FFF2-40B4-BE49-F238E27FC236}">
              <a16:creationId xmlns:a16="http://schemas.microsoft.com/office/drawing/2014/main" id="{D322F3A1-0AE9-EE39-398D-CF0C4717BEAC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dataviz!A180"/>
            </a:ext>
          </a:extLst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96901" y="39789101"/>
          <a:ext cx="5325844" cy="4769582"/>
        </a:xfrm>
        <a:prstGeom prst="rect">
          <a:avLst/>
        </a:prstGeom>
      </xdr:spPr>
    </xdr:pic>
    <xdr:clientData/>
  </xdr:twoCellAnchor>
  <xdr:twoCellAnchor editAs="oneCell">
    <xdr:from>
      <xdr:col>1</xdr:col>
      <xdr:colOff>110066</xdr:colOff>
      <xdr:row>209</xdr:row>
      <xdr:rowOff>84667</xdr:rowOff>
    </xdr:from>
    <xdr:to>
      <xdr:col>6</xdr:col>
      <xdr:colOff>454268</xdr:colOff>
      <xdr:row>222</xdr:row>
      <xdr:rowOff>1630121</xdr:rowOff>
    </xdr:to>
    <xdr:pic>
      <xdr:nvPicPr>
        <xdr:cNvPr id="20" name="Picture 19" descr="Image generated by Python">
          <a:extLst>
            <a:ext uri="{FF2B5EF4-FFF2-40B4-BE49-F238E27FC236}">
              <a16:creationId xmlns:a16="http://schemas.microsoft.com/office/drawing/2014/main" id="{53891826-907E-83CE-3B3C-9A77153AC706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dataviz!A210"/>
            </a:ext>
          </a:extLst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16028" y="47346985"/>
          <a:ext cx="4758673" cy="3879078"/>
        </a:xfrm>
        <a:prstGeom prst="rect">
          <a:avLst/>
        </a:prstGeom>
      </xdr:spPr>
    </xdr:pic>
    <xdr:clientData/>
  </xdr:twoCellAnchor>
  <xdr:twoCellAnchor editAs="oneCell">
    <xdr:from>
      <xdr:col>1</xdr:col>
      <xdr:colOff>71967</xdr:colOff>
      <xdr:row>225</xdr:row>
      <xdr:rowOff>29633</xdr:rowOff>
    </xdr:from>
    <xdr:to>
      <xdr:col>6</xdr:col>
      <xdr:colOff>153865</xdr:colOff>
      <xdr:row>237</xdr:row>
      <xdr:rowOff>1545878</xdr:rowOff>
    </xdr:to>
    <xdr:pic>
      <xdr:nvPicPr>
        <xdr:cNvPr id="21" name="Picture 20" descr="Image generated by Python">
          <a:extLst>
            <a:ext uri="{FF2B5EF4-FFF2-40B4-BE49-F238E27FC236}">
              <a16:creationId xmlns:a16="http://schemas.microsoft.com/office/drawing/2014/main" id="{8B3E3602-77F2-1BE1-D0E9-5B88663B70FB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dataviz!A226"/>
            </a:ext>
          </a:extLst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77929" y="51750383"/>
          <a:ext cx="4496369" cy="3670360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</xdr:colOff>
      <xdr:row>242</xdr:row>
      <xdr:rowOff>80434</xdr:rowOff>
    </xdr:from>
    <xdr:to>
      <xdr:col>3</xdr:col>
      <xdr:colOff>828443</xdr:colOff>
      <xdr:row>253</xdr:row>
      <xdr:rowOff>173568</xdr:rowOff>
    </xdr:to>
    <xdr:pic>
      <xdr:nvPicPr>
        <xdr:cNvPr id="22" name="Picture 21" descr="Image generated by Python">
          <a:extLst>
            <a:ext uri="{FF2B5EF4-FFF2-40B4-BE49-F238E27FC236}">
              <a16:creationId xmlns:a16="http://schemas.microsoft.com/office/drawing/2014/main" id="{29F18007-B133-A4D6-AFCB-AB880C84F4F6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dataviz!A243"/>
            </a:ext>
          </a:extLst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38200" y="52141967"/>
          <a:ext cx="2581043" cy="2095500"/>
        </a:xfrm>
        <a:prstGeom prst="rect">
          <a:avLst/>
        </a:prstGeom>
      </xdr:spPr>
    </xdr:pic>
    <xdr:clientData/>
  </xdr:twoCellAnchor>
  <xdr:twoCellAnchor editAs="oneCell">
    <xdr:from>
      <xdr:col>1</xdr:col>
      <xdr:colOff>110066</xdr:colOff>
      <xdr:row>257</xdr:row>
      <xdr:rowOff>38100</xdr:rowOff>
    </xdr:from>
    <xdr:to>
      <xdr:col>6</xdr:col>
      <xdr:colOff>413970</xdr:colOff>
      <xdr:row>269</xdr:row>
      <xdr:rowOff>176259</xdr:rowOff>
    </xdr:to>
    <xdr:pic>
      <xdr:nvPicPr>
        <xdr:cNvPr id="23" name="Picture 22" descr="Image generated by Python">
          <a:extLst>
            <a:ext uri="{FF2B5EF4-FFF2-40B4-BE49-F238E27FC236}">
              <a16:creationId xmlns:a16="http://schemas.microsoft.com/office/drawing/2014/main" id="{6681BE2C-4963-ED03-D552-1C131CB9D80B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dataviz!A258"/>
            </a:ext>
          </a:extLst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916028" y="59290927"/>
          <a:ext cx="4718375" cy="3589140"/>
        </a:xfrm>
        <a:prstGeom prst="rect">
          <a:avLst/>
        </a:prstGeom>
      </xdr:spPr>
    </xdr:pic>
    <xdr:clientData/>
  </xdr:twoCellAnchor>
  <xdr:twoCellAnchor editAs="oneCell">
    <xdr:from>
      <xdr:col>1</xdr:col>
      <xdr:colOff>347135</xdr:colOff>
      <xdr:row>272</xdr:row>
      <xdr:rowOff>169335</xdr:rowOff>
    </xdr:from>
    <xdr:to>
      <xdr:col>5</xdr:col>
      <xdr:colOff>503767</xdr:colOff>
      <xdr:row>290</xdr:row>
      <xdr:rowOff>1428</xdr:rowOff>
    </xdr:to>
    <xdr:pic>
      <xdr:nvPicPr>
        <xdr:cNvPr id="25" name="Picture 24" descr="Image generated by Python">
          <a:extLst>
            <a:ext uri="{FF2B5EF4-FFF2-40B4-BE49-F238E27FC236}">
              <a16:creationId xmlns:a16="http://schemas.microsoft.com/office/drawing/2014/main" id="{44F129C7-41B4-AD2D-237F-472273DF95B5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dataviz!A273"/>
            </a:ext>
          </a:extLst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59935" y="57691868"/>
          <a:ext cx="3712632" cy="3108693"/>
        </a:xfrm>
        <a:prstGeom prst="rect">
          <a:avLst/>
        </a:prstGeom>
      </xdr:spPr>
    </xdr:pic>
    <xdr:clientData/>
  </xdr:twoCellAnchor>
  <xdr:twoCellAnchor editAs="oneCell">
    <xdr:from>
      <xdr:col>1</xdr:col>
      <xdr:colOff>270934</xdr:colOff>
      <xdr:row>308</xdr:row>
      <xdr:rowOff>0</xdr:rowOff>
    </xdr:from>
    <xdr:to>
      <xdr:col>11</xdr:col>
      <xdr:colOff>374582</xdr:colOff>
      <xdr:row>322</xdr:row>
      <xdr:rowOff>103298</xdr:rowOff>
    </xdr:to>
    <xdr:pic>
      <xdr:nvPicPr>
        <xdr:cNvPr id="27" name="Picture 26" descr="Image generated by Python">
          <a:extLst>
            <a:ext uri="{FF2B5EF4-FFF2-40B4-BE49-F238E27FC236}">
              <a16:creationId xmlns:a16="http://schemas.microsoft.com/office/drawing/2014/main" id="{B7BE8633-9B28-4AB2-9CFA-ED7DDA7E70C9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dataviz!A309"/>
            </a:ext>
          </a:extLst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083734" y="64075733"/>
          <a:ext cx="8257048" cy="2651765"/>
        </a:xfrm>
        <a:prstGeom prst="rect">
          <a:avLst/>
        </a:prstGeom>
      </xdr:spPr>
    </xdr:pic>
    <xdr:clientData/>
  </xdr:twoCellAnchor>
  <xdr:twoCellAnchor editAs="oneCell">
    <xdr:from>
      <xdr:col>1</xdr:col>
      <xdr:colOff>156634</xdr:colOff>
      <xdr:row>345</xdr:row>
      <xdr:rowOff>12700</xdr:rowOff>
    </xdr:from>
    <xdr:to>
      <xdr:col>4</xdr:col>
      <xdr:colOff>699024</xdr:colOff>
      <xdr:row>359</xdr:row>
      <xdr:rowOff>46566</xdr:rowOff>
    </xdr:to>
    <xdr:pic>
      <xdr:nvPicPr>
        <xdr:cNvPr id="29" name="Picture 28" descr="Image generated by Python">
          <a:extLst>
            <a:ext uri="{FF2B5EF4-FFF2-40B4-BE49-F238E27FC236}">
              <a16:creationId xmlns:a16="http://schemas.microsoft.com/office/drawing/2014/main" id="{853C2A11-758A-A2A4-41FA-AAD7B9F180D1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dataviz!A346"/>
            </a:ext>
          </a:extLst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969434" y="70823667"/>
          <a:ext cx="3209390" cy="2582333"/>
        </a:xfrm>
        <a:prstGeom prst="rect">
          <a:avLst/>
        </a:prstGeom>
      </xdr:spPr>
    </xdr:pic>
    <xdr:clientData/>
  </xdr:twoCellAnchor>
  <xdr:twoCellAnchor editAs="oneCell">
    <xdr:from>
      <xdr:col>1</xdr:col>
      <xdr:colOff>42333</xdr:colOff>
      <xdr:row>0</xdr:row>
      <xdr:rowOff>0</xdr:rowOff>
    </xdr:from>
    <xdr:to>
      <xdr:col>3</xdr:col>
      <xdr:colOff>322385</xdr:colOff>
      <xdr:row>8</xdr:row>
      <xdr:rowOff>102571</xdr:rowOff>
    </xdr:to>
    <xdr:pic>
      <xdr:nvPicPr>
        <xdr:cNvPr id="2" name="Picture 1" descr="Image generated by Python">
          <a:extLst>
            <a:ext uri="{FF2B5EF4-FFF2-40B4-BE49-F238E27FC236}">
              <a16:creationId xmlns:a16="http://schemas.microsoft.com/office/drawing/2014/main" id="{2AE95F29-912A-0119-D708-668D599AE3B9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dataviz!A1"/>
            </a:ext>
          </a:extLst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48295" y="0"/>
          <a:ext cx="2045840" cy="1538648"/>
        </a:xfrm>
        <a:prstGeom prst="rect">
          <a:avLst/>
        </a:prstGeom>
      </xdr:spPr>
    </xdr:pic>
    <xdr:clientData/>
  </xdr:twoCellAnchor>
  <xdr:twoCellAnchor editAs="oneCell">
    <xdr:from>
      <xdr:col>1</xdr:col>
      <xdr:colOff>253999</xdr:colOff>
      <xdr:row>36</xdr:row>
      <xdr:rowOff>110066</xdr:rowOff>
    </xdr:from>
    <xdr:to>
      <xdr:col>8</xdr:col>
      <xdr:colOff>465258</xdr:colOff>
      <xdr:row>47</xdr:row>
      <xdr:rowOff>632993</xdr:rowOff>
    </xdr:to>
    <xdr:pic>
      <xdr:nvPicPr>
        <xdr:cNvPr id="4" name="Picture 3" descr="Image generated by Python">
          <a:extLst>
            <a:ext uri="{FF2B5EF4-FFF2-40B4-BE49-F238E27FC236}">
              <a16:creationId xmlns:a16="http://schemas.microsoft.com/office/drawing/2014/main" id="{10EFC966-6F68-F96C-F88F-E9D55967931B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dataviz!A38"/>
            </a:ext>
          </a:extLst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59961" y="6572412"/>
          <a:ext cx="6391519" cy="2497533"/>
        </a:xfrm>
        <a:prstGeom prst="rect">
          <a:avLst/>
        </a:prstGeom>
      </xdr:spPr>
    </xdr:pic>
    <xdr:clientData/>
  </xdr:twoCellAnchor>
  <xdr:twoCellAnchor editAs="oneCell">
    <xdr:from>
      <xdr:col>1</xdr:col>
      <xdr:colOff>211667</xdr:colOff>
      <xdr:row>49</xdr:row>
      <xdr:rowOff>76199</xdr:rowOff>
    </xdr:from>
    <xdr:to>
      <xdr:col>9</xdr:col>
      <xdr:colOff>505265</xdr:colOff>
      <xdr:row>62</xdr:row>
      <xdr:rowOff>69604</xdr:rowOff>
    </xdr:to>
    <xdr:pic>
      <xdr:nvPicPr>
        <xdr:cNvPr id="24" name="Picture 23" descr="Image generated by Python">
          <a:extLst>
            <a:ext uri="{FF2B5EF4-FFF2-40B4-BE49-F238E27FC236}">
              <a16:creationId xmlns:a16="http://schemas.microsoft.com/office/drawing/2014/main" id="{3B71E931-086E-1A4C-3999-04CEE9B829DB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dataviz!A50"/>
            </a:ext>
          </a:extLst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17629" y="9579218"/>
          <a:ext cx="7122290" cy="2327031"/>
        </a:xfrm>
        <a:prstGeom prst="rect">
          <a:avLst/>
        </a:prstGeom>
      </xdr:spPr>
    </xdr:pic>
    <xdr:clientData/>
  </xdr:twoCellAnchor>
  <xdr:twoCellAnchor editAs="oneCell">
    <xdr:from>
      <xdr:col>0</xdr:col>
      <xdr:colOff>538529</xdr:colOff>
      <xdr:row>292</xdr:row>
      <xdr:rowOff>69606</xdr:rowOff>
    </xdr:from>
    <xdr:to>
      <xdr:col>5</xdr:col>
      <xdr:colOff>582491</xdr:colOff>
      <xdr:row>305</xdr:row>
      <xdr:rowOff>554316</xdr:rowOff>
    </xdr:to>
    <xdr:pic>
      <xdr:nvPicPr>
        <xdr:cNvPr id="30" name="Picture 29" descr="Image generated by Python">
          <a:extLst>
            <a:ext uri="{FF2B5EF4-FFF2-40B4-BE49-F238E27FC236}">
              <a16:creationId xmlns:a16="http://schemas.microsoft.com/office/drawing/2014/main" id="{4A8F4A9F-2958-F857-8FE9-8CF3CE3FB776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dataviz!A293"/>
            </a:ext>
          </a:extLst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538529" y="66902135"/>
          <a:ext cx="4381500" cy="2818335"/>
        </a:xfrm>
        <a:prstGeom prst="rect">
          <a:avLst/>
        </a:prstGeom>
      </xdr:spPr>
    </xdr:pic>
    <xdr:clientData/>
  </xdr:twoCellAnchor>
  <xdr:twoCellAnchor editAs="oneCell">
    <xdr:from>
      <xdr:col>1</xdr:col>
      <xdr:colOff>431032</xdr:colOff>
      <xdr:row>326</xdr:row>
      <xdr:rowOff>23093</xdr:rowOff>
    </xdr:from>
    <xdr:to>
      <xdr:col>5</xdr:col>
      <xdr:colOff>46182</xdr:colOff>
      <xdr:row>343</xdr:row>
      <xdr:rowOff>102629</xdr:rowOff>
    </xdr:to>
    <xdr:pic>
      <xdr:nvPicPr>
        <xdr:cNvPr id="5" name="Picture 4" descr="Image generated by Python">
          <a:extLst>
            <a:ext uri="{FF2B5EF4-FFF2-40B4-BE49-F238E27FC236}">
              <a16:creationId xmlns:a16="http://schemas.microsoft.com/office/drawing/2014/main" id="{94AC8A08-A0E7-F958-71B7-407459BB17EE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dataviz!A327"/>
            </a:ext>
          </a:extLst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246910" y="67079093"/>
          <a:ext cx="3186545" cy="3219900"/>
        </a:xfrm>
        <a:prstGeom prst="rect">
          <a:avLst/>
        </a:prstGeom>
      </xdr:spPr>
    </xdr:pic>
    <xdr:clientData/>
  </xdr:twoCellAnchor>
  <xdr:twoCellAnchor editAs="oneCell">
    <xdr:from>
      <xdr:col>0</xdr:col>
      <xdr:colOff>581024</xdr:colOff>
      <xdr:row>132</xdr:row>
      <xdr:rowOff>85725</xdr:rowOff>
    </xdr:from>
    <xdr:to>
      <xdr:col>4</xdr:col>
      <xdr:colOff>624384</xdr:colOff>
      <xdr:row>142</xdr:row>
      <xdr:rowOff>948836</xdr:rowOff>
    </xdr:to>
    <xdr:pic>
      <xdr:nvPicPr>
        <xdr:cNvPr id="8" name="Picture 7" descr="Image generated by Python">
          <a:extLst>
            <a:ext uri="{FF2B5EF4-FFF2-40B4-BE49-F238E27FC236}">
              <a16:creationId xmlns:a16="http://schemas.microsoft.com/office/drawing/2014/main" id="{ED7C1391-6933-7468-ACCC-A1C60615BF7F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dataviz!A134"/>
            </a:ext>
          </a:extLst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81024" y="26964543"/>
          <a:ext cx="3498005" cy="2658207"/>
        </a:xfrm>
        <a:prstGeom prst="rect">
          <a:avLst/>
        </a:prstGeom>
      </xdr:spPr>
    </xdr:pic>
    <xdr:clientData/>
  </xdr:twoCellAnchor>
  <xdr:twoCellAnchor editAs="oneCell">
    <xdr:from>
      <xdr:col>0</xdr:col>
      <xdr:colOff>766761</xdr:colOff>
      <xdr:row>144</xdr:row>
      <xdr:rowOff>133350</xdr:rowOff>
    </xdr:from>
    <xdr:to>
      <xdr:col>5</xdr:col>
      <xdr:colOff>326048</xdr:colOff>
      <xdr:row>154</xdr:row>
      <xdr:rowOff>1297688</xdr:rowOff>
    </xdr:to>
    <xdr:pic>
      <xdr:nvPicPr>
        <xdr:cNvPr id="9" name="Picture 8" descr="Image generated by Python">
          <a:extLst>
            <a:ext uri="{FF2B5EF4-FFF2-40B4-BE49-F238E27FC236}">
              <a16:creationId xmlns:a16="http://schemas.microsoft.com/office/drawing/2014/main" id="{D6F8050A-EC48-5F1F-EB14-D5DECAE56A24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dataviz!A146"/>
            </a:ext>
          </a:extLst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766761" y="30430177"/>
          <a:ext cx="3896825" cy="2959434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1">
  <a r="12" c="9">
    <v t="s"/>
    <v t="s">mpg</v>
    <v t="s">cylinders</v>
    <v t="s">displacement</v>
    <v t="s">horsepower</v>
    <v t="s">weight</v>
    <v t="s">acceleration</v>
    <v t="s">model_year</v>
    <v t="s">origin</v>
    <v>0</v>
    <v>32.799999999999997</v>
    <v>4</v>
    <v>99.7</v>
    <v>94</v>
    <v>1939</v>
    <v>16.3</v>
    <v>70</v>
    <v t="s">usa</v>
    <v>1</v>
    <v>20.100000000000001</v>
    <v>6</v>
    <v>174.7</v>
    <v>92</v>
    <v>3174</v>
    <v>14.7</v>
    <v>70</v>
    <v t="s">usa</v>
    <v>2</v>
    <v>22</v>
    <v>4</v>
    <v>109</v>
    <v>68</v>
    <v>2511</v>
    <v>16.3</v>
    <v>70</v>
    <v t="s">usa</v>
    <v>3</v>
    <v>24.8</v>
    <v>6</v>
    <v>179.2</v>
    <v>87</v>
    <v>3283</v>
    <v>13.7</v>
    <v>70</v>
    <v t="s">usa</v>
    <v>4</v>
    <v>26.9</v>
    <v>6</v>
    <v>221.6</v>
    <v>98</v>
    <v>3457</v>
    <v>13.2</v>
    <v>70</v>
    <v t="s">usa</v>
    <v t="s">...</v>
    <v t="s">...</v>
    <v t="s">...</v>
    <v t="s">...</v>
    <v t="s">...</v>
    <v t="s">...</v>
    <v t="s">...</v>
    <v t="s">...</v>
    <v t="s">...</v>
    <v>383</v>
    <v>26.3</v>
    <v>4</v>
    <v>106.4</v>
    <v>76</v>
    <v>1614</v>
    <v>18.399999999999999</v>
    <v>82</v>
    <v t="s">japan</v>
    <v>384</v>
    <v>34</v>
    <v>4</v>
    <v>90.5</v>
    <v>59</v>
    <v>1997</v>
    <v>14.5</v>
    <v>82</v>
    <v t="s">japan</v>
    <v>385</v>
    <v>40.200000000000003</v>
    <v>4</v>
    <v>81</v>
    <v>83</v>
    <v>1718</v>
    <v>17</v>
    <v>82</v>
    <v t="s">japan</v>
    <v>386</v>
    <v>30.8</v>
    <v>4</v>
    <v>90.1</v>
    <v>63</v>
    <v>2076</v>
    <v>19.7</v>
    <v>82</v>
    <v t="s">japan</v>
    <v>387</v>
    <v>40</v>
    <v>4</v>
    <v>108.8</v>
    <v>75</v>
    <v>2317</v>
    <v>21.2</v>
    <v>82</v>
    <v t="s">japan</v>
  </a>
</arrayData>
</file>

<file path=xl/richData/rdrichvalue.xml><?xml version="1.0" encoding="utf-8"?>
<rvData xmlns="http://schemas.microsoft.com/office/spreadsheetml/2017/richdata" count="25">
  <rv s="0">
    <v>0</v>
  </rv>
  <rv s="1">
    <v>DataFrame</v>
    <v>1</v>
    <v>0</v>
  </rv>
  <rv s="2">
    <v>&lt;class 'pandas.core.frame.DataFrame'&gt;</v>
    <v>DataFrame</v>
    <v xml:space="preserve">      mpg  cylinders  displacement  horsepower  weight  acceleration  \
0    32.8          4          99.7        94.0    1939          16.3   
1    20.1          6         174.7        92.0    3174          14.7   
2    22.0          4         109.0  ...</v>
    <v>1</v>
    <v>2</v>
  </rv>
  <rv s="3">
    <v>0</v>
    <v>9</v>
    <v>Image generated by Python</v>
  </rv>
  <rv s="3">
    <v>1</v>
    <v>9</v>
    <v>Image generated by Python</v>
  </rv>
  <rv s="3">
    <v>2</v>
    <v>9</v>
    <v>Image generated by Python</v>
  </rv>
  <rv s="3">
    <v>3</v>
    <v>9</v>
    <v>Image generated by Python</v>
  </rv>
  <rv s="3">
    <v>4</v>
    <v>9</v>
    <v>Image generated by Python</v>
  </rv>
  <rv s="3">
    <v>5</v>
    <v>9</v>
    <v>Image generated by Python</v>
  </rv>
  <rv s="3">
    <v>6</v>
    <v>9</v>
    <v>Image generated by Python</v>
  </rv>
  <rv s="3">
    <v>7</v>
    <v>9</v>
    <v>Image generated by Python</v>
  </rv>
  <rv s="3">
    <v>8</v>
    <v>9</v>
    <v>Image generated by Python</v>
  </rv>
  <rv s="3">
    <v>9</v>
    <v>9</v>
    <v>Image generated by Python</v>
  </rv>
  <rv s="3">
    <v>10</v>
    <v>9</v>
    <v>Image generated by Python</v>
  </rv>
  <rv s="3">
    <v>11</v>
    <v>9</v>
    <v>Image generated by Python</v>
  </rv>
  <rv s="3">
    <v>12</v>
    <v>9</v>
    <v>Image generated by Python</v>
  </rv>
  <rv s="3">
    <v>13</v>
    <v>9</v>
    <v>Image generated by Python</v>
  </rv>
  <rv s="3">
    <v>14</v>
    <v>9</v>
    <v>Image generated by Python</v>
  </rv>
  <rv s="3">
    <v>15</v>
    <v>9</v>
    <v>Image generated by Python</v>
  </rv>
  <rv s="3">
    <v>16</v>
    <v>9</v>
    <v>Image generated by Python</v>
  </rv>
  <rv s="3">
    <v>17</v>
    <v>9</v>
    <v>Image generated by Python</v>
  </rv>
  <rv s="3">
    <v>18</v>
    <v>9</v>
    <v>Image generated by Python</v>
  </rv>
  <rv s="3">
    <v>19</v>
    <v>9</v>
    <v>Image generated by Python</v>
  </rv>
  <rv s="3">
    <v>20</v>
    <v>9</v>
    <v>Image generated by Python</v>
  </rv>
  <rv s="3">
    <v>21</v>
    <v>9</v>
    <v>Image generated by Python</v>
  </rv>
</rvData>
</file>

<file path=xl/richData/rdrichvaluestructure.xml><?xml version="1.0" encoding="utf-8"?>
<rvStructures xmlns="http://schemas.microsoft.com/office/spreadsheetml/2017/richdata" count="4">
  <s t="_array">
    <k n="array" t="a"/>
  </s>
  <s t="_entity">
    <k n="_DisplayString" t="s"/>
    <k n="_ViewInfo" t="spb"/>
    <k n="arrayPreview" t="r"/>
  </s>
  <s t="_python">
    <k n="Python_type" t="s"/>
    <k n="Python_typeName" t="s"/>
    <k n="Python_str" t="s"/>
    <k n="preview" t="r"/>
    <k n="_Provider" t="spb"/>
  </s>
  <s t="_localImage">
    <k n="_rvRel:LocalImageIdentifier" t="i"/>
    <k n="CalcOrigin" t="i"/>
    <k n="Text" t="s"/>
  </s>
</rvStructures>
</file>

<file path=xl/richData/rdsupportingpropertybag.xml><?xml version="1.0" encoding="utf-8"?>
<supportingPropertyBags xmlns="http://schemas.microsoft.com/office/spreadsheetml/2017/richdata2">
  <spbData count="3">
    <spb s="0">
      <v>388</v>
      <v>8</v>
      <v>DataFrame</v>
      <v>arrayPreview</v>
      <v>1</v>
    </spb>
    <spb s="1">
      <v>0</v>
    </spb>
    <spb s="2">
      <v>https://www.anaconda.com/excel</v>
      <v>https://res.cdn.office.net/officepysvc/prod-preview/anacondalogo.png</v>
      <v>Python provided by Anaconda</v>
    </spb>
  </spbData>
</supportingPropertyBags>
</file>

<file path=xl/richData/rdsupportingpropertybagstructure.xml><?xml version="1.0" encoding="utf-8"?>
<spbStructures xmlns="http://schemas.microsoft.com/office/spreadsheetml/2017/richdata2" count="3">
  <s>
    <k n="drw" t="i"/>
    <k n="dcol" t="i"/>
    <k n="name" t="s"/>
    <k n="array" t="s"/>
    <k n="headers" t="b"/>
  </s>
  <s>
    <k n="ArrayCardInfo" t="spb"/>
  </s>
  <s>
    <k n="link" t="s"/>
    <k n="logo" t="s"/>
    <k n="name" t="s"/>
  </s>
</spb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671448-83E3-43B0-8368-A8E67490E8C9}" name="mpg" displayName="mpg" ref="A1:H389" totalsRowShown="0" headerRowDxfId="0">
  <autoFilter ref="A1:H389" xr:uid="{B1671448-83E3-43B0-8368-A8E67490E8C9}"/>
  <tableColumns count="8">
    <tableColumn id="1" xr3:uid="{59D312C5-381D-4F55-9B77-E18F72E234CA}" name="mpg"/>
    <tableColumn id="2" xr3:uid="{A8BE9532-CD15-4AD7-9986-2AA61EEAAF64}" name="cylinders"/>
    <tableColumn id="3" xr3:uid="{1A8CEA60-E54E-44F9-8245-C4C4482C2B16}" name="displacement"/>
    <tableColumn id="4" xr3:uid="{E6616440-C844-4D01-98E0-6421D680EFA4}" name="horsepower"/>
    <tableColumn id="5" xr3:uid="{555E1E90-053A-40FA-8D6D-E50FB8C059E3}" name="weight"/>
    <tableColumn id="6" xr3:uid="{5B9251BE-A9F7-481D-B06D-E38271D95301}" name="acceleration"/>
    <tableColumn id="7" xr3:uid="{E3B4AB32-B50B-4414-B71A-5CA6C030D348}" name="model_year"/>
    <tableColumn id="8" xr3:uid="{249D1674-721F-4F17-A31B-1FB3FF635B5B}" name="origi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89"/>
  <sheetViews>
    <sheetView workbookViewId="0" tabSelected="1"/>
  </sheetViews>
  <sheetFormatPr defaultRowHeight="14.25" x14ac:dyDescent="0.45"/>
  <cols>
    <col min="1" max="1" width="8" customWidth="1"/>
    <col min="2" max="2" width="10" customWidth="1"/>
    <col min="3" max="3" width="14" customWidth="1"/>
    <col min="4" max="4" width="12.3984375" customWidth="1"/>
    <col min="5" max="5" width="10" customWidth="1"/>
    <col min="6" max="6" width="14" customWidth="1"/>
    <col min="7" max="7" width="12.19921875" customWidth="1"/>
    <col min="8" max="8" width="10" customWidth="1"/>
    <col min="9" max="13" width="8.9296875" style="3"/>
  </cols>
  <sheetData>
    <row r="1" spans="1:13" s="2" customForma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/>
      <c r="J1" s="3" t="e" cm="1" vm="1">
        <f t="array" ref="J1">_xlfn._xlws.PY(0,1,mpg[#All])</f>
        <v>#VALUE!</v>
      </c>
      <c r="K1" s="3"/>
      <c r="L1" s="3"/>
      <c r="M1" s="3"/>
    </row>
    <row r="2" spans="1:13" x14ac:dyDescent="0.45">
      <c r="A2">
        <v>32.799999999999997</v>
      </c>
      <c r="B2">
        <v>4</v>
      </c>
      <c r="C2">
        <v>99.7</v>
      </c>
      <c r="D2">
        <v>94</v>
      </c>
      <c r="E2">
        <v>1939</v>
      </c>
      <c r="F2">
        <v>16.3</v>
      </c>
      <c r="G2">
        <v>70</v>
      </c>
      <c r="H2" t="s">
        <v>8</v>
      </c>
    </row>
    <row r="3" spans="1:13" x14ac:dyDescent="0.45">
      <c r="A3">
        <v>20.100000000000001</v>
      </c>
      <c r="B3">
        <v>6</v>
      </c>
      <c r="C3">
        <v>174.7</v>
      </c>
      <c r="D3">
        <v>92</v>
      </c>
      <c r="E3">
        <v>3174</v>
      </c>
      <c r="F3">
        <v>14.7</v>
      </c>
      <c r="G3">
        <v>70</v>
      </c>
      <c r="H3" t="s">
        <v>8</v>
      </c>
    </row>
    <row r="4" spans="1:13" x14ac:dyDescent="0.45">
      <c r="A4">
        <v>22</v>
      </c>
      <c r="B4">
        <v>4</v>
      </c>
      <c r="C4">
        <v>109</v>
      </c>
      <c r="D4">
        <v>68</v>
      </c>
      <c r="E4">
        <v>2511</v>
      </c>
      <c r="F4">
        <v>16.3</v>
      </c>
      <c r="G4">
        <v>70</v>
      </c>
      <c r="H4" t="s">
        <v>8</v>
      </c>
    </row>
    <row r="5" spans="1:13" x14ac:dyDescent="0.45">
      <c r="A5">
        <v>24.8</v>
      </c>
      <c r="B5">
        <v>6</v>
      </c>
      <c r="C5">
        <v>179.2</v>
      </c>
      <c r="D5">
        <v>87</v>
      </c>
      <c r="E5">
        <v>3283</v>
      </c>
      <c r="F5">
        <v>13.7</v>
      </c>
      <c r="G5">
        <v>70</v>
      </c>
      <c r="H5" t="s">
        <v>8</v>
      </c>
    </row>
    <row r="6" spans="1:13" x14ac:dyDescent="0.45">
      <c r="A6">
        <v>26.9</v>
      </c>
      <c r="B6">
        <v>6</v>
      </c>
      <c r="C6">
        <v>221.6</v>
      </c>
      <c r="D6">
        <v>98</v>
      </c>
      <c r="E6">
        <v>3457</v>
      </c>
      <c r="F6">
        <v>13.2</v>
      </c>
      <c r="G6">
        <v>70</v>
      </c>
      <c r="H6" t="s">
        <v>8</v>
      </c>
    </row>
    <row r="7" spans="1:13" x14ac:dyDescent="0.45">
      <c r="A7">
        <v>22.3</v>
      </c>
      <c r="B7">
        <v>6</v>
      </c>
      <c r="C7">
        <v>213.5</v>
      </c>
      <c r="D7">
        <v>126</v>
      </c>
      <c r="E7">
        <v>3254</v>
      </c>
      <c r="F7">
        <v>15.6</v>
      </c>
      <c r="G7">
        <v>70</v>
      </c>
      <c r="H7" t="s">
        <v>8</v>
      </c>
    </row>
    <row r="8" spans="1:13" x14ac:dyDescent="0.45">
      <c r="A8">
        <v>27.6</v>
      </c>
      <c r="B8">
        <v>4</v>
      </c>
      <c r="C8">
        <v>127.3</v>
      </c>
      <c r="D8">
        <v>83</v>
      </c>
      <c r="E8">
        <v>2451</v>
      </c>
      <c r="F8">
        <v>17.8</v>
      </c>
      <c r="G8">
        <v>70</v>
      </c>
      <c r="H8" t="s">
        <v>8</v>
      </c>
    </row>
    <row r="9" spans="1:13" x14ac:dyDescent="0.45">
      <c r="A9">
        <v>14.5</v>
      </c>
      <c r="B9">
        <v>8</v>
      </c>
      <c r="C9">
        <v>295.39999999999998</v>
      </c>
      <c r="E9">
        <v>3571</v>
      </c>
      <c r="F9">
        <v>14.4</v>
      </c>
      <c r="G9">
        <v>70</v>
      </c>
      <c r="H9" t="s">
        <v>8</v>
      </c>
    </row>
    <row r="10" spans="1:13" x14ac:dyDescent="0.45">
      <c r="A10">
        <v>23.9</v>
      </c>
      <c r="B10">
        <v>6</v>
      </c>
      <c r="C10">
        <v>185.3</v>
      </c>
      <c r="D10">
        <v>102</v>
      </c>
      <c r="E10">
        <v>3000</v>
      </c>
      <c r="F10">
        <v>17.399999999999999</v>
      </c>
      <c r="G10">
        <v>70</v>
      </c>
      <c r="H10" t="s">
        <v>8</v>
      </c>
    </row>
    <row r="11" spans="1:13" x14ac:dyDescent="0.45">
      <c r="A11">
        <v>16.899999999999999</v>
      </c>
      <c r="B11">
        <v>8</v>
      </c>
      <c r="C11">
        <v>347.1</v>
      </c>
      <c r="D11">
        <v>149</v>
      </c>
      <c r="E11">
        <v>3380</v>
      </c>
      <c r="F11">
        <v>15</v>
      </c>
      <c r="G11">
        <v>70</v>
      </c>
      <c r="H11" t="s">
        <v>8</v>
      </c>
    </row>
    <row r="12" spans="1:13" x14ac:dyDescent="0.45">
      <c r="A12">
        <v>34.5</v>
      </c>
      <c r="B12">
        <v>4</v>
      </c>
      <c r="C12">
        <v>139.9</v>
      </c>
      <c r="D12">
        <v>79</v>
      </c>
      <c r="E12">
        <v>2413</v>
      </c>
      <c r="F12">
        <v>18.3</v>
      </c>
      <c r="G12">
        <v>70</v>
      </c>
      <c r="H12" t="s">
        <v>8</v>
      </c>
    </row>
    <row r="13" spans="1:13" x14ac:dyDescent="0.45">
      <c r="A13">
        <v>13.5</v>
      </c>
      <c r="B13">
        <v>8</v>
      </c>
      <c r="C13">
        <v>374.1</v>
      </c>
      <c r="D13">
        <v>206</v>
      </c>
      <c r="E13">
        <v>4675</v>
      </c>
      <c r="F13">
        <v>11.4</v>
      </c>
      <c r="G13">
        <v>70</v>
      </c>
      <c r="H13" t="s">
        <v>8</v>
      </c>
    </row>
    <row r="14" spans="1:13" x14ac:dyDescent="0.45">
      <c r="A14">
        <v>41.9</v>
      </c>
      <c r="B14">
        <v>4</v>
      </c>
      <c r="C14">
        <v>106.1</v>
      </c>
      <c r="D14">
        <v>92</v>
      </c>
      <c r="E14">
        <v>1845</v>
      </c>
      <c r="F14">
        <v>14.1</v>
      </c>
      <c r="G14">
        <v>70</v>
      </c>
      <c r="H14" t="s">
        <v>9</v>
      </c>
    </row>
    <row r="15" spans="1:13" x14ac:dyDescent="0.45">
      <c r="A15">
        <v>24.4</v>
      </c>
      <c r="B15">
        <v>4</v>
      </c>
      <c r="C15">
        <v>127.7</v>
      </c>
      <c r="D15">
        <v>88</v>
      </c>
      <c r="E15">
        <v>2777</v>
      </c>
      <c r="F15">
        <v>17</v>
      </c>
      <c r="G15">
        <v>70</v>
      </c>
      <c r="H15" t="s">
        <v>9</v>
      </c>
    </row>
    <row r="16" spans="1:13" x14ac:dyDescent="0.45">
      <c r="A16">
        <v>26</v>
      </c>
      <c r="B16">
        <v>4</v>
      </c>
      <c r="C16">
        <v>82.8</v>
      </c>
      <c r="D16">
        <v>71</v>
      </c>
      <c r="E16">
        <v>1890</v>
      </c>
      <c r="F16">
        <v>14.6</v>
      </c>
      <c r="G16">
        <v>70</v>
      </c>
      <c r="H16" t="s">
        <v>9</v>
      </c>
    </row>
    <row r="17" spans="1:8" x14ac:dyDescent="0.45">
      <c r="A17">
        <v>25.3</v>
      </c>
      <c r="B17">
        <v>4</v>
      </c>
      <c r="C17">
        <v>121.3</v>
      </c>
      <c r="D17">
        <v>73</v>
      </c>
      <c r="E17">
        <v>2130</v>
      </c>
      <c r="F17">
        <v>15.8</v>
      </c>
      <c r="G17">
        <v>70</v>
      </c>
      <c r="H17" t="s">
        <v>9</v>
      </c>
    </row>
    <row r="18" spans="1:8" x14ac:dyDescent="0.45">
      <c r="A18">
        <v>37.5</v>
      </c>
      <c r="B18">
        <v>4</v>
      </c>
      <c r="C18">
        <v>99.4</v>
      </c>
      <c r="D18">
        <v>70</v>
      </c>
      <c r="E18">
        <v>2454</v>
      </c>
      <c r="F18">
        <v>18.5</v>
      </c>
      <c r="G18">
        <v>70</v>
      </c>
      <c r="H18" t="s">
        <v>9</v>
      </c>
    </row>
    <row r="19" spans="1:8" x14ac:dyDescent="0.45">
      <c r="A19">
        <v>25.2</v>
      </c>
      <c r="B19">
        <v>4</v>
      </c>
      <c r="C19">
        <v>132.1</v>
      </c>
      <c r="D19">
        <v>60</v>
      </c>
      <c r="E19">
        <v>2484</v>
      </c>
      <c r="F19">
        <v>15.6</v>
      </c>
      <c r="G19">
        <v>70</v>
      </c>
      <c r="H19" t="s">
        <v>9</v>
      </c>
    </row>
    <row r="20" spans="1:8" x14ac:dyDescent="0.45">
      <c r="A20">
        <v>37.6</v>
      </c>
      <c r="B20">
        <v>4</v>
      </c>
      <c r="C20">
        <v>102.6</v>
      </c>
      <c r="D20">
        <v>68</v>
      </c>
      <c r="E20">
        <v>2735</v>
      </c>
      <c r="F20">
        <v>18.600000000000001</v>
      </c>
      <c r="G20">
        <v>70</v>
      </c>
      <c r="H20" t="s">
        <v>9</v>
      </c>
    </row>
    <row r="21" spans="1:8" x14ac:dyDescent="0.45">
      <c r="A21">
        <v>33.4</v>
      </c>
      <c r="B21">
        <v>4</v>
      </c>
      <c r="C21">
        <v>96.7</v>
      </c>
      <c r="D21">
        <v>67</v>
      </c>
      <c r="E21">
        <v>1722</v>
      </c>
      <c r="F21">
        <v>19</v>
      </c>
      <c r="G21">
        <v>70</v>
      </c>
      <c r="H21" t="s">
        <v>10</v>
      </c>
    </row>
    <row r="22" spans="1:8" x14ac:dyDescent="0.45">
      <c r="A22">
        <v>33.700000000000003</v>
      </c>
      <c r="B22">
        <v>4</v>
      </c>
      <c r="C22">
        <v>73.099999999999994</v>
      </c>
      <c r="D22">
        <v>58</v>
      </c>
      <c r="E22">
        <v>2284</v>
      </c>
      <c r="F22">
        <v>14.2</v>
      </c>
      <c r="G22">
        <v>70</v>
      </c>
      <c r="H22" t="s">
        <v>10</v>
      </c>
    </row>
    <row r="23" spans="1:8" x14ac:dyDescent="0.45">
      <c r="A23">
        <v>43.4</v>
      </c>
      <c r="B23">
        <v>4</v>
      </c>
      <c r="C23">
        <v>107</v>
      </c>
      <c r="D23">
        <v>94</v>
      </c>
      <c r="E23">
        <v>2284</v>
      </c>
      <c r="F23">
        <v>17.600000000000001</v>
      </c>
      <c r="G23">
        <v>70</v>
      </c>
      <c r="H23" t="s">
        <v>10</v>
      </c>
    </row>
    <row r="24" spans="1:8" x14ac:dyDescent="0.45">
      <c r="A24">
        <v>41.8</v>
      </c>
      <c r="B24">
        <v>4</v>
      </c>
      <c r="C24">
        <v>71.400000000000006</v>
      </c>
      <c r="D24">
        <v>74</v>
      </c>
      <c r="E24">
        <v>2492</v>
      </c>
      <c r="F24">
        <v>18.100000000000001</v>
      </c>
      <c r="G24">
        <v>70</v>
      </c>
      <c r="H24" t="s">
        <v>10</v>
      </c>
    </row>
    <row r="25" spans="1:8" x14ac:dyDescent="0.45">
      <c r="A25">
        <v>28.7</v>
      </c>
      <c r="B25">
        <v>4</v>
      </c>
      <c r="C25">
        <v>95</v>
      </c>
      <c r="D25">
        <v>75</v>
      </c>
      <c r="E25">
        <v>1977</v>
      </c>
      <c r="F25">
        <v>15.8</v>
      </c>
      <c r="G25">
        <v>70</v>
      </c>
      <c r="H25" t="s">
        <v>10</v>
      </c>
    </row>
    <row r="26" spans="1:8" x14ac:dyDescent="0.45">
      <c r="A26">
        <v>32.799999999999997</v>
      </c>
      <c r="B26">
        <v>4</v>
      </c>
      <c r="C26">
        <v>83.6</v>
      </c>
      <c r="D26">
        <v>74</v>
      </c>
      <c r="E26">
        <v>1808</v>
      </c>
      <c r="F26">
        <v>21.1</v>
      </c>
      <c r="G26">
        <v>70</v>
      </c>
      <c r="H26" t="s">
        <v>10</v>
      </c>
    </row>
    <row r="27" spans="1:8" x14ac:dyDescent="0.45">
      <c r="A27">
        <v>34</v>
      </c>
      <c r="B27">
        <v>4</v>
      </c>
      <c r="C27">
        <v>116.9</v>
      </c>
      <c r="D27">
        <v>55</v>
      </c>
      <c r="E27">
        <v>1801</v>
      </c>
      <c r="F27">
        <v>18</v>
      </c>
      <c r="G27">
        <v>70</v>
      </c>
      <c r="H27" t="s">
        <v>10</v>
      </c>
    </row>
    <row r="28" spans="1:8" x14ac:dyDescent="0.45">
      <c r="A28">
        <v>22.8</v>
      </c>
      <c r="B28">
        <v>6</v>
      </c>
      <c r="C28">
        <v>177.7</v>
      </c>
      <c r="D28">
        <v>101</v>
      </c>
      <c r="E28">
        <v>2949</v>
      </c>
      <c r="F28">
        <v>15.8</v>
      </c>
      <c r="G28">
        <v>71</v>
      </c>
      <c r="H28" t="s">
        <v>8</v>
      </c>
    </row>
    <row r="29" spans="1:8" x14ac:dyDescent="0.45">
      <c r="A29">
        <v>25.4</v>
      </c>
      <c r="B29">
        <v>6</v>
      </c>
      <c r="C29">
        <v>213.6</v>
      </c>
      <c r="D29">
        <v>122</v>
      </c>
      <c r="E29">
        <v>3395</v>
      </c>
      <c r="F29">
        <v>13.1</v>
      </c>
      <c r="G29">
        <v>71</v>
      </c>
      <c r="H29" t="s">
        <v>8</v>
      </c>
    </row>
    <row r="30" spans="1:8" x14ac:dyDescent="0.45">
      <c r="A30">
        <v>14.7</v>
      </c>
      <c r="B30">
        <v>8</v>
      </c>
      <c r="C30">
        <v>328.1</v>
      </c>
      <c r="D30">
        <v>180</v>
      </c>
      <c r="E30">
        <v>3458</v>
      </c>
      <c r="F30">
        <v>13.7</v>
      </c>
      <c r="G30">
        <v>71</v>
      </c>
      <c r="H30" t="s">
        <v>8</v>
      </c>
    </row>
    <row r="31" spans="1:8" x14ac:dyDescent="0.45">
      <c r="A31">
        <v>17.3</v>
      </c>
      <c r="B31">
        <v>8</v>
      </c>
      <c r="C31">
        <v>374.1</v>
      </c>
      <c r="D31">
        <v>200</v>
      </c>
      <c r="E31">
        <v>3450</v>
      </c>
      <c r="F31">
        <v>14.1</v>
      </c>
      <c r="G31">
        <v>71</v>
      </c>
      <c r="H31" t="s">
        <v>8</v>
      </c>
    </row>
    <row r="32" spans="1:8" x14ac:dyDescent="0.45">
      <c r="A32">
        <v>20.3</v>
      </c>
      <c r="B32">
        <v>6</v>
      </c>
      <c r="C32">
        <v>230.2</v>
      </c>
      <c r="D32">
        <v>106</v>
      </c>
      <c r="E32">
        <v>2967</v>
      </c>
      <c r="F32">
        <v>14.1</v>
      </c>
      <c r="G32">
        <v>71</v>
      </c>
      <c r="H32" t="s">
        <v>8</v>
      </c>
    </row>
    <row r="33" spans="1:8" x14ac:dyDescent="0.45">
      <c r="A33">
        <v>19.7</v>
      </c>
      <c r="B33">
        <v>8</v>
      </c>
      <c r="C33">
        <v>322.7</v>
      </c>
      <c r="D33">
        <v>230</v>
      </c>
      <c r="E33">
        <v>3983</v>
      </c>
      <c r="F33">
        <v>15.9</v>
      </c>
      <c r="G33">
        <v>71</v>
      </c>
      <c r="H33" t="s">
        <v>8</v>
      </c>
    </row>
    <row r="34" spans="1:8" x14ac:dyDescent="0.45">
      <c r="A34">
        <v>20.5</v>
      </c>
      <c r="B34">
        <v>6</v>
      </c>
      <c r="C34">
        <v>193.9</v>
      </c>
      <c r="D34">
        <v>131</v>
      </c>
      <c r="E34">
        <v>3476</v>
      </c>
      <c r="F34">
        <v>15.8</v>
      </c>
      <c r="G34">
        <v>71</v>
      </c>
      <c r="H34" t="s">
        <v>8</v>
      </c>
    </row>
    <row r="35" spans="1:8" x14ac:dyDescent="0.45">
      <c r="A35">
        <v>34.9</v>
      </c>
      <c r="B35">
        <v>4</v>
      </c>
      <c r="C35">
        <v>91.7</v>
      </c>
      <c r="D35">
        <v>74</v>
      </c>
      <c r="E35">
        <v>2519</v>
      </c>
      <c r="F35">
        <v>15.9</v>
      </c>
      <c r="G35">
        <v>71</v>
      </c>
      <c r="H35" t="s">
        <v>8</v>
      </c>
    </row>
    <row r="36" spans="1:8" x14ac:dyDescent="0.45">
      <c r="A36">
        <v>23</v>
      </c>
      <c r="B36">
        <v>6</v>
      </c>
      <c r="C36">
        <v>196.9</v>
      </c>
      <c r="D36">
        <v>108</v>
      </c>
      <c r="E36">
        <v>3383</v>
      </c>
      <c r="F36">
        <v>17.8</v>
      </c>
      <c r="G36">
        <v>71</v>
      </c>
      <c r="H36" t="s">
        <v>8</v>
      </c>
    </row>
    <row r="37" spans="1:8" x14ac:dyDescent="0.45">
      <c r="A37">
        <v>31.1</v>
      </c>
      <c r="B37">
        <v>4</v>
      </c>
      <c r="C37">
        <v>99.6</v>
      </c>
      <c r="D37">
        <v>80</v>
      </c>
      <c r="E37">
        <v>2485</v>
      </c>
      <c r="F37">
        <v>16.100000000000001</v>
      </c>
      <c r="G37">
        <v>71</v>
      </c>
      <c r="H37" t="s">
        <v>8</v>
      </c>
    </row>
    <row r="38" spans="1:8" x14ac:dyDescent="0.45">
      <c r="A38">
        <v>14</v>
      </c>
      <c r="B38">
        <v>8</v>
      </c>
      <c r="C38">
        <v>298.3</v>
      </c>
      <c r="D38">
        <v>142</v>
      </c>
      <c r="E38">
        <v>4076</v>
      </c>
      <c r="F38">
        <v>14</v>
      </c>
      <c r="G38">
        <v>71</v>
      </c>
      <c r="H38" t="s">
        <v>8</v>
      </c>
    </row>
    <row r="39" spans="1:8" x14ac:dyDescent="0.45">
      <c r="A39">
        <v>16.399999999999999</v>
      </c>
      <c r="B39">
        <v>8</v>
      </c>
      <c r="C39">
        <v>370</v>
      </c>
      <c r="D39">
        <v>184</v>
      </c>
      <c r="E39">
        <v>3867</v>
      </c>
      <c r="F39">
        <v>15.2</v>
      </c>
      <c r="G39">
        <v>71</v>
      </c>
      <c r="H39" t="s">
        <v>8</v>
      </c>
    </row>
    <row r="40" spans="1:8" x14ac:dyDescent="0.45">
      <c r="A40">
        <v>32.299999999999997</v>
      </c>
      <c r="B40">
        <v>4</v>
      </c>
      <c r="C40">
        <v>133.9</v>
      </c>
      <c r="D40">
        <v>99</v>
      </c>
      <c r="E40">
        <v>2592</v>
      </c>
      <c r="F40">
        <v>20.6</v>
      </c>
      <c r="G40">
        <v>71</v>
      </c>
      <c r="H40" t="s">
        <v>9</v>
      </c>
    </row>
    <row r="41" spans="1:8" x14ac:dyDescent="0.45">
      <c r="A41">
        <v>20.2</v>
      </c>
      <c r="B41">
        <v>6</v>
      </c>
      <c r="C41">
        <v>154.69999999999999</v>
      </c>
      <c r="D41">
        <v>117</v>
      </c>
      <c r="E41">
        <v>2832</v>
      </c>
      <c r="F41">
        <v>16.5</v>
      </c>
      <c r="G41">
        <v>71</v>
      </c>
      <c r="H41" t="s">
        <v>9</v>
      </c>
    </row>
    <row r="42" spans="1:8" x14ac:dyDescent="0.45">
      <c r="A42">
        <v>41.9</v>
      </c>
      <c r="B42">
        <v>4</v>
      </c>
      <c r="C42">
        <v>100.8</v>
      </c>
      <c r="D42">
        <v>54</v>
      </c>
      <c r="E42">
        <v>1813</v>
      </c>
      <c r="F42">
        <v>17.5</v>
      </c>
      <c r="G42">
        <v>71</v>
      </c>
      <c r="H42" t="s">
        <v>9</v>
      </c>
    </row>
    <row r="43" spans="1:8" x14ac:dyDescent="0.45">
      <c r="A43">
        <v>24.8</v>
      </c>
      <c r="B43">
        <v>4</v>
      </c>
      <c r="C43">
        <v>111</v>
      </c>
      <c r="D43">
        <v>92</v>
      </c>
      <c r="E43">
        <v>2749</v>
      </c>
      <c r="F43">
        <v>17.7</v>
      </c>
      <c r="G43">
        <v>71</v>
      </c>
      <c r="H43" t="s">
        <v>9</v>
      </c>
    </row>
    <row r="44" spans="1:8" x14ac:dyDescent="0.45">
      <c r="A44">
        <v>33</v>
      </c>
      <c r="B44">
        <v>4</v>
      </c>
      <c r="C44">
        <v>132.5</v>
      </c>
      <c r="D44">
        <v>64</v>
      </c>
      <c r="E44">
        <v>2340</v>
      </c>
      <c r="F44">
        <v>14.6</v>
      </c>
      <c r="G44">
        <v>71</v>
      </c>
      <c r="H44" t="s">
        <v>9</v>
      </c>
    </row>
    <row r="45" spans="1:8" x14ac:dyDescent="0.45">
      <c r="A45">
        <v>36.9</v>
      </c>
      <c r="B45">
        <v>4</v>
      </c>
      <c r="C45">
        <v>84</v>
      </c>
      <c r="D45">
        <v>60</v>
      </c>
      <c r="E45">
        <v>1669</v>
      </c>
      <c r="F45">
        <v>19.100000000000001</v>
      </c>
      <c r="G45">
        <v>71</v>
      </c>
      <c r="H45" t="s">
        <v>10</v>
      </c>
    </row>
    <row r="46" spans="1:8" x14ac:dyDescent="0.45">
      <c r="A46">
        <v>34.1</v>
      </c>
      <c r="B46">
        <v>4</v>
      </c>
      <c r="C46">
        <v>109.6</v>
      </c>
      <c r="D46">
        <v>57</v>
      </c>
      <c r="E46">
        <v>2183</v>
      </c>
      <c r="F46">
        <v>17.5</v>
      </c>
      <c r="G46">
        <v>71</v>
      </c>
      <c r="H46" t="s">
        <v>10</v>
      </c>
    </row>
    <row r="47" spans="1:8" x14ac:dyDescent="0.45">
      <c r="A47">
        <v>34.700000000000003</v>
      </c>
      <c r="B47">
        <v>4</v>
      </c>
      <c r="C47">
        <v>87.8</v>
      </c>
      <c r="D47">
        <v>73</v>
      </c>
      <c r="E47">
        <v>1799</v>
      </c>
      <c r="F47">
        <v>21.4</v>
      </c>
      <c r="G47">
        <v>71</v>
      </c>
      <c r="H47" t="s">
        <v>10</v>
      </c>
    </row>
    <row r="48" spans="1:8" x14ac:dyDescent="0.45">
      <c r="A48">
        <v>45.4</v>
      </c>
      <c r="B48">
        <v>4</v>
      </c>
      <c r="C48">
        <v>82.2</v>
      </c>
      <c r="D48">
        <v>61</v>
      </c>
      <c r="E48">
        <v>2013</v>
      </c>
      <c r="F48">
        <v>21.4</v>
      </c>
      <c r="G48">
        <v>71</v>
      </c>
      <c r="H48" t="s">
        <v>10</v>
      </c>
    </row>
    <row r="49" spans="1:8" x14ac:dyDescent="0.45">
      <c r="A49">
        <v>34.200000000000003</v>
      </c>
      <c r="B49">
        <v>4</v>
      </c>
      <c r="C49">
        <v>86.1</v>
      </c>
      <c r="D49">
        <v>53</v>
      </c>
      <c r="E49">
        <v>1852</v>
      </c>
      <c r="F49">
        <v>19.8</v>
      </c>
      <c r="G49">
        <v>71</v>
      </c>
      <c r="H49" t="s">
        <v>10</v>
      </c>
    </row>
    <row r="50" spans="1:8" x14ac:dyDescent="0.45">
      <c r="A50">
        <v>40</v>
      </c>
      <c r="B50">
        <v>4</v>
      </c>
      <c r="C50">
        <v>116.4</v>
      </c>
      <c r="D50">
        <v>65</v>
      </c>
      <c r="E50">
        <v>1889</v>
      </c>
      <c r="F50">
        <v>19.399999999999999</v>
      </c>
      <c r="G50">
        <v>71</v>
      </c>
      <c r="H50" t="s">
        <v>10</v>
      </c>
    </row>
    <row r="51" spans="1:8" x14ac:dyDescent="0.45">
      <c r="A51">
        <v>30.2</v>
      </c>
      <c r="B51">
        <v>4</v>
      </c>
      <c r="C51">
        <v>71.3</v>
      </c>
      <c r="D51">
        <v>68</v>
      </c>
      <c r="E51">
        <v>1756</v>
      </c>
      <c r="F51">
        <v>17.7</v>
      </c>
      <c r="G51">
        <v>71</v>
      </c>
      <c r="H51" t="s">
        <v>10</v>
      </c>
    </row>
    <row r="52" spans="1:8" x14ac:dyDescent="0.45">
      <c r="A52">
        <v>30.4</v>
      </c>
      <c r="B52">
        <v>4</v>
      </c>
      <c r="C52">
        <v>103.1</v>
      </c>
      <c r="D52">
        <v>71</v>
      </c>
      <c r="E52">
        <v>2173</v>
      </c>
      <c r="F52">
        <v>15.5</v>
      </c>
      <c r="G52">
        <v>71</v>
      </c>
      <c r="H52" t="s">
        <v>10</v>
      </c>
    </row>
    <row r="53" spans="1:8" x14ac:dyDescent="0.45">
      <c r="A53">
        <v>19.399999999999999</v>
      </c>
      <c r="B53">
        <v>6</v>
      </c>
      <c r="C53">
        <v>212.8</v>
      </c>
      <c r="D53">
        <v>121</v>
      </c>
      <c r="E53">
        <v>2709</v>
      </c>
      <c r="F53">
        <v>13.6</v>
      </c>
      <c r="G53">
        <v>72</v>
      </c>
      <c r="H53" t="s">
        <v>8</v>
      </c>
    </row>
    <row r="54" spans="1:8" x14ac:dyDescent="0.45">
      <c r="A54">
        <v>16.600000000000001</v>
      </c>
      <c r="B54">
        <v>8</v>
      </c>
      <c r="C54">
        <v>293</v>
      </c>
      <c r="D54">
        <v>182</v>
      </c>
      <c r="E54">
        <v>3791</v>
      </c>
      <c r="F54">
        <v>12.2</v>
      </c>
      <c r="G54">
        <v>72</v>
      </c>
      <c r="H54" t="s">
        <v>8</v>
      </c>
    </row>
    <row r="55" spans="1:8" x14ac:dyDescent="0.45">
      <c r="A55">
        <v>17.3</v>
      </c>
      <c r="B55">
        <v>6</v>
      </c>
      <c r="C55">
        <v>244.7</v>
      </c>
      <c r="D55">
        <v>123</v>
      </c>
      <c r="E55">
        <v>3207</v>
      </c>
      <c r="F55">
        <v>16.3</v>
      </c>
      <c r="G55">
        <v>72</v>
      </c>
      <c r="H55" t="s">
        <v>8</v>
      </c>
    </row>
    <row r="56" spans="1:8" x14ac:dyDescent="0.45">
      <c r="A56">
        <v>12.5</v>
      </c>
      <c r="B56">
        <v>8</v>
      </c>
      <c r="C56">
        <v>355.3</v>
      </c>
      <c r="D56">
        <v>172</v>
      </c>
      <c r="E56">
        <v>4173</v>
      </c>
      <c r="F56">
        <v>10.8</v>
      </c>
      <c r="G56">
        <v>72</v>
      </c>
      <c r="H56" t="s">
        <v>8</v>
      </c>
    </row>
    <row r="57" spans="1:8" x14ac:dyDescent="0.45">
      <c r="A57">
        <v>33</v>
      </c>
      <c r="B57">
        <v>4</v>
      </c>
      <c r="C57">
        <v>89.7</v>
      </c>
      <c r="D57">
        <v>66</v>
      </c>
      <c r="E57">
        <v>2049</v>
      </c>
      <c r="F57">
        <v>15.3</v>
      </c>
      <c r="G57">
        <v>72</v>
      </c>
      <c r="H57" t="s">
        <v>8</v>
      </c>
    </row>
    <row r="58" spans="1:8" x14ac:dyDescent="0.45">
      <c r="A58">
        <v>17.899999999999999</v>
      </c>
      <c r="B58">
        <v>8</v>
      </c>
      <c r="C58">
        <v>300.10000000000002</v>
      </c>
      <c r="D58">
        <v>145</v>
      </c>
      <c r="E58">
        <v>4144</v>
      </c>
      <c r="F58">
        <v>14.2</v>
      </c>
      <c r="G58">
        <v>72</v>
      </c>
      <c r="H58" t="s">
        <v>8</v>
      </c>
    </row>
    <row r="59" spans="1:8" x14ac:dyDescent="0.45">
      <c r="A59">
        <v>20.3</v>
      </c>
      <c r="B59">
        <v>6</v>
      </c>
      <c r="C59">
        <v>256</v>
      </c>
      <c r="D59">
        <v>126</v>
      </c>
      <c r="E59">
        <v>3436</v>
      </c>
      <c r="F59">
        <v>14.2</v>
      </c>
      <c r="G59">
        <v>72</v>
      </c>
      <c r="H59" t="s">
        <v>8</v>
      </c>
    </row>
    <row r="60" spans="1:8" x14ac:dyDescent="0.45">
      <c r="A60">
        <v>18.100000000000001</v>
      </c>
      <c r="B60">
        <v>8</v>
      </c>
      <c r="C60">
        <v>305.2</v>
      </c>
      <c r="D60">
        <v>131</v>
      </c>
      <c r="E60">
        <v>3870</v>
      </c>
      <c r="F60">
        <v>14</v>
      </c>
      <c r="G60">
        <v>72</v>
      </c>
      <c r="H60" t="s">
        <v>8</v>
      </c>
    </row>
    <row r="61" spans="1:8" x14ac:dyDescent="0.45">
      <c r="A61">
        <v>33.4</v>
      </c>
      <c r="B61">
        <v>4</v>
      </c>
      <c r="C61">
        <v>88.2</v>
      </c>
      <c r="D61">
        <v>67</v>
      </c>
      <c r="E61">
        <v>2155</v>
      </c>
      <c r="F61">
        <v>15.7</v>
      </c>
      <c r="G61">
        <v>72</v>
      </c>
      <c r="H61" t="s">
        <v>8</v>
      </c>
    </row>
    <row r="62" spans="1:8" x14ac:dyDescent="0.45">
      <c r="A62">
        <v>25.4</v>
      </c>
      <c r="B62">
        <v>6</v>
      </c>
      <c r="C62">
        <v>224.4</v>
      </c>
      <c r="D62">
        <v>123</v>
      </c>
      <c r="E62">
        <v>3480</v>
      </c>
      <c r="F62">
        <v>17.399999999999999</v>
      </c>
      <c r="G62">
        <v>72</v>
      </c>
      <c r="H62" t="s">
        <v>8</v>
      </c>
    </row>
    <row r="63" spans="1:8" x14ac:dyDescent="0.45">
      <c r="A63">
        <v>27</v>
      </c>
      <c r="B63">
        <v>6</v>
      </c>
      <c r="C63">
        <v>257.89999999999998</v>
      </c>
      <c r="D63">
        <v>113</v>
      </c>
      <c r="E63">
        <v>2979</v>
      </c>
      <c r="F63">
        <v>16.100000000000001</v>
      </c>
      <c r="G63">
        <v>72</v>
      </c>
      <c r="H63" t="s">
        <v>8</v>
      </c>
    </row>
    <row r="64" spans="1:8" x14ac:dyDescent="0.45">
      <c r="A64">
        <v>17.2</v>
      </c>
      <c r="B64">
        <v>8</v>
      </c>
      <c r="C64">
        <v>349.5</v>
      </c>
      <c r="D64">
        <v>199</v>
      </c>
      <c r="E64">
        <v>3206</v>
      </c>
      <c r="F64">
        <v>14.8</v>
      </c>
      <c r="G64">
        <v>72</v>
      </c>
      <c r="H64" t="s">
        <v>8</v>
      </c>
    </row>
    <row r="65" spans="1:8" x14ac:dyDescent="0.45">
      <c r="A65">
        <v>31.1</v>
      </c>
      <c r="B65">
        <v>4</v>
      </c>
      <c r="C65">
        <v>89.4</v>
      </c>
      <c r="D65">
        <v>90</v>
      </c>
      <c r="E65">
        <v>2524</v>
      </c>
      <c r="F65">
        <v>16</v>
      </c>
      <c r="G65">
        <v>72</v>
      </c>
      <c r="H65" t="s">
        <v>8</v>
      </c>
    </row>
    <row r="66" spans="1:8" x14ac:dyDescent="0.45">
      <c r="A66">
        <v>20.8</v>
      </c>
      <c r="B66">
        <v>6</v>
      </c>
      <c r="C66">
        <v>162</v>
      </c>
      <c r="D66">
        <v>105</v>
      </c>
      <c r="E66">
        <v>3169</v>
      </c>
      <c r="F66">
        <v>14.4</v>
      </c>
      <c r="G66">
        <v>72</v>
      </c>
      <c r="H66" t="s">
        <v>9</v>
      </c>
    </row>
    <row r="67" spans="1:8" x14ac:dyDescent="0.45">
      <c r="A67">
        <v>35.799999999999997</v>
      </c>
      <c r="B67">
        <v>4</v>
      </c>
      <c r="C67">
        <v>112.7</v>
      </c>
      <c r="D67">
        <v>81</v>
      </c>
      <c r="E67">
        <v>2196</v>
      </c>
      <c r="F67">
        <v>14.2</v>
      </c>
      <c r="G67">
        <v>72</v>
      </c>
      <c r="H67" t="s">
        <v>9</v>
      </c>
    </row>
    <row r="68" spans="1:8" x14ac:dyDescent="0.45">
      <c r="A68">
        <v>23.4</v>
      </c>
      <c r="B68">
        <v>6</v>
      </c>
      <c r="C68">
        <v>167.5</v>
      </c>
      <c r="D68">
        <v>117</v>
      </c>
      <c r="E68">
        <v>3199</v>
      </c>
      <c r="F68">
        <v>13.8</v>
      </c>
      <c r="G68">
        <v>72</v>
      </c>
      <c r="H68" t="s">
        <v>9</v>
      </c>
    </row>
    <row r="69" spans="1:8" x14ac:dyDescent="0.45">
      <c r="A69">
        <v>26.5</v>
      </c>
      <c r="B69">
        <v>4</v>
      </c>
      <c r="C69">
        <v>122.6</v>
      </c>
      <c r="D69">
        <v>57</v>
      </c>
      <c r="E69">
        <v>1924</v>
      </c>
      <c r="F69">
        <v>20.2</v>
      </c>
      <c r="G69">
        <v>72</v>
      </c>
      <c r="H69" t="s">
        <v>9</v>
      </c>
    </row>
    <row r="70" spans="1:8" x14ac:dyDescent="0.45">
      <c r="A70">
        <v>27.1</v>
      </c>
      <c r="B70">
        <v>4</v>
      </c>
      <c r="C70">
        <v>82.7</v>
      </c>
      <c r="D70">
        <v>58</v>
      </c>
      <c r="E70">
        <v>2020</v>
      </c>
      <c r="F70">
        <v>14.7</v>
      </c>
      <c r="G70">
        <v>72</v>
      </c>
      <c r="H70" t="s">
        <v>10</v>
      </c>
    </row>
    <row r="71" spans="1:8" x14ac:dyDescent="0.45">
      <c r="A71">
        <v>36.4</v>
      </c>
      <c r="B71">
        <v>4</v>
      </c>
      <c r="C71">
        <v>97.7</v>
      </c>
      <c r="D71">
        <v>57</v>
      </c>
      <c r="E71">
        <v>2147</v>
      </c>
      <c r="F71">
        <v>15</v>
      </c>
      <c r="G71">
        <v>72</v>
      </c>
      <c r="H71" t="s">
        <v>10</v>
      </c>
    </row>
    <row r="72" spans="1:8" x14ac:dyDescent="0.45">
      <c r="A72">
        <v>31.7</v>
      </c>
      <c r="B72">
        <v>4</v>
      </c>
      <c r="C72">
        <v>110.1</v>
      </c>
      <c r="E72">
        <v>2273</v>
      </c>
      <c r="F72">
        <v>16.5</v>
      </c>
      <c r="G72">
        <v>72</v>
      </c>
      <c r="H72" t="s">
        <v>10</v>
      </c>
    </row>
    <row r="73" spans="1:8" x14ac:dyDescent="0.45">
      <c r="A73">
        <v>26.1</v>
      </c>
      <c r="B73">
        <v>4</v>
      </c>
      <c r="C73">
        <v>111.9</v>
      </c>
      <c r="D73">
        <v>79</v>
      </c>
      <c r="E73">
        <v>2385</v>
      </c>
      <c r="F73">
        <v>17.5</v>
      </c>
      <c r="G73">
        <v>72</v>
      </c>
      <c r="H73" t="s">
        <v>10</v>
      </c>
    </row>
    <row r="74" spans="1:8" x14ac:dyDescent="0.45">
      <c r="A74">
        <v>42.4</v>
      </c>
      <c r="B74">
        <v>4</v>
      </c>
      <c r="C74">
        <v>114.2</v>
      </c>
      <c r="D74">
        <v>67</v>
      </c>
      <c r="E74">
        <v>2290</v>
      </c>
      <c r="F74">
        <v>15.4</v>
      </c>
      <c r="G74">
        <v>72</v>
      </c>
      <c r="H74" t="s">
        <v>10</v>
      </c>
    </row>
    <row r="75" spans="1:8" x14ac:dyDescent="0.45">
      <c r="A75">
        <v>21</v>
      </c>
      <c r="B75">
        <v>6</v>
      </c>
      <c r="C75">
        <v>191.6</v>
      </c>
      <c r="D75">
        <v>85</v>
      </c>
      <c r="E75">
        <v>3027</v>
      </c>
      <c r="F75">
        <v>13.6</v>
      </c>
      <c r="G75">
        <v>73</v>
      </c>
      <c r="H75" t="s">
        <v>8</v>
      </c>
    </row>
    <row r="76" spans="1:8" x14ac:dyDescent="0.45">
      <c r="A76">
        <v>29.5</v>
      </c>
      <c r="B76">
        <v>4</v>
      </c>
      <c r="C76">
        <v>108.2</v>
      </c>
      <c r="D76">
        <v>92</v>
      </c>
      <c r="E76">
        <v>2299</v>
      </c>
      <c r="F76">
        <v>19</v>
      </c>
      <c r="G76">
        <v>73</v>
      </c>
      <c r="H76" t="s">
        <v>8</v>
      </c>
    </row>
    <row r="77" spans="1:8" x14ac:dyDescent="0.45">
      <c r="A77">
        <v>23.7</v>
      </c>
      <c r="B77">
        <v>4</v>
      </c>
      <c r="C77">
        <v>116.3</v>
      </c>
      <c r="D77">
        <v>74</v>
      </c>
      <c r="E77">
        <v>1954</v>
      </c>
      <c r="F77">
        <v>17.8</v>
      </c>
      <c r="G77">
        <v>73</v>
      </c>
      <c r="H77" t="s">
        <v>8</v>
      </c>
    </row>
    <row r="78" spans="1:8" x14ac:dyDescent="0.45">
      <c r="A78">
        <v>12.3</v>
      </c>
      <c r="B78">
        <v>8</v>
      </c>
      <c r="C78">
        <v>342.8</v>
      </c>
      <c r="D78">
        <v>190</v>
      </c>
      <c r="E78">
        <v>4555</v>
      </c>
      <c r="F78">
        <v>12</v>
      </c>
      <c r="G78">
        <v>73</v>
      </c>
      <c r="H78" t="s">
        <v>8</v>
      </c>
    </row>
    <row r="79" spans="1:8" x14ac:dyDescent="0.45">
      <c r="A79">
        <v>11.7</v>
      </c>
      <c r="B79">
        <v>8</v>
      </c>
      <c r="C79">
        <v>338.4</v>
      </c>
      <c r="D79">
        <v>226</v>
      </c>
      <c r="E79">
        <v>4074</v>
      </c>
      <c r="F79">
        <v>11.3</v>
      </c>
      <c r="G79">
        <v>73</v>
      </c>
      <c r="H79" t="s">
        <v>8</v>
      </c>
    </row>
    <row r="80" spans="1:8" x14ac:dyDescent="0.45">
      <c r="A80">
        <v>16.8</v>
      </c>
      <c r="B80">
        <v>6</v>
      </c>
      <c r="C80">
        <v>241.9</v>
      </c>
      <c r="D80">
        <v>134</v>
      </c>
      <c r="E80">
        <v>2774</v>
      </c>
      <c r="F80">
        <v>16.3</v>
      </c>
      <c r="G80">
        <v>73</v>
      </c>
      <c r="H80" t="s">
        <v>8</v>
      </c>
    </row>
    <row r="81" spans="1:8" x14ac:dyDescent="0.45">
      <c r="A81">
        <v>34.6</v>
      </c>
      <c r="B81">
        <v>4</v>
      </c>
      <c r="C81">
        <v>88.5</v>
      </c>
      <c r="D81">
        <v>85</v>
      </c>
      <c r="E81">
        <v>2094</v>
      </c>
      <c r="F81">
        <v>16.399999999999999</v>
      </c>
      <c r="G81">
        <v>73</v>
      </c>
      <c r="H81" t="s">
        <v>8</v>
      </c>
    </row>
    <row r="82" spans="1:8" x14ac:dyDescent="0.45">
      <c r="A82">
        <v>10.9</v>
      </c>
      <c r="B82">
        <v>8</v>
      </c>
      <c r="C82">
        <v>431.3</v>
      </c>
      <c r="D82">
        <v>152</v>
      </c>
      <c r="E82">
        <v>4099</v>
      </c>
      <c r="F82">
        <v>10.3</v>
      </c>
      <c r="G82">
        <v>73</v>
      </c>
      <c r="H82" t="s">
        <v>8</v>
      </c>
    </row>
    <row r="83" spans="1:8" x14ac:dyDescent="0.45">
      <c r="A83">
        <v>24.4</v>
      </c>
      <c r="B83">
        <v>6</v>
      </c>
      <c r="C83">
        <v>188.7</v>
      </c>
      <c r="D83">
        <v>87</v>
      </c>
      <c r="E83">
        <v>3475</v>
      </c>
      <c r="F83">
        <v>16.2</v>
      </c>
      <c r="G83">
        <v>73</v>
      </c>
      <c r="H83" t="s">
        <v>8</v>
      </c>
    </row>
    <row r="84" spans="1:8" x14ac:dyDescent="0.45">
      <c r="A84">
        <v>10.6</v>
      </c>
      <c r="B84">
        <v>8</v>
      </c>
      <c r="C84">
        <v>360</v>
      </c>
      <c r="D84">
        <v>203</v>
      </c>
      <c r="E84">
        <v>4167</v>
      </c>
      <c r="F84">
        <v>13.7</v>
      </c>
      <c r="G84">
        <v>73</v>
      </c>
      <c r="H84" t="s">
        <v>8</v>
      </c>
    </row>
    <row r="85" spans="1:8" x14ac:dyDescent="0.45">
      <c r="A85">
        <v>31</v>
      </c>
      <c r="B85">
        <v>4</v>
      </c>
      <c r="C85">
        <v>107.3</v>
      </c>
      <c r="D85">
        <v>80</v>
      </c>
      <c r="E85">
        <v>2596</v>
      </c>
      <c r="F85">
        <v>14.6</v>
      </c>
      <c r="G85">
        <v>73</v>
      </c>
      <c r="H85" t="s">
        <v>8</v>
      </c>
    </row>
    <row r="86" spans="1:8" x14ac:dyDescent="0.45">
      <c r="A86">
        <v>24.1</v>
      </c>
      <c r="B86">
        <v>4</v>
      </c>
      <c r="C86">
        <v>129.19999999999999</v>
      </c>
      <c r="D86">
        <v>70</v>
      </c>
      <c r="E86">
        <v>2577</v>
      </c>
      <c r="F86">
        <v>17.5</v>
      </c>
      <c r="G86">
        <v>73</v>
      </c>
      <c r="H86" t="s">
        <v>8</v>
      </c>
    </row>
    <row r="87" spans="1:8" x14ac:dyDescent="0.45">
      <c r="A87">
        <v>24.5</v>
      </c>
      <c r="B87">
        <v>6</v>
      </c>
      <c r="C87">
        <v>195.5</v>
      </c>
      <c r="D87">
        <v>127</v>
      </c>
      <c r="E87">
        <v>3146</v>
      </c>
      <c r="F87">
        <v>15.6</v>
      </c>
      <c r="G87">
        <v>73</v>
      </c>
      <c r="H87" t="s">
        <v>8</v>
      </c>
    </row>
    <row r="88" spans="1:8" x14ac:dyDescent="0.45">
      <c r="A88">
        <v>35.9</v>
      </c>
      <c r="B88">
        <v>4</v>
      </c>
      <c r="C88">
        <v>135.9</v>
      </c>
      <c r="D88">
        <v>96</v>
      </c>
      <c r="E88">
        <v>2518</v>
      </c>
      <c r="F88">
        <v>18.3</v>
      </c>
      <c r="G88">
        <v>73</v>
      </c>
      <c r="H88" t="s">
        <v>8</v>
      </c>
    </row>
    <row r="89" spans="1:8" x14ac:dyDescent="0.45">
      <c r="A89">
        <v>32.200000000000003</v>
      </c>
      <c r="B89">
        <v>4</v>
      </c>
      <c r="C89">
        <v>119</v>
      </c>
      <c r="D89">
        <v>85</v>
      </c>
      <c r="E89">
        <v>2647</v>
      </c>
      <c r="F89">
        <v>17.899999999999999</v>
      </c>
      <c r="G89">
        <v>73</v>
      </c>
      <c r="H89" t="s">
        <v>9</v>
      </c>
    </row>
    <row r="90" spans="1:8" x14ac:dyDescent="0.45">
      <c r="A90">
        <v>29.3</v>
      </c>
      <c r="B90">
        <v>4</v>
      </c>
      <c r="C90">
        <v>124.9</v>
      </c>
      <c r="D90">
        <v>72</v>
      </c>
      <c r="E90">
        <v>2557</v>
      </c>
      <c r="F90">
        <v>16</v>
      </c>
      <c r="G90">
        <v>73</v>
      </c>
      <c r="H90" t="s">
        <v>9</v>
      </c>
    </row>
    <row r="91" spans="1:8" x14ac:dyDescent="0.45">
      <c r="A91">
        <v>27.6</v>
      </c>
      <c r="B91">
        <v>4</v>
      </c>
      <c r="C91">
        <v>81.400000000000006</v>
      </c>
      <c r="D91">
        <v>55</v>
      </c>
      <c r="E91">
        <v>1899</v>
      </c>
      <c r="F91">
        <v>17.399999999999999</v>
      </c>
      <c r="G91">
        <v>73</v>
      </c>
      <c r="H91" t="s">
        <v>9</v>
      </c>
    </row>
    <row r="92" spans="1:8" x14ac:dyDescent="0.45">
      <c r="A92">
        <v>35.9</v>
      </c>
      <c r="B92">
        <v>4</v>
      </c>
      <c r="C92">
        <v>134.19999999999999</v>
      </c>
      <c r="D92">
        <v>104</v>
      </c>
      <c r="E92">
        <v>2432</v>
      </c>
      <c r="F92">
        <v>14.5</v>
      </c>
      <c r="G92">
        <v>73</v>
      </c>
      <c r="H92" t="s">
        <v>9</v>
      </c>
    </row>
    <row r="93" spans="1:8" x14ac:dyDescent="0.45">
      <c r="A93">
        <v>41.6</v>
      </c>
      <c r="B93">
        <v>4</v>
      </c>
      <c r="C93">
        <v>109.9</v>
      </c>
      <c r="D93">
        <v>90</v>
      </c>
      <c r="E93">
        <v>2581</v>
      </c>
      <c r="F93">
        <v>20.6</v>
      </c>
      <c r="G93">
        <v>73</v>
      </c>
      <c r="H93" t="s">
        <v>9</v>
      </c>
    </row>
    <row r="94" spans="1:8" x14ac:dyDescent="0.45">
      <c r="A94">
        <v>39.799999999999997</v>
      </c>
      <c r="B94">
        <v>4</v>
      </c>
      <c r="C94">
        <v>127.5</v>
      </c>
      <c r="D94">
        <v>78</v>
      </c>
      <c r="E94">
        <v>2122</v>
      </c>
      <c r="F94">
        <v>20.6</v>
      </c>
      <c r="G94">
        <v>73</v>
      </c>
      <c r="H94" t="s">
        <v>9</v>
      </c>
    </row>
    <row r="95" spans="1:8" x14ac:dyDescent="0.45">
      <c r="A95">
        <v>38.1</v>
      </c>
      <c r="B95">
        <v>4</v>
      </c>
      <c r="C95">
        <v>133.80000000000001</v>
      </c>
      <c r="D95">
        <v>86</v>
      </c>
      <c r="E95">
        <v>2073</v>
      </c>
      <c r="F95">
        <v>16.399999999999999</v>
      </c>
      <c r="G95">
        <v>73</v>
      </c>
      <c r="H95" t="s">
        <v>9</v>
      </c>
    </row>
    <row r="96" spans="1:8" x14ac:dyDescent="0.45">
      <c r="A96">
        <v>28.2</v>
      </c>
      <c r="B96">
        <v>4</v>
      </c>
      <c r="C96">
        <v>123.5</v>
      </c>
      <c r="D96">
        <v>97</v>
      </c>
      <c r="E96">
        <v>2507</v>
      </c>
      <c r="F96">
        <v>17.600000000000001</v>
      </c>
      <c r="G96">
        <v>73</v>
      </c>
      <c r="H96" t="s">
        <v>9</v>
      </c>
    </row>
    <row r="97" spans="1:8" x14ac:dyDescent="0.45">
      <c r="A97">
        <v>44.7</v>
      </c>
      <c r="B97">
        <v>4</v>
      </c>
      <c r="C97">
        <v>77</v>
      </c>
      <c r="D97">
        <v>87</v>
      </c>
      <c r="E97">
        <v>1771</v>
      </c>
      <c r="F97">
        <v>19.5</v>
      </c>
      <c r="G97">
        <v>73</v>
      </c>
      <c r="H97" t="s">
        <v>10</v>
      </c>
    </row>
    <row r="98" spans="1:8" x14ac:dyDescent="0.45">
      <c r="A98">
        <v>40.9</v>
      </c>
      <c r="B98">
        <v>4</v>
      </c>
      <c r="C98">
        <v>78.900000000000006</v>
      </c>
      <c r="D98">
        <v>76</v>
      </c>
      <c r="E98">
        <v>1855</v>
      </c>
      <c r="F98">
        <v>18.100000000000001</v>
      </c>
      <c r="G98">
        <v>73</v>
      </c>
      <c r="H98" t="s">
        <v>10</v>
      </c>
    </row>
    <row r="99" spans="1:8" x14ac:dyDescent="0.45">
      <c r="A99">
        <v>29.7</v>
      </c>
      <c r="B99">
        <v>4</v>
      </c>
      <c r="C99">
        <v>119.1</v>
      </c>
      <c r="D99">
        <v>74</v>
      </c>
      <c r="E99">
        <v>1605</v>
      </c>
      <c r="F99">
        <v>17.8</v>
      </c>
      <c r="G99">
        <v>73</v>
      </c>
      <c r="H99" t="s">
        <v>10</v>
      </c>
    </row>
    <row r="100" spans="1:8" x14ac:dyDescent="0.45">
      <c r="A100">
        <v>33</v>
      </c>
      <c r="B100">
        <v>4</v>
      </c>
      <c r="C100">
        <v>103.8</v>
      </c>
      <c r="D100">
        <v>79</v>
      </c>
      <c r="E100">
        <v>1830</v>
      </c>
      <c r="F100">
        <v>14.5</v>
      </c>
      <c r="G100">
        <v>73</v>
      </c>
      <c r="H100" t="s">
        <v>10</v>
      </c>
    </row>
    <row r="101" spans="1:8" x14ac:dyDescent="0.45">
      <c r="A101">
        <v>43</v>
      </c>
      <c r="B101">
        <v>4</v>
      </c>
      <c r="C101">
        <v>93.6</v>
      </c>
      <c r="D101">
        <v>66</v>
      </c>
      <c r="E101">
        <v>2253</v>
      </c>
      <c r="F101">
        <v>17.399999999999999</v>
      </c>
      <c r="G101">
        <v>73</v>
      </c>
      <c r="H101" t="s">
        <v>10</v>
      </c>
    </row>
    <row r="102" spans="1:8" x14ac:dyDescent="0.45">
      <c r="A102">
        <v>39.9</v>
      </c>
      <c r="B102">
        <v>4</v>
      </c>
      <c r="C102">
        <v>119</v>
      </c>
      <c r="D102">
        <v>71</v>
      </c>
      <c r="E102">
        <v>1614</v>
      </c>
      <c r="F102">
        <v>14.9</v>
      </c>
      <c r="G102">
        <v>73</v>
      </c>
      <c r="H102" t="s">
        <v>10</v>
      </c>
    </row>
    <row r="103" spans="1:8" x14ac:dyDescent="0.45">
      <c r="A103">
        <v>25.3</v>
      </c>
      <c r="B103">
        <v>6</v>
      </c>
      <c r="C103">
        <v>257.39999999999998</v>
      </c>
      <c r="D103">
        <v>112</v>
      </c>
      <c r="E103">
        <v>3289</v>
      </c>
      <c r="F103">
        <v>17.600000000000001</v>
      </c>
      <c r="G103">
        <v>74</v>
      </c>
      <c r="H103" t="s">
        <v>8</v>
      </c>
    </row>
    <row r="104" spans="1:8" x14ac:dyDescent="0.45">
      <c r="A104">
        <v>18</v>
      </c>
      <c r="B104">
        <v>8</v>
      </c>
      <c r="C104">
        <v>295.60000000000002</v>
      </c>
      <c r="D104">
        <v>143</v>
      </c>
      <c r="E104">
        <v>4119</v>
      </c>
      <c r="F104">
        <v>11.2</v>
      </c>
      <c r="G104">
        <v>74</v>
      </c>
      <c r="H104" t="s">
        <v>8</v>
      </c>
    </row>
    <row r="105" spans="1:8" x14ac:dyDescent="0.45">
      <c r="A105">
        <v>17.7</v>
      </c>
      <c r="B105">
        <v>8</v>
      </c>
      <c r="C105">
        <v>292.39999999999998</v>
      </c>
      <c r="D105">
        <v>225</v>
      </c>
      <c r="E105">
        <v>3456</v>
      </c>
      <c r="F105">
        <v>11.6</v>
      </c>
      <c r="G105">
        <v>74</v>
      </c>
      <c r="H105" t="s">
        <v>8</v>
      </c>
    </row>
    <row r="106" spans="1:8" x14ac:dyDescent="0.45">
      <c r="A106">
        <v>24.1</v>
      </c>
      <c r="B106">
        <v>6</v>
      </c>
      <c r="C106">
        <v>201.1</v>
      </c>
      <c r="D106">
        <v>125</v>
      </c>
      <c r="E106">
        <v>2720</v>
      </c>
      <c r="F106">
        <v>15.8</v>
      </c>
      <c r="G106">
        <v>74</v>
      </c>
      <c r="H106" t="s">
        <v>8</v>
      </c>
    </row>
    <row r="107" spans="1:8" x14ac:dyDescent="0.45">
      <c r="A107">
        <v>30.4</v>
      </c>
      <c r="B107">
        <v>4</v>
      </c>
      <c r="C107">
        <v>113.3</v>
      </c>
      <c r="D107">
        <v>79</v>
      </c>
      <c r="E107">
        <v>2411</v>
      </c>
      <c r="F107">
        <v>14.4</v>
      </c>
      <c r="G107">
        <v>74</v>
      </c>
      <c r="H107" t="s">
        <v>8</v>
      </c>
    </row>
    <row r="108" spans="1:8" x14ac:dyDescent="0.45">
      <c r="A108">
        <v>26.9</v>
      </c>
      <c r="B108">
        <v>4</v>
      </c>
      <c r="C108">
        <v>103.1</v>
      </c>
      <c r="D108">
        <v>80</v>
      </c>
      <c r="E108">
        <v>2400</v>
      </c>
      <c r="F108">
        <v>14.7</v>
      </c>
      <c r="G108">
        <v>74</v>
      </c>
      <c r="H108" t="s">
        <v>8</v>
      </c>
    </row>
    <row r="109" spans="1:8" x14ac:dyDescent="0.45">
      <c r="A109">
        <v>22.1</v>
      </c>
      <c r="B109">
        <v>6</v>
      </c>
      <c r="C109">
        <v>203.8</v>
      </c>
      <c r="D109">
        <v>95</v>
      </c>
      <c r="E109">
        <v>2691</v>
      </c>
      <c r="F109">
        <v>16.5</v>
      </c>
      <c r="G109">
        <v>74</v>
      </c>
      <c r="H109" t="s">
        <v>8</v>
      </c>
    </row>
    <row r="110" spans="1:8" x14ac:dyDescent="0.45">
      <c r="A110">
        <v>24.7</v>
      </c>
      <c r="B110">
        <v>4</v>
      </c>
      <c r="C110">
        <v>132.6</v>
      </c>
      <c r="D110">
        <v>80</v>
      </c>
      <c r="E110">
        <v>2560</v>
      </c>
      <c r="F110">
        <v>17.899999999999999</v>
      </c>
      <c r="G110">
        <v>74</v>
      </c>
      <c r="H110" t="s">
        <v>8</v>
      </c>
    </row>
    <row r="111" spans="1:8" x14ac:dyDescent="0.45">
      <c r="A111">
        <v>21.4</v>
      </c>
      <c r="B111">
        <v>8</v>
      </c>
      <c r="C111">
        <v>411.5</v>
      </c>
      <c r="D111">
        <v>171</v>
      </c>
      <c r="E111">
        <v>3392</v>
      </c>
      <c r="F111">
        <v>15.6</v>
      </c>
      <c r="G111">
        <v>74</v>
      </c>
      <c r="H111" t="s">
        <v>8</v>
      </c>
    </row>
    <row r="112" spans="1:8" x14ac:dyDescent="0.45">
      <c r="A112">
        <v>20.5</v>
      </c>
      <c r="B112">
        <v>6</v>
      </c>
      <c r="C112">
        <v>246</v>
      </c>
      <c r="D112">
        <v>102</v>
      </c>
      <c r="E112">
        <v>2957</v>
      </c>
      <c r="F112">
        <v>13.3</v>
      </c>
      <c r="G112">
        <v>74</v>
      </c>
      <c r="H112" t="s">
        <v>8</v>
      </c>
    </row>
    <row r="113" spans="1:8" x14ac:dyDescent="0.45">
      <c r="A113">
        <v>16.3</v>
      </c>
      <c r="B113">
        <v>6</v>
      </c>
      <c r="C113">
        <v>205.3</v>
      </c>
      <c r="D113">
        <v>101</v>
      </c>
      <c r="E113">
        <v>3445</v>
      </c>
      <c r="F113">
        <v>14</v>
      </c>
      <c r="G113">
        <v>74</v>
      </c>
      <c r="H113" t="s">
        <v>8</v>
      </c>
    </row>
    <row r="114" spans="1:8" x14ac:dyDescent="0.45">
      <c r="A114">
        <v>24.4</v>
      </c>
      <c r="B114">
        <v>6</v>
      </c>
      <c r="C114">
        <v>183.7</v>
      </c>
      <c r="D114">
        <v>115</v>
      </c>
      <c r="E114">
        <v>2969</v>
      </c>
      <c r="F114">
        <v>14.1</v>
      </c>
      <c r="G114">
        <v>74</v>
      </c>
      <c r="H114" t="s">
        <v>8</v>
      </c>
    </row>
    <row r="115" spans="1:8" x14ac:dyDescent="0.45">
      <c r="A115">
        <v>15.7</v>
      </c>
      <c r="B115">
        <v>8</v>
      </c>
      <c r="C115">
        <v>316.5</v>
      </c>
      <c r="D115">
        <v>163</v>
      </c>
      <c r="E115">
        <v>4634</v>
      </c>
      <c r="F115">
        <v>12.9</v>
      </c>
      <c r="G115">
        <v>74</v>
      </c>
      <c r="H115" t="s">
        <v>8</v>
      </c>
    </row>
    <row r="116" spans="1:8" x14ac:dyDescent="0.45">
      <c r="A116">
        <v>34.700000000000003</v>
      </c>
      <c r="B116">
        <v>4</v>
      </c>
      <c r="C116">
        <v>93.9</v>
      </c>
      <c r="D116">
        <v>81</v>
      </c>
      <c r="E116">
        <v>2238</v>
      </c>
      <c r="F116">
        <v>16.899999999999999</v>
      </c>
      <c r="G116">
        <v>74</v>
      </c>
      <c r="H116" t="s">
        <v>8</v>
      </c>
    </row>
    <row r="117" spans="1:8" x14ac:dyDescent="0.45">
      <c r="A117">
        <v>19.7</v>
      </c>
      <c r="B117">
        <v>8</v>
      </c>
      <c r="C117">
        <v>335.8</v>
      </c>
      <c r="D117">
        <v>202</v>
      </c>
      <c r="E117">
        <v>3800</v>
      </c>
      <c r="F117">
        <v>10.5</v>
      </c>
      <c r="G117">
        <v>74</v>
      </c>
      <c r="H117" t="s">
        <v>8</v>
      </c>
    </row>
    <row r="118" spans="1:8" x14ac:dyDescent="0.45">
      <c r="A118">
        <v>21.8</v>
      </c>
      <c r="B118">
        <v>8</v>
      </c>
      <c r="C118">
        <v>444.1</v>
      </c>
      <c r="D118">
        <v>191</v>
      </c>
      <c r="E118">
        <v>3859</v>
      </c>
      <c r="F118">
        <v>12.3</v>
      </c>
      <c r="G118">
        <v>74</v>
      </c>
      <c r="H118" t="s">
        <v>8</v>
      </c>
    </row>
    <row r="119" spans="1:8" x14ac:dyDescent="0.45">
      <c r="A119">
        <v>25.3</v>
      </c>
      <c r="B119">
        <v>4</v>
      </c>
      <c r="C119">
        <v>88.2</v>
      </c>
      <c r="D119">
        <v>89</v>
      </c>
      <c r="E119">
        <v>2421</v>
      </c>
      <c r="F119">
        <v>16.7</v>
      </c>
      <c r="G119">
        <v>74</v>
      </c>
      <c r="H119" t="s">
        <v>8</v>
      </c>
    </row>
    <row r="120" spans="1:8" x14ac:dyDescent="0.45">
      <c r="A120">
        <v>38</v>
      </c>
      <c r="B120">
        <v>4</v>
      </c>
      <c r="C120">
        <v>89.7</v>
      </c>
      <c r="D120">
        <v>80</v>
      </c>
      <c r="E120">
        <v>2729</v>
      </c>
      <c r="F120">
        <v>18.899999999999999</v>
      </c>
      <c r="G120">
        <v>74</v>
      </c>
      <c r="H120" t="s">
        <v>9</v>
      </c>
    </row>
    <row r="121" spans="1:8" x14ac:dyDescent="0.45">
      <c r="A121">
        <v>22.1</v>
      </c>
      <c r="B121">
        <v>6</v>
      </c>
      <c r="C121">
        <v>158.69999999999999</v>
      </c>
      <c r="D121">
        <v>109</v>
      </c>
      <c r="E121">
        <v>3155</v>
      </c>
      <c r="F121">
        <v>15.5</v>
      </c>
      <c r="G121">
        <v>74</v>
      </c>
      <c r="H121" t="s">
        <v>9</v>
      </c>
    </row>
    <row r="122" spans="1:8" x14ac:dyDescent="0.45">
      <c r="A122">
        <v>30.2</v>
      </c>
      <c r="B122">
        <v>4</v>
      </c>
      <c r="C122">
        <v>114.9</v>
      </c>
      <c r="D122">
        <v>59</v>
      </c>
      <c r="E122">
        <v>2790</v>
      </c>
      <c r="F122">
        <v>19.600000000000001</v>
      </c>
      <c r="G122">
        <v>74</v>
      </c>
      <c r="H122" t="s">
        <v>9</v>
      </c>
    </row>
    <row r="123" spans="1:8" x14ac:dyDescent="0.45">
      <c r="A123">
        <v>26.9</v>
      </c>
      <c r="B123">
        <v>4</v>
      </c>
      <c r="C123">
        <v>95.4</v>
      </c>
      <c r="D123">
        <v>64</v>
      </c>
      <c r="E123">
        <v>2636</v>
      </c>
      <c r="F123">
        <v>15.4</v>
      </c>
      <c r="G123">
        <v>74</v>
      </c>
      <c r="H123" t="s">
        <v>9</v>
      </c>
    </row>
    <row r="124" spans="1:8" x14ac:dyDescent="0.45">
      <c r="A124">
        <v>37.5</v>
      </c>
      <c r="B124">
        <v>4</v>
      </c>
      <c r="C124">
        <v>97.9</v>
      </c>
      <c r="D124">
        <v>101</v>
      </c>
      <c r="E124">
        <v>1996</v>
      </c>
      <c r="F124">
        <v>18.3</v>
      </c>
      <c r="G124">
        <v>74</v>
      </c>
      <c r="H124" t="s">
        <v>9</v>
      </c>
    </row>
    <row r="125" spans="1:8" x14ac:dyDescent="0.45">
      <c r="A125">
        <v>26.9</v>
      </c>
      <c r="B125">
        <v>4</v>
      </c>
      <c r="C125">
        <v>99.3</v>
      </c>
      <c r="D125">
        <v>87</v>
      </c>
      <c r="E125">
        <v>1965</v>
      </c>
      <c r="F125">
        <v>16.3</v>
      </c>
      <c r="G125">
        <v>74</v>
      </c>
      <c r="H125" t="s">
        <v>9</v>
      </c>
    </row>
    <row r="126" spans="1:8" x14ac:dyDescent="0.45">
      <c r="A126">
        <v>24.7</v>
      </c>
      <c r="B126">
        <v>4</v>
      </c>
      <c r="C126">
        <v>92.1</v>
      </c>
      <c r="D126">
        <v>61</v>
      </c>
      <c r="E126">
        <v>2272</v>
      </c>
      <c r="F126">
        <v>17</v>
      </c>
      <c r="G126">
        <v>74</v>
      </c>
      <c r="H126" t="s">
        <v>9</v>
      </c>
    </row>
    <row r="127" spans="1:8" x14ac:dyDescent="0.45">
      <c r="A127">
        <v>34.9</v>
      </c>
      <c r="B127">
        <v>4</v>
      </c>
      <c r="C127">
        <v>93.5</v>
      </c>
      <c r="D127">
        <v>57</v>
      </c>
      <c r="E127">
        <v>2712</v>
      </c>
      <c r="F127">
        <v>15.1</v>
      </c>
      <c r="G127">
        <v>74</v>
      </c>
      <c r="H127" t="s">
        <v>9</v>
      </c>
    </row>
    <row r="128" spans="1:8" x14ac:dyDescent="0.45">
      <c r="A128">
        <v>29.4</v>
      </c>
      <c r="B128">
        <v>4</v>
      </c>
      <c r="C128">
        <v>108.2</v>
      </c>
      <c r="D128">
        <v>77</v>
      </c>
      <c r="E128">
        <v>2355</v>
      </c>
      <c r="F128">
        <v>17.2</v>
      </c>
      <c r="G128">
        <v>74</v>
      </c>
      <c r="H128" t="s">
        <v>10</v>
      </c>
    </row>
    <row r="129" spans="1:8" x14ac:dyDescent="0.45">
      <c r="A129">
        <v>38.299999999999997</v>
      </c>
      <c r="B129">
        <v>4</v>
      </c>
      <c r="C129">
        <v>85.5</v>
      </c>
      <c r="D129">
        <v>71</v>
      </c>
      <c r="E129">
        <v>2215</v>
      </c>
      <c r="F129">
        <v>15.3</v>
      </c>
      <c r="G129">
        <v>74</v>
      </c>
      <c r="H129" t="s">
        <v>10</v>
      </c>
    </row>
    <row r="130" spans="1:8" x14ac:dyDescent="0.45">
      <c r="A130">
        <v>28.9</v>
      </c>
      <c r="B130">
        <v>4</v>
      </c>
      <c r="C130">
        <v>81.400000000000006</v>
      </c>
      <c r="D130">
        <v>84</v>
      </c>
      <c r="E130">
        <v>2409</v>
      </c>
      <c r="F130">
        <v>17.5</v>
      </c>
      <c r="G130">
        <v>74</v>
      </c>
      <c r="H130" t="s">
        <v>10</v>
      </c>
    </row>
    <row r="131" spans="1:8" x14ac:dyDescent="0.45">
      <c r="A131">
        <v>45.8</v>
      </c>
      <c r="B131">
        <v>4</v>
      </c>
      <c r="C131">
        <v>99.4</v>
      </c>
      <c r="D131">
        <v>93</v>
      </c>
      <c r="E131">
        <v>1802</v>
      </c>
      <c r="F131">
        <v>15.3</v>
      </c>
      <c r="G131">
        <v>74</v>
      </c>
      <c r="H131" t="s">
        <v>10</v>
      </c>
    </row>
    <row r="132" spans="1:8" x14ac:dyDescent="0.45">
      <c r="A132">
        <v>30.6</v>
      </c>
      <c r="B132">
        <v>4</v>
      </c>
      <c r="C132">
        <v>114.8</v>
      </c>
      <c r="D132">
        <v>57</v>
      </c>
      <c r="E132">
        <v>1909</v>
      </c>
      <c r="F132">
        <v>19</v>
      </c>
      <c r="G132">
        <v>74</v>
      </c>
      <c r="H132" t="s">
        <v>10</v>
      </c>
    </row>
    <row r="133" spans="1:8" x14ac:dyDescent="0.45">
      <c r="A133">
        <v>26.3</v>
      </c>
      <c r="B133">
        <v>4</v>
      </c>
      <c r="C133">
        <v>106</v>
      </c>
      <c r="D133">
        <v>79</v>
      </c>
      <c r="E133">
        <v>2284</v>
      </c>
      <c r="F133">
        <v>17.2</v>
      </c>
      <c r="G133">
        <v>74</v>
      </c>
      <c r="H133" t="s">
        <v>10</v>
      </c>
    </row>
    <row r="134" spans="1:8" x14ac:dyDescent="0.45">
      <c r="A134">
        <v>38.799999999999997</v>
      </c>
      <c r="B134">
        <v>4</v>
      </c>
      <c r="C134">
        <v>81.599999999999994</v>
      </c>
      <c r="D134">
        <v>79</v>
      </c>
      <c r="E134">
        <v>2335</v>
      </c>
      <c r="F134">
        <v>22</v>
      </c>
      <c r="G134">
        <v>74</v>
      </c>
      <c r="H134" t="s">
        <v>10</v>
      </c>
    </row>
    <row r="135" spans="1:8" x14ac:dyDescent="0.45">
      <c r="A135">
        <v>41.8</v>
      </c>
      <c r="B135">
        <v>4</v>
      </c>
      <c r="C135">
        <v>82.6</v>
      </c>
      <c r="D135">
        <v>65</v>
      </c>
      <c r="E135">
        <v>1841</v>
      </c>
      <c r="F135">
        <v>21.7</v>
      </c>
      <c r="G135">
        <v>74</v>
      </c>
      <c r="H135" t="s">
        <v>10</v>
      </c>
    </row>
    <row r="136" spans="1:8" x14ac:dyDescent="0.45">
      <c r="A136">
        <v>30.1</v>
      </c>
      <c r="B136">
        <v>4</v>
      </c>
      <c r="C136">
        <v>79.5</v>
      </c>
      <c r="D136">
        <v>80</v>
      </c>
      <c r="E136">
        <v>1692</v>
      </c>
      <c r="F136">
        <v>17.3</v>
      </c>
      <c r="G136">
        <v>74</v>
      </c>
      <c r="H136" t="s">
        <v>10</v>
      </c>
    </row>
    <row r="137" spans="1:8" x14ac:dyDescent="0.45">
      <c r="A137">
        <v>45.5</v>
      </c>
      <c r="B137">
        <v>4</v>
      </c>
      <c r="C137">
        <v>73.599999999999994</v>
      </c>
      <c r="D137">
        <v>72</v>
      </c>
      <c r="E137">
        <v>2116</v>
      </c>
      <c r="F137">
        <v>14.6</v>
      </c>
      <c r="G137">
        <v>74</v>
      </c>
      <c r="H137" t="s">
        <v>10</v>
      </c>
    </row>
    <row r="138" spans="1:8" x14ac:dyDescent="0.45">
      <c r="A138">
        <v>32.6</v>
      </c>
      <c r="B138">
        <v>4</v>
      </c>
      <c r="C138">
        <v>120</v>
      </c>
      <c r="D138">
        <v>70</v>
      </c>
      <c r="E138">
        <v>2242</v>
      </c>
      <c r="F138">
        <v>14.8</v>
      </c>
      <c r="G138">
        <v>75</v>
      </c>
      <c r="H138" t="s">
        <v>8</v>
      </c>
    </row>
    <row r="139" spans="1:8" x14ac:dyDescent="0.45">
      <c r="A139">
        <v>11.4</v>
      </c>
      <c r="B139">
        <v>8</v>
      </c>
      <c r="C139">
        <v>374.2</v>
      </c>
      <c r="D139">
        <v>229</v>
      </c>
      <c r="E139">
        <v>3963</v>
      </c>
      <c r="F139">
        <v>15.1</v>
      </c>
      <c r="G139">
        <v>75</v>
      </c>
      <c r="H139" t="s">
        <v>8</v>
      </c>
    </row>
    <row r="140" spans="1:8" x14ac:dyDescent="0.45">
      <c r="A140">
        <v>35.4</v>
      </c>
      <c r="B140">
        <v>4</v>
      </c>
      <c r="C140">
        <v>123.6</v>
      </c>
      <c r="D140">
        <v>74</v>
      </c>
      <c r="E140">
        <v>2439</v>
      </c>
      <c r="F140">
        <v>14.6</v>
      </c>
      <c r="G140">
        <v>75</v>
      </c>
      <c r="H140" t="s">
        <v>8</v>
      </c>
    </row>
    <row r="141" spans="1:8" x14ac:dyDescent="0.45">
      <c r="A141">
        <v>18.600000000000001</v>
      </c>
      <c r="B141">
        <v>8</v>
      </c>
      <c r="C141">
        <v>353.6</v>
      </c>
      <c r="D141">
        <v>175</v>
      </c>
      <c r="E141">
        <v>3993</v>
      </c>
      <c r="F141">
        <v>10.9</v>
      </c>
      <c r="G141">
        <v>75</v>
      </c>
      <c r="H141" t="s">
        <v>8</v>
      </c>
    </row>
    <row r="142" spans="1:8" x14ac:dyDescent="0.45">
      <c r="A142">
        <v>31.1</v>
      </c>
      <c r="B142">
        <v>4</v>
      </c>
      <c r="C142">
        <v>103.3</v>
      </c>
      <c r="D142">
        <v>90</v>
      </c>
      <c r="E142">
        <v>2047</v>
      </c>
      <c r="F142">
        <v>18.899999999999999</v>
      </c>
      <c r="G142">
        <v>75</v>
      </c>
      <c r="H142" t="s">
        <v>8</v>
      </c>
    </row>
    <row r="143" spans="1:8" x14ac:dyDescent="0.45">
      <c r="A143">
        <v>32.299999999999997</v>
      </c>
      <c r="B143">
        <v>4</v>
      </c>
      <c r="C143">
        <v>108.6</v>
      </c>
      <c r="D143">
        <v>78</v>
      </c>
      <c r="E143">
        <v>2164</v>
      </c>
      <c r="F143">
        <v>20</v>
      </c>
      <c r="G143">
        <v>75</v>
      </c>
      <c r="H143" t="s">
        <v>8</v>
      </c>
    </row>
    <row r="144" spans="1:8" x14ac:dyDescent="0.45">
      <c r="A144">
        <v>22.4</v>
      </c>
      <c r="B144">
        <v>6</v>
      </c>
      <c r="C144">
        <v>209</v>
      </c>
      <c r="D144">
        <v>118</v>
      </c>
      <c r="E144">
        <v>3323</v>
      </c>
      <c r="F144">
        <v>17.600000000000001</v>
      </c>
      <c r="G144">
        <v>75</v>
      </c>
      <c r="H144" t="s">
        <v>8</v>
      </c>
    </row>
    <row r="145" spans="1:8" x14ac:dyDescent="0.45">
      <c r="A145">
        <v>24.1</v>
      </c>
      <c r="B145">
        <v>6</v>
      </c>
      <c r="C145">
        <v>190.7</v>
      </c>
      <c r="D145">
        <v>133</v>
      </c>
      <c r="E145">
        <v>2952</v>
      </c>
      <c r="F145">
        <v>15.2</v>
      </c>
      <c r="G145">
        <v>75</v>
      </c>
      <c r="H145" t="s">
        <v>8</v>
      </c>
    </row>
    <row r="146" spans="1:8" x14ac:dyDescent="0.45">
      <c r="A146">
        <v>31.1</v>
      </c>
      <c r="B146">
        <v>4</v>
      </c>
      <c r="C146">
        <v>103.5</v>
      </c>
      <c r="D146">
        <v>99</v>
      </c>
      <c r="E146">
        <v>1955</v>
      </c>
      <c r="F146">
        <v>15.4</v>
      </c>
      <c r="G146">
        <v>75</v>
      </c>
      <c r="H146" t="s">
        <v>8</v>
      </c>
    </row>
    <row r="147" spans="1:8" x14ac:dyDescent="0.45">
      <c r="A147">
        <v>33.200000000000003</v>
      </c>
      <c r="B147">
        <v>4</v>
      </c>
      <c r="C147">
        <v>95</v>
      </c>
      <c r="D147">
        <v>71</v>
      </c>
      <c r="E147">
        <v>2569</v>
      </c>
      <c r="F147">
        <v>19.5</v>
      </c>
      <c r="G147">
        <v>75</v>
      </c>
      <c r="H147" t="s">
        <v>8</v>
      </c>
    </row>
    <row r="148" spans="1:8" x14ac:dyDescent="0.45">
      <c r="A148">
        <v>24.4</v>
      </c>
      <c r="B148">
        <v>4</v>
      </c>
      <c r="C148">
        <v>100.2</v>
      </c>
      <c r="D148">
        <v>79</v>
      </c>
      <c r="E148">
        <v>2385</v>
      </c>
      <c r="F148">
        <v>14.3</v>
      </c>
      <c r="G148">
        <v>75</v>
      </c>
      <c r="H148" t="s">
        <v>8</v>
      </c>
    </row>
    <row r="149" spans="1:8" x14ac:dyDescent="0.45">
      <c r="A149">
        <v>21.7</v>
      </c>
      <c r="B149">
        <v>8</v>
      </c>
      <c r="C149">
        <v>408</v>
      </c>
      <c r="D149">
        <v>163</v>
      </c>
      <c r="E149">
        <v>3476</v>
      </c>
      <c r="F149">
        <v>10.5</v>
      </c>
      <c r="G149">
        <v>75</v>
      </c>
      <c r="H149" t="s">
        <v>8</v>
      </c>
    </row>
    <row r="150" spans="1:8" x14ac:dyDescent="0.45">
      <c r="A150">
        <v>20.7</v>
      </c>
      <c r="B150">
        <v>8</v>
      </c>
      <c r="C150">
        <v>444.5</v>
      </c>
      <c r="D150">
        <v>147</v>
      </c>
      <c r="E150">
        <v>4054</v>
      </c>
      <c r="F150">
        <v>11.7</v>
      </c>
      <c r="G150">
        <v>75</v>
      </c>
      <c r="H150" t="s">
        <v>8</v>
      </c>
    </row>
    <row r="151" spans="1:8" x14ac:dyDescent="0.45">
      <c r="A151">
        <v>17.399999999999999</v>
      </c>
      <c r="B151">
        <v>8</v>
      </c>
      <c r="C151">
        <v>299.39999999999998</v>
      </c>
      <c r="D151">
        <v>145</v>
      </c>
      <c r="E151">
        <v>4773</v>
      </c>
      <c r="F151">
        <v>12.6</v>
      </c>
      <c r="G151">
        <v>75</v>
      </c>
      <c r="H151" t="s">
        <v>8</v>
      </c>
    </row>
    <row r="152" spans="1:8" x14ac:dyDescent="0.45">
      <c r="A152">
        <v>15.9</v>
      </c>
      <c r="B152">
        <v>8</v>
      </c>
      <c r="C152">
        <v>444.6</v>
      </c>
      <c r="D152">
        <v>192</v>
      </c>
      <c r="E152">
        <v>4473</v>
      </c>
      <c r="F152">
        <v>15.5</v>
      </c>
      <c r="G152">
        <v>75</v>
      </c>
      <c r="H152" t="s">
        <v>8</v>
      </c>
    </row>
    <row r="153" spans="1:8" x14ac:dyDescent="0.45">
      <c r="A153">
        <v>35.299999999999997</v>
      </c>
      <c r="B153">
        <v>4</v>
      </c>
      <c r="C153">
        <v>97.2</v>
      </c>
      <c r="D153">
        <v>89</v>
      </c>
      <c r="E153">
        <v>1967</v>
      </c>
      <c r="F153">
        <v>14.4</v>
      </c>
      <c r="G153">
        <v>75</v>
      </c>
      <c r="H153" t="s">
        <v>8</v>
      </c>
    </row>
    <row r="154" spans="1:8" x14ac:dyDescent="0.45">
      <c r="A154">
        <v>15.8</v>
      </c>
      <c r="B154">
        <v>8</v>
      </c>
      <c r="C154">
        <v>396.5</v>
      </c>
      <c r="D154">
        <v>159</v>
      </c>
      <c r="E154">
        <v>3592</v>
      </c>
      <c r="F154">
        <v>11.9</v>
      </c>
      <c r="G154">
        <v>75</v>
      </c>
      <c r="H154" t="s">
        <v>8</v>
      </c>
    </row>
    <row r="155" spans="1:8" x14ac:dyDescent="0.45">
      <c r="A155">
        <v>22.2</v>
      </c>
      <c r="B155">
        <v>6</v>
      </c>
      <c r="C155">
        <v>189.2</v>
      </c>
      <c r="D155">
        <v>95</v>
      </c>
      <c r="E155">
        <v>3279</v>
      </c>
      <c r="F155">
        <v>16.399999999999999</v>
      </c>
      <c r="G155">
        <v>75</v>
      </c>
      <c r="H155" t="s">
        <v>8</v>
      </c>
    </row>
    <row r="156" spans="1:8" x14ac:dyDescent="0.45">
      <c r="A156">
        <v>19.399999999999999</v>
      </c>
      <c r="B156">
        <v>6</v>
      </c>
      <c r="C156">
        <v>212.3</v>
      </c>
      <c r="D156">
        <v>92</v>
      </c>
      <c r="E156">
        <v>3438</v>
      </c>
      <c r="F156">
        <v>15</v>
      </c>
      <c r="G156">
        <v>75</v>
      </c>
      <c r="H156" t="s">
        <v>8</v>
      </c>
    </row>
    <row r="157" spans="1:8" x14ac:dyDescent="0.45">
      <c r="A157">
        <v>17.8</v>
      </c>
      <c r="B157">
        <v>6</v>
      </c>
      <c r="C157">
        <v>255.5</v>
      </c>
      <c r="D157">
        <v>117</v>
      </c>
      <c r="E157">
        <v>2973</v>
      </c>
      <c r="F157">
        <v>13.5</v>
      </c>
      <c r="G157">
        <v>75</v>
      </c>
      <c r="H157" t="s">
        <v>8</v>
      </c>
    </row>
    <row r="158" spans="1:8" x14ac:dyDescent="0.45">
      <c r="A158">
        <v>30.7</v>
      </c>
      <c r="B158">
        <v>4</v>
      </c>
      <c r="C158">
        <v>125.2</v>
      </c>
      <c r="D158">
        <v>82</v>
      </c>
      <c r="E158">
        <v>2463</v>
      </c>
      <c r="F158">
        <v>18.399999999999999</v>
      </c>
      <c r="G158">
        <v>75</v>
      </c>
      <c r="H158" t="s">
        <v>9</v>
      </c>
    </row>
    <row r="159" spans="1:8" x14ac:dyDescent="0.45">
      <c r="A159">
        <v>22.6</v>
      </c>
      <c r="B159">
        <v>6</v>
      </c>
      <c r="C159">
        <v>149.30000000000001</v>
      </c>
      <c r="D159">
        <v>105</v>
      </c>
      <c r="E159">
        <v>3193</v>
      </c>
      <c r="F159">
        <v>16.899999999999999</v>
      </c>
      <c r="G159">
        <v>75</v>
      </c>
      <c r="H159" t="s">
        <v>9</v>
      </c>
    </row>
    <row r="160" spans="1:8" x14ac:dyDescent="0.45">
      <c r="A160">
        <v>28.4</v>
      </c>
      <c r="B160">
        <v>4</v>
      </c>
      <c r="C160">
        <v>114.9</v>
      </c>
      <c r="D160">
        <v>68</v>
      </c>
      <c r="E160">
        <v>2402</v>
      </c>
      <c r="F160">
        <v>16.3</v>
      </c>
      <c r="G160">
        <v>75</v>
      </c>
      <c r="H160" t="s">
        <v>9</v>
      </c>
    </row>
    <row r="161" spans="1:8" x14ac:dyDescent="0.45">
      <c r="A161">
        <v>40.4</v>
      </c>
      <c r="B161">
        <v>4</v>
      </c>
      <c r="C161">
        <v>108.6</v>
      </c>
      <c r="D161">
        <v>79</v>
      </c>
      <c r="E161">
        <v>2175</v>
      </c>
      <c r="F161">
        <v>15.1</v>
      </c>
      <c r="G161">
        <v>75</v>
      </c>
      <c r="H161" t="s">
        <v>9</v>
      </c>
    </row>
    <row r="162" spans="1:8" x14ac:dyDescent="0.45">
      <c r="A162">
        <v>35.6</v>
      </c>
      <c r="B162">
        <v>4</v>
      </c>
      <c r="C162">
        <v>87.8</v>
      </c>
      <c r="D162">
        <v>75</v>
      </c>
      <c r="E162">
        <v>1850</v>
      </c>
      <c r="F162">
        <v>18.7</v>
      </c>
      <c r="G162">
        <v>75</v>
      </c>
      <c r="H162" t="s">
        <v>9</v>
      </c>
    </row>
    <row r="163" spans="1:8" x14ac:dyDescent="0.45">
      <c r="A163">
        <v>35.6</v>
      </c>
      <c r="B163">
        <v>4</v>
      </c>
      <c r="C163">
        <v>91.8</v>
      </c>
      <c r="D163">
        <v>53</v>
      </c>
      <c r="E163">
        <v>2466</v>
      </c>
      <c r="F163">
        <v>15.6</v>
      </c>
      <c r="G163">
        <v>75</v>
      </c>
      <c r="H163" t="s">
        <v>9</v>
      </c>
    </row>
    <row r="164" spans="1:8" x14ac:dyDescent="0.45">
      <c r="A164">
        <v>28.7</v>
      </c>
      <c r="B164">
        <v>4</v>
      </c>
      <c r="C164">
        <v>105.6</v>
      </c>
      <c r="D164">
        <v>101</v>
      </c>
      <c r="E164">
        <v>2326</v>
      </c>
      <c r="F164">
        <v>16.7</v>
      </c>
      <c r="G164">
        <v>75</v>
      </c>
      <c r="H164" t="s">
        <v>9</v>
      </c>
    </row>
    <row r="165" spans="1:8" x14ac:dyDescent="0.45">
      <c r="A165">
        <v>44.4</v>
      </c>
      <c r="B165">
        <v>4</v>
      </c>
      <c r="C165">
        <v>73.2</v>
      </c>
      <c r="D165">
        <v>94</v>
      </c>
      <c r="E165">
        <v>2206</v>
      </c>
      <c r="F165">
        <v>21.7</v>
      </c>
      <c r="G165">
        <v>75</v>
      </c>
      <c r="H165" t="s">
        <v>10</v>
      </c>
    </row>
    <row r="166" spans="1:8" x14ac:dyDescent="0.45">
      <c r="A166">
        <v>44</v>
      </c>
      <c r="B166">
        <v>4</v>
      </c>
      <c r="C166">
        <v>117.8</v>
      </c>
      <c r="D166">
        <v>81</v>
      </c>
      <c r="E166">
        <v>1852</v>
      </c>
      <c r="F166">
        <v>14.4</v>
      </c>
      <c r="G166">
        <v>75</v>
      </c>
      <c r="H166" t="s">
        <v>10</v>
      </c>
    </row>
    <row r="167" spans="1:8" x14ac:dyDescent="0.45">
      <c r="A167">
        <v>32.799999999999997</v>
      </c>
      <c r="B167">
        <v>4</v>
      </c>
      <c r="C167">
        <v>80.2</v>
      </c>
      <c r="D167">
        <v>69</v>
      </c>
      <c r="E167">
        <v>2175</v>
      </c>
      <c r="F167">
        <v>21.7</v>
      </c>
      <c r="G167">
        <v>75</v>
      </c>
      <c r="H167" t="s">
        <v>10</v>
      </c>
    </row>
    <row r="168" spans="1:8" x14ac:dyDescent="0.45">
      <c r="A168">
        <v>36.799999999999997</v>
      </c>
      <c r="B168">
        <v>4</v>
      </c>
      <c r="C168">
        <v>85.5</v>
      </c>
      <c r="D168">
        <v>85</v>
      </c>
      <c r="E168">
        <v>2309</v>
      </c>
      <c r="F168">
        <v>15.4</v>
      </c>
      <c r="G168">
        <v>75</v>
      </c>
      <c r="H168" t="s">
        <v>10</v>
      </c>
    </row>
    <row r="169" spans="1:8" x14ac:dyDescent="0.45">
      <c r="A169">
        <v>34.5</v>
      </c>
      <c r="B169">
        <v>4</v>
      </c>
      <c r="C169">
        <v>86.4</v>
      </c>
      <c r="D169">
        <v>67</v>
      </c>
      <c r="E169">
        <v>2341</v>
      </c>
      <c r="F169">
        <v>18.7</v>
      </c>
      <c r="G169">
        <v>75</v>
      </c>
      <c r="H169" t="s">
        <v>10</v>
      </c>
    </row>
    <row r="170" spans="1:8" x14ac:dyDescent="0.45">
      <c r="A170">
        <v>26.7</v>
      </c>
      <c r="B170">
        <v>4</v>
      </c>
      <c r="C170">
        <v>107.9</v>
      </c>
      <c r="D170">
        <v>79</v>
      </c>
      <c r="E170">
        <v>2395</v>
      </c>
      <c r="F170">
        <v>17.7</v>
      </c>
      <c r="G170">
        <v>75</v>
      </c>
      <c r="H170" t="s">
        <v>10</v>
      </c>
    </row>
    <row r="171" spans="1:8" x14ac:dyDescent="0.45">
      <c r="A171">
        <v>28.2</v>
      </c>
      <c r="B171">
        <v>4</v>
      </c>
      <c r="C171">
        <v>94.9</v>
      </c>
      <c r="D171">
        <v>79</v>
      </c>
      <c r="E171">
        <v>2311</v>
      </c>
      <c r="F171">
        <v>14.5</v>
      </c>
      <c r="G171">
        <v>75</v>
      </c>
      <c r="H171" t="s">
        <v>10</v>
      </c>
    </row>
    <row r="172" spans="1:8" x14ac:dyDescent="0.45">
      <c r="A172">
        <v>29.3</v>
      </c>
      <c r="B172">
        <v>4</v>
      </c>
      <c r="C172">
        <v>117.6</v>
      </c>
      <c r="D172">
        <v>58</v>
      </c>
      <c r="E172">
        <v>2262</v>
      </c>
      <c r="F172">
        <v>15.5</v>
      </c>
      <c r="G172">
        <v>75</v>
      </c>
      <c r="H172" t="s">
        <v>10</v>
      </c>
    </row>
    <row r="173" spans="1:8" x14ac:dyDescent="0.45">
      <c r="A173">
        <v>30.8</v>
      </c>
      <c r="B173">
        <v>4</v>
      </c>
      <c r="C173">
        <v>107.6</v>
      </c>
      <c r="D173">
        <v>71</v>
      </c>
      <c r="E173">
        <v>1637</v>
      </c>
      <c r="F173">
        <v>14.6</v>
      </c>
      <c r="G173">
        <v>75</v>
      </c>
      <c r="H173" t="s">
        <v>10</v>
      </c>
    </row>
    <row r="174" spans="1:8" x14ac:dyDescent="0.45">
      <c r="A174">
        <v>35.5</v>
      </c>
      <c r="B174">
        <v>4</v>
      </c>
      <c r="C174">
        <v>97.6</v>
      </c>
      <c r="D174">
        <v>82</v>
      </c>
      <c r="E174">
        <v>2353</v>
      </c>
      <c r="F174">
        <v>21.6</v>
      </c>
      <c r="G174">
        <v>75</v>
      </c>
      <c r="H174" t="s">
        <v>10</v>
      </c>
    </row>
    <row r="175" spans="1:8" x14ac:dyDescent="0.45">
      <c r="A175">
        <v>27.9</v>
      </c>
      <c r="B175">
        <v>4</v>
      </c>
      <c r="C175">
        <v>110.4</v>
      </c>
      <c r="D175">
        <v>88</v>
      </c>
      <c r="E175">
        <v>2259</v>
      </c>
      <c r="F175">
        <v>19.100000000000001</v>
      </c>
      <c r="G175">
        <v>76</v>
      </c>
      <c r="H175" t="s">
        <v>8</v>
      </c>
    </row>
    <row r="176" spans="1:8" x14ac:dyDescent="0.45">
      <c r="A176">
        <v>34.799999999999997</v>
      </c>
      <c r="B176">
        <v>4</v>
      </c>
      <c r="C176">
        <v>117.1</v>
      </c>
      <c r="D176">
        <v>73</v>
      </c>
      <c r="E176">
        <v>2469</v>
      </c>
      <c r="F176">
        <v>14.8</v>
      </c>
      <c r="G176">
        <v>76</v>
      </c>
      <c r="H176" t="s">
        <v>8</v>
      </c>
    </row>
    <row r="177" spans="1:8" x14ac:dyDescent="0.45">
      <c r="A177">
        <v>24.3</v>
      </c>
      <c r="B177">
        <v>4</v>
      </c>
      <c r="C177">
        <v>132.9</v>
      </c>
      <c r="D177">
        <v>74</v>
      </c>
      <c r="E177">
        <v>2539</v>
      </c>
      <c r="F177">
        <v>15.8</v>
      </c>
      <c r="G177">
        <v>76</v>
      </c>
      <c r="H177" t="s">
        <v>8</v>
      </c>
    </row>
    <row r="178" spans="1:8" x14ac:dyDescent="0.45">
      <c r="A178">
        <v>22.1</v>
      </c>
      <c r="B178">
        <v>4</v>
      </c>
      <c r="C178">
        <v>99.1</v>
      </c>
      <c r="D178">
        <v>97</v>
      </c>
      <c r="E178">
        <v>2018</v>
      </c>
      <c r="F178">
        <v>15.4</v>
      </c>
      <c r="G178">
        <v>76</v>
      </c>
      <c r="H178" t="s">
        <v>8</v>
      </c>
    </row>
    <row r="179" spans="1:8" x14ac:dyDescent="0.45">
      <c r="A179">
        <v>33.299999999999997</v>
      </c>
      <c r="B179">
        <v>4</v>
      </c>
      <c r="C179">
        <v>123.6</v>
      </c>
      <c r="E179">
        <v>1980</v>
      </c>
      <c r="F179">
        <v>18.600000000000001</v>
      </c>
      <c r="G179">
        <v>76</v>
      </c>
      <c r="H179" t="s">
        <v>8</v>
      </c>
    </row>
    <row r="180" spans="1:8" x14ac:dyDescent="0.45">
      <c r="A180">
        <v>18.899999999999999</v>
      </c>
      <c r="B180">
        <v>6</v>
      </c>
      <c r="C180">
        <v>246.6</v>
      </c>
      <c r="D180">
        <v>131</v>
      </c>
      <c r="E180">
        <v>3480</v>
      </c>
      <c r="F180">
        <v>16.100000000000001</v>
      </c>
      <c r="G180">
        <v>76</v>
      </c>
      <c r="H180" t="s">
        <v>8</v>
      </c>
    </row>
    <row r="181" spans="1:8" x14ac:dyDescent="0.45">
      <c r="A181">
        <v>21.8</v>
      </c>
      <c r="B181">
        <v>6</v>
      </c>
      <c r="C181">
        <v>176.6</v>
      </c>
      <c r="D181">
        <v>123</v>
      </c>
      <c r="E181">
        <v>3456</v>
      </c>
      <c r="F181">
        <v>13.5</v>
      </c>
      <c r="G181">
        <v>76</v>
      </c>
      <c r="H181" t="s">
        <v>8</v>
      </c>
    </row>
    <row r="182" spans="1:8" x14ac:dyDescent="0.45">
      <c r="A182">
        <v>12.4</v>
      </c>
      <c r="B182">
        <v>8</v>
      </c>
      <c r="C182">
        <v>432.6</v>
      </c>
      <c r="D182">
        <v>183</v>
      </c>
      <c r="E182">
        <v>4705</v>
      </c>
      <c r="F182">
        <v>10.1</v>
      </c>
      <c r="G182">
        <v>76</v>
      </c>
      <c r="H182" t="s">
        <v>8</v>
      </c>
    </row>
    <row r="183" spans="1:8" x14ac:dyDescent="0.45">
      <c r="A183">
        <v>18</v>
      </c>
      <c r="B183">
        <v>8</v>
      </c>
      <c r="C183">
        <v>453.5</v>
      </c>
      <c r="D183">
        <v>203</v>
      </c>
      <c r="E183">
        <v>3512</v>
      </c>
      <c r="F183">
        <v>10.8</v>
      </c>
      <c r="G183">
        <v>76</v>
      </c>
      <c r="H183" t="s">
        <v>8</v>
      </c>
    </row>
    <row r="184" spans="1:8" x14ac:dyDescent="0.45">
      <c r="A184">
        <v>20.3</v>
      </c>
      <c r="B184">
        <v>8</v>
      </c>
      <c r="C184">
        <v>300.7</v>
      </c>
      <c r="E184">
        <v>4115</v>
      </c>
      <c r="F184">
        <v>10.1</v>
      </c>
      <c r="G184">
        <v>76</v>
      </c>
      <c r="H184" t="s">
        <v>8</v>
      </c>
    </row>
    <row r="185" spans="1:8" x14ac:dyDescent="0.45">
      <c r="A185">
        <v>26.2</v>
      </c>
      <c r="B185">
        <v>6</v>
      </c>
      <c r="C185">
        <v>177</v>
      </c>
      <c r="D185">
        <v>106</v>
      </c>
      <c r="E185">
        <v>3346</v>
      </c>
      <c r="F185">
        <v>17</v>
      </c>
      <c r="G185">
        <v>76</v>
      </c>
      <c r="H185" t="s">
        <v>8</v>
      </c>
    </row>
    <row r="186" spans="1:8" x14ac:dyDescent="0.45">
      <c r="A186">
        <v>11.5</v>
      </c>
      <c r="B186">
        <v>8</v>
      </c>
      <c r="C186">
        <v>369</v>
      </c>
      <c r="D186">
        <v>144</v>
      </c>
      <c r="E186">
        <v>4472</v>
      </c>
      <c r="F186">
        <v>15.5</v>
      </c>
      <c r="G186">
        <v>76</v>
      </c>
      <c r="H186" t="s">
        <v>8</v>
      </c>
    </row>
    <row r="187" spans="1:8" x14ac:dyDescent="0.45">
      <c r="A187">
        <v>26.6</v>
      </c>
      <c r="B187">
        <v>6</v>
      </c>
      <c r="C187">
        <v>226.9</v>
      </c>
      <c r="D187">
        <v>128</v>
      </c>
      <c r="E187">
        <v>3189</v>
      </c>
      <c r="F187">
        <v>17.7</v>
      </c>
      <c r="G187">
        <v>76</v>
      </c>
      <c r="H187" t="s">
        <v>8</v>
      </c>
    </row>
    <row r="188" spans="1:8" x14ac:dyDescent="0.45">
      <c r="A188">
        <v>25.3</v>
      </c>
      <c r="B188">
        <v>6</v>
      </c>
      <c r="C188">
        <v>240.5</v>
      </c>
      <c r="D188">
        <v>108</v>
      </c>
      <c r="E188">
        <v>2673</v>
      </c>
      <c r="F188">
        <v>13.5</v>
      </c>
      <c r="G188">
        <v>76</v>
      </c>
      <c r="H188" t="s">
        <v>8</v>
      </c>
    </row>
    <row r="189" spans="1:8" x14ac:dyDescent="0.45">
      <c r="A189">
        <v>27.5</v>
      </c>
      <c r="B189">
        <v>4</v>
      </c>
      <c r="C189">
        <v>123.5</v>
      </c>
      <c r="D189">
        <v>76</v>
      </c>
      <c r="E189">
        <v>2449</v>
      </c>
      <c r="F189">
        <v>18.5</v>
      </c>
      <c r="G189">
        <v>76</v>
      </c>
      <c r="H189" t="s">
        <v>8</v>
      </c>
    </row>
    <row r="190" spans="1:8" x14ac:dyDescent="0.45">
      <c r="A190">
        <v>21.4</v>
      </c>
      <c r="B190">
        <v>8</v>
      </c>
      <c r="C190">
        <v>403.7</v>
      </c>
      <c r="D190">
        <v>185</v>
      </c>
      <c r="E190">
        <v>4324</v>
      </c>
      <c r="F190">
        <v>14.4</v>
      </c>
      <c r="G190">
        <v>76</v>
      </c>
      <c r="H190" t="s">
        <v>8</v>
      </c>
    </row>
    <row r="191" spans="1:8" x14ac:dyDescent="0.45">
      <c r="A191">
        <v>28.1</v>
      </c>
      <c r="B191">
        <v>4</v>
      </c>
      <c r="C191">
        <v>92</v>
      </c>
      <c r="D191">
        <v>82</v>
      </c>
      <c r="E191">
        <v>2338</v>
      </c>
      <c r="F191">
        <v>14.8</v>
      </c>
      <c r="G191">
        <v>76</v>
      </c>
      <c r="H191" t="s">
        <v>8</v>
      </c>
    </row>
    <row r="192" spans="1:8" x14ac:dyDescent="0.45">
      <c r="A192">
        <v>20.3</v>
      </c>
      <c r="B192">
        <v>8</v>
      </c>
      <c r="C192">
        <v>336.6</v>
      </c>
      <c r="D192">
        <v>210</v>
      </c>
      <c r="E192">
        <v>3374</v>
      </c>
      <c r="F192">
        <v>10.6</v>
      </c>
      <c r="G192">
        <v>76</v>
      </c>
      <c r="H192" t="s">
        <v>8</v>
      </c>
    </row>
    <row r="193" spans="1:8" x14ac:dyDescent="0.45">
      <c r="A193">
        <v>17.600000000000001</v>
      </c>
      <c r="B193">
        <v>6</v>
      </c>
      <c r="C193">
        <v>253.5</v>
      </c>
      <c r="D193">
        <v>107</v>
      </c>
      <c r="E193">
        <v>2680</v>
      </c>
      <c r="F193">
        <v>14.2</v>
      </c>
      <c r="G193">
        <v>76</v>
      </c>
      <c r="H193" t="s">
        <v>8</v>
      </c>
    </row>
    <row r="194" spans="1:8" x14ac:dyDescent="0.45">
      <c r="A194">
        <v>24.2</v>
      </c>
      <c r="B194">
        <v>6</v>
      </c>
      <c r="C194">
        <v>154.80000000000001</v>
      </c>
      <c r="D194">
        <v>111</v>
      </c>
      <c r="E194">
        <v>3219</v>
      </c>
      <c r="F194">
        <v>15.5</v>
      </c>
      <c r="G194">
        <v>76</v>
      </c>
      <c r="H194" t="s">
        <v>9</v>
      </c>
    </row>
    <row r="195" spans="1:8" x14ac:dyDescent="0.45">
      <c r="A195">
        <v>29.3</v>
      </c>
      <c r="B195">
        <v>4</v>
      </c>
      <c r="C195">
        <v>119.9</v>
      </c>
      <c r="D195">
        <v>63</v>
      </c>
      <c r="E195">
        <v>1872</v>
      </c>
      <c r="F195">
        <v>15.5</v>
      </c>
      <c r="G195">
        <v>76</v>
      </c>
      <c r="H195" t="s">
        <v>9</v>
      </c>
    </row>
    <row r="196" spans="1:8" x14ac:dyDescent="0.45">
      <c r="A196">
        <v>33.200000000000003</v>
      </c>
      <c r="B196">
        <v>4</v>
      </c>
      <c r="C196">
        <v>120.8</v>
      </c>
      <c r="D196">
        <v>59</v>
      </c>
      <c r="E196">
        <v>1988</v>
      </c>
      <c r="F196">
        <v>16</v>
      </c>
      <c r="G196">
        <v>76</v>
      </c>
      <c r="H196" t="s">
        <v>9</v>
      </c>
    </row>
    <row r="197" spans="1:8" x14ac:dyDescent="0.45">
      <c r="A197">
        <v>38.799999999999997</v>
      </c>
      <c r="B197">
        <v>4</v>
      </c>
      <c r="C197">
        <v>104.5</v>
      </c>
      <c r="D197">
        <v>91</v>
      </c>
      <c r="E197">
        <v>2259</v>
      </c>
      <c r="F197">
        <v>19.3</v>
      </c>
      <c r="G197">
        <v>76</v>
      </c>
      <c r="H197" t="s">
        <v>9</v>
      </c>
    </row>
    <row r="198" spans="1:8" x14ac:dyDescent="0.45">
      <c r="A198">
        <v>33.1</v>
      </c>
      <c r="B198">
        <v>4</v>
      </c>
      <c r="C198">
        <v>79.5</v>
      </c>
      <c r="D198">
        <v>90</v>
      </c>
      <c r="E198">
        <v>2248</v>
      </c>
      <c r="F198">
        <v>17.100000000000001</v>
      </c>
      <c r="G198">
        <v>76</v>
      </c>
      <c r="H198" t="s">
        <v>9</v>
      </c>
    </row>
    <row r="199" spans="1:8" x14ac:dyDescent="0.45">
      <c r="A199">
        <v>29.4</v>
      </c>
      <c r="B199">
        <v>4</v>
      </c>
      <c r="C199">
        <v>137.19999999999999</v>
      </c>
      <c r="D199">
        <v>55</v>
      </c>
      <c r="E199">
        <v>2716</v>
      </c>
      <c r="F199">
        <v>15.7</v>
      </c>
      <c r="G199">
        <v>76</v>
      </c>
      <c r="H199" t="s">
        <v>9</v>
      </c>
    </row>
    <row r="200" spans="1:8" x14ac:dyDescent="0.45">
      <c r="A200">
        <v>24</v>
      </c>
      <c r="B200">
        <v>4</v>
      </c>
      <c r="C200">
        <v>81.400000000000006</v>
      </c>
      <c r="D200">
        <v>68</v>
      </c>
      <c r="E200">
        <v>2792</v>
      </c>
      <c r="F200">
        <v>15</v>
      </c>
      <c r="G200">
        <v>76</v>
      </c>
      <c r="H200" t="s">
        <v>9</v>
      </c>
    </row>
    <row r="201" spans="1:8" x14ac:dyDescent="0.45">
      <c r="A201">
        <v>27.5</v>
      </c>
      <c r="B201">
        <v>4</v>
      </c>
      <c r="C201">
        <v>107</v>
      </c>
      <c r="D201">
        <v>61</v>
      </c>
      <c r="E201">
        <v>2632</v>
      </c>
      <c r="F201">
        <v>17.899999999999999</v>
      </c>
      <c r="G201">
        <v>76</v>
      </c>
      <c r="H201" t="s">
        <v>9</v>
      </c>
    </row>
    <row r="202" spans="1:8" x14ac:dyDescent="0.45">
      <c r="A202">
        <v>29.6</v>
      </c>
      <c r="B202">
        <v>4</v>
      </c>
      <c r="C202">
        <v>109.3</v>
      </c>
      <c r="D202">
        <v>89</v>
      </c>
      <c r="E202">
        <v>2147</v>
      </c>
      <c r="F202">
        <v>20.7</v>
      </c>
      <c r="G202">
        <v>76</v>
      </c>
      <c r="H202" t="s">
        <v>10</v>
      </c>
    </row>
    <row r="203" spans="1:8" x14ac:dyDescent="0.45">
      <c r="A203">
        <v>27.2</v>
      </c>
      <c r="B203">
        <v>4</v>
      </c>
      <c r="C203">
        <v>74.5</v>
      </c>
      <c r="D203">
        <v>72</v>
      </c>
      <c r="E203">
        <v>2090</v>
      </c>
      <c r="F203">
        <v>19.3</v>
      </c>
      <c r="G203">
        <v>76</v>
      </c>
      <c r="H203" t="s">
        <v>10</v>
      </c>
    </row>
    <row r="204" spans="1:8" x14ac:dyDescent="0.45">
      <c r="A204">
        <v>36.200000000000003</v>
      </c>
      <c r="B204">
        <v>4</v>
      </c>
      <c r="C204">
        <v>79.099999999999994</v>
      </c>
      <c r="D204">
        <v>70</v>
      </c>
      <c r="E204">
        <v>2098</v>
      </c>
      <c r="F204">
        <v>14.8</v>
      </c>
      <c r="G204">
        <v>76</v>
      </c>
      <c r="H204" t="s">
        <v>10</v>
      </c>
    </row>
    <row r="205" spans="1:8" x14ac:dyDescent="0.45">
      <c r="A205">
        <v>45.6</v>
      </c>
      <c r="B205">
        <v>4</v>
      </c>
      <c r="C205">
        <v>100.3</v>
      </c>
      <c r="D205">
        <v>61</v>
      </c>
      <c r="E205">
        <v>2250</v>
      </c>
      <c r="F205">
        <v>17.100000000000001</v>
      </c>
      <c r="G205">
        <v>76</v>
      </c>
      <c r="H205" t="s">
        <v>10</v>
      </c>
    </row>
    <row r="206" spans="1:8" x14ac:dyDescent="0.45">
      <c r="A206">
        <v>32.9</v>
      </c>
      <c r="B206">
        <v>4</v>
      </c>
      <c r="C206">
        <v>95.2</v>
      </c>
      <c r="D206">
        <v>53</v>
      </c>
      <c r="E206">
        <v>1786</v>
      </c>
      <c r="F206">
        <v>15.4</v>
      </c>
      <c r="G206">
        <v>76</v>
      </c>
      <c r="H206" t="s">
        <v>10</v>
      </c>
    </row>
    <row r="207" spans="1:8" x14ac:dyDescent="0.45">
      <c r="A207">
        <v>10.199999999999999</v>
      </c>
      <c r="B207">
        <v>8</v>
      </c>
      <c r="C207">
        <v>434.2</v>
      </c>
      <c r="D207">
        <v>161</v>
      </c>
      <c r="E207">
        <v>4217</v>
      </c>
      <c r="F207">
        <v>14.7</v>
      </c>
      <c r="G207">
        <v>77</v>
      </c>
      <c r="H207" t="s">
        <v>8</v>
      </c>
    </row>
    <row r="208" spans="1:8" x14ac:dyDescent="0.45">
      <c r="A208">
        <v>24.6</v>
      </c>
      <c r="B208">
        <v>6</v>
      </c>
      <c r="C208">
        <v>245.3</v>
      </c>
      <c r="D208">
        <v>125</v>
      </c>
      <c r="E208">
        <v>3387</v>
      </c>
      <c r="F208">
        <v>14.1</v>
      </c>
      <c r="G208">
        <v>77</v>
      </c>
      <c r="H208" t="s">
        <v>8</v>
      </c>
    </row>
    <row r="209" spans="1:8" x14ac:dyDescent="0.45">
      <c r="A209">
        <v>20.6</v>
      </c>
      <c r="B209">
        <v>8</v>
      </c>
      <c r="C209">
        <v>441.3</v>
      </c>
      <c r="D209">
        <v>167</v>
      </c>
      <c r="E209">
        <v>4678</v>
      </c>
      <c r="F209">
        <v>10.1</v>
      </c>
      <c r="G209">
        <v>77</v>
      </c>
      <c r="H209" t="s">
        <v>8</v>
      </c>
    </row>
    <row r="210" spans="1:8" x14ac:dyDescent="0.45">
      <c r="A210">
        <v>27.5</v>
      </c>
      <c r="B210">
        <v>6</v>
      </c>
      <c r="C210">
        <v>229.4</v>
      </c>
      <c r="D210">
        <v>87</v>
      </c>
      <c r="E210">
        <v>3471</v>
      </c>
      <c r="F210">
        <v>16.8</v>
      </c>
      <c r="G210">
        <v>77</v>
      </c>
      <c r="H210" t="s">
        <v>8</v>
      </c>
    </row>
    <row r="211" spans="1:8" x14ac:dyDescent="0.45">
      <c r="A211">
        <v>12.7</v>
      </c>
      <c r="B211">
        <v>8</v>
      </c>
      <c r="C211">
        <v>435.3</v>
      </c>
      <c r="D211">
        <v>142</v>
      </c>
      <c r="E211">
        <v>4329</v>
      </c>
      <c r="F211">
        <v>13.6</v>
      </c>
      <c r="G211">
        <v>77</v>
      </c>
      <c r="H211" t="s">
        <v>8</v>
      </c>
    </row>
    <row r="212" spans="1:8" x14ac:dyDescent="0.45">
      <c r="A212">
        <v>31.2</v>
      </c>
      <c r="B212">
        <v>4</v>
      </c>
      <c r="C212">
        <v>95.9</v>
      </c>
      <c r="D212">
        <v>73</v>
      </c>
      <c r="E212">
        <v>2556</v>
      </c>
      <c r="F212">
        <v>19.100000000000001</v>
      </c>
      <c r="G212">
        <v>77</v>
      </c>
      <c r="H212" t="s">
        <v>8</v>
      </c>
    </row>
    <row r="213" spans="1:8" x14ac:dyDescent="0.45">
      <c r="A213">
        <v>24.4</v>
      </c>
      <c r="B213">
        <v>4</v>
      </c>
      <c r="C213">
        <v>107.7</v>
      </c>
      <c r="D213">
        <v>91</v>
      </c>
      <c r="E213">
        <v>2592</v>
      </c>
      <c r="F213">
        <v>15.1</v>
      </c>
      <c r="G213">
        <v>77</v>
      </c>
      <c r="H213" t="s">
        <v>8</v>
      </c>
    </row>
    <row r="214" spans="1:8" x14ac:dyDescent="0.45">
      <c r="A214">
        <v>26.4</v>
      </c>
      <c r="B214">
        <v>4</v>
      </c>
      <c r="C214">
        <v>99.3</v>
      </c>
      <c r="D214">
        <v>88</v>
      </c>
      <c r="E214">
        <v>1914</v>
      </c>
      <c r="F214">
        <v>16</v>
      </c>
      <c r="G214">
        <v>77</v>
      </c>
      <c r="H214" t="s">
        <v>8</v>
      </c>
    </row>
    <row r="215" spans="1:8" x14ac:dyDescent="0.45">
      <c r="A215">
        <v>21.7</v>
      </c>
      <c r="B215">
        <v>8</v>
      </c>
      <c r="C215">
        <v>441</v>
      </c>
      <c r="D215">
        <v>187</v>
      </c>
      <c r="E215">
        <v>3912</v>
      </c>
      <c r="F215">
        <v>13.4</v>
      </c>
      <c r="G215">
        <v>77</v>
      </c>
      <c r="H215" t="s">
        <v>8</v>
      </c>
    </row>
    <row r="216" spans="1:8" x14ac:dyDescent="0.45">
      <c r="A216">
        <v>14.7</v>
      </c>
      <c r="B216">
        <v>8</v>
      </c>
      <c r="C216">
        <v>453.9</v>
      </c>
      <c r="D216">
        <v>208</v>
      </c>
      <c r="E216">
        <v>3389</v>
      </c>
      <c r="F216">
        <v>15.5</v>
      </c>
      <c r="G216">
        <v>77</v>
      </c>
      <c r="H216" t="s">
        <v>8</v>
      </c>
    </row>
    <row r="217" spans="1:8" x14ac:dyDescent="0.45">
      <c r="A217">
        <v>18.5</v>
      </c>
      <c r="B217">
        <v>6</v>
      </c>
      <c r="C217">
        <v>236.1</v>
      </c>
      <c r="D217">
        <v>120</v>
      </c>
      <c r="E217">
        <v>3454</v>
      </c>
      <c r="F217">
        <v>13</v>
      </c>
      <c r="G217">
        <v>77</v>
      </c>
      <c r="H217" t="s">
        <v>8</v>
      </c>
    </row>
    <row r="218" spans="1:8" x14ac:dyDescent="0.45">
      <c r="A218">
        <v>17.3</v>
      </c>
      <c r="B218">
        <v>8</v>
      </c>
      <c r="C218">
        <v>447.6</v>
      </c>
      <c r="D218">
        <v>140</v>
      </c>
      <c r="E218">
        <v>3834</v>
      </c>
      <c r="F218">
        <v>14</v>
      </c>
      <c r="G218">
        <v>77</v>
      </c>
      <c r="H218" t="s">
        <v>8</v>
      </c>
    </row>
    <row r="219" spans="1:8" x14ac:dyDescent="0.45">
      <c r="A219">
        <v>26.3</v>
      </c>
      <c r="B219">
        <v>4</v>
      </c>
      <c r="C219">
        <v>94.3</v>
      </c>
      <c r="D219">
        <v>82</v>
      </c>
      <c r="E219">
        <v>2462</v>
      </c>
      <c r="F219">
        <v>14.2</v>
      </c>
      <c r="G219">
        <v>77</v>
      </c>
      <c r="H219" t="s">
        <v>8</v>
      </c>
    </row>
    <row r="220" spans="1:8" x14ac:dyDescent="0.45">
      <c r="A220">
        <v>20.7</v>
      </c>
      <c r="B220">
        <v>6</v>
      </c>
      <c r="C220">
        <v>228.8</v>
      </c>
      <c r="D220">
        <v>112</v>
      </c>
      <c r="E220">
        <v>2966</v>
      </c>
      <c r="F220">
        <v>16.600000000000001</v>
      </c>
      <c r="G220">
        <v>77</v>
      </c>
      <c r="H220" t="s">
        <v>8</v>
      </c>
    </row>
    <row r="221" spans="1:8" x14ac:dyDescent="0.45">
      <c r="A221">
        <v>29.6</v>
      </c>
      <c r="B221">
        <v>4</v>
      </c>
      <c r="C221">
        <v>87.4</v>
      </c>
      <c r="D221">
        <v>99</v>
      </c>
      <c r="E221">
        <v>2420</v>
      </c>
      <c r="F221">
        <v>18.100000000000001</v>
      </c>
      <c r="G221">
        <v>77</v>
      </c>
      <c r="H221" t="s">
        <v>8</v>
      </c>
    </row>
    <row r="222" spans="1:8" x14ac:dyDescent="0.45">
      <c r="A222">
        <v>11.5</v>
      </c>
      <c r="B222">
        <v>8</v>
      </c>
      <c r="C222">
        <v>335.1</v>
      </c>
      <c r="D222">
        <v>164</v>
      </c>
      <c r="E222">
        <v>4050</v>
      </c>
      <c r="F222">
        <v>11.6</v>
      </c>
      <c r="G222">
        <v>77</v>
      </c>
      <c r="H222" t="s">
        <v>8</v>
      </c>
    </row>
    <row r="223" spans="1:8" x14ac:dyDescent="0.45">
      <c r="A223">
        <v>40.1</v>
      </c>
      <c r="B223">
        <v>4</v>
      </c>
      <c r="C223">
        <v>92.1</v>
      </c>
      <c r="D223">
        <v>83</v>
      </c>
      <c r="E223">
        <v>2799</v>
      </c>
      <c r="F223">
        <v>16.899999999999999</v>
      </c>
      <c r="G223">
        <v>77</v>
      </c>
      <c r="H223" t="s">
        <v>9</v>
      </c>
    </row>
    <row r="224" spans="1:8" x14ac:dyDescent="0.45">
      <c r="A224">
        <v>40.6</v>
      </c>
      <c r="B224">
        <v>4</v>
      </c>
      <c r="C224">
        <v>104.3</v>
      </c>
      <c r="D224">
        <v>78</v>
      </c>
      <c r="E224">
        <v>2146</v>
      </c>
      <c r="F224">
        <v>16</v>
      </c>
      <c r="G224">
        <v>77</v>
      </c>
      <c r="H224" t="s">
        <v>9</v>
      </c>
    </row>
    <row r="225" spans="1:8" x14ac:dyDescent="0.45">
      <c r="A225">
        <v>19.399999999999999</v>
      </c>
      <c r="B225">
        <v>6</v>
      </c>
      <c r="C225">
        <v>148.4</v>
      </c>
      <c r="D225">
        <v>116</v>
      </c>
      <c r="E225">
        <v>3155</v>
      </c>
      <c r="F225">
        <v>14.4</v>
      </c>
      <c r="G225">
        <v>77</v>
      </c>
      <c r="H225" t="s">
        <v>9</v>
      </c>
    </row>
    <row r="226" spans="1:8" x14ac:dyDescent="0.45">
      <c r="A226">
        <v>39.700000000000003</v>
      </c>
      <c r="B226">
        <v>4</v>
      </c>
      <c r="C226">
        <v>138.19999999999999</v>
      </c>
      <c r="D226">
        <v>54</v>
      </c>
      <c r="E226">
        <v>2455</v>
      </c>
      <c r="F226">
        <v>18.7</v>
      </c>
      <c r="G226">
        <v>77</v>
      </c>
      <c r="H226" t="s">
        <v>9</v>
      </c>
    </row>
    <row r="227" spans="1:8" x14ac:dyDescent="0.45">
      <c r="A227">
        <v>40.299999999999997</v>
      </c>
      <c r="B227">
        <v>4</v>
      </c>
      <c r="C227">
        <v>98.9</v>
      </c>
      <c r="D227">
        <v>62</v>
      </c>
      <c r="E227">
        <v>2518</v>
      </c>
      <c r="F227">
        <v>16.3</v>
      </c>
      <c r="G227">
        <v>77</v>
      </c>
      <c r="H227" t="s">
        <v>9</v>
      </c>
    </row>
    <row r="228" spans="1:8" x14ac:dyDescent="0.45">
      <c r="A228">
        <v>39.200000000000003</v>
      </c>
      <c r="B228">
        <v>4</v>
      </c>
      <c r="C228">
        <v>93.6</v>
      </c>
      <c r="D228">
        <v>82</v>
      </c>
      <c r="E228">
        <v>2368</v>
      </c>
      <c r="F228">
        <v>20.9</v>
      </c>
      <c r="G228">
        <v>77</v>
      </c>
      <c r="H228" t="s">
        <v>10</v>
      </c>
    </row>
    <row r="229" spans="1:8" x14ac:dyDescent="0.45">
      <c r="A229">
        <v>30.5</v>
      </c>
      <c r="B229">
        <v>4</v>
      </c>
      <c r="C229">
        <v>115.8</v>
      </c>
      <c r="D229">
        <v>82</v>
      </c>
      <c r="E229">
        <v>2382</v>
      </c>
      <c r="F229">
        <v>18.899999999999999</v>
      </c>
      <c r="G229">
        <v>77</v>
      </c>
      <c r="H229" t="s">
        <v>10</v>
      </c>
    </row>
    <row r="230" spans="1:8" x14ac:dyDescent="0.45">
      <c r="A230">
        <v>34.5</v>
      </c>
      <c r="B230">
        <v>4</v>
      </c>
      <c r="C230">
        <v>87.8</v>
      </c>
      <c r="D230">
        <v>73</v>
      </c>
      <c r="E230">
        <v>2474</v>
      </c>
      <c r="F230">
        <v>14.5</v>
      </c>
      <c r="G230">
        <v>77</v>
      </c>
      <c r="H230" t="s">
        <v>10</v>
      </c>
    </row>
    <row r="231" spans="1:8" x14ac:dyDescent="0.45">
      <c r="A231">
        <v>38.9</v>
      </c>
      <c r="B231">
        <v>4</v>
      </c>
      <c r="C231">
        <v>114.9</v>
      </c>
      <c r="D231">
        <v>76</v>
      </c>
      <c r="E231">
        <v>2145</v>
      </c>
      <c r="F231">
        <v>20.9</v>
      </c>
      <c r="G231">
        <v>77</v>
      </c>
      <c r="H231" t="s">
        <v>10</v>
      </c>
    </row>
    <row r="232" spans="1:8" x14ac:dyDescent="0.45">
      <c r="A232">
        <v>27.4</v>
      </c>
      <c r="B232">
        <v>4</v>
      </c>
      <c r="C232">
        <v>84.4</v>
      </c>
      <c r="D232">
        <v>57</v>
      </c>
      <c r="E232">
        <v>2105</v>
      </c>
      <c r="F232">
        <v>16.899999999999999</v>
      </c>
      <c r="G232">
        <v>77</v>
      </c>
      <c r="H232" t="s">
        <v>10</v>
      </c>
    </row>
    <row r="233" spans="1:8" x14ac:dyDescent="0.45">
      <c r="A233">
        <v>38.6</v>
      </c>
      <c r="B233">
        <v>4</v>
      </c>
      <c r="C233">
        <v>105.2</v>
      </c>
      <c r="D233">
        <v>79</v>
      </c>
      <c r="E233">
        <v>2280</v>
      </c>
      <c r="F233">
        <v>20.8</v>
      </c>
      <c r="G233">
        <v>77</v>
      </c>
      <c r="H233" t="s">
        <v>10</v>
      </c>
    </row>
    <row r="234" spans="1:8" x14ac:dyDescent="0.45">
      <c r="A234">
        <v>27.5</v>
      </c>
      <c r="B234">
        <v>4</v>
      </c>
      <c r="C234">
        <v>75.5</v>
      </c>
      <c r="D234">
        <v>92</v>
      </c>
      <c r="E234">
        <v>2269</v>
      </c>
      <c r="F234">
        <v>17.5</v>
      </c>
      <c r="G234">
        <v>77</v>
      </c>
      <c r="H234" t="s">
        <v>10</v>
      </c>
    </row>
    <row r="235" spans="1:8" x14ac:dyDescent="0.45">
      <c r="A235">
        <v>34.799999999999997</v>
      </c>
      <c r="B235">
        <v>4</v>
      </c>
      <c r="C235">
        <v>105</v>
      </c>
      <c r="D235">
        <v>74</v>
      </c>
      <c r="E235">
        <v>1844</v>
      </c>
      <c r="F235">
        <v>14.5</v>
      </c>
      <c r="G235">
        <v>77</v>
      </c>
      <c r="H235" t="s">
        <v>10</v>
      </c>
    </row>
    <row r="236" spans="1:8" x14ac:dyDescent="0.45">
      <c r="A236">
        <v>36.5</v>
      </c>
      <c r="B236">
        <v>4</v>
      </c>
      <c r="C236">
        <v>79</v>
      </c>
      <c r="D236">
        <v>80</v>
      </c>
      <c r="E236">
        <v>1604</v>
      </c>
      <c r="F236">
        <v>21.9</v>
      </c>
      <c r="G236">
        <v>77</v>
      </c>
      <c r="H236" t="s">
        <v>10</v>
      </c>
    </row>
    <row r="237" spans="1:8" x14ac:dyDescent="0.45">
      <c r="A237">
        <v>45.8</v>
      </c>
      <c r="B237">
        <v>4</v>
      </c>
      <c r="C237">
        <v>108.9</v>
      </c>
      <c r="D237">
        <v>63</v>
      </c>
      <c r="E237">
        <v>1637</v>
      </c>
      <c r="F237">
        <v>18.3</v>
      </c>
      <c r="G237">
        <v>77</v>
      </c>
      <c r="H237" t="s">
        <v>10</v>
      </c>
    </row>
    <row r="238" spans="1:8" x14ac:dyDescent="0.45">
      <c r="A238">
        <v>14.1</v>
      </c>
      <c r="B238">
        <v>8</v>
      </c>
      <c r="C238">
        <v>344.7</v>
      </c>
      <c r="D238">
        <v>144</v>
      </c>
      <c r="E238">
        <v>3684</v>
      </c>
      <c r="F238">
        <v>15.2</v>
      </c>
      <c r="G238">
        <v>78</v>
      </c>
      <c r="H238" t="s">
        <v>8</v>
      </c>
    </row>
    <row r="239" spans="1:8" x14ac:dyDescent="0.45">
      <c r="A239">
        <v>23.3</v>
      </c>
      <c r="B239">
        <v>6</v>
      </c>
      <c r="C239">
        <v>175.8</v>
      </c>
      <c r="D239">
        <v>117</v>
      </c>
      <c r="E239">
        <v>3148</v>
      </c>
      <c r="F239">
        <v>13.3</v>
      </c>
      <c r="G239">
        <v>78</v>
      </c>
      <c r="H239" t="s">
        <v>8</v>
      </c>
    </row>
    <row r="240" spans="1:8" x14ac:dyDescent="0.45">
      <c r="A240">
        <v>17.399999999999999</v>
      </c>
      <c r="B240">
        <v>8</v>
      </c>
      <c r="C240">
        <v>349.6</v>
      </c>
      <c r="D240">
        <v>198</v>
      </c>
      <c r="E240">
        <v>4744</v>
      </c>
      <c r="F240">
        <v>14.3</v>
      </c>
      <c r="G240">
        <v>78</v>
      </c>
      <c r="H240" t="s">
        <v>8</v>
      </c>
    </row>
    <row r="241" spans="1:8" x14ac:dyDescent="0.45">
      <c r="A241">
        <v>21.5</v>
      </c>
      <c r="B241">
        <v>6</v>
      </c>
      <c r="C241">
        <v>174.7</v>
      </c>
      <c r="D241">
        <v>88</v>
      </c>
      <c r="E241">
        <v>2770</v>
      </c>
      <c r="F241">
        <v>13.1</v>
      </c>
      <c r="G241">
        <v>78</v>
      </c>
      <c r="H241" t="s">
        <v>8</v>
      </c>
    </row>
    <row r="242" spans="1:8" x14ac:dyDescent="0.45">
      <c r="A242">
        <v>18.5</v>
      </c>
      <c r="B242">
        <v>6</v>
      </c>
      <c r="C242">
        <v>238.2</v>
      </c>
      <c r="D242">
        <v>126</v>
      </c>
      <c r="E242">
        <v>2903</v>
      </c>
      <c r="F242">
        <v>16</v>
      </c>
      <c r="G242">
        <v>78</v>
      </c>
      <c r="H242" t="s">
        <v>8</v>
      </c>
    </row>
    <row r="243" spans="1:8" x14ac:dyDescent="0.45">
      <c r="A243">
        <v>19.399999999999999</v>
      </c>
      <c r="B243">
        <v>8</v>
      </c>
      <c r="C243">
        <v>442</v>
      </c>
      <c r="D243">
        <v>178</v>
      </c>
      <c r="E243">
        <v>3388</v>
      </c>
      <c r="F243">
        <v>10.8</v>
      </c>
      <c r="G243">
        <v>78</v>
      </c>
      <c r="H243" t="s">
        <v>8</v>
      </c>
    </row>
    <row r="244" spans="1:8" x14ac:dyDescent="0.45">
      <c r="A244">
        <v>17.3</v>
      </c>
      <c r="B244">
        <v>6</v>
      </c>
      <c r="C244">
        <v>252.6</v>
      </c>
      <c r="D244">
        <v>103</v>
      </c>
      <c r="E244">
        <v>2807</v>
      </c>
      <c r="F244">
        <v>14.9</v>
      </c>
      <c r="G244">
        <v>78</v>
      </c>
      <c r="H244" t="s">
        <v>8</v>
      </c>
    </row>
    <row r="245" spans="1:8" x14ac:dyDescent="0.45">
      <c r="A245">
        <v>27</v>
      </c>
      <c r="B245">
        <v>4</v>
      </c>
      <c r="C245">
        <v>120.2</v>
      </c>
      <c r="D245">
        <v>91</v>
      </c>
      <c r="E245">
        <v>2290</v>
      </c>
      <c r="F245">
        <v>18.5</v>
      </c>
      <c r="G245">
        <v>78</v>
      </c>
      <c r="H245" t="s">
        <v>8</v>
      </c>
    </row>
    <row r="246" spans="1:8" x14ac:dyDescent="0.45">
      <c r="A246">
        <v>16.5</v>
      </c>
      <c r="B246">
        <v>8</v>
      </c>
      <c r="C246">
        <v>343.9</v>
      </c>
      <c r="D246">
        <v>179</v>
      </c>
      <c r="E246">
        <v>4358</v>
      </c>
      <c r="F246">
        <v>15.6</v>
      </c>
      <c r="G246">
        <v>78</v>
      </c>
      <c r="H246" t="s">
        <v>8</v>
      </c>
    </row>
    <row r="247" spans="1:8" x14ac:dyDescent="0.45">
      <c r="A247">
        <v>26.8</v>
      </c>
      <c r="B247">
        <v>6</v>
      </c>
      <c r="C247">
        <v>186.6</v>
      </c>
      <c r="D247">
        <v>105</v>
      </c>
      <c r="E247">
        <v>3338</v>
      </c>
      <c r="F247">
        <v>14.9</v>
      </c>
      <c r="G247">
        <v>78</v>
      </c>
      <c r="H247" t="s">
        <v>8</v>
      </c>
    </row>
    <row r="248" spans="1:8" x14ac:dyDescent="0.45">
      <c r="A248">
        <v>13.7</v>
      </c>
      <c r="B248">
        <v>8</v>
      </c>
      <c r="C248">
        <v>421.1</v>
      </c>
      <c r="D248">
        <v>222</v>
      </c>
      <c r="E248">
        <v>4243</v>
      </c>
      <c r="F248">
        <v>12.9</v>
      </c>
      <c r="G248">
        <v>78</v>
      </c>
      <c r="H248" t="s">
        <v>8</v>
      </c>
    </row>
    <row r="249" spans="1:8" x14ac:dyDescent="0.45">
      <c r="A249">
        <v>26.7</v>
      </c>
      <c r="B249">
        <v>4</v>
      </c>
      <c r="C249">
        <v>105.7</v>
      </c>
      <c r="D249">
        <v>75</v>
      </c>
      <c r="E249">
        <v>2143</v>
      </c>
      <c r="F249">
        <v>15.2</v>
      </c>
      <c r="G249">
        <v>78</v>
      </c>
      <c r="H249" t="s">
        <v>8</v>
      </c>
    </row>
    <row r="250" spans="1:8" x14ac:dyDescent="0.45">
      <c r="A250">
        <v>31.9</v>
      </c>
      <c r="B250">
        <v>4</v>
      </c>
      <c r="C250">
        <v>103.8</v>
      </c>
      <c r="D250">
        <v>98</v>
      </c>
      <c r="E250">
        <v>2337</v>
      </c>
      <c r="F250">
        <v>18.3</v>
      </c>
      <c r="G250">
        <v>78</v>
      </c>
      <c r="H250" t="s">
        <v>8</v>
      </c>
    </row>
    <row r="251" spans="1:8" x14ac:dyDescent="0.45">
      <c r="A251">
        <v>21.4</v>
      </c>
      <c r="B251">
        <v>6</v>
      </c>
      <c r="C251">
        <v>199.9</v>
      </c>
      <c r="E251">
        <v>2647</v>
      </c>
      <c r="F251">
        <v>14.5</v>
      </c>
      <c r="G251">
        <v>78</v>
      </c>
      <c r="H251" t="s">
        <v>8</v>
      </c>
    </row>
    <row r="252" spans="1:8" x14ac:dyDescent="0.45">
      <c r="A252">
        <v>19.899999999999999</v>
      </c>
      <c r="B252">
        <v>6</v>
      </c>
      <c r="C252">
        <v>250.5</v>
      </c>
      <c r="D252">
        <v>117</v>
      </c>
      <c r="E252">
        <v>2737</v>
      </c>
      <c r="F252">
        <v>16.3</v>
      </c>
      <c r="G252">
        <v>78</v>
      </c>
      <c r="H252" t="s">
        <v>8</v>
      </c>
    </row>
    <row r="253" spans="1:8" x14ac:dyDescent="0.45">
      <c r="A253">
        <v>24.4</v>
      </c>
      <c r="B253">
        <v>6</v>
      </c>
      <c r="C253">
        <v>146.80000000000001</v>
      </c>
      <c r="D253">
        <v>124</v>
      </c>
      <c r="E253">
        <v>2969</v>
      </c>
      <c r="F253">
        <v>15.1</v>
      </c>
      <c r="G253">
        <v>78</v>
      </c>
      <c r="H253" t="s">
        <v>9</v>
      </c>
    </row>
    <row r="254" spans="1:8" x14ac:dyDescent="0.45">
      <c r="A254">
        <v>39.200000000000003</v>
      </c>
      <c r="B254">
        <v>4</v>
      </c>
      <c r="C254">
        <v>109.1</v>
      </c>
      <c r="D254">
        <v>100</v>
      </c>
      <c r="E254">
        <v>2349</v>
      </c>
      <c r="F254">
        <v>14.6</v>
      </c>
      <c r="G254">
        <v>78</v>
      </c>
      <c r="H254" t="s">
        <v>9</v>
      </c>
    </row>
    <row r="255" spans="1:8" x14ac:dyDescent="0.45">
      <c r="A255">
        <v>37.700000000000003</v>
      </c>
      <c r="B255">
        <v>4</v>
      </c>
      <c r="C255">
        <v>101.9</v>
      </c>
      <c r="D255">
        <v>83</v>
      </c>
      <c r="E255">
        <v>2722</v>
      </c>
      <c r="F255">
        <v>21</v>
      </c>
      <c r="G255">
        <v>78</v>
      </c>
      <c r="H255" t="s">
        <v>9</v>
      </c>
    </row>
    <row r="256" spans="1:8" x14ac:dyDescent="0.45">
      <c r="A256">
        <v>26.2</v>
      </c>
      <c r="B256">
        <v>4</v>
      </c>
      <c r="C256">
        <v>116.8</v>
      </c>
      <c r="D256">
        <v>95</v>
      </c>
      <c r="E256">
        <v>1854</v>
      </c>
      <c r="F256">
        <v>19.7</v>
      </c>
      <c r="G256">
        <v>78</v>
      </c>
      <c r="H256" t="s">
        <v>9</v>
      </c>
    </row>
    <row r="257" spans="1:8" x14ac:dyDescent="0.45">
      <c r="A257">
        <v>33.6</v>
      </c>
      <c r="B257">
        <v>4</v>
      </c>
      <c r="C257">
        <v>116.5</v>
      </c>
      <c r="D257">
        <v>79</v>
      </c>
      <c r="E257">
        <v>2428</v>
      </c>
      <c r="F257">
        <v>16.600000000000001</v>
      </c>
      <c r="G257">
        <v>78</v>
      </c>
      <c r="H257" t="s">
        <v>10</v>
      </c>
    </row>
    <row r="258" spans="1:8" x14ac:dyDescent="0.45">
      <c r="A258">
        <v>31.8</v>
      </c>
      <c r="B258">
        <v>4</v>
      </c>
      <c r="C258">
        <v>70.599999999999994</v>
      </c>
      <c r="D258">
        <v>81</v>
      </c>
      <c r="E258">
        <v>1798</v>
      </c>
      <c r="F258">
        <v>15.4</v>
      </c>
      <c r="G258">
        <v>78</v>
      </c>
      <c r="H258" t="s">
        <v>10</v>
      </c>
    </row>
    <row r="259" spans="1:8" x14ac:dyDescent="0.45">
      <c r="A259">
        <v>44.4</v>
      </c>
      <c r="B259">
        <v>4</v>
      </c>
      <c r="C259">
        <v>83.6</v>
      </c>
      <c r="D259">
        <v>68</v>
      </c>
      <c r="E259">
        <v>2192</v>
      </c>
      <c r="F259">
        <v>16.7</v>
      </c>
      <c r="G259">
        <v>78</v>
      </c>
      <c r="H259" t="s">
        <v>10</v>
      </c>
    </row>
    <row r="260" spans="1:8" x14ac:dyDescent="0.45">
      <c r="A260">
        <v>35.299999999999997</v>
      </c>
      <c r="B260">
        <v>4</v>
      </c>
      <c r="C260">
        <v>95.9</v>
      </c>
      <c r="D260">
        <v>53</v>
      </c>
      <c r="E260">
        <v>2033</v>
      </c>
      <c r="F260">
        <v>16.399999999999999</v>
      </c>
      <c r="G260">
        <v>78</v>
      </c>
      <c r="H260" t="s">
        <v>10</v>
      </c>
    </row>
    <row r="261" spans="1:8" x14ac:dyDescent="0.45">
      <c r="A261">
        <v>39.4</v>
      </c>
      <c r="B261">
        <v>4</v>
      </c>
      <c r="C261">
        <v>82.7</v>
      </c>
      <c r="D261">
        <v>59</v>
      </c>
      <c r="E261">
        <v>1950</v>
      </c>
      <c r="F261">
        <v>17</v>
      </c>
      <c r="G261">
        <v>78</v>
      </c>
      <c r="H261" t="s">
        <v>10</v>
      </c>
    </row>
    <row r="262" spans="1:8" x14ac:dyDescent="0.45">
      <c r="A262">
        <v>29.4</v>
      </c>
      <c r="B262">
        <v>4</v>
      </c>
      <c r="C262">
        <v>87</v>
      </c>
      <c r="D262">
        <v>60</v>
      </c>
      <c r="E262">
        <v>2455</v>
      </c>
      <c r="F262">
        <v>17.3</v>
      </c>
      <c r="G262">
        <v>78</v>
      </c>
      <c r="H262" t="s">
        <v>10</v>
      </c>
    </row>
    <row r="263" spans="1:8" x14ac:dyDescent="0.45">
      <c r="A263">
        <v>25.6</v>
      </c>
      <c r="B263">
        <v>4</v>
      </c>
      <c r="C263">
        <v>105.2</v>
      </c>
      <c r="D263">
        <v>96</v>
      </c>
      <c r="E263">
        <v>2443</v>
      </c>
      <c r="F263">
        <v>15.4</v>
      </c>
      <c r="G263">
        <v>79</v>
      </c>
      <c r="H263" t="s">
        <v>8</v>
      </c>
    </row>
    <row r="264" spans="1:8" x14ac:dyDescent="0.45">
      <c r="A264">
        <v>24.4</v>
      </c>
      <c r="B264">
        <v>4</v>
      </c>
      <c r="C264">
        <v>129.69999999999999</v>
      </c>
      <c r="D264">
        <v>67</v>
      </c>
      <c r="E264">
        <v>2558</v>
      </c>
      <c r="F264">
        <v>14.2</v>
      </c>
      <c r="G264">
        <v>79</v>
      </c>
      <c r="H264" t="s">
        <v>8</v>
      </c>
    </row>
    <row r="265" spans="1:8" x14ac:dyDescent="0.45">
      <c r="A265">
        <v>18.7</v>
      </c>
      <c r="B265">
        <v>6</v>
      </c>
      <c r="C265">
        <v>210.9</v>
      </c>
      <c r="D265">
        <v>90</v>
      </c>
      <c r="E265">
        <v>3366</v>
      </c>
      <c r="F265">
        <v>14.2</v>
      </c>
      <c r="G265">
        <v>79</v>
      </c>
      <c r="H265" t="s">
        <v>8</v>
      </c>
    </row>
    <row r="266" spans="1:8" x14ac:dyDescent="0.45">
      <c r="A266">
        <v>22.2</v>
      </c>
      <c r="B266">
        <v>4</v>
      </c>
      <c r="C266">
        <v>137.30000000000001</v>
      </c>
      <c r="D266">
        <v>93</v>
      </c>
      <c r="E266">
        <v>2075</v>
      </c>
      <c r="F266">
        <v>18</v>
      </c>
      <c r="G266">
        <v>79</v>
      </c>
      <c r="H266" t="s">
        <v>8</v>
      </c>
    </row>
    <row r="267" spans="1:8" x14ac:dyDescent="0.45">
      <c r="A267">
        <v>23.4</v>
      </c>
      <c r="B267">
        <v>6</v>
      </c>
      <c r="C267">
        <v>214.7</v>
      </c>
      <c r="D267">
        <v>127</v>
      </c>
      <c r="E267">
        <v>2675</v>
      </c>
      <c r="F267">
        <v>15.4</v>
      </c>
      <c r="G267">
        <v>79</v>
      </c>
      <c r="H267" t="s">
        <v>8</v>
      </c>
    </row>
    <row r="268" spans="1:8" x14ac:dyDescent="0.45">
      <c r="A268">
        <v>31.9</v>
      </c>
      <c r="B268">
        <v>4</v>
      </c>
      <c r="C268">
        <v>90.1</v>
      </c>
      <c r="D268">
        <v>85</v>
      </c>
      <c r="E268">
        <v>2290</v>
      </c>
      <c r="F268">
        <v>19</v>
      </c>
      <c r="G268">
        <v>79</v>
      </c>
      <c r="H268" t="s">
        <v>8</v>
      </c>
    </row>
    <row r="269" spans="1:8" x14ac:dyDescent="0.45">
      <c r="A269">
        <v>23.3</v>
      </c>
      <c r="B269">
        <v>6</v>
      </c>
      <c r="C269">
        <v>175.3</v>
      </c>
      <c r="D269">
        <v>86</v>
      </c>
      <c r="E269">
        <v>3119</v>
      </c>
      <c r="F269">
        <v>17.600000000000001</v>
      </c>
      <c r="G269">
        <v>79</v>
      </c>
      <c r="H269" t="s">
        <v>8</v>
      </c>
    </row>
    <row r="270" spans="1:8" x14ac:dyDescent="0.45">
      <c r="A270">
        <v>15.8</v>
      </c>
      <c r="B270">
        <v>8</v>
      </c>
      <c r="C270">
        <v>295.89999999999998</v>
      </c>
      <c r="D270">
        <v>178</v>
      </c>
      <c r="E270">
        <v>4426</v>
      </c>
      <c r="F270">
        <v>14.8</v>
      </c>
      <c r="G270">
        <v>79</v>
      </c>
      <c r="H270" t="s">
        <v>8</v>
      </c>
    </row>
    <row r="271" spans="1:8" x14ac:dyDescent="0.45">
      <c r="A271">
        <v>24.8</v>
      </c>
      <c r="B271">
        <v>6</v>
      </c>
      <c r="C271">
        <v>198.4</v>
      </c>
      <c r="D271">
        <v>97</v>
      </c>
      <c r="E271">
        <v>2866</v>
      </c>
      <c r="F271">
        <v>15.8</v>
      </c>
      <c r="G271">
        <v>79</v>
      </c>
      <c r="H271" t="s">
        <v>8</v>
      </c>
    </row>
    <row r="272" spans="1:8" x14ac:dyDescent="0.45">
      <c r="A272">
        <v>20.9</v>
      </c>
      <c r="B272">
        <v>6</v>
      </c>
      <c r="C272">
        <v>171.9</v>
      </c>
      <c r="D272">
        <v>94</v>
      </c>
      <c r="E272">
        <v>3488</v>
      </c>
      <c r="F272">
        <v>15.2</v>
      </c>
      <c r="G272">
        <v>79</v>
      </c>
      <c r="H272" t="s">
        <v>8</v>
      </c>
    </row>
    <row r="273" spans="1:8" x14ac:dyDescent="0.45">
      <c r="A273">
        <v>17.600000000000001</v>
      </c>
      <c r="B273">
        <v>8</v>
      </c>
      <c r="C273">
        <v>455.1</v>
      </c>
      <c r="D273">
        <v>227</v>
      </c>
      <c r="E273">
        <v>4061</v>
      </c>
      <c r="F273">
        <v>13.8</v>
      </c>
      <c r="G273">
        <v>79</v>
      </c>
      <c r="H273" t="s">
        <v>8</v>
      </c>
    </row>
    <row r="274" spans="1:8" x14ac:dyDescent="0.45">
      <c r="A274">
        <v>18.5</v>
      </c>
      <c r="B274">
        <v>8</v>
      </c>
      <c r="C274">
        <v>428.3</v>
      </c>
      <c r="D274">
        <v>177</v>
      </c>
      <c r="E274">
        <v>3942</v>
      </c>
      <c r="F274">
        <v>14.7</v>
      </c>
      <c r="G274">
        <v>79</v>
      </c>
      <c r="H274" t="s">
        <v>8</v>
      </c>
    </row>
    <row r="275" spans="1:8" x14ac:dyDescent="0.45">
      <c r="A275">
        <v>26.6</v>
      </c>
      <c r="B275">
        <v>6</v>
      </c>
      <c r="C275">
        <v>250.3</v>
      </c>
      <c r="D275">
        <v>112</v>
      </c>
      <c r="E275">
        <v>3134</v>
      </c>
      <c r="F275">
        <v>14.4</v>
      </c>
      <c r="G275">
        <v>79</v>
      </c>
      <c r="H275" t="s">
        <v>8</v>
      </c>
    </row>
    <row r="276" spans="1:8" x14ac:dyDescent="0.45">
      <c r="A276">
        <v>25</v>
      </c>
      <c r="B276">
        <v>6</v>
      </c>
      <c r="C276">
        <v>184.3</v>
      </c>
      <c r="D276">
        <v>116</v>
      </c>
      <c r="E276">
        <v>3353</v>
      </c>
      <c r="F276">
        <v>17.899999999999999</v>
      </c>
      <c r="G276">
        <v>79</v>
      </c>
      <c r="H276" t="s">
        <v>8</v>
      </c>
    </row>
    <row r="277" spans="1:8" x14ac:dyDescent="0.45">
      <c r="A277">
        <v>32.9</v>
      </c>
      <c r="B277">
        <v>4</v>
      </c>
      <c r="C277">
        <v>128.69999999999999</v>
      </c>
      <c r="D277">
        <v>90</v>
      </c>
      <c r="E277">
        <v>1983</v>
      </c>
      <c r="F277">
        <v>15.8</v>
      </c>
      <c r="G277">
        <v>79</v>
      </c>
      <c r="H277" t="s">
        <v>8</v>
      </c>
    </row>
    <row r="278" spans="1:8" x14ac:dyDescent="0.45">
      <c r="A278">
        <v>23.4</v>
      </c>
      <c r="B278">
        <v>6</v>
      </c>
      <c r="C278">
        <v>248</v>
      </c>
      <c r="D278">
        <v>123</v>
      </c>
      <c r="E278">
        <v>2886</v>
      </c>
      <c r="F278">
        <v>17.2</v>
      </c>
      <c r="G278">
        <v>79</v>
      </c>
      <c r="H278" t="s">
        <v>8</v>
      </c>
    </row>
    <row r="279" spans="1:8" x14ac:dyDescent="0.45">
      <c r="A279">
        <v>19.100000000000001</v>
      </c>
      <c r="B279">
        <v>6</v>
      </c>
      <c r="C279">
        <v>175.8</v>
      </c>
      <c r="D279">
        <v>123</v>
      </c>
      <c r="E279">
        <v>2962</v>
      </c>
      <c r="F279">
        <v>13.7</v>
      </c>
      <c r="G279">
        <v>79</v>
      </c>
      <c r="H279" t="s">
        <v>8</v>
      </c>
    </row>
    <row r="280" spans="1:8" x14ac:dyDescent="0.45">
      <c r="A280">
        <v>20.399999999999999</v>
      </c>
      <c r="B280">
        <v>8</v>
      </c>
      <c r="C280">
        <v>415.9</v>
      </c>
      <c r="D280">
        <v>191</v>
      </c>
      <c r="E280">
        <v>4554</v>
      </c>
      <c r="F280">
        <v>10.5</v>
      </c>
      <c r="G280">
        <v>79</v>
      </c>
      <c r="H280" t="s">
        <v>8</v>
      </c>
    </row>
    <row r="281" spans="1:8" x14ac:dyDescent="0.45">
      <c r="A281">
        <v>31.2</v>
      </c>
      <c r="B281">
        <v>4</v>
      </c>
      <c r="C281">
        <v>116.5</v>
      </c>
      <c r="E281">
        <v>2386</v>
      </c>
      <c r="F281">
        <v>14.5</v>
      </c>
      <c r="G281">
        <v>79</v>
      </c>
      <c r="H281" t="s">
        <v>8</v>
      </c>
    </row>
    <row r="282" spans="1:8" x14ac:dyDescent="0.45">
      <c r="A282">
        <v>34.200000000000003</v>
      </c>
      <c r="B282">
        <v>4</v>
      </c>
      <c r="C282">
        <v>111</v>
      </c>
      <c r="D282">
        <v>76</v>
      </c>
      <c r="E282">
        <v>2543</v>
      </c>
      <c r="F282">
        <v>14.7</v>
      </c>
      <c r="G282">
        <v>79</v>
      </c>
      <c r="H282" t="s">
        <v>8</v>
      </c>
    </row>
    <row r="283" spans="1:8" x14ac:dyDescent="0.45">
      <c r="A283">
        <v>35.6</v>
      </c>
      <c r="B283">
        <v>4</v>
      </c>
      <c r="C283">
        <v>135.4</v>
      </c>
      <c r="E283">
        <v>2454</v>
      </c>
      <c r="F283">
        <v>20.5</v>
      </c>
      <c r="G283">
        <v>79</v>
      </c>
      <c r="H283" t="s">
        <v>9</v>
      </c>
    </row>
    <row r="284" spans="1:8" x14ac:dyDescent="0.45">
      <c r="A284">
        <v>31.4</v>
      </c>
      <c r="B284">
        <v>4</v>
      </c>
      <c r="C284">
        <v>124</v>
      </c>
      <c r="D284">
        <v>66</v>
      </c>
      <c r="E284">
        <v>1980</v>
      </c>
      <c r="F284">
        <v>14.7</v>
      </c>
      <c r="G284">
        <v>79</v>
      </c>
      <c r="H284" t="s">
        <v>9</v>
      </c>
    </row>
    <row r="285" spans="1:8" x14ac:dyDescent="0.45">
      <c r="A285">
        <v>28.9</v>
      </c>
      <c r="B285">
        <v>4</v>
      </c>
      <c r="C285">
        <v>121.5</v>
      </c>
      <c r="D285">
        <v>104</v>
      </c>
      <c r="E285">
        <v>2031</v>
      </c>
      <c r="F285">
        <v>16.2</v>
      </c>
      <c r="G285">
        <v>79</v>
      </c>
      <c r="H285" t="s">
        <v>9</v>
      </c>
    </row>
    <row r="286" spans="1:8" x14ac:dyDescent="0.45">
      <c r="A286">
        <v>36.6</v>
      </c>
      <c r="B286">
        <v>4</v>
      </c>
      <c r="C286">
        <v>136.4</v>
      </c>
      <c r="D286">
        <v>60</v>
      </c>
      <c r="E286">
        <v>1857</v>
      </c>
      <c r="F286">
        <v>18.100000000000001</v>
      </c>
      <c r="G286">
        <v>79</v>
      </c>
      <c r="H286" t="s">
        <v>9</v>
      </c>
    </row>
    <row r="287" spans="1:8" x14ac:dyDescent="0.45">
      <c r="A287">
        <v>25.8</v>
      </c>
      <c r="B287">
        <v>4</v>
      </c>
      <c r="C287">
        <v>122.9</v>
      </c>
      <c r="D287">
        <v>102</v>
      </c>
      <c r="E287">
        <v>2282</v>
      </c>
      <c r="F287">
        <v>16.600000000000001</v>
      </c>
      <c r="G287">
        <v>79</v>
      </c>
      <c r="H287" t="s">
        <v>9</v>
      </c>
    </row>
    <row r="288" spans="1:8" x14ac:dyDescent="0.45">
      <c r="A288">
        <v>39.299999999999997</v>
      </c>
      <c r="B288">
        <v>4</v>
      </c>
      <c r="C288">
        <v>96.9</v>
      </c>
      <c r="D288">
        <v>73</v>
      </c>
      <c r="E288">
        <v>2361</v>
      </c>
      <c r="F288">
        <v>15.4</v>
      </c>
      <c r="G288">
        <v>79</v>
      </c>
      <c r="H288" t="s">
        <v>9</v>
      </c>
    </row>
    <row r="289" spans="1:8" x14ac:dyDescent="0.45">
      <c r="A289">
        <v>39.9</v>
      </c>
      <c r="B289">
        <v>4</v>
      </c>
      <c r="C289">
        <v>124.6</v>
      </c>
      <c r="E289">
        <v>2025</v>
      </c>
      <c r="F289">
        <v>17</v>
      </c>
      <c r="G289">
        <v>79</v>
      </c>
      <c r="H289" t="s">
        <v>9</v>
      </c>
    </row>
    <row r="290" spans="1:8" x14ac:dyDescent="0.45">
      <c r="A290">
        <v>34.700000000000003</v>
      </c>
      <c r="B290">
        <v>4</v>
      </c>
      <c r="C290">
        <v>73.7</v>
      </c>
      <c r="D290">
        <v>69</v>
      </c>
      <c r="E290">
        <v>1898</v>
      </c>
      <c r="F290">
        <v>15.8</v>
      </c>
      <c r="G290">
        <v>79</v>
      </c>
      <c r="H290" t="s">
        <v>10</v>
      </c>
    </row>
    <row r="291" spans="1:8" x14ac:dyDescent="0.45">
      <c r="A291">
        <v>34.799999999999997</v>
      </c>
      <c r="B291">
        <v>4</v>
      </c>
      <c r="C291">
        <v>95.1</v>
      </c>
      <c r="D291">
        <v>74</v>
      </c>
      <c r="E291">
        <v>1906</v>
      </c>
      <c r="F291">
        <v>21.1</v>
      </c>
      <c r="G291">
        <v>79</v>
      </c>
      <c r="H291" t="s">
        <v>10</v>
      </c>
    </row>
    <row r="292" spans="1:8" x14ac:dyDescent="0.45">
      <c r="A292">
        <v>36.6</v>
      </c>
      <c r="B292">
        <v>4</v>
      </c>
      <c r="C292">
        <v>95.7</v>
      </c>
      <c r="D292">
        <v>73</v>
      </c>
      <c r="E292">
        <v>2180</v>
      </c>
      <c r="F292">
        <v>14.9</v>
      </c>
      <c r="G292">
        <v>79</v>
      </c>
      <c r="H292" t="s">
        <v>10</v>
      </c>
    </row>
    <row r="293" spans="1:8" x14ac:dyDescent="0.45">
      <c r="A293">
        <v>27.4</v>
      </c>
      <c r="B293">
        <v>4</v>
      </c>
      <c r="C293">
        <v>99.6</v>
      </c>
      <c r="D293">
        <v>54</v>
      </c>
      <c r="E293">
        <v>1624</v>
      </c>
      <c r="F293">
        <v>19.399999999999999</v>
      </c>
      <c r="G293">
        <v>79</v>
      </c>
      <c r="H293" t="s">
        <v>10</v>
      </c>
    </row>
    <row r="294" spans="1:8" x14ac:dyDescent="0.45">
      <c r="A294">
        <v>32.200000000000003</v>
      </c>
      <c r="B294">
        <v>4</v>
      </c>
      <c r="C294">
        <v>80.099999999999994</v>
      </c>
      <c r="E294">
        <v>1749</v>
      </c>
      <c r="F294">
        <v>18.899999999999999</v>
      </c>
      <c r="G294">
        <v>79</v>
      </c>
      <c r="H294" t="s">
        <v>10</v>
      </c>
    </row>
    <row r="295" spans="1:8" x14ac:dyDescent="0.45">
      <c r="A295">
        <v>27.1</v>
      </c>
      <c r="B295">
        <v>4</v>
      </c>
      <c r="C295">
        <v>109</v>
      </c>
      <c r="D295">
        <v>84</v>
      </c>
      <c r="E295">
        <v>2351</v>
      </c>
      <c r="F295">
        <v>17.7</v>
      </c>
      <c r="G295">
        <v>79</v>
      </c>
      <c r="H295" t="s">
        <v>10</v>
      </c>
    </row>
    <row r="296" spans="1:8" x14ac:dyDescent="0.45">
      <c r="A296">
        <v>35.200000000000003</v>
      </c>
      <c r="B296">
        <v>4</v>
      </c>
      <c r="C296">
        <v>113.5</v>
      </c>
      <c r="D296">
        <v>87</v>
      </c>
      <c r="E296">
        <v>1978</v>
      </c>
      <c r="F296">
        <v>17.5</v>
      </c>
      <c r="G296">
        <v>79</v>
      </c>
      <c r="H296" t="s">
        <v>10</v>
      </c>
    </row>
    <row r="297" spans="1:8" x14ac:dyDescent="0.45">
      <c r="A297">
        <v>27.5</v>
      </c>
      <c r="B297">
        <v>4</v>
      </c>
      <c r="C297">
        <v>81.7</v>
      </c>
      <c r="D297">
        <v>83</v>
      </c>
      <c r="E297">
        <v>2354</v>
      </c>
      <c r="F297">
        <v>16.7</v>
      </c>
      <c r="G297">
        <v>79</v>
      </c>
      <c r="H297" t="s">
        <v>10</v>
      </c>
    </row>
    <row r="298" spans="1:8" x14ac:dyDescent="0.45">
      <c r="A298">
        <v>41</v>
      </c>
      <c r="B298">
        <v>4</v>
      </c>
      <c r="C298">
        <v>83.5</v>
      </c>
      <c r="D298">
        <v>89</v>
      </c>
      <c r="E298">
        <v>1796</v>
      </c>
      <c r="F298">
        <v>16.5</v>
      </c>
      <c r="G298">
        <v>79</v>
      </c>
      <c r="H298" t="s">
        <v>10</v>
      </c>
    </row>
    <row r="299" spans="1:8" x14ac:dyDescent="0.45">
      <c r="A299">
        <v>35.9</v>
      </c>
      <c r="B299">
        <v>4</v>
      </c>
      <c r="C299">
        <v>111.8</v>
      </c>
      <c r="D299">
        <v>57</v>
      </c>
      <c r="E299">
        <v>2285</v>
      </c>
      <c r="F299">
        <v>18.8</v>
      </c>
      <c r="G299">
        <v>79</v>
      </c>
      <c r="H299" t="s">
        <v>10</v>
      </c>
    </row>
    <row r="300" spans="1:8" x14ac:dyDescent="0.45">
      <c r="A300">
        <v>21.9</v>
      </c>
      <c r="B300">
        <v>8</v>
      </c>
      <c r="C300">
        <v>323.8</v>
      </c>
      <c r="D300">
        <v>138</v>
      </c>
      <c r="E300">
        <v>3434</v>
      </c>
      <c r="F300">
        <v>15</v>
      </c>
      <c r="G300">
        <v>80</v>
      </c>
      <c r="H300" t="s">
        <v>8</v>
      </c>
    </row>
    <row r="301" spans="1:8" x14ac:dyDescent="0.45">
      <c r="A301">
        <v>23.1</v>
      </c>
      <c r="B301">
        <v>4</v>
      </c>
      <c r="C301">
        <v>120</v>
      </c>
      <c r="D301">
        <v>66</v>
      </c>
      <c r="E301">
        <v>2284</v>
      </c>
      <c r="F301">
        <v>18.2</v>
      </c>
      <c r="G301">
        <v>80</v>
      </c>
      <c r="H301" t="s">
        <v>8</v>
      </c>
    </row>
    <row r="302" spans="1:8" x14ac:dyDescent="0.45">
      <c r="A302">
        <v>15.2</v>
      </c>
      <c r="B302">
        <v>8</v>
      </c>
      <c r="C302">
        <v>353.2</v>
      </c>
      <c r="D302">
        <v>189</v>
      </c>
      <c r="E302">
        <v>4399</v>
      </c>
      <c r="F302">
        <v>11.2</v>
      </c>
      <c r="G302">
        <v>80</v>
      </c>
      <c r="H302" t="s">
        <v>8</v>
      </c>
    </row>
    <row r="303" spans="1:8" x14ac:dyDescent="0.45">
      <c r="A303">
        <v>21.5</v>
      </c>
      <c r="B303">
        <v>6</v>
      </c>
      <c r="C303">
        <v>193.3</v>
      </c>
      <c r="D303">
        <v>123</v>
      </c>
      <c r="E303">
        <v>2941</v>
      </c>
      <c r="F303">
        <v>13.3</v>
      </c>
      <c r="G303">
        <v>80</v>
      </c>
      <c r="H303" t="s">
        <v>8</v>
      </c>
    </row>
    <row r="304" spans="1:8" x14ac:dyDescent="0.45">
      <c r="A304">
        <v>28</v>
      </c>
      <c r="B304">
        <v>6</v>
      </c>
      <c r="C304">
        <v>205.7</v>
      </c>
      <c r="D304">
        <v>133</v>
      </c>
      <c r="E304">
        <v>2765</v>
      </c>
      <c r="F304">
        <v>14.2</v>
      </c>
      <c r="G304">
        <v>80</v>
      </c>
      <c r="H304" t="s">
        <v>8</v>
      </c>
    </row>
    <row r="305" spans="1:8" x14ac:dyDescent="0.45">
      <c r="A305">
        <v>17.7</v>
      </c>
      <c r="B305">
        <v>6</v>
      </c>
      <c r="C305">
        <v>192.4</v>
      </c>
      <c r="D305">
        <v>109</v>
      </c>
      <c r="E305">
        <v>3205</v>
      </c>
      <c r="F305">
        <v>14.1</v>
      </c>
      <c r="G305">
        <v>80</v>
      </c>
      <c r="H305" t="s">
        <v>8</v>
      </c>
    </row>
    <row r="306" spans="1:8" x14ac:dyDescent="0.45">
      <c r="A306">
        <v>22</v>
      </c>
      <c r="B306">
        <v>6</v>
      </c>
      <c r="C306">
        <v>190.3</v>
      </c>
      <c r="D306">
        <v>124</v>
      </c>
      <c r="E306">
        <v>3491</v>
      </c>
      <c r="F306">
        <v>17.2</v>
      </c>
      <c r="G306">
        <v>80</v>
      </c>
      <c r="H306" t="s">
        <v>8</v>
      </c>
    </row>
    <row r="307" spans="1:8" x14ac:dyDescent="0.45">
      <c r="A307">
        <v>19.2</v>
      </c>
      <c r="B307">
        <v>6</v>
      </c>
      <c r="C307">
        <v>245.6</v>
      </c>
      <c r="D307">
        <v>91</v>
      </c>
      <c r="E307">
        <v>3187</v>
      </c>
      <c r="F307">
        <v>17.3</v>
      </c>
      <c r="G307">
        <v>80</v>
      </c>
      <c r="H307" t="s">
        <v>8</v>
      </c>
    </row>
    <row r="308" spans="1:8" x14ac:dyDescent="0.45">
      <c r="A308">
        <v>22.7</v>
      </c>
      <c r="B308">
        <v>4</v>
      </c>
      <c r="C308">
        <v>126.8</v>
      </c>
      <c r="D308">
        <v>98</v>
      </c>
      <c r="E308">
        <v>2135</v>
      </c>
      <c r="F308">
        <v>18.3</v>
      </c>
      <c r="G308">
        <v>80</v>
      </c>
      <c r="H308" t="s">
        <v>8</v>
      </c>
    </row>
    <row r="309" spans="1:8" x14ac:dyDescent="0.45">
      <c r="A309">
        <v>20.100000000000001</v>
      </c>
      <c r="B309">
        <v>8</v>
      </c>
      <c r="C309">
        <v>371.8</v>
      </c>
      <c r="D309">
        <v>187</v>
      </c>
      <c r="E309">
        <v>4305</v>
      </c>
      <c r="F309">
        <v>13.2</v>
      </c>
      <c r="G309">
        <v>80</v>
      </c>
      <c r="H309" t="s">
        <v>8</v>
      </c>
    </row>
    <row r="310" spans="1:8" x14ac:dyDescent="0.45">
      <c r="A310">
        <v>31.3</v>
      </c>
      <c r="B310">
        <v>4</v>
      </c>
      <c r="C310">
        <v>99.1</v>
      </c>
      <c r="D310">
        <v>98</v>
      </c>
      <c r="E310">
        <v>2236</v>
      </c>
      <c r="F310">
        <v>16.100000000000001</v>
      </c>
      <c r="G310">
        <v>80</v>
      </c>
      <c r="H310" t="s">
        <v>8</v>
      </c>
    </row>
    <row r="311" spans="1:8" x14ac:dyDescent="0.45">
      <c r="A311">
        <v>27.8</v>
      </c>
      <c r="B311">
        <v>4</v>
      </c>
      <c r="C311">
        <v>119.7</v>
      </c>
      <c r="D311">
        <v>78</v>
      </c>
      <c r="E311">
        <v>2408</v>
      </c>
      <c r="F311">
        <v>14.3</v>
      </c>
      <c r="G311">
        <v>80</v>
      </c>
      <c r="H311" t="s">
        <v>8</v>
      </c>
    </row>
    <row r="312" spans="1:8" x14ac:dyDescent="0.45">
      <c r="A312">
        <v>24</v>
      </c>
      <c r="B312">
        <v>4</v>
      </c>
      <c r="C312">
        <v>91.5</v>
      </c>
      <c r="D312">
        <v>80</v>
      </c>
      <c r="E312">
        <v>2443</v>
      </c>
      <c r="F312">
        <v>17.3</v>
      </c>
      <c r="G312">
        <v>80</v>
      </c>
      <c r="H312" t="s">
        <v>8</v>
      </c>
    </row>
    <row r="313" spans="1:8" x14ac:dyDescent="0.45">
      <c r="A313">
        <v>31</v>
      </c>
      <c r="B313">
        <v>4</v>
      </c>
      <c r="C313">
        <v>116</v>
      </c>
      <c r="D313">
        <v>73</v>
      </c>
      <c r="E313">
        <v>2385</v>
      </c>
      <c r="F313">
        <v>17.600000000000001</v>
      </c>
      <c r="G313">
        <v>80</v>
      </c>
      <c r="H313" t="s">
        <v>8</v>
      </c>
    </row>
    <row r="314" spans="1:8" x14ac:dyDescent="0.45">
      <c r="A314">
        <v>17.7</v>
      </c>
      <c r="B314">
        <v>8</v>
      </c>
      <c r="C314">
        <v>451.9</v>
      </c>
      <c r="D314">
        <v>227</v>
      </c>
      <c r="E314">
        <v>4593</v>
      </c>
      <c r="F314">
        <v>13.8</v>
      </c>
      <c r="G314">
        <v>80</v>
      </c>
      <c r="H314" t="s">
        <v>8</v>
      </c>
    </row>
    <row r="315" spans="1:8" x14ac:dyDescent="0.45">
      <c r="A315">
        <v>14.2</v>
      </c>
      <c r="B315">
        <v>8</v>
      </c>
      <c r="C315">
        <v>316.2</v>
      </c>
      <c r="D315">
        <v>138</v>
      </c>
      <c r="E315">
        <v>3811</v>
      </c>
      <c r="F315">
        <v>10.8</v>
      </c>
      <c r="G315">
        <v>80</v>
      </c>
      <c r="H315" t="s">
        <v>8</v>
      </c>
    </row>
    <row r="316" spans="1:8" x14ac:dyDescent="0.45">
      <c r="A316">
        <v>20.9</v>
      </c>
      <c r="B316">
        <v>6</v>
      </c>
      <c r="C316">
        <v>240.2</v>
      </c>
      <c r="D316">
        <v>106</v>
      </c>
      <c r="E316">
        <v>3422</v>
      </c>
      <c r="F316">
        <v>16.399999999999999</v>
      </c>
      <c r="G316">
        <v>80</v>
      </c>
      <c r="H316" t="s">
        <v>8</v>
      </c>
    </row>
    <row r="317" spans="1:8" x14ac:dyDescent="0.45">
      <c r="A317">
        <v>19.2</v>
      </c>
      <c r="B317">
        <v>6</v>
      </c>
      <c r="C317">
        <v>254.2</v>
      </c>
      <c r="D317">
        <v>131</v>
      </c>
      <c r="E317">
        <v>3447</v>
      </c>
      <c r="F317">
        <v>13</v>
      </c>
      <c r="G317">
        <v>80</v>
      </c>
      <c r="H317" t="s">
        <v>8</v>
      </c>
    </row>
    <row r="318" spans="1:8" x14ac:dyDescent="0.45">
      <c r="A318">
        <v>38</v>
      </c>
      <c r="B318">
        <v>4</v>
      </c>
      <c r="C318">
        <v>131.80000000000001</v>
      </c>
      <c r="D318">
        <v>84</v>
      </c>
      <c r="E318">
        <v>2550</v>
      </c>
      <c r="F318">
        <v>14.4</v>
      </c>
      <c r="G318">
        <v>80</v>
      </c>
      <c r="H318" t="s">
        <v>9</v>
      </c>
    </row>
    <row r="319" spans="1:8" x14ac:dyDescent="0.45">
      <c r="A319">
        <v>35.9</v>
      </c>
      <c r="B319">
        <v>4</v>
      </c>
      <c r="C319">
        <v>103.3</v>
      </c>
      <c r="E319">
        <v>2697</v>
      </c>
      <c r="F319">
        <v>16.8</v>
      </c>
      <c r="G319">
        <v>80</v>
      </c>
      <c r="H319" t="s">
        <v>9</v>
      </c>
    </row>
    <row r="320" spans="1:8" x14ac:dyDescent="0.45">
      <c r="A320">
        <v>40.799999999999997</v>
      </c>
      <c r="B320">
        <v>4</v>
      </c>
      <c r="C320">
        <v>101.1</v>
      </c>
      <c r="D320">
        <v>69</v>
      </c>
      <c r="E320">
        <v>2351</v>
      </c>
      <c r="F320">
        <v>16</v>
      </c>
      <c r="G320">
        <v>80</v>
      </c>
      <c r="H320" t="s">
        <v>9</v>
      </c>
    </row>
    <row r="321" spans="1:8" x14ac:dyDescent="0.45">
      <c r="A321">
        <v>30.7</v>
      </c>
      <c r="B321">
        <v>4</v>
      </c>
      <c r="C321">
        <v>79.7</v>
      </c>
      <c r="D321">
        <v>75</v>
      </c>
      <c r="E321">
        <v>2024</v>
      </c>
      <c r="F321">
        <v>20</v>
      </c>
      <c r="G321">
        <v>80</v>
      </c>
      <c r="H321" t="s">
        <v>9</v>
      </c>
    </row>
    <row r="322" spans="1:8" x14ac:dyDescent="0.45">
      <c r="A322">
        <v>25.1</v>
      </c>
      <c r="B322">
        <v>4</v>
      </c>
      <c r="C322">
        <v>102.4</v>
      </c>
      <c r="D322">
        <v>63</v>
      </c>
      <c r="E322">
        <v>1941</v>
      </c>
      <c r="F322">
        <v>19.600000000000001</v>
      </c>
      <c r="G322">
        <v>80</v>
      </c>
      <c r="H322" t="s">
        <v>9</v>
      </c>
    </row>
    <row r="323" spans="1:8" x14ac:dyDescent="0.45">
      <c r="A323">
        <v>23.1</v>
      </c>
      <c r="B323">
        <v>6</v>
      </c>
      <c r="C323">
        <v>158.80000000000001</v>
      </c>
      <c r="D323">
        <v>123</v>
      </c>
      <c r="E323">
        <v>3171</v>
      </c>
      <c r="F323">
        <v>15.3</v>
      </c>
      <c r="G323">
        <v>80</v>
      </c>
      <c r="H323" t="s">
        <v>9</v>
      </c>
    </row>
    <row r="324" spans="1:8" x14ac:dyDescent="0.45">
      <c r="A324">
        <v>31.7</v>
      </c>
      <c r="B324">
        <v>4</v>
      </c>
      <c r="C324">
        <v>138.1</v>
      </c>
      <c r="D324">
        <v>78</v>
      </c>
      <c r="E324">
        <v>1809</v>
      </c>
      <c r="F324">
        <v>15.5</v>
      </c>
      <c r="G324">
        <v>80</v>
      </c>
      <c r="H324" t="s">
        <v>9</v>
      </c>
    </row>
    <row r="325" spans="1:8" x14ac:dyDescent="0.45">
      <c r="A325">
        <v>25.7</v>
      </c>
      <c r="B325">
        <v>4</v>
      </c>
      <c r="C325">
        <v>96.1</v>
      </c>
      <c r="D325">
        <v>67</v>
      </c>
      <c r="E325">
        <v>2638</v>
      </c>
      <c r="F325">
        <v>15.3</v>
      </c>
      <c r="G325">
        <v>80</v>
      </c>
      <c r="H325" t="s">
        <v>9</v>
      </c>
    </row>
    <row r="326" spans="1:8" x14ac:dyDescent="0.45">
      <c r="A326">
        <v>42.1</v>
      </c>
      <c r="B326">
        <v>4</v>
      </c>
      <c r="C326">
        <v>101.9</v>
      </c>
      <c r="D326">
        <v>80</v>
      </c>
      <c r="E326">
        <v>2408</v>
      </c>
      <c r="F326">
        <v>18.8</v>
      </c>
      <c r="G326">
        <v>80</v>
      </c>
      <c r="H326" t="s">
        <v>10</v>
      </c>
    </row>
    <row r="327" spans="1:8" x14ac:dyDescent="0.45">
      <c r="A327">
        <v>45.6</v>
      </c>
      <c r="B327">
        <v>4</v>
      </c>
      <c r="C327">
        <v>71.099999999999994</v>
      </c>
      <c r="D327">
        <v>84</v>
      </c>
      <c r="E327">
        <v>1696</v>
      </c>
      <c r="F327">
        <v>21.3</v>
      </c>
      <c r="G327">
        <v>80</v>
      </c>
      <c r="H327" t="s">
        <v>10</v>
      </c>
    </row>
    <row r="328" spans="1:8" x14ac:dyDescent="0.45">
      <c r="A328">
        <v>35.5</v>
      </c>
      <c r="B328">
        <v>4</v>
      </c>
      <c r="C328">
        <v>74.7</v>
      </c>
      <c r="D328">
        <v>93</v>
      </c>
      <c r="E328">
        <v>2397</v>
      </c>
      <c r="F328">
        <v>16.5</v>
      </c>
      <c r="G328">
        <v>80</v>
      </c>
      <c r="H328" t="s">
        <v>10</v>
      </c>
    </row>
    <row r="329" spans="1:8" x14ac:dyDescent="0.45">
      <c r="A329">
        <v>34.6</v>
      </c>
      <c r="B329">
        <v>4</v>
      </c>
      <c r="C329">
        <v>79.3</v>
      </c>
      <c r="D329">
        <v>54</v>
      </c>
      <c r="E329">
        <v>1737</v>
      </c>
      <c r="F329">
        <v>20.5</v>
      </c>
      <c r="G329">
        <v>80</v>
      </c>
      <c r="H329" t="s">
        <v>10</v>
      </c>
    </row>
    <row r="330" spans="1:8" x14ac:dyDescent="0.45">
      <c r="A330">
        <v>40.4</v>
      </c>
      <c r="B330">
        <v>4</v>
      </c>
      <c r="C330">
        <v>77.900000000000006</v>
      </c>
      <c r="D330">
        <v>74</v>
      </c>
      <c r="E330">
        <v>2265</v>
      </c>
      <c r="F330">
        <v>19.600000000000001</v>
      </c>
      <c r="G330">
        <v>80</v>
      </c>
      <c r="H330" t="s">
        <v>10</v>
      </c>
    </row>
    <row r="331" spans="1:8" x14ac:dyDescent="0.45">
      <c r="A331">
        <v>30.5</v>
      </c>
      <c r="B331">
        <v>4</v>
      </c>
      <c r="C331">
        <v>99.2</v>
      </c>
      <c r="D331">
        <v>62</v>
      </c>
      <c r="E331">
        <v>2235</v>
      </c>
      <c r="F331">
        <v>21.1</v>
      </c>
      <c r="G331">
        <v>80</v>
      </c>
      <c r="H331" t="s">
        <v>10</v>
      </c>
    </row>
    <row r="332" spans="1:8" x14ac:dyDescent="0.45">
      <c r="A332">
        <v>43.6</v>
      </c>
      <c r="B332">
        <v>4</v>
      </c>
      <c r="C332">
        <v>117</v>
      </c>
      <c r="D332">
        <v>80</v>
      </c>
      <c r="E332">
        <v>1651</v>
      </c>
      <c r="F332">
        <v>14.3</v>
      </c>
      <c r="G332">
        <v>80</v>
      </c>
      <c r="H332" t="s">
        <v>10</v>
      </c>
    </row>
    <row r="333" spans="1:8" x14ac:dyDescent="0.45">
      <c r="A333">
        <v>40</v>
      </c>
      <c r="B333">
        <v>4</v>
      </c>
      <c r="C333">
        <v>106.2</v>
      </c>
      <c r="E333">
        <v>1899</v>
      </c>
      <c r="F333">
        <v>21.9</v>
      </c>
      <c r="G333">
        <v>80</v>
      </c>
      <c r="H333" t="s">
        <v>10</v>
      </c>
    </row>
    <row r="334" spans="1:8" x14ac:dyDescent="0.45">
      <c r="A334">
        <v>31.3</v>
      </c>
      <c r="B334">
        <v>4</v>
      </c>
      <c r="C334">
        <v>78.400000000000006</v>
      </c>
      <c r="D334">
        <v>62</v>
      </c>
      <c r="E334">
        <v>2059</v>
      </c>
      <c r="F334">
        <v>17.399999999999999</v>
      </c>
      <c r="G334">
        <v>80</v>
      </c>
      <c r="H334" t="s">
        <v>10</v>
      </c>
    </row>
    <row r="335" spans="1:8" x14ac:dyDescent="0.45">
      <c r="A335">
        <v>11.2</v>
      </c>
      <c r="B335">
        <v>8</v>
      </c>
      <c r="C335">
        <v>371.9</v>
      </c>
      <c r="D335">
        <v>167</v>
      </c>
      <c r="E335">
        <v>4384</v>
      </c>
      <c r="F335">
        <v>12.3</v>
      </c>
      <c r="G335">
        <v>81</v>
      </c>
      <c r="H335" t="s">
        <v>8</v>
      </c>
    </row>
    <row r="336" spans="1:8" x14ac:dyDescent="0.45">
      <c r="A336">
        <v>25.5</v>
      </c>
      <c r="B336">
        <v>6</v>
      </c>
      <c r="C336">
        <v>216.1</v>
      </c>
      <c r="D336">
        <v>124</v>
      </c>
      <c r="E336">
        <v>3330</v>
      </c>
      <c r="F336">
        <v>17.3</v>
      </c>
      <c r="G336">
        <v>81</v>
      </c>
      <c r="H336" t="s">
        <v>8</v>
      </c>
    </row>
    <row r="337" spans="1:8" x14ac:dyDescent="0.45">
      <c r="A337">
        <v>25</v>
      </c>
      <c r="B337">
        <v>6</v>
      </c>
      <c r="C337">
        <v>249.8</v>
      </c>
      <c r="D337">
        <v>97</v>
      </c>
      <c r="E337">
        <v>2759</v>
      </c>
      <c r="F337">
        <v>13.6</v>
      </c>
      <c r="G337">
        <v>81</v>
      </c>
      <c r="H337" t="s">
        <v>8</v>
      </c>
    </row>
    <row r="338" spans="1:8" x14ac:dyDescent="0.45">
      <c r="A338">
        <v>17.100000000000001</v>
      </c>
      <c r="B338">
        <v>8</v>
      </c>
      <c r="C338">
        <v>340</v>
      </c>
      <c r="D338">
        <v>138</v>
      </c>
      <c r="E338">
        <v>4372</v>
      </c>
      <c r="F338">
        <v>12</v>
      </c>
      <c r="G338">
        <v>81</v>
      </c>
      <c r="H338" t="s">
        <v>8</v>
      </c>
    </row>
    <row r="339" spans="1:8" x14ac:dyDescent="0.45">
      <c r="A339">
        <v>34.5</v>
      </c>
      <c r="B339">
        <v>4</v>
      </c>
      <c r="C339">
        <v>102.6</v>
      </c>
      <c r="D339">
        <v>93</v>
      </c>
      <c r="E339">
        <v>2034</v>
      </c>
      <c r="F339">
        <v>17.5</v>
      </c>
      <c r="G339">
        <v>81</v>
      </c>
      <c r="H339" t="s">
        <v>8</v>
      </c>
    </row>
    <row r="340" spans="1:8" x14ac:dyDescent="0.45">
      <c r="A340">
        <v>18</v>
      </c>
      <c r="B340">
        <v>8</v>
      </c>
      <c r="C340">
        <v>422.3</v>
      </c>
      <c r="D340">
        <v>223</v>
      </c>
      <c r="E340">
        <v>4713</v>
      </c>
      <c r="F340">
        <v>11.2</v>
      </c>
      <c r="G340">
        <v>81</v>
      </c>
      <c r="H340" t="s">
        <v>8</v>
      </c>
    </row>
    <row r="341" spans="1:8" x14ac:dyDescent="0.45">
      <c r="A341">
        <v>23.3</v>
      </c>
      <c r="B341">
        <v>4</v>
      </c>
      <c r="C341">
        <v>92.2</v>
      </c>
      <c r="D341">
        <v>70</v>
      </c>
      <c r="E341">
        <v>2306</v>
      </c>
      <c r="F341">
        <v>16.899999999999999</v>
      </c>
      <c r="G341">
        <v>81</v>
      </c>
      <c r="H341" t="s">
        <v>8</v>
      </c>
    </row>
    <row r="342" spans="1:8" x14ac:dyDescent="0.45">
      <c r="A342">
        <v>16.2</v>
      </c>
      <c r="B342">
        <v>6</v>
      </c>
      <c r="C342">
        <v>175.3</v>
      </c>
      <c r="D342">
        <v>96</v>
      </c>
      <c r="E342">
        <v>3013</v>
      </c>
      <c r="F342">
        <v>13.3</v>
      </c>
      <c r="G342">
        <v>81</v>
      </c>
      <c r="H342" t="s">
        <v>8</v>
      </c>
    </row>
    <row r="343" spans="1:8" x14ac:dyDescent="0.45">
      <c r="A343">
        <v>25.4</v>
      </c>
      <c r="B343">
        <v>4</v>
      </c>
      <c r="C343">
        <v>94.4</v>
      </c>
      <c r="D343">
        <v>90</v>
      </c>
      <c r="E343">
        <v>2384</v>
      </c>
      <c r="F343">
        <v>14.8</v>
      </c>
      <c r="G343">
        <v>81</v>
      </c>
      <c r="H343" t="s">
        <v>8</v>
      </c>
    </row>
    <row r="344" spans="1:8" x14ac:dyDescent="0.45">
      <c r="A344">
        <v>18.5</v>
      </c>
      <c r="B344">
        <v>6</v>
      </c>
      <c r="C344">
        <v>190.1</v>
      </c>
      <c r="E344">
        <v>2843</v>
      </c>
      <c r="F344">
        <v>15.1</v>
      </c>
      <c r="G344">
        <v>81</v>
      </c>
      <c r="H344" t="s">
        <v>8</v>
      </c>
    </row>
    <row r="345" spans="1:8" x14ac:dyDescent="0.45">
      <c r="A345">
        <v>22.3</v>
      </c>
      <c r="B345">
        <v>4</v>
      </c>
      <c r="C345">
        <v>90.3</v>
      </c>
      <c r="D345">
        <v>72</v>
      </c>
      <c r="E345">
        <v>1983</v>
      </c>
      <c r="F345">
        <v>14.5</v>
      </c>
      <c r="G345">
        <v>81</v>
      </c>
      <c r="H345" t="s">
        <v>8</v>
      </c>
    </row>
    <row r="346" spans="1:8" x14ac:dyDescent="0.45">
      <c r="A346">
        <v>16</v>
      </c>
      <c r="B346">
        <v>8</v>
      </c>
      <c r="C346">
        <v>359.5</v>
      </c>
      <c r="D346">
        <v>192</v>
      </c>
      <c r="E346">
        <v>3596</v>
      </c>
      <c r="F346">
        <v>14.7</v>
      </c>
      <c r="G346">
        <v>81</v>
      </c>
      <c r="H346" t="s">
        <v>8</v>
      </c>
    </row>
    <row r="347" spans="1:8" x14ac:dyDescent="0.45">
      <c r="A347">
        <v>10.6</v>
      </c>
      <c r="B347">
        <v>8</v>
      </c>
      <c r="C347">
        <v>302.89999999999998</v>
      </c>
      <c r="D347">
        <v>229</v>
      </c>
      <c r="E347">
        <v>4691</v>
      </c>
      <c r="F347">
        <v>13</v>
      </c>
      <c r="G347">
        <v>81</v>
      </c>
      <c r="H347" t="s">
        <v>8</v>
      </c>
    </row>
    <row r="348" spans="1:8" x14ac:dyDescent="0.45">
      <c r="A348">
        <v>20.6</v>
      </c>
      <c r="B348">
        <v>6</v>
      </c>
      <c r="C348">
        <v>219.1</v>
      </c>
      <c r="D348">
        <v>95</v>
      </c>
      <c r="E348">
        <v>3168</v>
      </c>
      <c r="F348">
        <v>13.8</v>
      </c>
      <c r="G348">
        <v>81</v>
      </c>
      <c r="H348" t="s">
        <v>8</v>
      </c>
    </row>
    <row r="349" spans="1:8" x14ac:dyDescent="0.45">
      <c r="A349">
        <v>21.1</v>
      </c>
      <c r="B349">
        <v>8</v>
      </c>
      <c r="C349">
        <v>450.3</v>
      </c>
      <c r="D349">
        <v>206</v>
      </c>
      <c r="E349">
        <v>3967</v>
      </c>
      <c r="F349">
        <v>14.4</v>
      </c>
      <c r="G349">
        <v>81</v>
      </c>
      <c r="H349" t="s">
        <v>8</v>
      </c>
    </row>
    <row r="350" spans="1:8" x14ac:dyDescent="0.45">
      <c r="A350">
        <v>30.8</v>
      </c>
      <c r="B350">
        <v>4</v>
      </c>
      <c r="C350">
        <v>128.19999999999999</v>
      </c>
      <c r="D350">
        <v>60</v>
      </c>
      <c r="E350">
        <v>2149</v>
      </c>
      <c r="F350">
        <v>20.100000000000001</v>
      </c>
      <c r="G350">
        <v>81</v>
      </c>
      <c r="H350" t="s">
        <v>9</v>
      </c>
    </row>
    <row r="351" spans="1:8" x14ac:dyDescent="0.45">
      <c r="A351">
        <v>29.6</v>
      </c>
      <c r="B351">
        <v>4</v>
      </c>
      <c r="C351">
        <v>117.9</v>
      </c>
      <c r="D351">
        <v>69</v>
      </c>
      <c r="E351">
        <v>2611</v>
      </c>
      <c r="F351">
        <v>18.600000000000001</v>
      </c>
      <c r="G351">
        <v>81</v>
      </c>
      <c r="H351" t="s">
        <v>9</v>
      </c>
    </row>
    <row r="352" spans="1:8" x14ac:dyDescent="0.45">
      <c r="A352">
        <v>36.299999999999997</v>
      </c>
      <c r="B352">
        <v>4</v>
      </c>
      <c r="C352">
        <v>81.3</v>
      </c>
      <c r="D352">
        <v>93</v>
      </c>
      <c r="E352">
        <v>1850</v>
      </c>
      <c r="F352">
        <v>19.8</v>
      </c>
      <c r="G352">
        <v>81</v>
      </c>
      <c r="H352" t="s">
        <v>9</v>
      </c>
    </row>
    <row r="353" spans="1:8" x14ac:dyDescent="0.45">
      <c r="A353">
        <v>33.4</v>
      </c>
      <c r="B353">
        <v>4</v>
      </c>
      <c r="C353">
        <v>101.4</v>
      </c>
      <c r="D353">
        <v>105</v>
      </c>
      <c r="E353">
        <v>1941</v>
      </c>
      <c r="F353">
        <v>17.600000000000001</v>
      </c>
      <c r="G353">
        <v>81</v>
      </c>
      <c r="H353" t="s">
        <v>9</v>
      </c>
    </row>
    <row r="354" spans="1:8" x14ac:dyDescent="0.45">
      <c r="A354">
        <v>44.2</v>
      </c>
      <c r="B354">
        <v>4</v>
      </c>
      <c r="C354">
        <v>72.5</v>
      </c>
      <c r="D354">
        <v>61</v>
      </c>
      <c r="E354">
        <v>2365</v>
      </c>
      <c r="F354">
        <v>15.8</v>
      </c>
      <c r="G354">
        <v>81</v>
      </c>
      <c r="H354" t="s">
        <v>10</v>
      </c>
    </row>
    <row r="355" spans="1:8" x14ac:dyDescent="0.45">
      <c r="A355">
        <v>34.799999999999997</v>
      </c>
      <c r="B355">
        <v>4</v>
      </c>
      <c r="C355">
        <v>103.7</v>
      </c>
      <c r="D355">
        <v>94</v>
      </c>
      <c r="E355">
        <v>2107</v>
      </c>
      <c r="F355">
        <v>15.7</v>
      </c>
      <c r="G355">
        <v>81</v>
      </c>
      <c r="H355" t="s">
        <v>10</v>
      </c>
    </row>
    <row r="356" spans="1:8" x14ac:dyDescent="0.45">
      <c r="A356">
        <v>34</v>
      </c>
      <c r="B356">
        <v>4</v>
      </c>
      <c r="C356">
        <v>101.1</v>
      </c>
      <c r="D356">
        <v>87</v>
      </c>
      <c r="E356">
        <v>2375</v>
      </c>
      <c r="F356">
        <v>19.399999999999999</v>
      </c>
      <c r="G356">
        <v>81</v>
      </c>
      <c r="H356" t="s">
        <v>10</v>
      </c>
    </row>
    <row r="357" spans="1:8" x14ac:dyDescent="0.45">
      <c r="A357">
        <v>33</v>
      </c>
      <c r="B357">
        <v>4</v>
      </c>
      <c r="C357">
        <v>96.4</v>
      </c>
      <c r="D357">
        <v>92</v>
      </c>
      <c r="E357">
        <v>2292</v>
      </c>
      <c r="F357">
        <v>21</v>
      </c>
      <c r="G357">
        <v>81</v>
      </c>
      <c r="H357" t="s">
        <v>10</v>
      </c>
    </row>
    <row r="358" spans="1:8" x14ac:dyDescent="0.45">
      <c r="A358">
        <v>34.4</v>
      </c>
      <c r="B358">
        <v>4</v>
      </c>
      <c r="C358">
        <v>100.3</v>
      </c>
      <c r="D358">
        <v>64</v>
      </c>
      <c r="E358">
        <v>2116</v>
      </c>
      <c r="F358">
        <v>17.2</v>
      </c>
      <c r="G358">
        <v>81</v>
      </c>
      <c r="H358" t="s">
        <v>10</v>
      </c>
    </row>
    <row r="359" spans="1:8" x14ac:dyDescent="0.45">
      <c r="A359">
        <v>29</v>
      </c>
      <c r="B359">
        <v>4</v>
      </c>
      <c r="C359">
        <v>91.1</v>
      </c>
      <c r="D359">
        <v>74</v>
      </c>
      <c r="E359">
        <v>2291</v>
      </c>
      <c r="F359">
        <v>14.7</v>
      </c>
      <c r="G359">
        <v>81</v>
      </c>
      <c r="H359" t="s">
        <v>10</v>
      </c>
    </row>
    <row r="360" spans="1:8" x14ac:dyDescent="0.45">
      <c r="A360">
        <v>15.9</v>
      </c>
      <c r="B360">
        <v>8</v>
      </c>
      <c r="C360">
        <v>448.2</v>
      </c>
      <c r="D360">
        <v>162</v>
      </c>
      <c r="E360">
        <v>4140</v>
      </c>
      <c r="F360">
        <v>11.9</v>
      </c>
      <c r="G360">
        <v>82</v>
      </c>
      <c r="H360" t="s">
        <v>8</v>
      </c>
    </row>
    <row r="361" spans="1:8" x14ac:dyDescent="0.45">
      <c r="A361">
        <v>22.2</v>
      </c>
      <c r="B361">
        <v>6</v>
      </c>
      <c r="C361">
        <v>245.2</v>
      </c>
      <c r="D361">
        <v>95</v>
      </c>
      <c r="E361">
        <v>2663</v>
      </c>
      <c r="F361">
        <v>13.3</v>
      </c>
      <c r="G361">
        <v>82</v>
      </c>
      <c r="H361" t="s">
        <v>8</v>
      </c>
    </row>
    <row r="362" spans="1:8" x14ac:dyDescent="0.45">
      <c r="A362">
        <v>22.7</v>
      </c>
      <c r="B362">
        <v>4</v>
      </c>
      <c r="C362">
        <v>127.4</v>
      </c>
      <c r="D362">
        <v>82</v>
      </c>
      <c r="E362">
        <v>2320</v>
      </c>
      <c r="F362">
        <v>19.2</v>
      </c>
      <c r="G362">
        <v>82</v>
      </c>
      <c r="H362" t="s">
        <v>8</v>
      </c>
    </row>
    <row r="363" spans="1:8" x14ac:dyDescent="0.45">
      <c r="A363">
        <v>32.5</v>
      </c>
      <c r="B363">
        <v>4</v>
      </c>
      <c r="C363">
        <v>114.3</v>
      </c>
      <c r="D363">
        <v>65</v>
      </c>
      <c r="E363">
        <v>2140</v>
      </c>
      <c r="F363">
        <v>19.399999999999999</v>
      </c>
      <c r="G363">
        <v>82</v>
      </c>
      <c r="H363" t="s">
        <v>8</v>
      </c>
    </row>
    <row r="364" spans="1:8" x14ac:dyDescent="0.45">
      <c r="A364">
        <v>22.8</v>
      </c>
      <c r="B364">
        <v>6</v>
      </c>
      <c r="C364">
        <v>220.4</v>
      </c>
      <c r="D364">
        <v>128</v>
      </c>
      <c r="E364">
        <v>2633</v>
      </c>
      <c r="F364">
        <v>13.8</v>
      </c>
      <c r="G364">
        <v>82</v>
      </c>
      <c r="H364" t="s">
        <v>8</v>
      </c>
    </row>
    <row r="365" spans="1:8" x14ac:dyDescent="0.45">
      <c r="A365">
        <v>23.8</v>
      </c>
      <c r="B365">
        <v>6</v>
      </c>
      <c r="C365">
        <v>177.9</v>
      </c>
      <c r="D365">
        <v>121</v>
      </c>
      <c r="E365">
        <v>3435</v>
      </c>
      <c r="F365">
        <v>15.8</v>
      </c>
      <c r="G365">
        <v>82</v>
      </c>
      <c r="H365" t="s">
        <v>8</v>
      </c>
    </row>
    <row r="366" spans="1:8" x14ac:dyDescent="0.45">
      <c r="A366">
        <v>17.399999999999999</v>
      </c>
      <c r="B366">
        <v>6</v>
      </c>
      <c r="C366">
        <v>245.8</v>
      </c>
      <c r="D366">
        <v>124</v>
      </c>
      <c r="E366">
        <v>3022</v>
      </c>
      <c r="F366">
        <v>17.600000000000001</v>
      </c>
      <c r="G366">
        <v>82</v>
      </c>
      <c r="H366" t="s">
        <v>8</v>
      </c>
    </row>
    <row r="367" spans="1:8" x14ac:dyDescent="0.45">
      <c r="A367">
        <v>22.6</v>
      </c>
      <c r="B367">
        <v>4</v>
      </c>
      <c r="C367">
        <v>119.5</v>
      </c>
      <c r="D367">
        <v>90</v>
      </c>
      <c r="E367">
        <v>2407</v>
      </c>
      <c r="F367">
        <v>14.3</v>
      </c>
      <c r="G367">
        <v>82</v>
      </c>
      <c r="H367" t="s">
        <v>8</v>
      </c>
    </row>
    <row r="368" spans="1:8" x14ac:dyDescent="0.45">
      <c r="A368">
        <v>25.9</v>
      </c>
      <c r="B368">
        <v>4</v>
      </c>
      <c r="C368">
        <v>107.5</v>
      </c>
      <c r="D368">
        <v>68</v>
      </c>
      <c r="E368">
        <v>2333</v>
      </c>
      <c r="F368">
        <v>16</v>
      </c>
      <c r="G368">
        <v>82</v>
      </c>
      <c r="H368" t="s">
        <v>8</v>
      </c>
    </row>
    <row r="369" spans="1:8" x14ac:dyDescent="0.45">
      <c r="A369">
        <v>19.2</v>
      </c>
      <c r="B369">
        <v>8</v>
      </c>
      <c r="C369">
        <v>448.6</v>
      </c>
      <c r="D369">
        <v>196</v>
      </c>
      <c r="E369">
        <v>3231</v>
      </c>
      <c r="F369">
        <v>11.8</v>
      </c>
      <c r="G369">
        <v>82</v>
      </c>
      <c r="H369" t="s">
        <v>8</v>
      </c>
    </row>
    <row r="370" spans="1:8" x14ac:dyDescent="0.45">
      <c r="A370">
        <v>23.1</v>
      </c>
      <c r="B370">
        <v>6</v>
      </c>
      <c r="C370">
        <v>176.7</v>
      </c>
      <c r="D370">
        <v>85</v>
      </c>
      <c r="E370">
        <v>3345</v>
      </c>
      <c r="F370">
        <v>16.600000000000001</v>
      </c>
      <c r="G370">
        <v>82</v>
      </c>
      <c r="H370" t="s">
        <v>8</v>
      </c>
    </row>
    <row r="371" spans="1:8" x14ac:dyDescent="0.45">
      <c r="A371">
        <v>16.3</v>
      </c>
      <c r="B371">
        <v>6</v>
      </c>
      <c r="C371">
        <v>257.39999999999998</v>
      </c>
      <c r="D371">
        <v>103</v>
      </c>
      <c r="E371">
        <v>2914</v>
      </c>
      <c r="F371">
        <v>15</v>
      </c>
      <c r="G371">
        <v>82</v>
      </c>
      <c r="H371" t="s">
        <v>8</v>
      </c>
    </row>
    <row r="372" spans="1:8" x14ac:dyDescent="0.45">
      <c r="A372">
        <v>17.2</v>
      </c>
      <c r="B372">
        <v>6</v>
      </c>
      <c r="C372">
        <v>209.8</v>
      </c>
      <c r="D372">
        <v>91</v>
      </c>
      <c r="E372">
        <v>2800</v>
      </c>
      <c r="F372">
        <v>15.2</v>
      </c>
      <c r="G372">
        <v>82</v>
      </c>
      <c r="H372" t="s">
        <v>8</v>
      </c>
    </row>
    <row r="373" spans="1:8" x14ac:dyDescent="0.45">
      <c r="A373">
        <v>34.200000000000003</v>
      </c>
      <c r="B373">
        <v>4</v>
      </c>
      <c r="C373">
        <v>93.9</v>
      </c>
      <c r="D373">
        <v>86</v>
      </c>
      <c r="E373">
        <v>2291</v>
      </c>
      <c r="F373">
        <v>14.1</v>
      </c>
      <c r="G373">
        <v>82</v>
      </c>
      <c r="H373" t="s">
        <v>8</v>
      </c>
    </row>
    <row r="374" spans="1:8" x14ac:dyDescent="0.45">
      <c r="A374">
        <v>19.2</v>
      </c>
      <c r="B374">
        <v>8</v>
      </c>
      <c r="C374">
        <v>329.8</v>
      </c>
      <c r="D374">
        <v>229</v>
      </c>
      <c r="E374">
        <v>4782</v>
      </c>
      <c r="F374">
        <v>14.3</v>
      </c>
      <c r="G374">
        <v>82</v>
      </c>
      <c r="H374" t="s">
        <v>8</v>
      </c>
    </row>
    <row r="375" spans="1:8" x14ac:dyDescent="0.45">
      <c r="A375">
        <v>23.8</v>
      </c>
      <c r="B375">
        <v>4</v>
      </c>
      <c r="C375">
        <v>133</v>
      </c>
      <c r="D375">
        <v>88</v>
      </c>
      <c r="E375">
        <v>2123</v>
      </c>
      <c r="F375">
        <v>15.3</v>
      </c>
      <c r="G375">
        <v>82</v>
      </c>
      <c r="H375" t="s">
        <v>8</v>
      </c>
    </row>
    <row r="376" spans="1:8" x14ac:dyDescent="0.45">
      <c r="A376">
        <v>33.799999999999997</v>
      </c>
      <c r="B376">
        <v>4</v>
      </c>
      <c r="C376">
        <v>134.30000000000001</v>
      </c>
      <c r="D376">
        <v>68</v>
      </c>
      <c r="E376">
        <v>2479</v>
      </c>
      <c r="F376">
        <v>20.3</v>
      </c>
      <c r="G376">
        <v>82</v>
      </c>
      <c r="H376" t="s">
        <v>9</v>
      </c>
    </row>
    <row r="377" spans="1:8" x14ac:dyDescent="0.45">
      <c r="A377">
        <v>39.799999999999997</v>
      </c>
      <c r="B377">
        <v>4</v>
      </c>
      <c r="C377">
        <v>92.7</v>
      </c>
      <c r="D377">
        <v>63</v>
      </c>
      <c r="E377">
        <v>2225</v>
      </c>
      <c r="F377">
        <v>14.3</v>
      </c>
      <c r="G377">
        <v>82</v>
      </c>
      <c r="H377" t="s">
        <v>9</v>
      </c>
    </row>
    <row r="378" spans="1:8" x14ac:dyDescent="0.45">
      <c r="A378">
        <v>36.299999999999997</v>
      </c>
      <c r="B378">
        <v>4</v>
      </c>
      <c r="C378">
        <v>83</v>
      </c>
      <c r="D378">
        <v>88</v>
      </c>
      <c r="E378">
        <v>2394</v>
      </c>
      <c r="F378">
        <v>16.3</v>
      </c>
      <c r="G378">
        <v>82</v>
      </c>
      <c r="H378" t="s">
        <v>9</v>
      </c>
    </row>
    <row r="379" spans="1:8" x14ac:dyDescent="0.45">
      <c r="A379">
        <v>25.2</v>
      </c>
      <c r="B379">
        <v>4</v>
      </c>
      <c r="C379">
        <v>119.4</v>
      </c>
      <c r="D379">
        <v>75</v>
      </c>
      <c r="E379">
        <v>1883</v>
      </c>
      <c r="F379">
        <v>19.899999999999999</v>
      </c>
      <c r="G379">
        <v>82</v>
      </c>
      <c r="H379" t="s">
        <v>9</v>
      </c>
    </row>
    <row r="380" spans="1:8" x14ac:dyDescent="0.45">
      <c r="A380">
        <v>41.9</v>
      </c>
      <c r="B380">
        <v>4</v>
      </c>
      <c r="C380">
        <v>116.8</v>
      </c>
      <c r="D380">
        <v>99</v>
      </c>
      <c r="E380">
        <v>1853</v>
      </c>
      <c r="F380">
        <v>17.5</v>
      </c>
      <c r="G380">
        <v>82</v>
      </c>
      <c r="H380" t="s">
        <v>9</v>
      </c>
    </row>
    <row r="381" spans="1:8" x14ac:dyDescent="0.45">
      <c r="A381">
        <v>24.3</v>
      </c>
      <c r="B381">
        <v>4</v>
      </c>
      <c r="C381">
        <v>107</v>
      </c>
      <c r="D381">
        <v>95</v>
      </c>
      <c r="E381">
        <v>2253</v>
      </c>
      <c r="F381">
        <v>19.7</v>
      </c>
      <c r="G381">
        <v>82</v>
      </c>
      <c r="H381" t="s">
        <v>9</v>
      </c>
    </row>
    <row r="382" spans="1:8" x14ac:dyDescent="0.45">
      <c r="A382">
        <v>26.3</v>
      </c>
      <c r="B382">
        <v>4</v>
      </c>
      <c r="C382">
        <v>103</v>
      </c>
      <c r="D382">
        <v>60</v>
      </c>
      <c r="E382">
        <v>1692</v>
      </c>
      <c r="F382">
        <v>20.7</v>
      </c>
      <c r="G382">
        <v>82</v>
      </c>
      <c r="H382" t="s">
        <v>10</v>
      </c>
    </row>
    <row r="383" spans="1:8" x14ac:dyDescent="0.45">
      <c r="A383">
        <v>42.7</v>
      </c>
      <c r="B383">
        <v>4</v>
      </c>
      <c r="C383">
        <v>95.5</v>
      </c>
      <c r="D383">
        <v>66</v>
      </c>
      <c r="E383">
        <v>1842</v>
      </c>
      <c r="F383">
        <v>16.600000000000001</v>
      </c>
      <c r="G383">
        <v>82</v>
      </c>
      <c r="H383" t="s">
        <v>10</v>
      </c>
    </row>
    <row r="384" spans="1:8" x14ac:dyDescent="0.45">
      <c r="A384">
        <v>41.8</v>
      </c>
      <c r="B384">
        <v>4</v>
      </c>
      <c r="C384">
        <v>89.6</v>
      </c>
      <c r="D384">
        <v>82</v>
      </c>
      <c r="E384">
        <v>2472</v>
      </c>
      <c r="F384">
        <v>15.1</v>
      </c>
      <c r="G384">
        <v>82</v>
      </c>
      <c r="H384" t="s">
        <v>10</v>
      </c>
    </row>
    <row r="385" spans="1:8" x14ac:dyDescent="0.45">
      <c r="A385">
        <v>26.3</v>
      </c>
      <c r="B385">
        <v>4</v>
      </c>
      <c r="C385">
        <v>106.4</v>
      </c>
      <c r="D385">
        <v>76</v>
      </c>
      <c r="E385">
        <v>1614</v>
      </c>
      <c r="F385">
        <v>18.399999999999999</v>
      </c>
      <c r="G385">
        <v>82</v>
      </c>
      <c r="H385" t="s">
        <v>10</v>
      </c>
    </row>
    <row r="386" spans="1:8" x14ac:dyDescent="0.45">
      <c r="A386">
        <v>34</v>
      </c>
      <c r="B386">
        <v>4</v>
      </c>
      <c r="C386">
        <v>90.5</v>
      </c>
      <c r="D386">
        <v>59</v>
      </c>
      <c r="E386">
        <v>1997</v>
      </c>
      <c r="F386">
        <v>14.5</v>
      </c>
      <c r="G386">
        <v>82</v>
      </c>
      <c r="H386" t="s">
        <v>10</v>
      </c>
    </row>
    <row r="387" spans="1:8" x14ac:dyDescent="0.45">
      <c r="A387">
        <v>40.200000000000003</v>
      </c>
      <c r="B387">
        <v>4</v>
      </c>
      <c r="C387">
        <v>81</v>
      </c>
      <c r="D387">
        <v>83</v>
      </c>
      <c r="E387">
        <v>1718</v>
      </c>
      <c r="F387">
        <v>17</v>
      </c>
      <c r="G387">
        <v>82</v>
      </c>
      <c r="H387" t="s">
        <v>10</v>
      </c>
    </row>
    <row r="388" spans="1:8" x14ac:dyDescent="0.45">
      <c r="A388">
        <v>30.8</v>
      </c>
      <c r="B388">
        <v>4</v>
      </c>
      <c r="C388">
        <v>90.1</v>
      </c>
      <c r="D388">
        <v>63</v>
      </c>
      <c r="E388">
        <v>2076</v>
      </c>
      <c r="F388">
        <v>19.7</v>
      </c>
      <c r="G388">
        <v>82</v>
      </c>
      <c r="H388" t="s">
        <v>10</v>
      </c>
    </row>
    <row r="389" spans="1:8" x14ac:dyDescent="0.45">
      <c r="A389">
        <v>40</v>
      </c>
      <c r="B389">
        <v>4</v>
      </c>
      <c r="C389">
        <v>108.8</v>
      </c>
      <c r="D389">
        <v>75</v>
      </c>
      <c r="E389">
        <v>2317</v>
      </c>
      <c r="F389">
        <v>21.2</v>
      </c>
      <c r="G389">
        <v>82</v>
      </c>
      <c r="H389" t="s">
        <v>10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8A746-C358-490F-985F-C2AE3E23621E}">
  <dimension ref="A1:H346"/>
  <sheetViews>
    <sheetView tabSelected="0" zoomScale="130" zoomScaleNormal="130" workbookViewId="0"/>
  </sheetViews>
  <sheetFormatPr defaultRowHeight="14.25" x14ac:dyDescent="0.45"/>
  <cols>
    <col min="1" max="1" width="11.265625" style="4" customWidth="1"/>
    <col min="2" max="8" width="12.33203125" style="4" bestFit="1" customWidth="1"/>
  </cols>
  <sheetData>
    <row r="1" spans="1:1" x14ac:dyDescent="0.45">
      <c r="A1" s="4" t="e" cm="1" vm="2">
        <f t="array" ref="A1">_xlfn._xlws.PY(1,0)</f>
        <v>#VALUE!</v>
      </c>
    </row>
    <row r="11" spans="1:1" x14ac:dyDescent="0.45">
      <c r="A11" s="4" t="e" cm="1" vm="3">
        <f t="array" ref="A11">_xlfn._xlws.PY(2,0)</f>
        <v>#VALUE!</v>
      </c>
    </row>
    <row r="24" spans="1:1" x14ac:dyDescent="0.45">
      <c r="A24" s="4" t="e" cm="1" vm="4">
        <f t="array" ref="A24">_xlfn._xlws.PY(3,0)</f>
        <v>#VALUE!</v>
      </c>
    </row>
    <row r="38" spans="1:1" x14ac:dyDescent="0.45">
      <c r="A38" s="4" t="e" cm="1" vm="5">
        <f t="array" ref="A38">_xlfn._xlws.PY(4,0)</f>
        <v>#VALUE!</v>
      </c>
    </row>
    <row r="48" spans="1:1" ht="69.849999999999994" customHeight="1" x14ac:dyDescent="0.45"/>
    <row r="50" spans="1:1" x14ac:dyDescent="0.45">
      <c r="A50" s="4" t="e" cm="1" vm="6">
        <f t="array" ref="A50">_xlfn._xlws.PY(5,0)</f>
        <v>#VALUE!</v>
      </c>
    </row>
    <row r="66" spans="1:1" x14ac:dyDescent="0.45">
      <c r="A66" s="4" t="e" cm="1" vm="7">
        <f t="array" ref="A66">_xlfn._xlws.PY(6,0)</f>
        <v>#VALUE!</v>
      </c>
    </row>
    <row r="78" spans="1:1" ht="76.150000000000006" customHeight="1" x14ac:dyDescent="0.45"/>
    <row r="82" spans="1:1" x14ac:dyDescent="0.45">
      <c r="A82" s="4" t="e" cm="1" vm="8">
        <f t="array" ref="A82">_xlfn._xlws.PY(7,0)</f>
        <v>#VALUE!</v>
      </c>
    </row>
    <row r="102" spans="1:1" x14ac:dyDescent="0.45">
      <c r="A102" s="4" t="e" cm="1" vm="9">
        <f t="array" ref="A102">_xlfn._xlws.PY(8,0)</f>
        <v>#VALUE!</v>
      </c>
    </row>
    <row r="120" spans="1:1" x14ac:dyDescent="0.45">
      <c r="A120" s="4" t="e" cm="1" vm="10">
        <f t="array" ref="A120">_xlfn._xlws.PY(9,0)</f>
        <v>#VALUE!</v>
      </c>
    </row>
    <row r="132" spans="1:1" ht="147" customHeight="1" x14ac:dyDescent="0.45"/>
    <row r="134" spans="1:1" x14ac:dyDescent="0.45">
      <c r="A134" s="4" t="e" cm="1" vm="11">
        <f t="array" ref="A134">_xlfn._xlws.PY(10,0)</f>
        <v>#VALUE!</v>
      </c>
    </row>
    <row r="143" spans="1:1" ht="113.65" customHeight="1" x14ac:dyDescent="0.45"/>
    <row r="146" spans="1:1" x14ac:dyDescent="0.45">
      <c r="A146" s="4" t="e" cm="1" vm="12">
        <f t="array" ref="A146">_xlfn._xlws.PY(11,0)</f>
        <v>#VALUE!</v>
      </c>
    </row>
    <row r="155" spans="1:1" ht="167.25" customHeight="1" x14ac:dyDescent="0.45"/>
    <row r="158" spans="1:1" x14ac:dyDescent="0.45">
      <c r="A158" s="4" t="e" cm="1" vm="13">
        <f t="array" ref="A158">_xlfn._xlws.PY(12,0)</f>
        <v>#VALUE!</v>
      </c>
    </row>
    <row r="177" spans="1:1" ht="114.75" customHeight="1" x14ac:dyDescent="0.45"/>
    <row r="180" spans="1:1" x14ac:dyDescent="0.45">
      <c r="A180" s="4" t="e" cm="1" vm="14">
        <f t="array" ref="A180">_xlfn._xlws.PY(13,0)</f>
        <v>#VALUE!</v>
      </c>
    </row>
    <row r="196" spans="1:8" ht="177.4" customHeight="1" x14ac:dyDescent="0.45"/>
    <row r="200" spans="1:8" x14ac:dyDescent="0.45">
      <c r="A200" s="4" t="str" cm="1">
        <f t="array" ref="A200:H207">_xlfn._xlws.PY(14,0)</f>
        <v/>
      </c>
      <c r="B200" s="4" t="str">
        <v>mpg</v>
      </c>
      <c r="C200" s="4" t="str">
        <v>cylinders</v>
      </c>
      <c r="D200" s="4" t="str">
        <v>displacement</v>
      </c>
      <c r="E200" s="4" t="str">
        <v>horsepower</v>
      </c>
      <c r="F200" s="4" t="str">
        <v>weight</v>
      </c>
      <c r="G200" s="4" t="str">
        <v>acceleration</v>
      </c>
      <c r="H200" s="4" t="str">
        <v>model_year</v>
      </c>
    </row>
    <row r="201" spans="1:8" x14ac:dyDescent="0.45">
      <c r="A201" s="4" t="str">
        <v>mpg</v>
      </c>
      <c r="B201" s="4">
        <v>1</v>
      </c>
      <c r="C201" s="4">
        <v>-0.78627226915628468</v>
      </c>
      <c r="D201" s="4">
        <v>-0.74790943103350538</v>
      </c>
      <c r="E201" s="4">
        <v>-0.69064315601834925</v>
      </c>
      <c r="F201" s="4">
        <v>-0.75528713492250599</v>
      </c>
      <c r="G201" s="4">
        <v>0.55894731397140851</v>
      </c>
      <c r="H201" s="4">
        <v>-1.8773081852925172E-2</v>
      </c>
    </row>
    <row r="202" spans="1:8" x14ac:dyDescent="0.45">
      <c r="A202" s="4" t="str">
        <v>cylinders</v>
      </c>
      <c r="B202" s="4">
        <v>-0.78627226915628468</v>
      </c>
      <c r="C202" s="4">
        <v>1</v>
      </c>
      <c r="D202" s="4">
        <v>0.95090061798664194</v>
      </c>
      <c r="E202" s="4">
        <v>0.90099373386577719</v>
      </c>
      <c r="F202" s="4">
        <v>0.91267795874949453</v>
      </c>
      <c r="G202" s="4">
        <v>-0.64366089242948299</v>
      </c>
      <c r="H202" s="4">
        <v>-9.1942664715094335E-3</v>
      </c>
    </row>
    <row r="203" spans="1:8" x14ac:dyDescent="0.45">
      <c r="A203" s="4" t="str">
        <v>displacement</v>
      </c>
      <c r="B203" s="4">
        <v>-0.74790943103350538</v>
      </c>
      <c r="C203" s="4">
        <v>0.95090061798664194</v>
      </c>
      <c r="D203" s="4">
        <v>1</v>
      </c>
      <c r="E203" s="4">
        <v>0.89247642477052325</v>
      </c>
      <c r="F203" s="4">
        <v>0.87199796965664167</v>
      </c>
      <c r="G203" s="4">
        <v>-0.62323054423620383</v>
      </c>
      <c r="H203" s="4">
        <v>2.2402916481058133E-2</v>
      </c>
    </row>
    <row r="204" spans="1:8" x14ac:dyDescent="0.45">
      <c r="A204" s="4" t="str">
        <v>horsepower</v>
      </c>
      <c r="B204" s="4">
        <v>-0.69064315601834925</v>
      </c>
      <c r="C204" s="4">
        <v>0.90099373386577719</v>
      </c>
      <c r="D204" s="4">
        <v>0.89247642477052325</v>
      </c>
      <c r="E204" s="4">
        <v>1</v>
      </c>
      <c r="F204" s="4">
        <v>0.83464897621101919</v>
      </c>
      <c r="G204" s="4">
        <v>-0.57729736467931814</v>
      </c>
      <c r="H204" s="4">
        <v>3.109573764826493E-2</v>
      </c>
    </row>
    <row r="205" spans="1:8" x14ac:dyDescent="0.45">
      <c r="A205" s="4" t="str">
        <v>weight</v>
      </c>
      <c r="B205" s="4">
        <v>-0.75528713492250599</v>
      </c>
      <c r="C205" s="4">
        <v>0.91267795874949453</v>
      </c>
      <c r="D205" s="4">
        <v>0.87199796965664167</v>
      </c>
      <c r="E205" s="4">
        <v>0.83464897621101919</v>
      </c>
      <c r="F205" s="4">
        <v>1</v>
      </c>
      <c r="G205" s="4">
        <v>-0.61105286772043321</v>
      </c>
      <c r="H205" s="4">
        <v>-1.0367952063320311E-2</v>
      </c>
    </row>
    <row r="206" spans="1:8" x14ac:dyDescent="0.45">
      <c r="A206" s="4" t="str">
        <v>acceleration</v>
      </c>
      <c r="B206" s="4">
        <v>0.55894731397140851</v>
      </c>
      <c r="C206" s="4">
        <v>-0.64366089242948299</v>
      </c>
      <c r="D206" s="4">
        <v>-0.62323054423620383</v>
      </c>
      <c r="E206" s="4">
        <v>-0.57729736467931814</v>
      </c>
      <c r="F206" s="4">
        <v>-0.61105286772043321</v>
      </c>
      <c r="G206" s="4">
        <v>1</v>
      </c>
      <c r="H206" s="4">
        <v>1.7399828573187046E-2</v>
      </c>
    </row>
    <row r="207" spans="1:8" x14ac:dyDescent="0.45">
      <c r="A207" s="4" t="str">
        <v>model_year</v>
      </c>
      <c r="B207" s="4">
        <v>-1.8773081852925172E-2</v>
      </c>
      <c r="C207" s="4">
        <v>-9.1942664715094335E-3</v>
      </c>
      <c r="D207" s="4">
        <v>2.2402916481058133E-2</v>
      </c>
      <c r="E207" s="4">
        <v>3.109573764826493E-2</v>
      </c>
      <c r="F207" s="4">
        <v>-1.0367952063320311E-2</v>
      </c>
      <c r="G207" s="4">
        <v>1.7399828573187046E-2</v>
      </c>
      <c r="H207" s="4">
        <v>1</v>
      </c>
    </row>
    <row r="210" spans="1:1" x14ac:dyDescent="0.45">
      <c r="A210" s="4" t="e" cm="1" vm="15">
        <f t="array" ref="A210">_xlfn._xlws.PY(15,0)</f>
        <v>#VALUE!</v>
      </c>
    </row>
    <row r="223" spans="1:1" ht="139.15" customHeight="1" x14ac:dyDescent="0.45"/>
    <row r="226" spans="1:1" x14ac:dyDescent="0.45">
      <c r="A226" s="4" t="e" cm="1" vm="16">
        <f t="array" ref="A226">_xlfn._xlws.PY(16,0)</f>
        <v>#VALUE!</v>
      </c>
    </row>
    <row r="238" spans="1:1" ht="154.9" customHeight="1" x14ac:dyDescent="0.45"/>
    <row r="243" spans="1:1" x14ac:dyDescent="0.45">
      <c r="A243" s="4" t="e" cm="1" vm="17">
        <f t="array" ref="A243">_xlfn._xlws.PY(17,0)</f>
        <v>#VALUE!</v>
      </c>
    </row>
    <row r="258" spans="1:1" x14ac:dyDescent="0.45">
      <c r="A258" s="4" t="e" cm="1" vm="18">
        <f t="array" ref="A258">_xlfn._xlws.PY(18,0)</f>
        <v>#VALUE!</v>
      </c>
    </row>
    <row r="269" spans="1:1" ht="116.25" customHeight="1" x14ac:dyDescent="0.45"/>
    <row r="273" spans="1:1" x14ac:dyDescent="0.45">
      <c r="A273" s="4" t="e" cm="1" vm="19">
        <f t="array" ref="A273">_xlfn._xlws.PY(19,0)</f>
        <v>#VALUE!</v>
      </c>
    </row>
    <row r="293" spans="1:1" x14ac:dyDescent="0.45">
      <c r="A293" s="4" t="e" cm="1" vm="20">
        <f t="array" ref="A293">_xlfn._xlws.PY(20,0)</f>
        <v>#VALUE!</v>
      </c>
    </row>
    <row r="306" spans="1:1" ht="120.4" customHeight="1" x14ac:dyDescent="0.45"/>
    <row r="309" spans="1:1" x14ac:dyDescent="0.45">
      <c r="A309" s="4" t="e" cm="1" vm="21">
        <f t="array" ref="A309">_xlfn._xlws.PY(21,0)</f>
        <v>#VALUE!</v>
      </c>
    </row>
    <row r="327" spans="1:1" x14ac:dyDescent="0.45">
      <c r="A327" s="4" t="e" cm="1" vm="22">
        <f t="array" ref="A327">_xlfn._xlws.PY(22,0)</f>
        <v>#VALUE!</v>
      </c>
    </row>
    <row r="346" spans="1:1" x14ac:dyDescent="0.45">
      <c r="A346" s="4" t="e" cm="1" vm="23">
        <f t="array" ref="A346">_xlfn._xlws.PY(23,0)</f>
        <v>#VALUE!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mpg</vt:lpstr>
      <vt:lpstr>dataviz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George Mount</cp:lastModifiedBy>
  <dcterms:created xsi:type="dcterms:W3CDTF">2026-04-03T19:13:54Z</dcterms:created>
  <dcterms:modified xsi:type="dcterms:W3CDTF">2026-10-20T01:11:29Z</dcterms:modified>
</cp:coreProperties>
</file>