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9" documentId="8_{420A3EE1-E1C9-4D1D-B654-174F6BDC108C}" xr6:coauthVersionLast="45" xr6:coauthVersionMax="45" xr10:uidLastSave="{B4DAEA7A-0BFE-4E17-87EA-4CCEE9DD5C20}"/>
  <bookViews>
    <workbookView xWindow="-108" yWindow="-108" windowWidth="23256" windowHeight="12576" activeTab="1" xr2:uid="{00000000-000D-0000-FFFF-FFFF00000000}"/>
  </bookViews>
  <sheets>
    <sheet name="Data" sheetId="6" r:id="rId1"/>
    <sheet name="PT 2" sheetId="9" r:id="rId2"/>
  </sheets>
  <definedNames>
    <definedName name="Items">Data!$P$11:$R$13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<sst xmlns="http://schemas.openxmlformats.org/spreadsheetml/2006/main" count="2148" uniqueCount="49">
  <si>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</si>
  <si>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</si>
  <si>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</si>
  <si>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</si>
  <si>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</si>
  <si>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</si>
  <si>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</si>
  <si>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</si>
  <si>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</si>
  <si>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</si>
  <si>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</si>
  <si>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</si>
  <si>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</si>
  <si>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</si>
  <si>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</si>
  <si>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</si>
  <si>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</si>
  <si>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</si>
  <si>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</si>
  <si>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</si>
  <si>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</si>
  <si>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</si>
  <si>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</si>
  <si>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</si>
  <si>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</si>
  <si>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</si>
  <si>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</si>
  <si>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</si>
  <si>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</si>
  <si>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</si>
  <si>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</si>
  <si>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</si>
  <si>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</si>
  <si>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</si>
  <si>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</si>
  <si>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</si>
  <si>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</si>
  <si>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</si>
  <si>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</si>
  <si>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</si>
  <si>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Sales Totals</t>
  </si>
  <si>
    <t>Marchesa</t>
  </si>
  <si>
    <t>B</t>
  </si>
  <si>
    <t>A</t>
  </si>
  <si>
    <t>Name</t>
  </si>
  <si>
    <t>Desc</t>
  </si>
  <si>
    <t>Total</t>
  </si>
  <si>
    <t>Item A</t>
  </si>
  <si>
    <t>Item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</si>
</sst>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9">
    <dxf>
      <fill>
        <patternFill>
          <bgColor theme="2"/>
        </patternFill>
      </fill>
    </dxf>
    <dxf>
      <font>
        <b val="0"/>
        <i/>
      </font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1" defaultTableStyle="TableStyleMedium2" defaultPivotStyle="PivotStyleLight16">
    <tableStyle name="DA Custom Style" table="0" count="3" xr9:uid="{3AC8E08C-6A4D-4B3F-98DF-6E49BB758986}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102365740742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n v="3421"/>
    <n v="10"/>
    <n v="15"/>
    <n v="51315"/>
    <n v="0"/>
    <n v="51315"/>
    <n v="5490"/>
    <n v="45825"/>
    <d v="2018-09-01T00:00:00"/>
    <s v="September"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Global_Sales" cacheId="0" applyNumberFormats="0" applyBorderFormats="0" applyFontFormats="0" applyPatternFormats="0" applyAlignmentFormats="0" applyWidthHeightFormats="1" dataCaption="Values" missingCaption="-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44" subtotalTop="0" showAll="0" insertBlankRow="1"/>
    <pivotField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ales Totals" fld="7" baseField="1" baseItem="2" numFmtId="164"/>
  </dataFields>
  <pivotTableStyleInfo name="PivotStyleLight16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18" dataDxfId="17" tableBorderDxfId="16" dataCellStyle="Currency">
  <autoFilter ref="A1:M702" xr:uid="{4B7EB805-F9EA-4D52-A6EF-9D8522B90E4B}"/>
  <tableColumns count="13">
    <tableColumn id="1" xr3:uid="{A4C89D18-3E11-4EC5-94DE-F19E5DF79AF4}" name="Country" dataDxfId="15"/>
    <tableColumn id="2" xr3:uid="{59A6F992-285F-4FB3-838B-4F59215AE3A9}" name="Product" dataDxfId="14" dataCellStyle="Currency"/>
    <tableColumn id="3" xr3:uid="{D1DE52E3-F682-4A49-83B7-8F08699FE953}" name="Units Sold" dataDxfId="13" dataCellStyle="Currency"/>
    <tableColumn id="4" xr3:uid="{EA021B8B-4F9E-4691-BE50-72888DD34D36}" name="Manufacturing Price" dataDxfId="12" dataCellStyle="Currency"/>
    <tableColumn id="5" xr3:uid="{293B3F6D-4F82-4AE4-A55D-BFF0DA154F71}" name="Sale Price" dataDxfId="11" dataCellStyle="Currency"/>
    <tableColumn id="6" xr3:uid="{8D442D01-73CD-497A-898E-339B426A5445}" name="Gross Sales" dataDxfId="10" dataCellStyle="Currency"/>
    <tableColumn id="7" xr3:uid="{1382A941-4E73-4591-A2EA-8BF1037804D2}" name="Discounts" dataDxfId="9" dataCellStyle="Currency"/>
    <tableColumn id="8" xr3:uid="{83E5D471-5442-46C0-B019-F33086384AE5}" name=" Sales" dataDxfId="8" dataCellStyle="Currency"/>
    <tableColumn id="9" xr3:uid="{D5527854-32BD-4678-821D-5D2EB24C4A3B}" name="COGS" dataDxfId="7" dataCellStyle="Currency"/>
    <tableColumn id="14" xr3:uid="{BDDA9D44-971E-4DF9-B6B0-F52CE55ED5D5}" name="Profit" dataDxfId="6" dataCellStyle="Currency">
      <calculatedColumnFormula>SUM(Sales_Data[[#This Row],[ Sales]]-Sales_Data[[#This Row],[COGS]])</calculatedColumnFormula>
    </tableColumn>
    <tableColumn id="11" xr3:uid="{329BC814-6C07-40A0-ACD2-23375D5486B7}" name="Date" dataDxfId="5" dataCellStyle="Currency"/>
    <tableColumn id="12" xr3:uid="{D170F579-BCE6-41C5-9F2C-65DBD8DCE79A}" name="Month Name" dataDxfId="4" dataCellStyle="Currency"/>
    <tableColumn id="13" xr3:uid="{07B74F57-7F23-4544-A202-D48C50362B95}" name="Year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F19" sqref="F19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44</v>
      </c>
      <c r="Q11" t="s">
        <v>45</v>
      </c>
      <c r="R11" t="s">
        <v>46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43</v>
      </c>
      <c r="Q12" t="s">
        <v>47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42</v>
      </c>
      <c r="Q13" t="s">
        <v>48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41</v>
      </c>
      <c r="C25" s="3">
        <v>3421</v>
      </c>
      <c r="D25" s="2">
        <v>10</v>
      </c>
      <c r="E25" s="2">
        <v>15</v>
      </c>
      <c r="F25" s="2">
        <v>51315</v>
      </c>
      <c r="G25" s="2">
        <v>0</v>
      </c>
      <c r="H25" s="2">
        <v>51315</v>
      </c>
      <c r="I25" s="2">
        <v>5490</v>
      </c>
      <c r="J25" s="2">
        <f>SUM(Sales_Data[[#This Row],[ Sales]]-Sales_Data[[#This Row],[COGS]])</f>
        <v>45825</v>
      </c>
      <c r="K25" s="7">
        <v>43344</v>
      </c>
      <c r="L25" s="3" t="s">
        <v>16</v>
      </c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H25"/>
  <sheetViews>
    <sheetView tabSelected="1" zoomScale="110" zoomScaleNormal="110" workbookViewId="0">
      <selection activeCell="D12" sqref="D12"/>
    </sheetView>
  </sheetViews>
  <sheetFormatPr defaultRowHeight="14.4" x14ac:dyDescent="0.3"/>
  <cols>
    <col min="1" max="1" width="14.44140625" bestFit="1" customWidth="1"/>
    <col min="2" max="2" width="11.21875" bestFit="1" customWidth="1"/>
    <col min="3" max="4" width="11.109375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8" x14ac:dyDescent="0.3">
      <c r="A3" s="14" t="s">
        <v>40</v>
      </c>
      <c r="B3" s="14" t="s">
        <v>39</v>
      </c>
    </row>
    <row r="4" spans="1:8" x14ac:dyDescent="0.3">
      <c r="A4" s="14" t="s">
        <v>0</v>
      </c>
      <c r="B4" t="s">
        <v>27</v>
      </c>
      <c r="C4" t="s">
        <v>28</v>
      </c>
      <c r="D4" t="s">
        <v>26</v>
      </c>
      <c r="E4" t="s">
        <v>35</v>
      </c>
      <c r="F4" t="s">
        <v>7</v>
      </c>
    </row>
    <row r="5" spans="1:8" x14ac:dyDescent="0.3">
      <c r="A5" s="15">
        <v>2018</v>
      </c>
      <c r="B5" s="18"/>
      <c r="C5" s="18"/>
      <c r="D5" s="18"/>
      <c r="E5" s="18"/>
      <c r="F5" s="18"/>
      <c r="H5" s="18"/>
    </row>
    <row r="6" spans="1:8" x14ac:dyDescent="0.3">
      <c r="A6" s="16" t="s">
        <v>32</v>
      </c>
      <c r="B6" s="18">
        <v>1980490.15</v>
      </c>
      <c r="C6" s="18">
        <v>1997463.3</v>
      </c>
      <c r="D6" s="18">
        <v>1253150.76</v>
      </c>
      <c r="E6" s="18">
        <v>2690763</v>
      </c>
      <c r="F6" s="18">
        <v>2603285.5499999998</v>
      </c>
    </row>
    <row r="7" spans="1:8" x14ac:dyDescent="0.3">
      <c r="A7" s="16" t="s">
        <v>29</v>
      </c>
      <c r="B7" s="18">
        <v>1084777.92</v>
      </c>
      <c r="C7" s="18">
        <v>1611558.78</v>
      </c>
      <c r="D7" s="18">
        <v>325299.56</v>
      </c>
      <c r="E7" s="18">
        <v>563302.84000000008</v>
      </c>
      <c r="F7" s="18">
        <v>416414.75999999995</v>
      </c>
    </row>
    <row r="8" spans="1:8" x14ac:dyDescent="0.3">
      <c r="A8" s="16" t="s">
        <v>34</v>
      </c>
      <c r="B8" s="18">
        <v>1340234.29</v>
      </c>
      <c r="C8" s="18">
        <v>961302.15</v>
      </c>
      <c r="D8" s="18">
        <v>1795031.8599999999</v>
      </c>
      <c r="E8" s="18">
        <v>424109.11</v>
      </c>
      <c r="F8" s="18">
        <v>221552.12</v>
      </c>
    </row>
    <row r="9" spans="1:8" x14ac:dyDescent="0.3">
      <c r="A9" s="16" t="s">
        <v>33</v>
      </c>
      <c r="B9" s="18">
        <v>1284513.3999999999</v>
      </c>
      <c r="C9" s="18">
        <v>1637224.15</v>
      </c>
      <c r="D9" s="18">
        <v>2097769.5</v>
      </c>
      <c r="E9" s="18">
        <v>2038639.18</v>
      </c>
      <c r="F9" s="18">
        <v>2778014</v>
      </c>
    </row>
    <row r="10" spans="1:8" x14ac:dyDescent="0.3">
      <c r="A10" s="16" t="s">
        <v>30</v>
      </c>
      <c r="B10" s="18">
        <v>1424447.54</v>
      </c>
      <c r="C10" s="18">
        <v>1834638.4500000002</v>
      </c>
      <c r="D10" s="18">
        <v>1409816.79</v>
      </c>
      <c r="E10" s="18">
        <v>2048719.0899999999</v>
      </c>
      <c r="F10" s="18">
        <v>1049810.17</v>
      </c>
    </row>
    <row r="11" spans="1:8" x14ac:dyDescent="0.3">
      <c r="A11" s="16" t="s">
        <v>31</v>
      </c>
      <c r="B11" s="18">
        <v>1680337.96</v>
      </c>
      <c r="C11" s="18">
        <v>2010735.6400000001</v>
      </c>
      <c r="D11" s="18">
        <v>2927004.3100000005</v>
      </c>
      <c r="E11" s="18">
        <v>1059305.95</v>
      </c>
      <c r="F11" s="18">
        <v>1578412.23</v>
      </c>
    </row>
    <row r="12" spans="1:8" x14ac:dyDescent="0.3">
      <c r="A12" s="16" t="s">
        <v>41</v>
      </c>
      <c r="B12" s="18">
        <v>0</v>
      </c>
      <c r="C12" s="18">
        <v>0</v>
      </c>
      <c r="D12" s="18">
        <v>0</v>
      </c>
      <c r="E12" s="18">
        <v>51315</v>
      </c>
      <c r="F12" s="18">
        <v>0</v>
      </c>
    </row>
    <row r="13" spans="1:8" x14ac:dyDescent="0.3">
      <c r="A13" s="15" t="s">
        <v>37</v>
      </c>
      <c r="B13" s="18">
        <v>8794801.2599999998</v>
      </c>
      <c r="C13" s="18">
        <v>10052922.470000001</v>
      </c>
      <c r="D13" s="18">
        <v>9808072.7800000012</v>
      </c>
      <c r="E13" s="18">
        <v>8876154.1699999999</v>
      </c>
      <c r="F13" s="18">
        <v>8647488.8300000001</v>
      </c>
    </row>
    <row r="14" spans="1:8" x14ac:dyDescent="0.3">
      <c r="A14" s="15"/>
      <c r="B14" s="18"/>
      <c r="C14" s="18"/>
      <c r="D14" s="18"/>
      <c r="E14" s="18"/>
      <c r="F14" s="18"/>
    </row>
    <row r="15" spans="1:8" x14ac:dyDescent="0.3">
      <c r="A15" s="15">
        <v>2019</v>
      </c>
      <c r="B15" s="18"/>
      <c r="C15" s="18"/>
      <c r="D15" s="18"/>
      <c r="E15" s="18"/>
      <c r="F15" s="18"/>
    </row>
    <row r="16" spans="1:8" x14ac:dyDescent="0.3">
      <c r="A16" s="16" t="s">
        <v>32</v>
      </c>
      <c r="B16" s="18">
        <v>3461530.7399999998</v>
      </c>
      <c r="C16" s="18">
        <v>3286534.7</v>
      </c>
      <c r="D16" s="18">
        <v>3786746.5799999996</v>
      </c>
      <c r="E16" s="18">
        <v>5507836.7349999994</v>
      </c>
      <c r="F16" s="18">
        <v>3561817.45</v>
      </c>
    </row>
    <row r="17" spans="1:6" x14ac:dyDescent="0.3">
      <c r="A17" s="16" t="s">
        <v>29</v>
      </c>
      <c r="B17" s="18">
        <v>4999254.5</v>
      </c>
      <c r="C17" s="18">
        <v>3990683.9000000004</v>
      </c>
      <c r="D17" s="18">
        <v>2334781.2800000003</v>
      </c>
      <c r="E17" s="18">
        <v>3667576.5550000002</v>
      </c>
      <c r="F17" s="18">
        <v>1877495.29</v>
      </c>
    </row>
    <row r="18" spans="1:6" x14ac:dyDescent="0.3">
      <c r="A18" s="16" t="s">
        <v>34</v>
      </c>
      <c r="B18" s="18">
        <v>3632949.1000000006</v>
      </c>
      <c r="C18" s="18">
        <v>5237166.6100000003</v>
      </c>
      <c r="D18" s="18">
        <v>5987708.5150000006</v>
      </c>
      <c r="E18" s="18">
        <v>2526002.0200000005</v>
      </c>
      <c r="F18" s="18">
        <v>4276464.7850000001</v>
      </c>
    </row>
    <row r="19" spans="1:6" x14ac:dyDescent="0.3">
      <c r="A19" s="16" t="s">
        <v>33</v>
      </c>
      <c r="B19" s="18">
        <v>3243375.31</v>
      </c>
      <c r="C19" s="18">
        <v>3391106.6200000006</v>
      </c>
      <c r="D19" s="18">
        <v>5290998.8099999996</v>
      </c>
      <c r="E19" s="18">
        <v>4592021.91</v>
      </c>
      <c r="F19" s="18">
        <v>4433586.6399999997</v>
      </c>
    </row>
    <row r="20" spans="1:6" x14ac:dyDescent="0.3">
      <c r="A20" s="16" t="s">
        <v>30</v>
      </c>
      <c r="B20" s="18">
        <v>2892086.7699999996</v>
      </c>
      <c r="C20" s="18">
        <v>5581891.9199999999</v>
      </c>
      <c r="D20" s="18">
        <v>2918459.7399999998</v>
      </c>
      <c r="E20" s="18">
        <v>5598025.2800000003</v>
      </c>
      <c r="F20" s="18">
        <v>2781811.6299999994</v>
      </c>
    </row>
    <row r="21" spans="1:6" x14ac:dyDescent="0.3">
      <c r="A21" s="16" t="s">
        <v>31</v>
      </c>
      <c r="B21" s="18">
        <v>9621366.4300000016</v>
      </c>
      <c r="C21" s="18">
        <v>9268944.0999999996</v>
      </c>
      <c r="D21" s="18">
        <v>9616076.6799999978</v>
      </c>
      <c r="E21" s="18">
        <v>6466875.1100000003</v>
      </c>
      <c r="F21" s="18">
        <v>9320968.540000001</v>
      </c>
    </row>
    <row r="22" spans="1:6" x14ac:dyDescent="0.3">
      <c r="A22" s="16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</row>
    <row r="23" spans="1:6" x14ac:dyDescent="0.3">
      <c r="A23" s="15" t="s">
        <v>38</v>
      </c>
      <c r="B23" s="18">
        <v>27850562.850000001</v>
      </c>
      <c r="C23" s="18">
        <v>30756327.850000001</v>
      </c>
      <c r="D23" s="18">
        <v>29934771.604999997</v>
      </c>
      <c r="E23" s="18">
        <v>28358337.609999999</v>
      </c>
      <c r="F23" s="18">
        <v>26252144.335000001</v>
      </c>
    </row>
    <row r="24" spans="1:6" x14ac:dyDescent="0.3">
      <c r="A24" s="15"/>
      <c r="B24" s="18"/>
      <c r="C24" s="18"/>
      <c r="D24" s="18"/>
      <c r="E24" s="18"/>
      <c r="F24" s="18"/>
    </row>
    <row r="25" spans="1:6" x14ac:dyDescent="0.3">
      <c r="A25" s="15" t="s">
        <v>36</v>
      </c>
      <c r="B25" s="18">
        <v>36645364.109999999</v>
      </c>
      <c r="C25" s="18">
        <v>40809250.32</v>
      </c>
      <c r="D25" s="18">
        <v>39742844.384999998</v>
      </c>
      <c r="E25" s="18">
        <v>37234491.780000001</v>
      </c>
      <c r="F25" s="18">
        <v>34899633.164999999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28AA24A-41BE-4C9A-95DD-FAFC053E8A8F}"/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PT 2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Patrick Baumgartner</dc:creator>
  <cp:lastModifiedBy>Deb Ashby</cp:lastModifiedBy>
  <dcterms:created xsi:type="dcterms:W3CDTF">2014-01-28T02:45:41Z</dcterms:created>
  <dcterms:modified xsi:type="dcterms:W3CDTF">2020-07-07T13:22:06Z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0x010100AF5EC4FAED17FD4FA002B715A7CB3129</vt:lpwstr>
  </property>
  <property fmtid="{D5CDD505-2E9C-101B-9397-08002B2CF9AE}" pid="4" name="Order">
    <vt:r8>33853400</vt:r8>
  </property>
  <property fmtid="{D5CDD505-2E9C-101B-9397-08002B2CF9AE}" pid="5" name="_ExtendedDescription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