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co\Documents\Github\Data_Wrangling\Laboratorio 4\"/>
    </mc:Choice>
  </mc:AlternateContent>
  <xr:revisionPtr revIDLastSave="0" documentId="13_ncr:1_{3B94A3E2-9707-4765-B9EB-D66D18B2E0EB}" xr6:coauthVersionLast="47" xr6:coauthVersionMax="47" xr10:uidLastSave="{00000000-0000-0000-0000-000000000000}"/>
  <bookViews>
    <workbookView xWindow="-108" yWindow="-108" windowWidth="23256" windowHeight="12456" activeTab="3" xr2:uid="{8E0BD057-93C5-4464-A599-49E0F4D70559}"/>
  </bookViews>
  <sheets>
    <sheet name="Conductor con mas viajes" sheetId="1" r:id="rId1"/>
    <sheet name="Crecimiento" sheetId="6" r:id="rId2"/>
    <sheet name="Vehiculos con mas viajes" sheetId="2" r:id="rId3"/>
    <sheet name="80 - 20" sheetId="5" r:id="rId4"/>
    <sheet name="Piloto con mas entregas incompl" sheetId="4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D40" i="1"/>
  <c r="D41" i="1"/>
  <c r="D42" i="1"/>
  <c r="D43" i="1"/>
  <c r="D44" i="1"/>
  <c r="D45" i="1"/>
  <c r="D46" i="1"/>
  <c r="D47" i="1"/>
  <c r="D39" i="1"/>
  <c r="D48" i="5"/>
  <c r="D47" i="5"/>
  <c r="C54" i="5"/>
</calcChain>
</file>

<file path=xl/sharedStrings.xml><?xml version="1.0" encoding="utf-8"?>
<sst xmlns="http://schemas.openxmlformats.org/spreadsheetml/2006/main" count="134" uniqueCount="64">
  <si>
    <t>Piloto</t>
  </si>
  <si>
    <t>Total_Cantidad</t>
  </si>
  <si>
    <t>Total_Credito</t>
  </si>
  <si>
    <t>Num_Viajes</t>
  </si>
  <si>
    <t>Fernando Mariano Berrio</t>
  </si>
  <si>
    <t>Ismael Rodero Monteagudo</t>
  </si>
  <si>
    <t>Pedro Alvarez Parejo</t>
  </si>
  <si>
    <t>Hector Aragones Frutos</t>
  </si>
  <si>
    <t>Luis Jaime Urbano</t>
  </si>
  <si>
    <t>Felipe Villatoro</t>
  </si>
  <si>
    <t>Angel Valdez Alegria</t>
  </si>
  <si>
    <t>Hector Giron</t>
  </si>
  <si>
    <t>Juan Francisco Portillo Gomez</t>
  </si>
  <si>
    <t>Unidad</t>
  </si>
  <si>
    <t>Camión Grande</t>
  </si>
  <si>
    <t>Camión Pequeño</t>
  </si>
  <si>
    <t>Panel</t>
  </si>
  <si>
    <t>CLIENTE</t>
  </si>
  <si>
    <t>Total_Monto</t>
  </si>
  <si>
    <t>TAQUERIA EL CHINITO</t>
  </si>
  <si>
    <t>UNIVERSIDAD FRANCISCO MARROQUIN/Despacho a cliente</t>
  </si>
  <si>
    <t>ABARROTERIA EBENEZER/Despacho a cliente</t>
  </si>
  <si>
    <t>EL PINCHE OBELISCO / Despacho a cliente</t>
  </si>
  <si>
    <t>TIENDA LA BENDICION / Despacho a cliente</t>
  </si>
  <si>
    <t>BAR LA OFICINA</t>
  </si>
  <si>
    <t>UBIQUO LABS</t>
  </si>
  <si>
    <t>POLLO PINULITO/Despacho a cliente</t>
  </si>
  <si>
    <t>HOSPITAL ROOSEVELT / Despacho a cliente</t>
  </si>
  <si>
    <t>HOSPITAL LAS AMERICAS</t>
  </si>
  <si>
    <t>EL PINCHE OBELISCO</t>
  </si>
  <si>
    <t>SPORTA, S.A./Despacho a cliente</t>
  </si>
  <si>
    <t>EL GALLO NEGRO</t>
  </si>
  <si>
    <t>POLLO PINULITO</t>
  </si>
  <si>
    <t>CHICHARRONERIA EL RICO COLESTEROL</t>
  </si>
  <si>
    <t>EL GALLO NEGRO / Despacho a cliente</t>
  </si>
  <si>
    <t>Tipo</t>
  </si>
  <si>
    <t>Total_Num_Viajes</t>
  </si>
  <si>
    <t>Sin Problemas</t>
  </si>
  <si>
    <t>Faltante/Devolución</t>
  </si>
  <si>
    <t>PILOTO</t>
  </si>
  <si>
    <t>Total_Credito_Dias</t>
  </si>
  <si>
    <t>Cumulative_Monto</t>
  </si>
  <si>
    <t>Total_Monto_Sum</t>
  </si>
  <si>
    <t>Percentage</t>
  </si>
  <si>
    <t>TIENDA LA BENDICION</t>
  </si>
  <si>
    <t>SPORTA, S.A.</t>
  </si>
  <si>
    <t>ABARROTERIA EBENEZER</t>
  </si>
  <si>
    <t>UNIVERSIDAD FRANCISCO MARROQUIN</t>
  </si>
  <si>
    <t>Proyección_Viajes</t>
  </si>
  <si>
    <t>Héctor Aragones Frutos</t>
  </si>
  <si>
    <t>Ángel Valdez Alegría</t>
  </si>
  <si>
    <t>Héctor Girón</t>
  </si>
  <si>
    <t>Juan Francisco Portillo Gómez</t>
  </si>
  <si>
    <t>MES</t>
  </si>
  <si>
    <t>Total_Viajes</t>
  </si>
  <si>
    <t>Growth_Cantidad</t>
  </si>
  <si>
    <t>Growth_Viajes</t>
  </si>
  <si>
    <t>Total_Crecimiento_Cantidad</t>
  </si>
  <si>
    <t>Total_Crecimiento_Viajes</t>
  </si>
  <si>
    <t>Percent_Growth_Cantidad</t>
  </si>
  <si>
    <t>Percent_Growth_Viajes</t>
  </si>
  <si>
    <t>Proj_Total_Viajes</t>
  </si>
  <si>
    <t>Proj_Total_Cantidad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</si>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</sst>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111111"/>
      <name val="Segoe UI"/>
      <family val="2"/>
    </font>
    <font>
      <sz val="10"/>
      <color rgb="FF1111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9" fontId="0" fillId="0" borderId="0" xfId="1" applyFont="1"/>
    <xf numFmtId="0" fontId="2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de </a:t>
            </a:r>
            <a:r>
              <a:rPr lang="en-US"/>
              <a:t>Viajes - piloto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'Conductor con mas viajes'!$E$3</c:f>
              <c:strCache>
                <c:ptCount val="1"/>
                <c:pt idx="0">
                  <c:v>Num_Viajes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69-407F-8A6B-350D6875DD42}"/>
              </c:ext>
            </c:extLst>
          </c:dPt>
          <c:dLbls>
            <c:delete val="1"/>
            <c:extLst/>
          </c:dLbls>
          <c:cat>
            <c:strRef>
              <c:f>'Conductor con mas viajes'!$B$4:$B$12</c:f>
              <c:strCache>
                <c:ptCount val="9"/>
                <c:pt idx="0">
                  <c:v>Fernando Mariano Berrio</c:v>
                </c:pt>
                <c:pt idx="1">
                  <c:v>Ismael Rodero Monteagudo</c:v>
                </c:pt>
                <c:pt idx="2">
                  <c:v>Pedro Alvarez Parejo</c:v>
                </c:pt>
                <c:pt idx="3">
                  <c:v>Hector Aragones Frutos</c:v>
                </c:pt>
                <c:pt idx="4">
                  <c:v>Luis Jaime Urbano</c:v>
                </c:pt>
                <c:pt idx="5">
                  <c:v>Felipe Villatoro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'Conductor con mas viajes'!$E$4:$E$12</c:f>
              <c:numCache>
                <c:formatCode>General</c:formatCode>
                <c:ptCount val="9"/>
                <c:pt idx="0">
                  <c:v>267</c:v>
                </c:pt>
                <c:pt idx="1">
                  <c:v>244</c:v>
                </c:pt>
                <c:pt idx="2">
                  <c:v>253</c:v>
                </c:pt>
                <c:pt idx="3">
                  <c:v>248</c:v>
                </c:pt>
                <c:pt idx="4">
                  <c:v>246</c:v>
                </c:pt>
                <c:pt idx="5">
                  <c:v>247</c:v>
                </c:pt>
                <c:pt idx="6">
                  <c:v>235</c:v>
                </c:pt>
                <c:pt idx="7">
                  <c:v>228</c:v>
                </c:pt>
                <c:pt idx="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9-407F-8A6B-350D6875DD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6298223"/>
        <c:axId val="1006302543"/>
      </c:barChart>
      <c:catAx>
        <c:axId val="100629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02543"/>
        <c:crosses val="autoZero"/>
        <c:auto val="1"/>
        <c:lblAlgn val="ctr"/>
        <c:lblOffset val="100"/>
        <c:noMultiLvlLbl val="0"/>
      </c:catAx>
      <c:valAx>
        <c:axId val="10063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9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80%</a:t>
            </a:r>
            <a:r>
              <a:rPr lang="en-US" baseline="0"/>
              <a:t> de total - Monto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'80 - 20'!$C$3</c:f>
              <c:strCache>
                <c:ptCount val="1"/>
                <c:pt idx="0">
                  <c:v>Total_Monto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94-4A9D-BBBF-00B8F70C5F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'80 - 20'!$B$4:$B$14</c:f>
              <c:strCache>
                <c:ptCount val="11"/>
                <c:pt idx="0">
                  <c:v>TAQUERIA EL CHINITO</c:v>
                </c:pt>
                <c:pt idx="1">
                  <c:v>UNIVERSIDAD FRANCISCO MARROQUIN</c:v>
                </c:pt>
                <c:pt idx="2">
                  <c:v>ABARROTERIA EBENEZER</c:v>
                </c:pt>
                <c:pt idx="3">
                  <c:v>EL PINCHE OBELISCO</c:v>
                </c:pt>
                <c:pt idx="4">
                  <c:v>TIENDA LA BENDICION</c:v>
                </c:pt>
                <c:pt idx="5">
                  <c:v>BAR LA OFICINA</c:v>
                </c:pt>
                <c:pt idx="6">
                  <c:v>SPORTA, S.A.</c:v>
                </c:pt>
                <c:pt idx="7">
                  <c:v>EL GALLO NEGRO</c:v>
                </c:pt>
                <c:pt idx="8">
                  <c:v>POLLO PINULITO</c:v>
                </c:pt>
                <c:pt idx="9">
                  <c:v>CHICHARRONERIA EL RICO COLESTEROL</c:v>
                </c:pt>
                <c:pt idx="10">
                  <c:v>UBIQUO LABS</c:v>
                </c:pt>
              </c:strCache>
            </c:strRef>
          </c:cat>
          <c:val>
            <c:numRef>
              <c:f>'80 - 20'!$C$4:$C$14</c:f>
              <c:numCache>
                <c:formatCode>General</c:formatCode>
                <c:ptCount val="11"/>
                <c:pt idx="0">
                  <c:v>38274</c:v>
                </c:pt>
                <c:pt idx="1">
                  <c:v>37889</c:v>
                </c:pt>
                <c:pt idx="2">
                  <c:v>37129</c:v>
                </c:pt>
                <c:pt idx="3">
                  <c:v>71079</c:v>
                </c:pt>
                <c:pt idx="4">
                  <c:v>35338</c:v>
                </c:pt>
                <c:pt idx="5">
                  <c:v>35164</c:v>
                </c:pt>
                <c:pt idx="6">
                  <c:v>34984</c:v>
                </c:pt>
                <c:pt idx="7">
                  <c:v>67555</c:v>
                </c:pt>
                <c:pt idx="8">
                  <c:v>33006</c:v>
                </c:pt>
                <c:pt idx="9">
                  <c:v>32456</c:v>
                </c:pt>
                <c:pt idx="10">
                  <c:v>64251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4-4A9D-BBBF-00B8F70C5F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3018752"/>
        <c:axId val="1053020192"/>
      </c:barChart>
      <c:catAx>
        <c:axId val="10530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0192"/>
        <c:crosses val="autoZero"/>
        <c:auto val="1"/>
        <c:lblAlgn val="ctr"/>
        <c:lblOffset val="100"/>
        <c:noMultiLvlLbl val="0"/>
      </c:catAx>
      <c:valAx>
        <c:axId val="10530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66-46E0-8304-F3861DCB39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66-46E0-8304-F3861DCB3967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66-46E0-8304-F3861DCB3967}"/>
                </c:ext>
              </c:extLst>
            </c:dLbl>
            <c:dLbl>
              <c:idx val="1"/>
              <c:layout>
                <c:manualLayout>
                  <c:x val="-5.8333333333333334E-2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66-46E0-8304-F3861DCB39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'80 - 20'!$B$47:$B$48</c:f>
              <c:strCache>
                <c:ptCount val="2"/>
                <c:pt idx="0">
                  <c:v>Sin Problemas</c:v>
                </c:pt>
                <c:pt idx="1">
                  <c:v>Faltante/Devolución</c:v>
                </c:pt>
              </c:strCache>
            </c:strRef>
          </c:cat>
          <c:val>
            <c:numRef>
              <c:f>'80 - 20'!$D$47:$D$48</c:f>
              <c:numCache>
                <c:formatCode>0%</c:formatCode>
                <c:ptCount val="2"/>
                <c:pt idx="0">
                  <c:v>0.63445917058572032</c:v>
                </c:pt>
                <c:pt idx="1">
                  <c:v>0.36554082941427968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6-46E0-8304-F3861DCB39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Piloto con mas</a:t>
            </a:r>
            <a:r>
              <a:rPr lang="en-US" baseline="0"/>
              <a:t> entregas incompletas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'Piloto con mas entregas incompl'!$F$3</c:f>
              <c:strCache>
                <c:ptCount val="1"/>
                <c:pt idx="0">
                  <c:v>Num_Viajes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CA2F-41ED-A4F4-91B19C5271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'Piloto con mas entregas incompl'!$B$4:$C$13</c15:sqref>
                  </c15:fullRef>
                  <c15:levelRef>
                    <c15:sqref>'Piloto con mas entregas incompl'!$B$4:$B$13</c15:sqref>
                  </c15:levelRef>
                </c:ext>
              </c:extLst>
              <c:f>'Piloto con mas entregas incompl'!$B$4:$B$13</c:f>
              <c:strCache>
                <c:ptCount val="10"/>
                <c:pt idx="0">
                  <c:v>Hector Aragones Frutos</c:v>
                </c:pt>
                <c:pt idx="1">
                  <c:v>Luis Jaime Urbano</c:v>
                </c:pt>
                <c:pt idx="2">
                  <c:v>Fernando Mariano Berrio</c:v>
                </c:pt>
                <c:pt idx="3">
                  <c:v>Angel Valdez Alegria</c:v>
                </c:pt>
                <c:pt idx="4">
                  <c:v>Ismael Rodero Monteagudo</c:v>
                </c:pt>
                <c:pt idx="5">
                  <c:v>Hector Aragones Frutos</c:v>
                </c:pt>
                <c:pt idx="6">
                  <c:v>Ismael Rodero Monteagudo</c:v>
                </c:pt>
                <c:pt idx="7">
                  <c:v>Juan Francisco Portillo Gomez</c:v>
                </c:pt>
                <c:pt idx="8">
                  <c:v>Fernando Mariano Berrio</c:v>
                </c:pt>
                <c:pt idx="9">
                  <c:v>Angel Valdez Alegria</c:v>
                </c:pt>
              </c:strCache>
            </c:strRef>
          </c:cat>
          <c:val>
            <c:numRef>
              <c:f>'Piloto con mas entregas incompl'!$F$4:$F$13</c:f>
              <c:numCache>
                <c:formatCode>General</c:formatCode>
                <c:ptCount val="10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21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0-47D5-85A5-8057621DC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788783"/>
        <c:axId val="814783503"/>
      </c:barChart>
      <c:catAx>
        <c:axId val="81478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3503"/>
        <c:crosses val="autoZero"/>
        <c:auto val="1"/>
        <c:lblAlgn val="ctr"/>
        <c:lblOffset val="100"/>
        <c:noMultiLvlLbl val="0"/>
      </c:catAx>
      <c:valAx>
        <c:axId val="8147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de </a:t>
            </a:r>
            <a:r>
              <a:rPr lang="en-US"/>
              <a:t>Viajes - piloto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'Conductor con mas viajes'!$C$3</c:f>
              <c:strCache>
                <c:ptCount val="1"/>
                <c:pt idx="0">
                  <c:v>Total_Cantidad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3-4C28-B375-D189AB35D8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'Conductor con mas viajes'!$B$4:$B$12</c:f>
              <c:strCache>
                <c:ptCount val="9"/>
                <c:pt idx="0">
                  <c:v>Fernando Mariano Berrio</c:v>
                </c:pt>
                <c:pt idx="1">
                  <c:v>Ismael Rodero Monteagudo</c:v>
                </c:pt>
                <c:pt idx="2">
                  <c:v>Pedro Alvarez Parejo</c:v>
                </c:pt>
                <c:pt idx="3">
                  <c:v>Hector Aragones Frutos</c:v>
                </c:pt>
                <c:pt idx="4">
                  <c:v>Luis Jaime Urbano</c:v>
                </c:pt>
                <c:pt idx="5">
                  <c:v>Felipe Villatoro</c:v>
                </c:pt>
                <c:pt idx="6">
                  <c:v>Angel Valdez Alegria</c:v>
                </c:pt>
                <c:pt idx="7">
                  <c:v>Hector Giron</c:v>
                </c:pt>
                <c:pt idx="8">
                  <c:v>Juan Francisco Portillo Gomez</c:v>
                </c:pt>
              </c:strCache>
            </c:strRef>
          </c:cat>
          <c:val>
            <c:numRef>
              <c:f>'Conductor con mas viajes'!$C$4:$C$12</c:f>
              <c:numCache>
                <c:formatCode>#,##0</c:formatCode>
                <c:ptCount val="9"/>
                <c:pt idx="0">
                  <c:v>308389</c:v>
                </c:pt>
                <c:pt idx="1">
                  <c:v>283746</c:v>
                </c:pt>
                <c:pt idx="2">
                  <c:v>271762</c:v>
                </c:pt>
                <c:pt idx="3">
                  <c:v>266581</c:v>
                </c:pt>
                <c:pt idx="4">
                  <c:v>263969</c:v>
                </c:pt>
                <c:pt idx="5">
                  <c:v>258506</c:v>
                </c:pt>
                <c:pt idx="6">
                  <c:v>257230</c:v>
                </c:pt>
                <c:pt idx="7">
                  <c:v>251821</c:v>
                </c:pt>
                <c:pt idx="8">
                  <c:v>233389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3-4C28-B375-D189AB35D8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6298223"/>
        <c:axId val="1006302543"/>
      </c:barChart>
      <c:catAx>
        <c:axId val="100629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02543"/>
        <c:crosses val="autoZero"/>
        <c:auto val="1"/>
        <c:lblAlgn val="ctr"/>
        <c:lblOffset val="100"/>
        <c:noMultiLvlLbl val="0"/>
      </c:catAx>
      <c:valAx>
        <c:axId val="100630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9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viajes de pilotos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'Conductor con mas viajes'!$C$27</c:f>
              <c:strCache>
                <c:ptCount val="1"/>
                <c:pt idx="0">
                  <c:v>Num_Viajes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5A3-42A6-94B6-9A4AA1212B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'Conductor con mas viajes'!$B$28:$B$36</c:f>
              <c:strCache>
                <c:ptCount val="9"/>
                <c:pt idx="0">
                  <c:v>Fernando Mariano Berrio</c:v>
                </c:pt>
                <c:pt idx="1">
                  <c:v>Ismael Rodero Monteagudo</c:v>
                </c:pt>
                <c:pt idx="2">
                  <c:v>Pedro Alvarez Parejo</c:v>
                </c:pt>
                <c:pt idx="3">
                  <c:v>Héctor Aragones Frutos</c:v>
                </c:pt>
                <c:pt idx="4">
                  <c:v>Luis Jaime Urbano</c:v>
                </c:pt>
                <c:pt idx="5">
                  <c:v>Felipe Villatoro</c:v>
                </c:pt>
                <c:pt idx="6">
                  <c:v>Ángel Valdez Alegría</c:v>
                </c:pt>
                <c:pt idx="7">
                  <c:v>Héctor Girón</c:v>
                </c:pt>
                <c:pt idx="8">
                  <c:v>Juan Francisco Portillo Gómez</c:v>
                </c:pt>
              </c:strCache>
            </c:strRef>
          </c:cat>
          <c:val>
            <c:numRef>
              <c:f>'Conductor con mas viajes'!$C$28:$C$36</c:f>
              <c:numCache>
                <c:formatCode>General</c:formatCode>
                <c:ptCount val="9"/>
                <c:pt idx="0">
                  <c:v>267</c:v>
                </c:pt>
                <c:pt idx="1">
                  <c:v>244</c:v>
                </c:pt>
                <c:pt idx="2">
                  <c:v>253</c:v>
                </c:pt>
                <c:pt idx="3">
                  <c:v>248</c:v>
                </c:pt>
                <c:pt idx="4">
                  <c:v>246</c:v>
                </c:pt>
                <c:pt idx="5">
                  <c:v>247</c:v>
                </c:pt>
                <c:pt idx="6">
                  <c:v>235</c:v>
                </c:pt>
                <c:pt idx="7">
                  <c:v>228</c:v>
                </c:pt>
                <c:pt idx="8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3-42A6-94B6-9A4AA1212BB7}"/>
            </c:ext>
          </c:extLst>
        </c:ser>
        <c:ser>
          <c:idx val="1"/>
          <c:order val="1"/>
          <c:tx>
            <c:strRef>
              <c:f>'Conductor con mas viajes'!$D$27</c:f>
              <c:strCache>
                <c:ptCount val="1"/>
                <c:pt idx="0">
                  <c:v>Proyección_Viajes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0925337632079971E-17"/>
                  <c:y val="-3.24074074074074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0925337632079971E-17"/>
                  <c:y val="-1.85185185185184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0925337632079971E-17"/>
                  <c:y val="-1.85185185185185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-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"/>
                  <c:y val="-2.77777777777778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2.7777777777778798E-3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'Conductor con mas viajes'!$B$28:$B$36</c:f>
              <c:strCache>
                <c:ptCount val="9"/>
                <c:pt idx="0">
                  <c:v>Fernando Mariano Berrio</c:v>
                </c:pt>
                <c:pt idx="1">
                  <c:v>Ismael Rodero Monteagudo</c:v>
                </c:pt>
                <c:pt idx="2">
                  <c:v>Pedro Alvarez Parejo</c:v>
                </c:pt>
                <c:pt idx="3">
                  <c:v>Héctor Aragones Frutos</c:v>
                </c:pt>
                <c:pt idx="4">
                  <c:v>Luis Jaime Urbano</c:v>
                </c:pt>
                <c:pt idx="5">
                  <c:v>Felipe Villatoro</c:v>
                </c:pt>
                <c:pt idx="6">
                  <c:v>Ángel Valdez Alegría</c:v>
                </c:pt>
                <c:pt idx="7">
                  <c:v>Héctor Girón</c:v>
                </c:pt>
                <c:pt idx="8">
                  <c:v>Juan Francisco Portillo Gómez</c:v>
                </c:pt>
              </c:strCache>
            </c:strRef>
          </c:cat>
          <c:val>
            <c:numRef>
              <c:f>'Conductor con mas viajes'!$D$28:$D$36</c:f>
              <c:numCache>
                <c:formatCode>General</c:formatCode>
                <c:ptCount val="9"/>
                <c:pt idx="0">
                  <c:v>294</c:v>
                </c:pt>
                <c:pt idx="1">
                  <c:v>268</c:v>
                </c:pt>
                <c:pt idx="2">
                  <c:v>278</c:v>
                </c:pt>
                <c:pt idx="3">
                  <c:v>273</c:v>
                </c:pt>
                <c:pt idx="4">
                  <c:v>271</c:v>
                </c:pt>
                <c:pt idx="5">
                  <c:v>272</c:v>
                </c:pt>
                <c:pt idx="6">
                  <c:v>258</c:v>
                </c:pt>
                <c:pt idx="7">
                  <c:v>251</c:v>
                </c:pt>
                <c:pt idx="8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A3-42A6-94B6-9A4AA1212B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8029215"/>
        <c:axId val="1258053215"/>
      </c:barChart>
      <c:catAx>
        <c:axId val="125802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53215"/>
        <c:crosses val="autoZero"/>
        <c:auto val="1"/>
        <c:lblAlgn val="ctr"/>
        <c:lblOffset val="100"/>
        <c:noMultiLvlLbl val="0"/>
      </c:catAx>
      <c:valAx>
        <c:axId val="1258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2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 mensual</a:t>
            </a:r>
            <a:r>
              <a:rPr lang="en-US" baseline="0"/>
              <a:t> - viajes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Crecimiento!$D$3</c:f>
              <c:strCache>
                <c:ptCount val="1"/>
                <c:pt idx="0">
                  <c:v>Total_Viajes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844107213851384E-2"/>
                  <c:y val="-4.838217177513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4C7-4906-93FC-4B0F7C473A39}"/>
                </c:ext>
              </c:extLst>
            </c:dLbl>
            <c:dLbl>
              <c:idx val="2"/>
              <c:layout>
                <c:manualLayout>
                  <c:x val="-4.00909430720848E-2"/>
                  <c:y val="-0.163659944005864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C7-4906-93FC-4B0F7C473A39}"/>
                </c:ext>
              </c:extLst>
            </c:dLbl>
            <c:dLbl>
              <c:idx val="3"/>
              <c:layout>
                <c:manualLayout>
                  <c:x val="-8.7618560382087707E-2"/>
                  <c:y val="-8.5271058888969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C7-4906-93FC-4B0F7C473A39}"/>
                </c:ext>
              </c:extLst>
            </c:dLbl>
            <c:dLbl>
              <c:idx val="5"/>
              <c:layout>
                <c:manualLayout>
                  <c:x val="-4.2886685266790854E-2"/>
                  <c:y val="-0.131382167781260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C7-4906-93FC-4B0F7C473A39}"/>
                </c:ext>
              </c:extLst>
            </c:dLbl>
            <c:dLbl>
              <c:idx val="7"/>
              <c:layout>
                <c:manualLayout>
                  <c:x val="-9.3377789303182163E-3"/>
                  <c:y val="-9.9104391556656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4C7-4906-93FC-4B0F7C473A39}"/>
                </c:ext>
              </c:extLst>
            </c:dLbl>
            <c:dLbl>
              <c:idx val="8"/>
              <c:layout>
                <c:manualLayout>
                  <c:x val="-4.2886685266790854E-2"/>
                  <c:y val="-0.135993278670489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C7-4906-93FC-4B0F7C473A39}"/>
                </c:ext>
              </c:extLst>
            </c:dLbl>
            <c:dLbl>
              <c:idx val="10"/>
              <c:layout>
                <c:manualLayout>
                  <c:x val="-3.7462945409062138E-3"/>
                  <c:y val="9.91733766801961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4C7-4906-93FC-4B0F7C473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Crecimiento!$B$4:$B$14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Crecimiento!$D$4:$D$14</c:f>
              <c:numCache>
                <c:formatCode>General</c:formatCode>
                <c:ptCount val="11"/>
                <c:pt idx="0">
                  <c:v>192</c:v>
                </c:pt>
                <c:pt idx="1">
                  <c:v>203</c:v>
                </c:pt>
                <c:pt idx="2">
                  <c:v>182</c:v>
                </c:pt>
                <c:pt idx="3">
                  <c:v>196</c:v>
                </c:pt>
                <c:pt idx="4">
                  <c:v>215</c:v>
                </c:pt>
                <c:pt idx="5">
                  <c:v>197</c:v>
                </c:pt>
                <c:pt idx="6">
                  <c:v>211</c:v>
                </c:pt>
                <c:pt idx="7">
                  <c:v>199</c:v>
                </c:pt>
                <c:pt idx="8">
                  <c:v>188</c:v>
                </c:pt>
                <c:pt idx="9">
                  <c:v>200</c:v>
                </c:pt>
                <c:pt idx="10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7-4906-93FC-4B0F7C473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0658463"/>
        <c:axId val="1260654623"/>
      </c:scatterChart>
      <c:valAx>
        <c:axId val="126065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4623"/>
        <c:crosses val="autoZero"/>
        <c:crossBetween val="midCat"/>
      </c:valAx>
      <c:valAx>
        <c:axId val="12606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 mensual</a:t>
            </a:r>
            <a:r>
              <a:rPr lang="en-US" baseline="0"/>
              <a:t> - viajes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Crecimiento!$D$3</c:f>
              <c:strCache>
                <c:ptCount val="1"/>
                <c:pt idx="0">
                  <c:v>Total_Viajes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Crecimiento!$B$4:$B$38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Crecimiento!$D$4:$D$38</c:f>
              <c:numCache>
                <c:formatCode>General</c:formatCode>
                <c:ptCount val="35"/>
                <c:pt idx="0">
                  <c:v>192</c:v>
                </c:pt>
                <c:pt idx="1">
                  <c:v>203</c:v>
                </c:pt>
                <c:pt idx="2">
                  <c:v>182</c:v>
                </c:pt>
                <c:pt idx="3">
                  <c:v>196</c:v>
                </c:pt>
                <c:pt idx="4">
                  <c:v>215</c:v>
                </c:pt>
                <c:pt idx="5">
                  <c:v>197</c:v>
                </c:pt>
                <c:pt idx="6">
                  <c:v>211</c:v>
                </c:pt>
                <c:pt idx="7">
                  <c:v>199</c:v>
                </c:pt>
                <c:pt idx="8">
                  <c:v>188</c:v>
                </c:pt>
                <c:pt idx="9">
                  <c:v>200</c:v>
                </c:pt>
                <c:pt idx="10">
                  <c:v>197</c:v>
                </c:pt>
                <c:pt idx="11">
                  <c:v>197.4545</c:v>
                </c:pt>
                <c:pt idx="12">
                  <c:v>197.9091</c:v>
                </c:pt>
                <c:pt idx="13">
                  <c:v>198.36359999999999</c:v>
                </c:pt>
                <c:pt idx="14">
                  <c:v>198.81819999999999</c:v>
                </c:pt>
                <c:pt idx="15">
                  <c:v>199.27269999999999</c:v>
                </c:pt>
                <c:pt idx="16">
                  <c:v>199.72730000000001</c:v>
                </c:pt>
                <c:pt idx="17">
                  <c:v>200.18180000000001</c:v>
                </c:pt>
                <c:pt idx="18">
                  <c:v>200.63640000000001</c:v>
                </c:pt>
                <c:pt idx="19">
                  <c:v>201.0909</c:v>
                </c:pt>
                <c:pt idx="20">
                  <c:v>201.5455</c:v>
                </c:pt>
                <c:pt idx="21">
                  <c:v>202</c:v>
                </c:pt>
                <c:pt idx="22">
                  <c:v>202.4545</c:v>
                </c:pt>
                <c:pt idx="23">
                  <c:v>202.9091</c:v>
                </c:pt>
                <c:pt idx="24">
                  <c:v>203.36359999999999</c:v>
                </c:pt>
                <c:pt idx="25">
                  <c:v>203.81819999999999</c:v>
                </c:pt>
                <c:pt idx="26">
                  <c:v>204.27269999999999</c:v>
                </c:pt>
                <c:pt idx="27">
                  <c:v>204.72730000000001</c:v>
                </c:pt>
                <c:pt idx="28">
                  <c:v>205.18180000000001</c:v>
                </c:pt>
                <c:pt idx="29">
                  <c:v>205.63640000000001</c:v>
                </c:pt>
                <c:pt idx="30">
                  <c:v>206.0909</c:v>
                </c:pt>
                <c:pt idx="31">
                  <c:v>206.5455</c:v>
                </c:pt>
                <c:pt idx="32">
                  <c:v>207</c:v>
                </c:pt>
                <c:pt idx="33">
                  <c:v>207.4545</c:v>
                </c:pt>
                <c:pt idx="34">
                  <c:v>207.9091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E1-496D-9116-856225DE0D0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60658463"/>
        <c:axId val="1260654623"/>
      </c:scatterChart>
      <c:valAx>
        <c:axId val="126065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4623"/>
        <c:crosses val="autoZero"/>
        <c:crossBetween val="midCat"/>
      </c:valAx>
      <c:valAx>
        <c:axId val="12606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Vehiculos</a:t>
            </a:r>
            <a:r>
              <a:rPr lang="en-US" baseline="0"/>
              <a:t> con mas viajes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'Vehiculos con mas viajes'!$B$4</c:f>
              <c:strCache>
                <c:ptCount val="1"/>
                <c:pt idx="0">
                  <c:v>Camión Grande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'Vehiculos con mas viajes'!$E$3</c:f>
              <c:strCache>
                <c:ptCount val="1"/>
                <c:pt idx="0">
                  <c:v>Num_Viajes</c:v>
                </c:pt>
              </c:strCache>
            </c:strRef>
          </c:cat>
          <c:val>
            <c:numRef>
              <c:f>'Vehiculos con mas viajes'!$E$4</c:f>
              <c:numCache>
                <c:formatCode>#,##0</c:formatCode>
                <c:ptCount val="1"/>
                <c:pt idx="0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4-47A6-BC8B-AE8FAB632163}"/>
            </c:ext>
          </c:extLst>
        </c:ser>
        <c:ser>
          <c:idx val="1"/>
          <c:order val="1"/>
          <c:tx>
            <c:strRef>
              <c:f>'Vehiculos con mas viajes'!$B$5</c:f>
              <c:strCache>
                <c:ptCount val="1"/>
                <c:pt idx="0">
                  <c:v>Camión Pequeño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'Vehiculos con mas viajes'!$E$3</c:f>
              <c:strCache>
                <c:ptCount val="1"/>
                <c:pt idx="0">
                  <c:v>Num_Viajes</c:v>
                </c:pt>
              </c:strCache>
            </c:strRef>
          </c:cat>
          <c:val>
            <c:numRef>
              <c:f>'Vehiculos con mas viajes'!$E$5</c:f>
              <c:numCache>
                <c:formatCode>General</c:formatCode>
                <c:ptCount val="1"/>
                <c:pt idx="0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4-47A6-BC8B-AE8FAB632163}"/>
            </c:ext>
          </c:extLst>
        </c:ser>
        <c:ser>
          <c:idx val="2"/>
          <c:order val="2"/>
          <c:tx>
            <c:strRef>
              <c:f>'Vehiculos con mas viajes'!$B$6</c:f>
              <c:strCache>
                <c:ptCount val="1"/>
                <c:pt idx="0">
                  <c:v>Panel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'Vehiculos con mas viajes'!$E$3</c:f>
              <c:strCache>
                <c:ptCount val="1"/>
                <c:pt idx="0">
                  <c:v>Num_Viajes</c:v>
                </c:pt>
              </c:strCache>
            </c:strRef>
          </c:cat>
          <c:val>
            <c:numRef>
              <c:f>'Vehiculos con mas viajes'!$E$6</c:f>
              <c:numCache>
                <c:formatCode>General</c:formatCode>
                <c:ptCount val="1"/>
                <c:pt idx="0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4-47A6-BC8B-AE8FAB6321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139456"/>
        <c:axId val="1038145696"/>
      </c:barChart>
      <c:catAx>
        <c:axId val="103813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145696"/>
        <c:crosses val="autoZero"/>
        <c:auto val="1"/>
        <c:lblAlgn val="ctr"/>
        <c:lblOffset val="100"/>
        <c:noMultiLvlLbl val="0"/>
      </c:catAx>
      <c:valAx>
        <c:axId val="1038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Vehiculos</a:t>
            </a:r>
            <a:r>
              <a:rPr lang="en-US" baseline="0"/>
              <a:t> con mas cantidad -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'Vehiculos con mas viajes'!$B$4</c:f>
              <c:strCache>
                <c:ptCount val="1"/>
                <c:pt idx="0">
                  <c:v>Camión Grande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'Vehiculos con mas viajes'!$C$3</c:f>
              <c:strCache>
                <c:ptCount val="1"/>
                <c:pt idx="0">
                  <c:v>Total_Cantidad</c:v>
                </c:pt>
              </c:strCache>
            </c:strRef>
          </c:cat>
          <c:val>
            <c:numRef>
              <c:f>'Vehiculos con mas viajes'!$C$4</c:f>
              <c:numCache>
                <c:formatCode>#,##0</c:formatCode>
                <c:ptCount val="1"/>
                <c:pt idx="0">
                  <c:v>1821866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D-4E6A-B303-9E7ABDD4A464}"/>
            </c:ext>
          </c:extLst>
        </c:ser>
        <c:ser>
          <c:idx val="1"/>
          <c:order val="1"/>
          <c:tx>
            <c:strRef>
              <c:f>'Vehiculos con mas viajes'!$B$5</c:f>
              <c:strCache>
                <c:ptCount val="1"/>
                <c:pt idx="0">
                  <c:v>Camión Pequeño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'Vehiculos con mas viajes'!$C$3</c:f>
              <c:strCache>
                <c:ptCount val="1"/>
                <c:pt idx="0">
                  <c:v>Total_Cantidad</c:v>
                </c:pt>
              </c:strCache>
            </c:strRef>
          </c:cat>
          <c:val>
            <c:numRef>
              <c:f>'Vehiculos con mas viajes'!$C$5</c:f>
              <c:numCache>
                <c:formatCode>#,##0</c:formatCode>
                <c:ptCount val="1"/>
                <c:pt idx="0">
                  <c:v>451261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D-4E6A-B303-9E7ABDD4A464}"/>
            </c:ext>
          </c:extLst>
        </c:ser>
        <c:ser>
          <c:idx val="2"/>
          <c:order val="2"/>
          <c:tx>
            <c:strRef>
              <c:f>'Vehiculos con mas viajes'!$B$6</c:f>
              <c:strCache>
                <c:ptCount val="1"/>
                <c:pt idx="0">
                  <c:v>Panel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'Vehiculos con mas viajes'!$C$3</c:f>
              <c:strCache>
                <c:ptCount val="1"/>
                <c:pt idx="0">
                  <c:v>Total_Cantidad</c:v>
                </c:pt>
              </c:strCache>
            </c:strRef>
          </c:cat>
          <c:val>
            <c:numRef>
              <c:f>'Vehiculos con mas viajes'!$C$6</c:f>
              <c:numCache>
                <c:formatCode>#,##0</c:formatCode>
                <c:ptCount val="1"/>
                <c:pt idx="0">
                  <c:v>122266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FD-4E6A-B303-9E7ABDD4A4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139456"/>
        <c:axId val="1038145696"/>
      </c:barChart>
      <c:catAx>
        <c:axId val="103813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145696"/>
        <c:crosses val="autoZero"/>
        <c:auto val="1"/>
        <c:lblAlgn val="ctr"/>
        <c:lblOffset val="100"/>
        <c:noMultiLvlLbl val="0"/>
      </c:catAx>
      <c:valAx>
        <c:axId val="10381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80%</a:t>
            </a:r>
            <a:r>
              <a:rPr lang="en-US" baseline="0"/>
              <a:t> de total - Numero de entregas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'80 - 20'!$D$3</c:f>
              <c:strCache>
                <c:ptCount val="1"/>
                <c:pt idx="0">
                  <c:v>Num_Viajes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71-4CCE-A676-FB82CF701E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'80 - 20'!$B$4:$B$14</c:f>
              <c:strCache>
                <c:ptCount val="11"/>
                <c:pt idx="0">
                  <c:v>TAQUERIA EL CHINITO</c:v>
                </c:pt>
                <c:pt idx="1">
                  <c:v>UNIVERSIDAD FRANCISCO MARROQUIN</c:v>
                </c:pt>
                <c:pt idx="2">
                  <c:v>ABARROTERIA EBENEZER</c:v>
                </c:pt>
                <c:pt idx="3">
                  <c:v>EL PINCHE OBELISCO</c:v>
                </c:pt>
                <c:pt idx="4">
                  <c:v>TIENDA LA BENDICION</c:v>
                </c:pt>
                <c:pt idx="5">
                  <c:v>BAR LA OFICINA</c:v>
                </c:pt>
                <c:pt idx="6">
                  <c:v>SPORTA, S.A.</c:v>
                </c:pt>
                <c:pt idx="7">
                  <c:v>EL GALLO NEGRO</c:v>
                </c:pt>
                <c:pt idx="8">
                  <c:v>POLLO PINULITO</c:v>
                </c:pt>
                <c:pt idx="9">
                  <c:v>CHICHARRONERIA EL RICO COLESTEROL</c:v>
                </c:pt>
                <c:pt idx="10">
                  <c:v>UBIQUO LABS</c:v>
                </c:pt>
              </c:strCache>
            </c:strRef>
          </c:cat>
          <c:val>
            <c:numRef>
              <c:f>'80 - 20'!$D$4:$D$14</c:f>
              <c:numCache>
                <c:formatCode>General</c:formatCode>
                <c:ptCount val="11"/>
                <c:pt idx="0">
                  <c:v>139</c:v>
                </c:pt>
                <c:pt idx="1">
                  <c:v>134</c:v>
                </c:pt>
                <c:pt idx="2">
                  <c:v>131</c:v>
                </c:pt>
                <c:pt idx="3">
                  <c:v>256</c:v>
                </c:pt>
                <c:pt idx="4">
                  <c:v>129</c:v>
                </c:pt>
                <c:pt idx="5">
                  <c:v>134</c:v>
                </c:pt>
                <c:pt idx="6">
                  <c:v>124</c:v>
                </c:pt>
                <c:pt idx="7">
                  <c:v>245</c:v>
                </c:pt>
                <c:pt idx="8">
                  <c:v>119</c:v>
                </c:pt>
                <c:pt idx="9">
                  <c:v>114</c:v>
                </c:pt>
                <c:pt idx="1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1-4CCE-A676-FB82CF701E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3018752"/>
        <c:axId val="1053020192"/>
      </c:barChart>
      <c:catAx>
        <c:axId val="10530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0192"/>
        <c:crosses val="autoZero"/>
        <c:auto val="1"/>
        <c:lblAlgn val="ctr"/>
        <c:lblOffset val="100"/>
        <c:noMultiLvlLbl val="0"/>
      </c:catAx>
      <c:valAx>
        <c:axId val="10530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'80 - 20'!$B$47</c:f>
              <c:strCache>
                <c:ptCount val="1"/>
                <c:pt idx="0">
                  <c:v>Sin Problemas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'80 - 20'!$C$47</c:f>
              <c:numCache>
                <c:formatCode>0.00</c:formatCode>
                <c:ptCount val="1"/>
                <c:pt idx="0">
                  <c:v>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B23-A4C2-862CF4A9F1BD}"/>
            </c:ext>
          </c:extLst>
        </c:ser>
        <c:ser>
          <c:idx val="1"/>
          <c:order val="1"/>
          <c:tx>
            <c:strRef>
              <c:f>'80 - 20'!$B$48</c:f>
              <c:strCache>
                <c:ptCount val="1"/>
                <c:pt idx="0">
                  <c:v>Faltante/Devolución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'80 - 20'!$C$48</c:f>
              <c:numCache>
                <c:formatCode>0.00</c:formatCode>
                <c:ptCount val="1"/>
                <c:pt idx="0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4-4B23-A4C2-862CF4A9F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140896"/>
        <c:axId val="1038147616"/>
      </c:barChart>
      <c:catAx>
        <c:axId val="1038140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147616"/>
        <c:crosses val="autoZero"/>
        <c:auto val="1"/>
        <c:lblAlgn val="ctr"/>
        <c:lblOffset val="100"/>
        <c:noMultiLvlLbl val="0"/>
      </c:catAx>
      <c:valAx>
        <c:axId val="1038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1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3</xdr:row>
      <xdr:rowOff>361950</xdr:rowOff>
    </xdr:from>
    <xdr:to>
      <xdr:col>16</xdr:col>
      <xdr:colOff>175260</xdr:colOff>
      <xdr:row>8</xdr:row>
      <xdr:rowOff>327660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0DA37-70B2-7FC0-B5BC-CF8299D5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9</xdr:row>
      <xdr:rowOff>190500</xdr:rowOff>
    </xdr:from>
    <xdr:to>
      <xdr:col>16</xdr:col>
      <xdr:colOff>228600</xdr:colOff>
      <xdr:row>19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52FCAC-E809-435C-9922-FC13329E4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</xdr:colOff>
      <xdr:row>24</xdr:row>
      <xdr:rowOff>140970</xdr:rowOff>
    </xdr:from>
    <xdr:to>
      <xdr:col>12</xdr:col>
      <xdr:colOff>388620</xdr:colOff>
      <xdr:row>35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CA2E6C-1DC5-8F34-0088-05859E726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1</xdr:row>
      <xdr:rowOff>156210</xdr:rowOff>
    </xdr:from>
    <xdr:to>
      <xdr:col>15</xdr:col>
      <xdr:colOff>53340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740BE-869A-A3B9-6C8E-1855048C1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330507</xdr:colOff>
      <xdr:row>17</xdr:row>
      <xdr:rowOff>45904</xdr:rowOff>
    </xdr:from>
    <xdr:to>
      <xdr:col>15</xdr:col>
      <xdr:colOff>25707</xdr:colOff>
      <xdr:row>32</xdr:row>
      <xdr:rowOff>45904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77396-1974-4731-A989-80C5ECC8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7</xdr:row>
      <xdr:rowOff>102870</xdr:rowOff>
    </xdr:from>
    <xdr:to>
      <xdr:col>6</xdr:col>
      <xdr:colOff>251460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568CC-62FC-067A-01CC-B9806EED0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129540</xdr:colOff>
      <xdr:row>7</xdr:row>
      <xdr:rowOff>38100</xdr:rowOff>
    </xdr:from>
    <xdr:to>
      <xdr:col>14</xdr:col>
      <xdr:colOff>434340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4E834-378E-44B2-A14A-89480D8BB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16</xdr:row>
      <xdr:rowOff>95250</xdr:rowOff>
    </xdr:from>
    <xdr:to>
      <xdr:col>5</xdr:col>
      <xdr:colOff>807720</xdr:colOff>
      <xdr:row>40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92F26-C6F8-2A17-CA48-138EBCAB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226339</xdr:colOff>
      <xdr:row>40</xdr:row>
      <xdr:rowOff>177479</xdr:rowOff>
    </xdr:from>
    <xdr:to>
      <xdr:col>11</xdr:col>
      <xdr:colOff>601394</xdr:colOff>
      <xdr:row>54</xdr:row>
      <xdr:rowOff>177479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16E0F-6114-340A-2FA7-E1BFB06EE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519044</xdr:colOff>
      <xdr:row>16</xdr:row>
      <xdr:rowOff>44173</xdr:rowOff>
    </xdr:from>
    <xdr:to>
      <xdr:col>19</xdr:col>
      <xdr:colOff>193703</xdr:colOff>
      <xdr:row>40</xdr:row>
      <xdr:rowOff>108943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E9C262-A436-435A-B91C-52139B3F6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200967</xdr:colOff>
      <xdr:row>56</xdr:row>
      <xdr:rowOff>10049</xdr:rowOff>
    </xdr:from>
    <xdr:to>
      <xdr:col>11</xdr:col>
      <xdr:colOff>293077</xdr:colOff>
      <xdr:row>70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ADE40C-79B6-B908-6681-1DE07B07E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5</xdr:row>
      <xdr:rowOff>270510</xdr:rowOff>
    </xdr:from>
    <xdr:to>
      <xdr:col>14</xdr:col>
      <xdr:colOff>83820</xdr:colOff>
      <xdr:row>9</xdr:row>
      <xdr:rowOff>346710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5A250-99AF-16B6-3DA8-EEFBEA067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6C1B-C0A9-4559-BDC7-98EC6867D1F8}">
  <dimension ref="B3:E47"/>
  <sheetViews>
    <sheetView topLeftCell="A4" workbookViewId="0">
      <selection activeCell="B27" sqref="B27:C36"/>
    </sheetView>
  </sheetViews>
  <sheetFormatPr defaultRowHeight="14.4" x14ac:dyDescent="0.3"/>
  <cols>
    <col min="2" max="2" width="18.21875" customWidth="1"/>
    <col min="3" max="3" width="15.88671875" customWidth="1"/>
    <col min="4" max="4" width="14.21875" customWidth="1"/>
    <col min="5" max="5" width="14.33203125" customWidth="1"/>
  </cols>
  <sheetData>
    <row r="3" spans="2:5" ht="28.8" x14ac:dyDescent="0.3">
      <c r="B3" s="1" t="s">
        <v>0</v>
      </c>
      <c r="C3" s="1" t="s">
        <v>1</v>
      </c>
      <c r="D3" s="1" t="s">
        <v>2</v>
      </c>
      <c r="E3" s="1" t="s">
        <v>3</v>
      </c>
    </row>
    <row r="4" spans="2:5" ht="43.2" x14ac:dyDescent="0.3">
      <c r="B4" s="2" t="s">
        <v>4</v>
      </c>
      <c r="C4" s="3">
        <v>308389</v>
      </c>
      <c r="D4" s="3">
        <v>15480</v>
      </c>
      <c r="E4" s="2">
        <v>267</v>
      </c>
    </row>
    <row r="5" spans="2:5" ht="57.6" x14ac:dyDescent="0.3">
      <c r="B5" s="2" t="s">
        <v>5</v>
      </c>
      <c r="C5" s="3">
        <v>283746</v>
      </c>
      <c r="D5" s="3">
        <v>14010</v>
      </c>
      <c r="E5" s="2">
        <v>244</v>
      </c>
    </row>
    <row r="6" spans="2:5" ht="43.2" x14ac:dyDescent="0.3">
      <c r="B6" s="2" t="s">
        <v>6</v>
      </c>
      <c r="C6" s="3">
        <v>271762</v>
      </c>
      <c r="D6" s="3">
        <v>15030</v>
      </c>
      <c r="E6" s="2">
        <v>253</v>
      </c>
    </row>
    <row r="7" spans="2:5" ht="43.2" x14ac:dyDescent="0.3">
      <c r="B7" s="2" t="s">
        <v>7</v>
      </c>
      <c r="C7" s="3">
        <v>266581</v>
      </c>
      <c r="D7" s="3">
        <v>14040</v>
      </c>
      <c r="E7" s="2">
        <v>248</v>
      </c>
    </row>
    <row r="8" spans="2:5" ht="43.2" x14ac:dyDescent="0.3">
      <c r="B8" s="2" t="s">
        <v>8</v>
      </c>
      <c r="C8" s="3">
        <v>263969</v>
      </c>
      <c r="D8" s="3">
        <v>14100</v>
      </c>
      <c r="E8" s="2">
        <v>246</v>
      </c>
    </row>
    <row r="9" spans="2:5" ht="28.8" x14ac:dyDescent="0.3">
      <c r="B9" s="2" t="s">
        <v>9</v>
      </c>
      <c r="C9" s="3">
        <v>258506</v>
      </c>
      <c r="D9" s="3">
        <v>14340</v>
      </c>
      <c r="E9" s="2">
        <v>247</v>
      </c>
    </row>
    <row r="10" spans="2:5" ht="43.2" x14ac:dyDescent="0.3">
      <c r="B10" s="2" t="s">
        <v>10</v>
      </c>
      <c r="C10" s="3">
        <v>257230</v>
      </c>
      <c r="D10" s="3">
        <v>14280</v>
      </c>
      <c r="E10" s="2">
        <v>235</v>
      </c>
    </row>
    <row r="11" spans="2:5" ht="28.8" x14ac:dyDescent="0.3">
      <c r="B11" s="2" t="s">
        <v>11</v>
      </c>
      <c r="C11" s="3">
        <v>251821</v>
      </c>
      <c r="D11" s="3">
        <v>14160</v>
      </c>
      <c r="E11" s="2">
        <v>228</v>
      </c>
    </row>
    <row r="12" spans="2:5" ht="57.6" x14ac:dyDescent="0.3">
      <c r="B12" s="2" t="s">
        <v>12</v>
      </c>
      <c r="C12" s="3">
        <v>233389</v>
      </c>
      <c r="D12" s="3">
        <v>12060</v>
      </c>
      <c r="E12" s="2">
        <v>212</v>
      </c>
    </row>
    <row r="27" spans="2:4" ht="28.8" x14ac:dyDescent="0.3">
      <c r="B27" s="1" t="s">
        <v>39</v>
      </c>
      <c r="C27" s="1" t="s">
        <v>3</v>
      </c>
      <c r="D27" s="1" t="s">
        <v>48</v>
      </c>
    </row>
    <row r="28" spans="2:4" ht="28.8" x14ac:dyDescent="0.3">
      <c r="B28" s="9" t="s">
        <v>4</v>
      </c>
      <c r="C28" s="2">
        <v>267</v>
      </c>
      <c r="D28" s="2">
        <v>294</v>
      </c>
    </row>
    <row r="29" spans="2:4" ht="28.8" x14ac:dyDescent="0.3">
      <c r="B29" s="9" t="s">
        <v>5</v>
      </c>
      <c r="C29" s="2">
        <v>244</v>
      </c>
      <c r="D29" s="2">
        <v>268</v>
      </c>
    </row>
    <row r="30" spans="2:4" x14ac:dyDescent="0.3">
      <c r="B30" s="9" t="s">
        <v>6</v>
      </c>
      <c r="C30" s="2">
        <v>253</v>
      </c>
      <c r="D30" s="2">
        <v>278</v>
      </c>
    </row>
    <row r="31" spans="2:4" ht="28.8" x14ac:dyDescent="0.3">
      <c r="B31" s="9" t="s">
        <v>49</v>
      </c>
      <c r="C31" s="2">
        <v>248</v>
      </c>
      <c r="D31" s="2">
        <v>273</v>
      </c>
    </row>
    <row r="32" spans="2:4" x14ac:dyDescent="0.3">
      <c r="B32" s="9" t="s">
        <v>8</v>
      </c>
      <c r="C32" s="2">
        <v>246</v>
      </c>
      <c r="D32" s="2">
        <v>271</v>
      </c>
    </row>
    <row r="33" spans="2:5" x14ac:dyDescent="0.3">
      <c r="B33" s="9" t="s">
        <v>9</v>
      </c>
      <c r="C33" s="2">
        <v>247</v>
      </c>
      <c r="D33" s="2">
        <v>272</v>
      </c>
    </row>
    <row r="34" spans="2:5" x14ac:dyDescent="0.3">
      <c r="B34" s="9" t="s">
        <v>50</v>
      </c>
      <c r="C34" s="2">
        <v>235</v>
      </c>
      <c r="D34" s="2">
        <v>258</v>
      </c>
    </row>
    <row r="35" spans="2:5" x14ac:dyDescent="0.3">
      <c r="B35" s="9" t="s">
        <v>51</v>
      </c>
      <c r="C35" s="2">
        <v>228</v>
      </c>
      <c r="D35" s="2">
        <v>251</v>
      </c>
    </row>
    <row r="36" spans="2:5" ht="28.8" x14ac:dyDescent="0.3">
      <c r="B36" s="9" t="s">
        <v>52</v>
      </c>
      <c r="C36" s="2">
        <v>212</v>
      </c>
      <c r="D36" s="2">
        <v>233</v>
      </c>
    </row>
    <row r="39" spans="2:5" x14ac:dyDescent="0.3">
      <c r="D39">
        <f>D28-C28</f>
        <v>27</v>
      </c>
    </row>
    <row r="40" spans="2:5" x14ac:dyDescent="0.3">
      <c r="D40">
        <f t="shared" ref="D40:D48" si="0">D29-C29</f>
        <v>24</v>
      </c>
    </row>
    <row r="41" spans="2:5" x14ac:dyDescent="0.3">
      <c r="D41">
        <f t="shared" si="0"/>
        <v>25</v>
      </c>
    </row>
    <row r="42" spans="2:5" x14ac:dyDescent="0.3">
      <c r="D42">
        <f t="shared" si="0"/>
        <v>25</v>
      </c>
    </row>
    <row r="43" spans="2:5" x14ac:dyDescent="0.3">
      <c r="D43">
        <f t="shared" si="0"/>
        <v>25</v>
      </c>
    </row>
    <row r="44" spans="2:5" x14ac:dyDescent="0.3">
      <c r="D44">
        <f t="shared" si="0"/>
        <v>25</v>
      </c>
    </row>
    <row r="45" spans="2:5" x14ac:dyDescent="0.3">
      <c r="D45">
        <f t="shared" si="0"/>
        <v>23</v>
      </c>
    </row>
    <row r="46" spans="2:5" x14ac:dyDescent="0.3">
      <c r="D46">
        <f t="shared" si="0"/>
        <v>23</v>
      </c>
    </row>
    <row r="47" spans="2:5" x14ac:dyDescent="0.3">
      <c r="D47">
        <f t="shared" si="0"/>
        <v>21</v>
      </c>
      <c r="E47">
        <f>SUM(D39:D47)</f>
        <v>218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9E32-5F24-44E8-8035-85BDEF54B7F5}">
  <dimension ref="B3:Q43"/>
  <sheetViews>
    <sheetView topLeftCell="B3" zoomScale="83" zoomScaleNormal="83" workbookViewId="0">
      <selection activeCell="D40" sqref="D40"/>
    </sheetView>
  </sheetViews>
  <sheetFormatPr defaultRowHeight="14.4" x14ac:dyDescent="0.3"/>
  <cols>
    <col min="2" max="2" width="27.33203125" customWidth="1"/>
    <col min="3" max="3" width="25.88671875" customWidth="1"/>
    <col min="4" max="4" width="25.109375" customWidth="1"/>
    <col min="5" max="5" width="22.77734375" customWidth="1"/>
    <col min="6" max="6" width="15.88671875" customWidth="1"/>
  </cols>
  <sheetData>
    <row r="3" spans="2:6" ht="28.8" x14ac:dyDescent="0.3">
      <c r="B3" s="1" t="s">
        <v>53</v>
      </c>
      <c r="C3" s="1" t="s">
        <v>1</v>
      </c>
      <c r="D3" s="1" t="s">
        <v>54</v>
      </c>
      <c r="E3" s="1" t="s">
        <v>55</v>
      </c>
      <c r="F3" s="1" t="s">
        <v>56</v>
      </c>
    </row>
    <row r="4" spans="2:6" x14ac:dyDescent="0.3">
      <c r="B4" s="2">
        <v>1</v>
      </c>
      <c r="C4" s="2">
        <v>221666</v>
      </c>
      <c r="D4" s="2">
        <v>192</v>
      </c>
      <c r="E4" s="2">
        <v>0</v>
      </c>
      <c r="F4" s="2">
        <v>0</v>
      </c>
    </row>
    <row r="5" spans="2:6" x14ac:dyDescent="0.3">
      <c r="B5" s="2">
        <v>2</v>
      </c>
      <c r="C5" s="2">
        <v>224906</v>
      </c>
      <c r="D5" s="2">
        <v>203</v>
      </c>
      <c r="E5" s="2">
        <v>3240</v>
      </c>
      <c r="F5" s="2">
        <v>11</v>
      </c>
    </row>
    <row r="6" spans="2:6" x14ac:dyDescent="0.3">
      <c r="B6" s="2">
        <v>3</v>
      </c>
      <c r="C6" s="2">
        <v>193867</v>
      </c>
      <c r="D6" s="2">
        <v>182</v>
      </c>
      <c r="E6" s="2">
        <v>-31039</v>
      </c>
      <c r="F6" s="2">
        <v>-21</v>
      </c>
    </row>
    <row r="7" spans="2:6" x14ac:dyDescent="0.3">
      <c r="B7" s="2">
        <v>4</v>
      </c>
      <c r="C7" s="2">
        <v>206830</v>
      </c>
      <c r="D7" s="2">
        <v>196</v>
      </c>
      <c r="E7" s="2">
        <v>12963</v>
      </c>
      <c r="F7" s="2">
        <v>14</v>
      </c>
    </row>
    <row r="8" spans="2:6" x14ac:dyDescent="0.3">
      <c r="B8" s="2">
        <v>5</v>
      </c>
      <c r="C8" s="2">
        <v>240300</v>
      </c>
      <c r="D8" s="2">
        <v>215</v>
      </c>
      <c r="E8" s="2">
        <v>33470</v>
      </c>
      <c r="F8" s="2">
        <v>19</v>
      </c>
    </row>
    <row r="9" spans="2:6" x14ac:dyDescent="0.3">
      <c r="B9" s="2">
        <v>6</v>
      </c>
      <c r="C9" s="2">
        <v>209048</v>
      </c>
      <c r="D9" s="2">
        <v>197</v>
      </c>
      <c r="E9" s="2">
        <v>-31252</v>
      </c>
      <c r="F9" s="2">
        <v>-18</v>
      </c>
    </row>
    <row r="10" spans="2:6" x14ac:dyDescent="0.3">
      <c r="B10" s="2">
        <v>7</v>
      </c>
      <c r="C10" s="2">
        <v>226731</v>
      </c>
      <c r="D10" s="2">
        <v>211</v>
      </c>
      <c r="E10" s="2">
        <v>17683</v>
      </c>
      <c r="F10" s="2">
        <v>14</v>
      </c>
    </row>
    <row r="11" spans="2:6" x14ac:dyDescent="0.3">
      <c r="B11" s="2">
        <v>8</v>
      </c>
      <c r="C11" s="2">
        <v>213050</v>
      </c>
      <c r="D11" s="2">
        <v>199</v>
      </c>
      <c r="E11" s="2">
        <v>-13681</v>
      </c>
      <c r="F11" s="2">
        <v>-12</v>
      </c>
    </row>
    <row r="12" spans="2:6" x14ac:dyDescent="0.3">
      <c r="B12" s="2">
        <v>9</v>
      </c>
      <c r="C12" s="2">
        <v>206077</v>
      </c>
      <c r="D12" s="2">
        <v>188</v>
      </c>
      <c r="E12" s="2">
        <v>-6973</v>
      </c>
      <c r="F12" s="2">
        <v>-11</v>
      </c>
    </row>
    <row r="13" spans="2:6" x14ac:dyDescent="0.3">
      <c r="B13" s="2">
        <v>10</v>
      </c>
      <c r="C13" s="2">
        <v>220718</v>
      </c>
      <c r="D13" s="2">
        <v>200</v>
      </c>
      <c r="E13" s="2">
        <v>14641</v>
      </c>
      <c r="F13" s="2">
        <v>12</v>
      </c>
    </row>
    <row r="14" spans="2:6" x14ac:dyDescent="0.3">
      <c r="B14" s="2">
        <v>11</v>
      </c>
      <c r="C14" s="2">
        <v>232200</v>
      </c>
      <c r="D14" s="2">
        <v>197</v>
      </c>
      <c r="E14" s="2">
        <v>11482</v>
      </c>
      <c r="F14" s="2">
        <v>-3</v>
      </c>
    </row>
    <row r="15" spans="2:6" x14ac:dyDescent="0.3">
      <c r="B15" s="2">
        <v>12</v>
      </c>
      <c r="D15" s="2">
        <v>197.4545</v>
      </c>
      <c r="E15" s="2">
        <v>232654.5</v>
      </c>
      <c r="F15" s="2" t="s">
        <v>63</v>
      </c>
    </row>
    <row r="16" spans="2:6" x14ac:dyDescent="0.3">
      <c r="B16" s="2">
        <v>13</v>
      </c>
      <c r="D16" s="2">
        <v>197.9091</v>
      </c>
      <c r="E16" s="2">
        <v>233109.1</v>
      </c>
      <c r="F16" s="2">
        <v>0.23020260000000001</v>
      </c>
    </row>
    <row r="17" spans="2:6" x14ac:dyDescent="0.3">
      <c r="B17" s="2">
        <v>14</v>
      </c>
      <c r="D17" s="2">
        <v>198.36359999999999</v>
      </c>
      <c r="E17" s="2">
        <v>233563.6</v>
      </c>
      <c r="F17" s="2">
        <v>0.22967389999999999</v>
      </c>
    </row>
    <row r="18" spans="2:6" x14ac:dyDescent="0.3">
      <c r="B18" s="2">
        <v>15</v>
      </c>
      <c r="D18" s="2">
        <v>198.81819999999999</v>
      </c>
      <c r="E18" s="2">
        <v>234018.2</v>
      </c>
      <c r="F18" s="2">
        <v>0.22914760000000001</v>
      </c>
    </row>
    <row r="19" spans="2:6" x14ac:dyDescent="0.3">
      <c r="B19" s="2">
        <v>16</v>
      </c>
      <c r="D19" s="2">
        <v>199.27269999999999</v>
      </c>
      <c r="E19" s="2">
        <v>234472.7</v>
      </c>
      <c r="F19" s="2">
        <v>0.22862370000000001</v>
      </c>
    </row>
    <row r="20" spans="2:6" x14ac:dyDescent="0.3">
      <c r="B20" s="2">
        <v>17</v>
      </c>
      <c r="D20" s="2">
        <v>199.72730000000001</v>
      </c>
      <c r="E20" s="2">
        <v>234927.3</v>
      </c>
      <c r="F20" s="2">
        <v>0.2281022</v>
      </c>
    </row>
    <row r="21" spans="2:6" x14ac:dyDescent="0.3">
      <c r="B21" s="2">
        <v>18</v>
      </c>
      <c r="D21" s="2">
        <v>200.18180000000001</v>
      </c>
      <c r="E21" s="2">
        <v>235381.8</v>
      </c>
      <c r="F21" s="2">
        <v>0.22758310000000001</v>
      </c>
    </row>
    <row r="22" spans="2:6" x14ac:dyDescent="0.3">
      <c r="B22" s="2">
        <v>19</v>
      </c>
      <c r="D22" s="2">
        <v>200.63640000000001</v>
      </c>
      <c r="E22" s="2">
        <v>235836.4</v>
      </c>
      <c r="F22" s="2">
        <v>0.2270663</v>
      </c>
    </row>
    <row r="23" spans="2:6" x14ac:dyDescent="0.3">
      <c r="B23" s="2">
        <v>20</v>
      </c>
      <c r="D23" s="2">
        <v>201.0909</v>
      </c>
      <c r="E23" s="2">
        <v>236290.9</v>
      </c>
      <c r="F23" s="2">
        <v>0.2265519</v>
      </c>
    </row>
    <row r="24" spans="2:6" x14ac:dyDescent="0.3">
      <c r="B24" s="2">
        <v>21</v>
      </c>
      <c r="D24" s="2">
        <v>201.5455</v>
      </c>
      <c r="E24" s="2">
        <v>236745.5</v>
      </c>
      <c r="F24" s="2">
        <v>0.22603980000000001</v>
      </c>
    </row>
    <row r="25" spans="2:6" x14ac:dyDescent="0.3">
      <c r="B25" s="2">
        <v>22</v>
      </c>
      <c r="D25" s="2">
        <v>202</v>
      </c>
      <c r="E25" s="2">
        <v>237200</v>
      </c>
      <c r="F25" s="2">
        <v>0.22553000000000001</v>
      </c>
    </row>
    <row r="26" spans="2:6" x14ac:dyDescent="0.3">
      <c r="B26" s="2">
        <v>23</v>
      </c>
      <c r="D26" s="2">
        <v>202.4545</v>
      </c>
      <c r="E26" s="2">
        <v>237654.5</v>
      </c>
      <c r="F26" s="2">
        <v>0.22502249999999999</v>
      </c>
    </row>
    <row r="27" spans="2:6" x14ac:dyDescent="0.3">
      <c r="B27" s="2">
        <v>24</v>
      </c>
      <c r="D27" s="2">
        <v>202.9091</v>
      </c>
      <c r="E27" s="2">
        <v>238109.1</v>
      </c>
      <c r="F27" s="2">
        <v>0.2245173</v>
      </c>
    </row>
    <row r="28" spans="2:6" x14ac:dyDescent="0.3">
      <c r="B28" s="2">
        <v>25</v>
      </c>
      <c r="D28" s="2">
        <v>203.36359999999999</v>
      </c>
      <c r="E28" s="2">
        <v>238563.6</v>
      </c>
      <c r="F28" s="2">
        <v>0.2240143</v>
      </c>
    </row>
    <row r="29" spans="2:6" x14ac:dyDescent="0.3">
      <c r="B29" s="2">
        <v>26</v>
      </c>
      <c r="D29" s="2">
        <v>203.81819999999999</v>
      </c>
      <c r="E29" s="2">
        <v>239018.2</v>
      </c>
      <c r="F29" s="2">
        <v>0.22351360000000001</v>
      </c>
    </row>
    <row r="30" spans="2:6" x14ac:dyDescent="0.3">
      <c r="B30" s="2">
        <v>27</v>
      </c>
      <c r="D30" s="2">
        <v>204.27269999999999</v>
      </c>
      <c r="E30" s="2">
        <v>239472.7</v>
      </c>
      <c r="F30" s="2">
        <v>0.2230152</v>
      </c>
    </row>
    <row r="31" spans="2:6" x14ac:dyDescent="0.3">
      <c r="B31" s="2">
        <v>28</v>
      </c>
      <c r="D31" s="2">
        <v>204.72730000000001</v>
      </c>
      <c r="E31" s="2">
        <v>239927.3</v>
      </c>
      <c r="F31" s="2">
        <v>0.22251889999999999</v>
      </c>
    </row>
    <row r="32" spans="2:6" x14ac:dyDescent="0.3">
      <c r="B32" s="2">
        <v>29</v>
      </c>
      <c r="D32" s="2">
        <v>205.18180000000001</v>
      </c>
      <c r="E32" s="2">
        <v>240381.8</v>
      </c>
      <c r="F32" s="2">
        <v>0.2220249</v>
      </c>
    </row>
    <row r="33" spans="2:17" x14ac:dyDescent="0.3">
      <c r="B33" s="2">
        <v>30</v>
      </c>
      <c r="D33" s="2">
        <v>205.63640000000001</v>
      </c>
      <c r="E33" s="2">
        <v>240836.4</v>
      </c>
      <c r="F33" s="2">
        <v>0.22153300000000001</v>
      </c>
    </row>
    <row r="34" spans="2:17" ht="57.6" x14ac:dyDescent="0.3">
      <c r="B34" s="2">
        <v>31</v>
      </c>
      <c r="D34" s="2">
        <v>206.0909</v>
      </c>
      <c r="E34" s="2">
        <v>241290.9</v>
      </c>
      <c r="F34" s="2">
        <v>0.2210433</v>
      </c>
      <c r="N34" s="1" t="s">
        <v>57</v>
      </c>
      <c r="O34" s="1" t="s">
        <v>58</v>
      </c>
      <c r="P34" s="1" t="s">
        <v>59</v>
      </c>
      <c r="Q34" s="1" t="s">
        <v>60</v>
      </c>
    </row>
    <row r="35" spans="2:17" x14ac:dyDescent="0.3">
      <c r="B35" s="2">
        <v>32</v>
      </c>
      <c r="D35" s="2">
        <v>206.5455</v>
      </c>
      <c r="E35" s="2">
        <v>241745.5</v>
      </c>
      <c r="F35" s="2">
        <v>0.2205558</v>
      </c>
      <c r="N35" s="2">
        <v>10534</v>
      </c>
      <c r="O35" s="2">
        <v>5</v>
      </c>
      <c r="P35" s="2">
        <v>4.75</v>
      </c>
      <c r="Q35" s="2">
        <v>2.6</v>
      </c>
    </row>
    <row r="36" spans="2:17" x14ac:dyDescent="0.3">
      <c r="B36" s="2">
        <v>33</v>
      </c>
      <c r="D36" s="2">
        <v>207</v>
      </c>
      <c r="E36" s="2">
        <v>242200</v>
      </c>
      <c r="F36" s="2">
        <v>0.2200704</v>
      </c>
    </row>
    <row r="37" spans="2:17" x14ac:dyDescent="0.3">
      <c r="B37" s="2">
        <v>34</v>
      </c>
      <c r="D37" s="2">
        <v>207.4545</v>
      </c>
      <c r="E37" s="2">
        <v>242654.5</v>
      </c>
      <c r="F37" s="2">
        <v>0.21958720000000001</v>
      </c>
    </row>
    <row r="38" spans="2:17" x14ac:dyDescent="0.3">
      <c r="B38" s="2">
        <v>35</v>
      </c>
      <c r="D38" s="2">
        <v>207.9091</v>
      </c>
      <c r="E38" s="2">
        <v>243109.1</v>
      </c>
      <c r="F38" s="2">
        <v>0.219106</v>
      </c>
    </row>
    <row r="43" spans="2:17" ht="43.2" x14ac:dyDescent="0.3">
      <c r="J43" s="1" t="s">
        <v>53</v>
      </c>
      <c r="K43" s="1" t="s">
        <v>61</v>
      </c>
      <c r="L43" s="1" t="s">
        <v>62</v>
      </c>
      <c r="M43" s="1" t="s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3FBE-3A17-4B5A-86E1-AFD2105A1D1A}">
  <dimension ref="B3:E6"/>
  <sheetViews>
    <sheetView topLeftCell="A5" workbookViewId="0">
      <selection activeCell="R12" sqref="R12"/>
    </sheetView>
  </sheetViews>
  <sheetFormatPr defaultRowHeight="14.4" x14ac:dyDescent="0.3"/>
  <cols>
    <col min="3" max="3" width="16.5546875" customWidth="1"/>
    <col min="4" max="4" width="15.109375" customWidth="1"/>
    <col min="5" max="5" width="14.21875" customWidth="1"/>
  </cols>
  <sheetData>
    <row r="3" spans="2:5" ht="28.8" x14ac:dyDescent="0.3">
      <c r="B3" s="1" t="s">
        <v>13</v>
      </c>
      <c r="C3" s="1" t="s">
        <v>1</v>
      </c>
      <c r="D3" s="1" t="s">
        <v>2</v>
      </c>
      <c r="E3" s="1" t="s">
        <v>3</v>
      </c>
    </row>
    <row r="4" spans="2:5" ht="28.8" x14ac:dyDescent="0.3">
      <c r="B4" s="2" t="s">
        <v>14</v>
      </c>
      <c r="C4" s="3">
        <v>1821866</v>
      </c>
      <c r="D4" s="3">
        <v>70620</v>
      </c>
      <c r="E4" s="3">
        <v>1211</v>
      </c>
    </row>
    <row r="5" spans="2:5" ht="28.8" x14ac:dyDescent="0.3">
      <c r="B5" s="2" t="s">
        <v>15</v>
      </c>
      <c r="C5" s="3">
        <v>451261</v>
      </c>
      <c r="D5" s="3">
        <v>35130</v>
      </c>
      <c r="E5" s="2">
        <v>605</v>
      </c>
    </row>
    <row r="6" spans="2:5" x14ac:dyDescent="0.3">
      <c r="B6" s="2" t="s">
        <v>16</v>
      </c>
      <c r="C6" s="3">
        <v>122266</v>
      </c>
      <c r="D6" s="3">
        <v>21750</v>
      </c>
      <c r="E6" s="2">
        <v>364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B354-2572-41B6-BB68-2088EABBF618}">
  <dimension ref="B3:G54"/>
  <sheetViews>
    <sheetView tabSelected="1" topLeftCell="A6" zoomScale="91" zoomScaleNormal="104" workbookViewId="0">
      <selection activeCell="K14" sqref="K14"/>
    </sheetView>
  </sheetViews>
  <sheetFormatPr defaultRowHeight="14.4" x14ac:dyDescent="0.3"/>
  <cols>
    <col min="2" max="2" width="52.109375" customWidth="1"/>
    <col min="3" max="3" width="14.44140625" customWidth="1"/>
    <col min="4" max="4" width="13.109375" customWidth="1"/>
    <col min="5" max="5" width="18.5546875" customWidth="1"/>
    <col min="6" max="6" width="16.77734375" customWidth="1"/>
    <col min="7" max="7" width="12.88671875" customWidth="1"/>
  </cols>
  <sheetData>
    <row r="3" spans="2:7" ht="30" x14ac:dyDescent="0.3">
      <c r="B3" s="4" t="s">
        <v>17</v>
      </c>
      <c r="C3" s="4" t="s">
        <v>18</v>
      </c>
      <c r="D3" s="4" t="s">
        <v>3</v>
      </c>
      <c r="E3" s="4" t="s">
        <v>41</v>
      </c>
      <c r="F3" s="4" t="s">
        <v>42</v>
      </c>
      <c r="G3" s="4" t="s">
        <v>43</v>
      </c>
    </row>
    <row r="4" spans="2:7" ht="15" x14ac:dyDescent="0.3">
      <c r="B4" s="5" t="s">
        <v>19</v>
      </c>
      <c r="C4" s="5">
        <v>38274</v>
      </c>
      <c r="D4" s="5">
        <v>139</v>
      </c>
      <c r="E4" s="5">
        <v>38274</v>
      </c>
      <c r="F4" s="5">
        <v>598848</v>
      </c>
      <c r="G4" s="5">
        <v>6.39</v>
      </c>
    </row>
    <row r="5" spans="2:7" ht="15" x14ac:dyDescent="0.3">
      <c r="B5" s="5" t="s">
        <v>47</v>
      </c>
      <c r="C5" s="5">
        <v>37889</v>
      </c>
      <c r="D5" s="5">
        <v>134</v>
      </c>
      <c r="E5" s="5">
        <v>76163</v>
      </c>
      <c r="F5" s="5">
        <v>598848</v>
      </c>
      <c r="G5" s="5">
        <v>12.7</v>
      </c>
    </row>
    <row r="6" spans="2:7" ht="15" x14ac:dyDescent="0.3">
      <c r="B6" s="5" t="s">
        <v>46</v>
      </c>
      <c r="C6" s="5">
        <v>37129</v>
      </c>
      <c r="D6" s="5">
        <v>131</v>
      </c>
      <c r="E6" s="5">
        <v>113292</v>
      </c>
      <c r="F6" s="5">
        <v>598848</v>
      </c>
      <c r="G6" s="5">
        <v>18.899999999999999</v>
      </c>
    </row>
    <row r="7" spans="2:7" ht="15" x14ac:dyDescent="0.3">
      <c r="B7" s="5" t="s">
        <v>29</v>
      </c>
      <c r="C7" s="5">
        <v>71079</v>
      </c>
      <c r="D7" s="5">
        <v>256</v>
      </c>
      <c r="E7" s="5">
        <v>184371</v>
      </c>
      <c r="F7" s="5">
        <v>598848</v>
      </c>
      <c r="G7" s="5">
        <v>30.8</v>
      </c>
    </row>
    <row r="8" spans="2:7" ht="15" x14ac:dyDescent="0.3">
      <c r="B8" s="5" t="s">
        <v>44</v>
      </c>
      <c r="C8" s="5">
        <v>35338</v>
      </c>
      <c r="D8" s="5">
        <v>129</v>
      </c>
      <c r="E8" s="5">
        <v>219709</v>
      </c>
      <c r="F8" s="5">
        <v>598848</v>
      </c>
      <c r="G8" s="5">
        <v>36.700000000000003</v>
      </c>
    </row>
    <row r="9" spans="2:7" ht="15" x14ac:dyDescent="0.3">
      <c r="B9" s="5" t="s">
        <v>24</v>
      </c>
      <c r="C9" s="5">
        <v>35164</v>
      </c>
      <c r="D9" s="5">
        <v>134</v>
      </c>
      <c r="E9" s="5">
        <v>254873</v>
      </c>
      <c r="F9" s="5">
        <v>598848</v>
      </c>
      <c r="G9" s="5">
        <v>42.6</v>
      </c>
    </row>
    <row r="10" spans="2:7" ht="15" x14ac:dyDescent="0.3">
      <c r="B10" s="5" t="s">
        <v>45</v>
      </c>
      <c r="C10" s="5">
        <v>34984</v>
      </c>
      <c r="D10" s="5">
        <v>124</v>
      </c>
      <c r="E10" s="5">
        <v>289857</v>
      </c>
      <c r="F10" s="5">
        <v>598848</v>
      </c>
      <c r="G10" s="5">
        <v>48.4</v>
      </c>
    </row>
    <row r="11" spans="2:7" ht="15" x14ac:dyDescent="0.3">
      <c r="B11" s="5" t="s">
        <v>31</v>
      </c>
      <c r="C11" s="5">
        <v>67555</v>
      </c>
      <c r="D11" s="5">
        <v>245</v>
      </c>
      <c r="E11" s="5">
        <v>357412</v>
      </c>
      <c r="F11" s="5">
        <v>598848</v>
      </c>
      <c r="G11" s="5">
        <v>59.7</v>
      </c>
    </row>
    <row r="12" spans="2:7" ht="15" x14ac:dyDescent="0.3">
      <c r="B12" s="5" t="s">
        <v>32</v>
      </c>
      <c r="C12" s="5">
        <v>33006</v>
      </c>
      <c r="D12" s="5">
        <v>119</v>
      </c>
      <c r="E12" s="5">
        <v>390418</v>
      </c>
      <c r="F12" s="5">
        <v>598848</v>
      </c>
      <c r="G12" s="5">
        <v>65.2</v>
      </c>
    </row>
    <row r="13" spans="2:7" ht="15" x14ac:dyDescent="0.3">
      <c r="B13" s="5" t="s">
        <v>33</v>
      </c>
      <c r="C13" s="5">
        <v>32456</v>
      </c>
      <c r="D13" s="5">
        <v>114</v>
      </c>
      <c r="E13" s="5">
        <v>422874</v>
      </c>
      <c r="F13" s="5">
        <v>598848</v>
      </c>
      <c r="G13" s="5">
        <v>70.599999999999994</v>
      </c>
    </row>
    <row r="14" spans="2:7" ht="15" x14ac:dyDescent="0.3">
      <c r="B14" s="5" t="s">
        <v>25</v>
      </c>
      <c r="C14" s="5">
        <v>64251</v>
      </c>
      <c r="D14" s="5">
        <v>241</v>
      </c>
      <c r="E14" s="5">
        <v>487125</v>
      </c>
      <c r="F14" s="5">
        <v>598848</v>
      </c>
      <c r="G14" s="5">
        <v>81.3</v>
      </c>
    </row>
    <row r="46" spans="2:4" ht="28.8" x14ac:dyDescent="0.3">
      <c r="B46" s="1" t="s">
        <v>35</v>
      </c>
      <c r="C46" s="1" t="s">
        <v>36</v>
      </c>
    </row>
    <row r="47" spans="2:4" x14ac:dyDescent="0.3">
      <c r="B47" s="2" t="s">
        <v>37</v>
      </c>
      <c r="C47" s="7">
        <v>1484</v>
      </c>
      <c r="D47" s="8">
        <f>(C47*100)/C54*0.01</f>
        <v>0.63445917058572032</v>
      </c>
    </row>
    <row r="48" spans="2:4" x14ac:dyDescent="0.3">
      <c r="B48" s="2" t="s">
        <v>38</v>
      </c>
      <c r="C48" s="7">
        <v>855</v>
      </c>
      <c r="D48" s="8">
        <f>1-((C47*100)/C54*0.01)</f>
        <v>0.36554082941427968</v>
      </c>
    </row>
    <row r="54" spans="3:3" x14ac:dyDescent="0.3">
      <c r="C54" s="6">
        <f>SUM(C47:C48)</f>
        <v>2339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523B-3692-4A54-879B-D0EB6A58EE1E}">
  <dimension ref="B3:F13"/>
  <sheetViews>
    <sheetView workbookViewId="0">
      <selection activeCell="J12" sqref="J12"/>
    </sheetView>
  </sheetViews>
  <sheetFormatPr defaultRowHeight="14.4" x14ac:dyDescent="0.3"/>
  <cols>
    <col min="2" max="2" width="15.21875" customWidth="1"/>
    <col min="3" max="3" width="23.5546875" customWidth="1"/>
    <col min="4" max="4" width="18.44140625" customWidth="1"/>
    <col min="5" max="5" width="19" customWidth="1"/>
    <col min="6" max="6" width="15.6640625" customWidth="1"/>
  </cols>
  <sheetData>
    <row r="3" spans="2:6" ht="15" x14ac:dyDescent="0.3">
      <c r="B3" s="4" t="s">
        <v>39</v>
      </c>
      <c r="C3" s="4" t="s">
        <v>17</v>
      </c>
      <c r="D3" s="4" t="s">
        <v>1</v>
      </c>
      <c r="E3" s="4" t="s">
        <v>40</v>
      </c>
      <c r="F3" s="4" t="s">
        <v>3</v>
      </c>
    </row>
    <row r="4" spans="2:6" ht="30" x14ac:dyDescent="0.3">
      <c r="B4" s="5" t="s">
        <v>7</v>
      </c>
      <c r="C4" s="5" t="s">
        <v>45</v>
      </c>
      <c r="D4" s="5">
        <v>22787</v>
      </c>
      <c r="E4" s="5">
        <v>960</v>
      </c>
      <c r="F4" s="5">
        <v>18</v>
      </c>
    </row>
    <row r="5" spans="2:6" ht="45" x14ac:dyDescent="0.3">
      <c r="B5" s="5" t="s">
        <v>8</v>
      </c>
      <c r="C5" s="5" t="s">
        <v>31</v>
      </c>
      <c r="D5" s="5">
        <v>22049</v>
      </c>
      <c r="E5" s="5">
        <v>1350</v>
      </c>
      <c r="F5" s="5">
        <v>22</v>
      </c>
    </row>
    <row r="6" spans="2:6" ht="60" x14ac:dyDescent="0.3">
      <c r="B6" s="5" t="s">
        <v>4</v>
      </c>
      <c r="C6" s="5" t="s">
        <v>29</v>
      </c>
      <c r="D6" s="5">
        <v>21832</v>
      </c>
      <c r="E6" s="5">
        <v>1200</v>
      </c>
      <c r="F6" s="5">
        <v>19</v>
      </c>
    </row>
    <row r="7" spans="2:6" ht="45" x14ac:dyDescent="0.3">
      <c r="B7" s="5" t="s">
        <v>10</v>
      </c>
      <c r="C7" s="5" t="s">
        <v>31</v>
      </c>
      <c r="D7" s="5">
        <v>21282</v>
      </c>
      <c r="E7" s="5">
        <v>1350</v>
      </c>
      <c r="F7" s="5">
        <v>18</v>
      </c>
    </row>
    <row r="8" spans="2:6" ht="60" x14ac:dyDescent="0.3">
      <c r="B8" s="5" t="s">
        <v>5</v>
      </c>
      <c r="C8" s="5" t="s">
        <v>33</v>
      </c>
      <c r="D8" s="5">
        <v>21232</v>
      </c>
      <c r="E8" s="5">
        <v>1050</v>
      </c>
      <c r="F8" s="5">
        <v>19</v>
      </c>
    </row>
    <row r="9" spans="2:6" ht="45" x14ac:dyDescent="0.3">
      <c r="B9" s="5" t="s">
        <v>7</v>
      </c>
      <c r="C9" s="5" t="s">
        <v>25</v>
      </c>
      <c r="D9" s="5">
        <v>21213</v>
      </c>
      <c r="E9" s="5">
        <v>1500</v>
      </c>
      <c r="F9" s="5">
        <v>21</v>
      </c>
    </row>
    <row r="10" spans="2:6" ht="60" x14ac:dyDescent="0.3">
      <c r="B10" s="5" t="s">
        <v>5</v>
      </c>
      <c r="C10" s="5" t="s">
        <v>29</v>
      </c>
      <c r="D10" s="5">
        <v>20237</v>
      </c>
      <c r="E10" s="5">
        <v>870</v>
      </c>
      <c r="F10" s="5">
        <v>16</v>
      </c>
    </row>
    <row r="11" spans="2:6" ht="30" x14ac:dyDescent="0.3">
      <c r="B11" s="5" t="s">
        <v>12</v>
      </c>
      <c r="C11" s="5" t="s">
        <v>45</v>
      </c>
      <c r="D11" s="5">
        <v>20163</v>
      </c>
      <c r="E11" s="5">
        <v>930</v>
      </c>
      <c r="F11" s="5">
        <v>16</v>
      </c>
    </row>
    <row r="12" spans="2:6" ht="30" x14ac:dyDescent="0.3">
      <c r="B12" s="5" t="s">
        <v>4</v>
      </c>
      <c r="C12" s="5" t="s">
        <v>33</v>
      </c>
      <c r="D12" s="5">
        <v>19928</v>
      </c>
      <c r="E12" s="5">
        <v>1080</v>
      </c>
      <c r="F12" s="5">
        <v>17</v>
      </c>
    </row>
    <row r="13" spans="2:6" ht="30" x14ac:dyDescent="0.3">
      <c r="B13" s="5" t="s">
        <v>10</v>
      </c>
      <c r="C13" s="5" t="s">
        <v>32</v>
      </c>
      <c r="D13" s="5">
        <v>19891</v>
      </c>
      <c r="E13" s="5">
        <v>960</v>
      </c>
      <c r="F13" s="5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FB54-1394-432E-9645-B130BD0AB33C}">
  <dimension ref="B2:D57"/>
  <sheetViews>
    <sheetView workbookViewId="0">
      <selection activeCell="B45" sqref="B45"/>
    </sheetView>
  </sheetViews>
  <sheetFormatPr defaultRowHeight="14.4" x14ac:dyDescent="0.3"/>
  <cols>
    <col min="2" max="2" width="31.44140625" customWidth="1"/>
    <col min="3" max="3" width="17" customWidth="1"/>
    <col min="4" max="4" width="15.33203125" customWidth="1"/>
  </cols>
  <sheetData>
    <row r="2" spans="2:4" x14ac:dyDescent="0.3">
      <c r="B2" s="1" t="s">
        <v>17</v>
      </c>
      <c r="C2" s="1" t="s">
        <v>18</v>
      </c>
      <c r="D2" s="1" t="s">
        <v>3</v>
      </c>
    </row>
    <row r="3" spans="2:4" x14ac:dyDescent="0.3">
      <c r="B3" s="2" t="s">
        <v>19</v>
      </c>
      <c r="C3" s="2">
        <v>69136</v>
      </c>
      <c r="D3" s="2">
        <v>247</v>
      </c>
    </row>
    <row r="4" spans="2:4" ht="28.8" x14ac:dyDescent="0.3">
      <c r="B4" s="2" t="s">
        <v>20</v>
      </c>
      <c r="C4" s="2">
        <v>37889</v>
      </c>
      <c r="D4" s="2">
        <v>134</v>
      </c>
    </row>
    <row r="5" spans="2:4" ht="28.8" x14ac:dyDescent="0.3">
      <c r="B5" s="2" t="s">
        <v>21</v>
      </c>
      <c r="C5" s="2">
        <v>37129</v>
      </c>
      <c r="D5" s="2">
        <v>131</v>
      </c>
    </row>
    <row r="6" spans="2:4" ht="28.8" x14ac:dyDescent="0.3">
      <c r="B6" s="2" t="s">
        <v>22</v>
      </c>
      <c r="C6" s="2">
        <v>35555</v>
      </c>
      <c r="D6" s="2">
        <v>123</v>
      </c>
    </row>
    <row r="7" spans="2:4" ht="28.8" x14ac:dyDescent="0.3">
      <c r="B7" s="2" t="s">
        <v>23</v>
      </c>
      <c r="C7" s="2">
        <v>35338</v>
      </c>
      <c r="D7" s="2">
        <v>129</v>
      </c>
    </row>
    <row r="8" spans="2:4" x14ac:dyDescent="0.3">
      <c r="B8" s="2" t="s">
        <v>24</v>
      </c>
      <c r="C8" s="2">
        <v>35164</v>
      </c>
      <c r="D8" s="2">
        <v>134</v>
      </c>
    </row>
    <row r="9" spans="2:4" ht="28.8" x14ac:dyDescent="0.3">
      <c r="B9" s="2" t="s">
        <v>34</v>
      </c>
      <c r="C9" s="2">
        <v>34485</v>
      </c>
      <c r="D9" s="2">
        <v>126</v>
      </c>
    </row>
    <row r="10" spans="2:4" x14ac:dyDescent="0.3">
      <c r="B10" s="2" t="s">
        <v>32</v>
      </c>
      <c r="C10" s="2">
        <v>65106</v>
      </c>
      <c r="D10" s="2">
        <v>228</v>
      </c>
    </row>
    <row r="11" spans="2:4" ht="28.8" x14ac:dyDescent="0.3">
      <c r="B11" s="2" t="s">
        <v>33</v>
      </c>
      <c r="C11" s="2">
        <v>32456</v>
      </c>
      <c r="D11" s="2">
        <v>114</v>
      </c>
    </row>
    <row r="12" spans="2:4" x14ac:dyDescent="0.3">
      <c r="B12" s="2" t="s">
        <v>25</v>
      </c>
      <c r="C12" s="2">
        <v>32126</v>
      </c>
      <c r="D12" s="2">
        <v>127</v>
      </c>
    </row>
    <row r="13" spans="2:4" ht="28.8" x14ac:dyDescent="0.3">
      <c r="B13" s="2" t="s">
        <v>27</v>
      </c>
      <c r="C13" s="2">
        <v>26276</v>
      </c>
      <c r="D13" s="2">
        <v>105</v>
      </c>
    </row>
    <row r="14" spans="2:4" x14ac:dyDescent="0.3">
      <c r="B14" s="2" t="s">
        <v>28</v>
      </c>
      <c r="C14" s="2">
        <v>22486</v>
      </c>
      <c r="D14" s="2">
        <v>92</v>
      </c>
    </row>
    <row r="28" spans="2:4" x14ac:dyDescent="0.3">
      <c r="B28" s="1" t="s">
        <v>17</v>
      </c>
      <c r="C28" s="1" t="s">
        <v>18</v>
      </c>
      <c r="D28" s="1" t="s">
        <v>3</v>
      </c>
    </row>
    <row r="29" spans="2:4" x14ac:dyDescent="0.3">
      <c r="B29" s="2" t="s">
        <v>19</v>
      </c>
      <c r="C29" s="3">
        <v>38274</v>
      </c>
      <c r="D29" s="2">
        <v>139</v>
      </c>
    </row>
    <row r="30" spans="2:4" ht="28.8" x14ac:dyDescent="0.3">
      <c r="B30" s="2" t="s">
        <v>20</v>
      </c>
      <c r="C30" s="3">
        <v>37889</v>
      </c>
      <c r="D30" s="2">
        <v>134</v>
      </c>
    </row>
    <row r="31" spans="2:4" ht="28.8" x14ac:dyDescent="0.3">
      <c r="B31" s="2" t="s">
        <v>21</v>
      </c>
      <c r="C31" s="3">
        <v>37129</v>
      </c>
      <c r="D31" s="2">
        <v>131</v>
      </c>
    </row>
    <row r="32" spans="2:4" ht="28.8" x14ac:dyDescent="0.3">
      <c r="B32" s="2" t="s">
        <v>22</v>
      </c>
      <c r="C32" s="3">
        <v>35555</v>
      </c>
      <c r="D32" s="2">
        <v>123</v>
      </c>
    </row>
    <row r="33" spans="2:4" ht="28.8" x14ac:dyDescent="0.3">
      <c r="B33" s="2" t="s">
        <v>23</v>
      </c>
      <c r="C33" s="3">
        <v>35338</v>
      </c>
      <c r="D33" s="2">
        <v>129</v>
      </c>
    </row>
    <row r="34" spans="2:4" x14ac:dyDescent="0.3">
      <c r="B34" s="2" t="s">
        <v>24</v>
      </c>
      <c r="C34" s="3">
        <v>35164</v>
      </c>
      <c r="D34" s="2">
        <v>134</v>
      </c>
    </row>
    <row r="35" spans="2:4" x14ac:dyDescent="0.3">
      <c r="B35" s="2" t="s">
        <v>25</v>
      </c>
      <c r="C35" s="3">
        <v>32126</v>
      </c>
      <c r="D35" s="2">
        <v>127</v>
      </c>
    </row>
    <row r="36" spans="2:4" x14ac:dyDescent="0.3">
      <c r="B36" s="2" t="s">
        <v>26</v>
      </c>
      <c r="C36" s="3">
        <v>32100</v>
      </c>
      <c r="D36" s="2">
        <v>109</v>
      </c>
    </row>
    <row r="37" spans="2:4" ht="28.8" x14ac:dyDescent="0.3">
      <c r="B37" s="2" t="s">
        <v>27</v>
      </c>
      <c r="C37" s="3">
        <v>26276</v>
      </c>
      <c r="D37" s="2">
        <v>105</v>
      </c>
    </row>
    <row r="38" spans="2:4" x14ac:dyDescent="0.3">
      <c r="B38" s="2" t="s">
        <v>28</v>
      </c>
      <c r="C38" s="3">
        <v>22486</v>
      </c>
      <c r="D38" s="2">
        <v>92</v>
      </c>
    </row>
    <row r="43" spans="2:4" x14ac:dyDescent="0.3">
      <c r="B43" s="1" t="s">
        <v>17</v>
      </c>
      <c r="C43" s="1" t="s">
        <v>18</v>
      </c>
      <c r="D43" s="1" t="s">
        <v>3</v>
      </c>
    </row>
    <row r="44" spans="2:4" x14ac:dyDescent="0.3">
      <c r="B44" s="2" t="s">
        <v>29</v>
      </c>
      <c r="C44" s="2"/>
      <c r="D44" s="2"/>
    </row>
    <row r="45" spans="2:4" x14ac:dyDescent="0.3">
      <c r="B45" s="2" t="s">
        <v>30</v>
      </c>
      <c r="C45" s="2"/>
      <c r="D45" s="2"/>
    </row>
    <row r="46" spans="2:4" x14ac:dyDescent="0.3">
      <c r="B46" s="2" t="s">
        <v>31</v>
      </c>
      <c r="C46" s="2"/>
      <c r="D46" s="2"/>
    </row>
    <row r="47" spans="2:4" x14ac:dyDescent="0.3">
      <c r="B47" s="2" t="s">
        <v>32</v>
      </c>
      <c r="C47" s="2"/>
      <c r="D47" s="2"/>
    </row>
    <row r="48" spans="2:4" ht="28.8" x14ac:dyDescent="0.3">
      <c r="B48" s="2" t="s">
        <v>33</v>
      </c>
      <c r="C48" s="2"/>
      <c r="D48" s="2"/>
    </row>
    <row r="49" spans="2:4" x14ac:dyDescent="0.3">
      <c r="B49" s="2" t="s">
        <v>25</v>
      </c>
      <c r="C49" s="2"/>
      <c r="D49" s="2"/>
    </row>
    <row r="50" spans="2:4" x14ac:dyDescent="0.3">
      <c r="B50" s="2" t="s">
        <v>19</v>
      </c>
      <c r="C50" s="2"/>
      <c r="D50" s="2"/>
    </row>
    <row r="55" spans="2:4" x14ac:dyDescent="0.3">
      <c r="B55" s="1" t="s">
        <v>35</v>
      </c>
      <c r="C55" s="1" t="s">
        <v>36</v>
      </c>
    </row>
    <row r="56" spans="2:4" x14ac:dyDescent="0.3">
      <c r="B56" s="2" t="s">
        <v>37</v>
      </c>
      <c r="C56" s="3">
        <v>1484</v>
      </c>
    </row>
    <row r="57" spans="2:4" x14ac:dyDescent="0.3">
      <c r="B57" s="2" t="s">
        <v>38</v>
      </c>
      <c r="C57" s="2">
        <v>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Conductor con mas viajes</vt:lpstr>
      <vt:lpstr>Crecimiento</vt:lpstr>
      <vt:lpstr>Vehiculos con mas viajes</vt:lpstr>
      <vt:lpstr>80 - 20</vt:lpstr>
      <vt:lpstr>Piloto con mas entregas incompl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Acuña</dc:creator>
  <cp:lastModifiedBy>Francisco Acuña</cp:lastModifiedBy>
  <dcterms:created xsi:type="dcterms:W3CDTF">2024-09-09T03:57:04Z</dcterms:created>
  <dcterms:modified xsi:type="dcterms:W3CDTF">2024-09-09T19:36:04Z</dcterms:modified>
</cp:coreProperties>
</file>