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faz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<sst xmlns="http://schemas.openxmlformats.org/spreadsheetml/2006/main" count="16" uniqueCount="16">
  <si>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1"/>
        <color rgb="FF000000"/>
        <rFont val="Times New Roman"/>
        <family val="1"/>
        <charset val="1"/>
      </rPr>
      <t xml:space="preserve">U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10</t>
    </r>
    <r>
      <rPr>
        <b val="true"/>
        <sz val="11"/>
        <color rgb="FF000000"/>
        <rFont val="Times New Roman"/>
        <family val="1"/>
        <charset val="1"/>
      </rPr>
      <t xml:space="preserve">[V]</t>
    </r>
  </si>
  <si>
    <r>
      <rPr>
        <b val="true"/>
        <sz val="11"/>
        <color rgb="FF000000"/>
        <rFont val="Times New Roman"/>
        <family val="1"/>
        <charset val="1"/>
      </rPr>
      <t xml:space="preserve">I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10</t>
    </r>
    <r>
      <rPr>
        <b val="true"/>
        <sz val="11"/>
        <color rgb="FF000000"/>
        <rFont val="Times New Roman"/>
        <family val="1"/>
        <charset val="1"/>
      </rPr>
      <t xml:space="preserve">[A]</t>
    </r>
  </si>
  <si>
    <r>
      <rPr>
        <b val="true"/>
        <sz val="11"/>
        <color rgb="FF000000"/>
        <rFont val="Times New Roman"/>
        <family val="1"/>
        <charset val="1"/>
      </rPr>
      <t xml:space="preserve">R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1 </t>
    </r>
    <r>
      <rPr>
        <b val="true"/>
        <sz val="11"/>
        <color rgb="FF000000"/>
        <rFont val="Times New Roman"/>
        <family val="1"/>
        <charset val="1"/>
      </rPr>
      <t xml:space="preserve">[Ω]</t>
    </r>
  </si>
  <si>
    <r>
      <rPr>
        <b val="true"/>
        <sz val="11"/>
        <color rgb="FF000000"/>
        <rFont val="Times New Roman"/>
        <family val="1"/>
        <charset val="1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10</t>
    </r>
    <r>
      <rPr>
        <b val="true"/>
        <sz val="11"/>
        <color rgb="FF000000"/>
        <rFont val="Times New Roman"/>
        <family val="1"/>
        <charset val="1"/>
      </rPr>
      <t xml:space="preserve">[W]</t>
    </r>
  </si>
  <si>
    <r>
      <rPr>
        <b val="true"/>
        <sz val="11"/>
        <color rgb="FF000000"/>
        <rFont val="Times New Roman"/>
        <family val="1"/>
        <charset val="1"/>
      </rPr>
      <t xml:space="preserve">U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20</t>
    </r>
    <r>
      <rPr>
        <b val="true"/>
        <sz val="11"/>
        <color rgb="FF000000"/>
        <rFont val="Times New Roman"/>
        <family val="1"/>
        <charset val="1"/>
      </rPr>
      <t xml:space="preserve">[V]</t>
    </r>
  </si>
  <si>
    <r>
      <rPr>
        <b val="true"/>
        <sz val="11"/>
        <color rgb="FF000000"/>
        <rFont val="Times New Roman"/>
        <family val="1"/>
        <charset val="1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Fe</t>
    </r>
    <r>
      <rPr>
        <b val="true"/>
        <sz val="11"/>
        <color rgb="FF000000"/>
        <rFont val="Times New Roman"/>
        <family val="1"/>
        <charset val="1"/>
      </rPr>
      <t xml:space="preserve">[W]</t>
    </r>
  </si>
  <si>
    <r>
      <rPr>
        <b val="true"/>
        <sz val="11"/>
        <color rgb="FF000000"/>
        <rFont val="Times New Roman"/>
        <family val="1"/>
        <charset val="1"/>
      </rPr>
      <t xml:space="preserve">cosφ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0</t>
    </r>
  </si>
  <si>
    <t xml:space="preserve">U1scN[V]</t>
  </si>
  <si>
    <t xml:space="preserve">I1N[A]</t>
  </si>
  <si>
    <t xml:space="preserve">PscN[W]</t>
  </si>
  <si>
    <t xml:space="preserve">Zsc[Ω]</t>
  </si>
  <si>
    <t xml:space="preserve">Rsc[Ω]</t>
  </si>
  <si>
    <t xml:space="preserve">Xsc[Ω]</t>
  </si>
  <si>
    <t xml:space="preserve">Cosfsc</t>
  </si>
  <si>
    <t xml:space="preserve">Usca[%]</t>
  </si>
  <si>
    <t xml:space="preserve">Uscr[%]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</si>
</sst>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vertAlign val="subscript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Pfe=f(U10)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"Pfe=f(U10)"</c:f>
              <c:strCache>
                <c:ptCount val="1"/>
                <c:pt idx="0">
                  <c:v>Pfe=f(U10)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Monofazat!$B$3:$B$11</c:f>
              <c:strCach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strCache>
            </c:strRef>
          </c:cat>
          <c:val>
            <c:numRef>
              <c:f>Monofazat!$G$3:$G$11</c:f>
              <c:numCache>
                <c:formatCode>General</c:formatCode>
                <c:ptCount val="9"/>
                <c:pt idx="0">
                  <c:v>0.32792</c:v>
                </c:pt>
                <c:pt idx="1">
                  <c:v>0.77</c:v>
                </c:pt>
                <c:pt idx="2">
                  <c:v>1.45</c:v>
                </c:pt>
                <c:pt idx="3">
                  <c:v>2.41</c:v>
                </c:pt>
                <c:pt idx="4">
                  <c:v>3.47</c:v>
                </c:pt>
                <c:pt idx="5">
                  <c:v>4.65</c:v>
                </c:pt>
                <c:pt idx="6">
                  <c:v>6.05</c:v>
                </c:pt>
                <c:pt idx="7">
                  <c:v>7.6</c:v>
                </c:pt>
                <c:pt idx="8">
                  <c:v>9.38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405827"/>
        <c:axId val="75073045"/>
      </c:lineChart>
      <c:catAx>
        <c:axId val="964058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73045"/>
        <c:crosses val="autoZero"/>
        <c:auto val="1"/>
        <c:lblAlgn val="ctr"/>
        <c:lblOffset val="100"/>
        <c:noMultiLvlLbl val="0"/>
      </c:catAx>
      <c:valAx>
        <c:axId val="750730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405827"/>
        <c:crosses val="autoZero"/>
        <c:crossBetween val="between"/>
      </c:valAx>
      <c:spPr>
        <a:noFill/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I10=f(U10)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"I10=f(U10)"</c:f>
              <c:strCache>
                <c:ptCount val="1"/>
                <c:pt idx="0">
                  <c:v>I10=f(U10)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Monofazat!$B$3:$B$11</c:f>
              <c:strCach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strCache>
            </c:strRef>
          </c:cat>
          <c:val>
            <c:numRef>
              <c:f>Monofazat!$C$3:$C$11</c:f>
              <c:numCache>
                <c:formatCode>General</c:formatCode>
                <c:ptCount val="9"/>
                <c:pt idx="0">
                  <c:v>0.04</c:v>
                </c:pt>
                <c:pt idx="1">
                  <c:v>0.056</c:v>
                </c:pt>
                <c:pt idx="2">
                  <c:v>0.07</c:v>
                </c:pt>
                <c:pt idx="3">
                  <c:v>0.085</c:v>
                </c:pt>
                <c:pt idx="4">
                  <c:v>0.1</c:v>
                </c:pt>
                <c:pt idx="5">
                  <c:v>0.12</c:v>
                </c:pt>
                <c:pt idx="6">
                  <c:v>0.147</c:v>
                </c:pt>
                <c:pt idx="7">
                  <c:v>0.18</c:v>
                </c:pt>
                <c:pt idx="8">
                  <c:v>0.22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863137"/>
        <c:axId val="26820721"/>
      </c:lineChart>
      <c:catAx>
        <c:axId val="1386313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820721"/>
        <c:crosses val="autoZero"/>
        <c:auto val="1"/>
        <c:lblAlgn val="ctr"/>
        <c:lblOffset val="100"/>
        <c:noMultiLvlLbl val="0"/>
      </c:catAx>
      <c:valAx>
        <c:axId val="268207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863137"/>
        <c:crosses val="autoZero"/>
        <c:crossBetween val="between"/>
      </c:valAx>
      <c:spPr>
        <a:noFill/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Cosf0=f(U10)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"Cosf0=f(U10)"</c:f>
              <c:strCache>
                <c:ptCount val="1"/>
                <c:pt idx="0">
                  <c:v>Cosf0=f(U10)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Monofazat!$B$3:$B$11</c:f>
              <c:strCach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strCache>
            </c:strRef>
          </c:cat>
          <c:val>
            <c:numRef>
              <c:f>Monofazat!$H$3:$H$11</c:f>
              <c:numCache>
                <c:formatCode>General</c:formatCode>
                <c:ptCount val="9"/>
                <c:pt idx="0">
                  <c:v>0.4125</c:v>
                </c:pt>
                <c:pt idx="1">
                  <c:v>0.34375</c:v>
                </c:pt>
                <c:pt idx="2">
                  <c:v>0.345238095238095</c:v>
                </c:pt>
                <c:pt idx="3">
                  <c:v>0.354411764705882</c:v>
                </c:pt>
                <c:pt idx="4">
                  <c:v>0.347</c:v>
                </c:pt>
                <c:pt idx="5">
                  <c:v>0.322916666666667</c:v>
                </c:pt>
                <c:pt idx="6">
                  <c:v>0.293974732750243</c:v>
                </c:pt>
                <c:pt idx="7">
                  <c:v>0.263888888888889</c:v>
                </c:pt>
                <c:pt idx="8">
                  <c:v>0.236868686868687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472317"/>
        <c:axId val="12081721"/>
      </c:lineChart>
      <c:catAx>
        <c:axId val="434723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081721"/>
        <c:crosses val="autoZero"/>
        <c:auto val="1"/>
        <c:lblAlgn val="ctr"/>
        <c:lblOffset val="100"/>
        <c:noMultiLvlLbl val="0"/>
      </c:catAx>
      <c:valAx>
        <c:axId val="120817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472317"/>
        <c:crosses val="autoZero"/>
        <c:crossBetween val="between"/>
      </c:valAx>
      <c:spPr>
        <a:noFill/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114480</xdr:colOff>
      <xdr:row>0</xdr:row>
      <xdr:rowOff>109440</xdr:rowOff>
    </xdr:from>
    <xdr:to>
      <xdr:col>17</xdr:col>
      <xdr:colOff>419040</xdr:colOff>
      <xdr:row>16</xdr:row>
      <xdr:rowOff>21240</xdr:rowOff>
    </xdr:to>
    <xdr:graphicFrame>
      <xdr:nvGraphicFramePr>
        <xdr:cNvPr id="0" name="Chart 1"/>
        <xdr:cNvGraphicFramePr/>
      </xdr:nvGraphicFramePr>
      <xdr:xfrm>
        <a:off x="7702560" y="109440"/>
        <a:ext cx="5616360" cy="279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91800</xdr:colOff>
      <xdr:row>16</xdr:row>
      <xdr:rowOff>119880</xdr:rowOff>
    </xdr:from>
    <xdr:to>
      <xdr:col>8</xdr:col>
      <xdr:colOff>545400</xdr:colOff>
      <xdr:row>31</xdr:row>
      <xdr:rowOff>94680</xdr:rowOff>
    </xdr:to>
    <xdr:graphicFrame>
      <xdr:nvGraphicFramePr>
        <xdr:cNvPr id="1" name="Chart 2"/>
        <xdr:cNvGraphicFramePr/>
      </xdr:nvGraphicFramePr>
      <xdr:xfrm>
        <a:off x="850320" y="3000240"/>
        <a:ext cx="5765400" cy="271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104400</xdr:colOff>
      <xdr:row>17</xdr:row>
      <xdr:rowOff>19080</xdr:rowOff>
    </xdr:from>
    <xdr:to>
      <xdr:col>17</xdr:col>
      <xdr:colOff>408960</xdr:colOff>
      <xdr:row>31</xdr:row>
      <xdr:rowOff>95040</xdr:rowOff>
    </xdr:to>
    <xdr:graphicFrame>
      <xdr:nvGraphicFramePr>
        <xdr:cNvPr id="2" name="Chart 3"/>
        <xdr:cNvGraphicFramePr/>
      </xdr:nvGraphicFramePr>
      <xdr:xfrm>
        <a:off x="7692480" y="3082320"/>
        <a:ext cx="5616360" cy="263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ColWidth="8.5390625" defaultRowHeight="14.4" zeroHeight="false" outlineLevelRow="0" outlineLevelCol="0"/>
  <sheetData>
    <row r="2" customFormat="false" ht="16.2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customFormat="false" ht="13.8" hidden="false" customHeight="false" outlineLevel="0" collapsed="false">
      <c r="B3" s="2" t="n">
        <v>20</v>
      </c>
      <c r="C3" s="2" t="n">
        <v>0.04</v>
      </c>
      <c r="D3" s="3" t="n">
        <v>1.3</v>
      </c>
      <c r="E3" s="2" t="n">
        <v>0.33</v>
      </c>
      <c r="F3" s="2" t="n">
        <v>2.3</v>
      </c>
      <c r="G3" s="2" t="n">
        <f aca="false">E3-(D3*(C3*C3))</f>
        <v>0.32792</v>
      </c>
      <c r="H3" s="2" t="n">
        <f aca="false">E3/B3/C3</f>
        <v>0.4125</v>
      </c>
    </row>
    <row r="4" customFormat="false" ht="13.8" hidden="false" customHeight="false" outlineLevel="0" collapsed="false">
      <c r="B4" s="2" t="n">
        <v>40</v>
      </c>
      <c r="C4" s="2" t="n">
        <v>0.056</v>
      </c>
      <c r="D4" s="3"/>
      <c r="E4" s="2" t="n">
        <v>0.77</v>
      </c>
      <c r="F4" s="2" t="n">
        <v>4.6</v>
      </c>
      <c r="G4" s="2" t="n">
        <f aca="false">E4-(D4*(C4*C4))</f>
        <v>0.77</v>
      </c>
      <c r="H4" s="2" t="n">
        <f aca="false">E4/B4/C4</f>
        <v>0.34375</v>
      </c>
    </row>
    <row r="5" customFormat="false" ht="13.8" hidden="false" customHeight="false" outlineLevel="0" collapsed="false">
      <c r="B5" s="2" t="n">
        <v>60</v>
      </c>
      <c r="C5" s="2" t="n">
        <v>0.07</v>
      </c>
      <c r="D5" s="3"/>
      <c r="E5" s="2" t="n">
        <v>1.45</v>
      </c>
      <c r="F5" s="2" t="n">
        <v>6.8</v>
      </c>
      <c r="G5" s="2" t="n">
        <f aca="false">E5-(D5*(C5*C5))</f>
        <v>1.45</v>
      </c>
      <c r="H5" s="2" t="n">
        <f aca="false">E5/B5/C5</f>
        <v>0.345238095238095</v>
      </c>
    </row>
    <row r="6" customFormat="false" ht="13.8" hidden="false" customHeight="false" outlineLevel="0" collapsed="false">
      <c r="B6" s="2" t="n">
        <v>80</v>
      </c>
      <c r="C6" s="2" t="n">
        <v>0.085</v>
      </c>
      <c r="D6" s="3"/>
      <c r="E6" s="2" t="n">
        <v>2.41</v>
      </c>
      <c r="F6" s="2" t="n">
        <v>9.2</v>
      </c>
      <c r="G6" s="2" t="n">
        <f aca="false">E6-(D6*(C6*C6))</f>
        <v>2.41</v>
      </c>
      <c r="H6" s="2" t="n">
        <f aca="false">E6/B6/C6</f>
        <v>0.354411764705882</v>
      </c>
    </row>
    <row r="7" customFormat="false" ht="13.8" hidden="false" customHeight="false" outlineLevel="0" collapsed="false">
      <c r="B7" s="2" t="n">
        <v>100</v>
      </c>
      <c r="C7" s="2" t="n">
        <v>0.1</v>
      </c>
      <c r="D7" s="3"/>
      <c r="E7" s="2" t="n">
        <v>3.47</v>
      </c>
      <c r="F7" s="2" t="n">
        <v>11.5</v>
      </c>
      <c r="G7" s="2" t="n">
        <f aca="false">E7-(D7*(C7*C7))</f>
        <v>3.47</v>
      </c>
      <c r="H7" s="2" t="n">
        <f aca="false">E7/B7/C7</f>
        <v>0.347</v>
      </c>
    </row>
    <row r="8" customFormat="false" ht="13.8" hidden="false" customHeight="false" outlineLevel="0" collapsed="false">
      <c r="B8" s="2" t="n">
        <v>120</v>
      </c>
      <c r="C8" s="2" t="n">
        <v>0.12</v>
      </c>
      <c r="D8" s="3"/>
      <c r="E8" s="2" t="n">
        <v>4.65</v>
      </c>
      <c r="F8" s="2" t="n">
        <v>13.6</v>
      </c>
      <c r="G8" s="2" t="n">
        <f aca="false">E8-(D8*(C8*C8))</f>
        <v>4.65</v>
      </c>
      <c r="H8" s="2" t="n">
        <f aca="false">E8/B8/C8</f>
        <v>0.322916666666667</v>
      </c>
    </row>
    <row r="9" customFormat="false" ht="13.8" hidden="false" customHeight="false" outlineLevel="0" collapsed="false">
      <c r="B9" s="2" t="n">
        <v>140</v>
      </c>
      <c r="C9" s="2" t="n">
        <v>0.147</v>
      </c>
      <c r="D9" s="3"/>
      <c r="E9" s="2" t="n">
        <v>6.05</v>
      </c>
      <c r="F9" s="2" t="n">
        <v>15.9</v>
      </c>
      <c r="G9" s="2" t="n">
        <f aca="false">E9-(D9*(C9*C9))</f>
        <v>6.05</v>
      </c>
      <c r="H9" s="2" t="n">
        <f aca="false">E9/B9/C9</f>
        <v>0.293974732750243</v>
      </c>
    </row>
    <row r="10" customFormat="false" ht="13.8" hidden="false" customHeight="false" outlineLevel="0" collapsed="false">
      <c r="B10" s="2" t="n">
        <v>160</v>
      </c>
      <c r="C10" s="2" t="n">
        <v>0.18</v>
      </c>
      <c r="D10" s="3"/>
      <c r="E10" s="2" t="n">
        <v>7.6</v>
      </c>
      <c r="F10" s="2" t="n">
        <v>18.2</v>
      </c>
      <c r="G10" s="2" t="n">
        <f aca="false">E10-(D10*(C10*C10))</f>
        <v>7.6</v>
      </c>
      <c r="H10" s="2" t="n">
        <f aca="false">E10/B10/C10</f>
        <v>0.263888888888889</v>
      </c>
    </row>
    <row r="11" customFormat="false" ht="13.8" hidden="false" customHeight="false" outlineLevel="0" collapsed="false">
      <c r="B11" s="2" t="n">
        <v>180</v>
      </c>
      <c r="C11" s="2" t="n">
        <v>0.22</v>
      </c>
      <c r="D11" s="3"/>
      <c r="E11" s="2" t="n">
        <v>9.38</v>
      </c>
      <c r="F11" s="2" t="n">
        <v>20.4</v>
      </c>
      <c r="G11" s="2" t="n">
        <f aca="false">E11-(D11*(C11*C11))</f>
        <v>9.38</v>
      </c>
      <c r="H11" s="2" t="n">
        <f aca="false">E11/B11/C11</f>
        <v>0.236868686868687</v>
      </c>
    </row>
    <row r="12" customFormat="false" ht="13.8" hidden="false" customHeight="false" outlineLevel="0" collapsed="false">
      <c r="B12" s="4" t="n">
        <v>200</v>
      </c>
      <c r="C12" s="2" t="n">
        <v>0.29</v>
      </c>
      <c r="D12" s="3"/>
      <c r="E12" s="2" t="n">
        <v>11.3</v>
      </c>
      <c r="F12" s="2" t="n">
        <v>22.5</v>
      </c>
      <c r="G12" s="2" t="n">
        <f aca="false">E12-(D12*(C12*C12))</f>
        <v>11.3</v>
      </c>
      <c r="H12" s="2" t="n">
        <f aca="false">E12/B12/C12</f>
        <v>0.194827586206897</v>
      </c>
    </row>
    <row r="13" customFormat="false" ht="13.8" hidden="false" customHeight="false" outlineLevel="0" collapsed="false">
      <c r="B13" s="4" t="n">
        <v>212</v>
      </c>
      <c r="C13" s="2" t="n">
        <v>0.35</v>
      </c>
      <c r="D13" s="3"/>
      <c r="E13" s="2" t="n">
        <v>12.87</v>
      </c>
      <c r="F13" s="2" t="n">
        <v>24</v>
      </c>
      <c r="G13" s="2" t="n">
        <f aca="false">E13-(D13*(C13*C13))</f>
        <v>12.87</v>
      </c>
      <c r="H13" s="2" t="n">
        <f aca="false">E13/B13/C13</f>
        <v>0.173450134770889</v>
      </c>
    </row>
    <row r="14" customFormat="false" ht="15" hidden="false" customHeight="false" outlineLevel="0" collapsed="false">
      <c r="B14" s="5"/>
    </row>
    <row r="15" customFormat="false" ht="14.4" hidden="false" customHeight="false" outlineLevel="0" collapsed="false">
      <c r="B15" s="6" t="s">
        <v>7</v>
      </c>
      <c r="C15" s="7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7" t="s">
        <v>13</v>
      </c>
      <c r="I15" s="7" t="s">
        <v>14</v>
      </c>
      <c r="J15" s="8" t="s">
        <v>15</v>
      </c>
    </row>
    <row r="16" customFormat="false" ht="15" hidden="false" customHeight="false" outlineLevel="0" collapsed="false">
      <c r="B16" s="9" t="n">
        <v>52</v>
      </c>
      <c r="C16" s="10" t="n">
        <v>4</v>
      </c>
      <c r="D16" s="10" t="n">
        <v>37.8</v>
      </c>
      <c r="E16" s="10" t="n">
        <f aca="false">B16/C16</f>
        <v>13</v>
      </c>
      <c r="F16" s="10" t="n">
        <f aca="false">D16/(C16*C16)</f>
        <v>2.3625</v>
      </c>
      <c r="G16" s="10" t="n">
        <f aca="false">SQRT((E16*E16)-(F16*F16))</f>
        <v>12.7835282199399</v>
      </c>
      <c r="H16" s="10" t="n">
        <f aca="false">D16/(B16*C16)</f>
        <v>0.181730769230769</v>
      </c>
      <c r="I16" s="10" t="n">
        <f aca="false">((C16*F16)/B16)*100</f>
        <v>18.1730769230769</v>
      </c>
      <c r="J16" s="11" t="n">
        <f aca="false">((C16*G16)/B16)*100</f>
        <v>98.3348324610762</v>
      </c>
    </row>
  </sheetData>
  <mergeCells count="1">
    <mergeCell ref="D3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8da188-bc37-46d7-a334-e1354c9406a8">
      <Terms xmlns="http://schemas.microsoft.com/office/infopath/2007/PartnerControls"/>
    </lcf76f155ced4ddcb4097134ff3c332f>
    <TaxCatchAll xmlns="4adb5873-513c-4d80-85a0-9eda9f4c9d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8CEE252014146BBE527EB384B4210" ma:contentTypeVersion="10" ma:contentTypeDescription="Create a new document." ma:contentTypeScope="" ma:versionID="9e325b03bf5740e4f14e848ec79a1cca">
  <xsd:schema xmlns:xsd="http://www.w3.org/2001/XMLSchema" xmlns:xs="http://www.w3.org/2001/XMLSchema" xmlns:p="http://schemas.microsoft.com/office/2006/metadata/properties" xmlns:ns2="428da188-bc37-46d7-a334-e1354c9406a8" xmlns:ns3="4adb5873-513c-4d80-85a0-9eda9f4c9d54" targetNamespace="http://schemas.microsoft.com/office/2006/metadata/properties" ma:root="true" ma:fieldsID="8c2d8c110ca5b28b5aaf544632055f57" ns2:_="" ns3:_="">
    <xsd:import namespace="428da188-bc37-46d7-a334-e1354c9406a8"/>
    <xsd:import namespace="4adb5873-513c-4d80-85a0-9eda9f4c9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da188-bc37-46d7-a334-e1354c940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a520e9-238f-4391-a566-21dd42474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b5873-513c-4d80-85a0-9eda9f4c9d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2ffd86-1c77-470f-b5b8-4b45c6038d5f}" ma:internalName="TaxCatchAll" ma:showField="CatchAllData" ma:web="4adb5873-513c-4d80-85a0-9eda9f4c9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02E96-8B25-4DC3-ABD0-25CAA01E6A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3E7E7E-AAC4-435D-9B4C-710EC184B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F4FA34-FA7A-48A6-9320-BCBDE70BDDA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2020-04-06T12:21:25Z</dcterms:created>
  <dc:creator>Volan</dc:creator>
  <dc:description/>
  <dc:language>en-US</dc:language>
  <cp:lastModifiedBy/>
  <dcterms:modified xsi:type="dcterms:W3CDTF">2022-12-12T09:06:43Z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0x01010091D8CEE252014146BBE527EB384B4210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