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C4ABFAAF-6339-4DFA-96A4-D7F1A776225F}" xr6:coauthVersionLast="45" xr6:coauthVersionMax="45" xr10:uidLastSave="{00000000-0000-0000-0000-000000000000}"/>
  <bookViews>
    <workbookView xWindow="-120" yWindow="-120" windowWidth="29040" windowHeight="16440" tabRatio="500" activeTab="9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  <sheet name="Zusammenfassung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" i="10" l="1"/>
  <c r="U6" i="10"/>
  <c r="V6" i="10"/>
  <c r="T7" i="10"/>
  <c r="U7" i="10"/>
  <c r="V7" i="10"/>
  <c r="T8" i="10"/>
  <c r="U8" i="10"/>
  <c r="V8" i="10"/>
  <c r="T9" i="10"/>
  <c r="U9" i="10"/>
  <c r="V9" i="10"/>
  <c r="T10" i="10"/>
  <c r="U10" i="10"/>
  <c r="V10" i="10"/>
  <c r="T11" i="10"/>
  <c r="U11" i="10"/>
  <c r="V11" i="10"/>
  <c r="T12" i="10"/>
  <c r="U12" i="10"/>
  <c r="V12" i="10"/>
  <c r="T13" i="10"/>
  <c r="U13" i="10"/>
  <c r="V13" i="10"/>
  <c r="V5" i="10"/>
  <c r="U5" i="10"/>
  <c r="T5" i="10"/>
  <c r="R6" i="10"/>
  <c r="R7" i="10"/>
  <c r="R8" i="10"/>
  <c r="R9" i="10"/>
  <c r="R10" i="10"/>
  <c r="R11" i="10"/>
  <c r="R12" i="10"/>
  <c r="R13" i="10"/>
  <c r="R5" i="10"/>
  <c r="S6" i="10"/>
  <c r="S7" i="10"/>
  <c r="S8" i="10"/>
  <c r="S9" i="10"/>
  <c r="S10" i="10"/>
  <c r="S11" i="10"/>
  <c r="S12" i="10"/>
  <c r="S13" i="10"/>
  <c r="S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O5" i="10"/>
  <c r="N5" i="10"/>
  <c r="M5" i="10"/>
  <c r="L5" i="10"/>
  <c r="K6" i="10"/>
  <c r="K7" i="10"/>
  <c r="K8" i="10"/>
  <c r="K9" i="10"/>
  <c r="K10" i="10"/>
  <c r="K11" i="10"/>
  <c r="K12" i="10"/>
  <c r="K13" i="10"/>
  <c r="K5" i="10"/>
  <c r="C8" i="10"/>
  <c r="C9" i="10"/>
  <c r="C10" i="10"/>
  <c r="C11" i="10"/>
  <c r="C12" i="10"/>
  <c r="C13" i="10"/>
  <c r="C7" i="10"/>
  <c r="C6" i="10"/>
  <c r="C5" i="10"/>
  <c r="F13" i="10"/>
  <c r="B13" i="10"/>
  <c r="F12" i="10"/>
  <c r="D12" i="10"/>
  <c r="B12" i="10"/>
  <c r="F11" i="10"/>
  <c r="B10" i="10"/>
  <c r="F8" i="10"/>
  <c r="B8" i="10"/>
  <c r="F7" i="10"/>
  <c r="B6" i="10"/>
  <c r="Q6" i="9"/>
  <c r="P6" i="9"/>
  <c r="O6" i="9"/>
  <c r="N6" i="9"/>
  <c r="M6" i="9"/>
  <c r="L6" i="9"/>
  <c r="Q5" i="9"/>
  <c r="P5" i="9"/>
  <c r="O5" i="9"/>
  <c r="N5" i="9"/>
  <c r="M5" i="9"/>
  <c r="L5" i="9"/>
  <c r="Q4" i="9"/>
  <c r="P4" i="9"/>
  <c r="E13" i="10" s="1"/>
  <c r="O4" i="9"/>
  <c r="D13" i="10" s="1"/>
  <c r="N4" i="9"/>
  <c r="M4" i="9"/>
  <c r="L4" i="9"/>
  <c r="Q6" i="8"/>
  <c r="P6" i="8"/>
  <c r="O6" i="8"/>
  <c r="N6" i="8"/>
  <c r="M6" i="8"/>
  <c r="L6" i="8"/>
  <c r="Q5" i="8"/>
  <c r="P5" i="8"/>
  <c r="O5" i="8"/>
  <c r="N5" i="8"/>
  <c r="M5" i="8"/>
  <c r="L5" i="8"/>
  <c r="Q4" i="8"/>
  <c r="P4" i="8"/>
  <c r="E12" i="10" s="1"/>
  <c r="O4" i="8"/>
  <c r="N4" i="8"/>
  <c r="M4" i="8"/>
  <c r="L4" i="8"/>
  <c r="Q6" i="7"/>
  <c r="P6" i="7"/>
  <c r="O6" i="7"/>
  <c r="N6" i="7"/>
  <c r="M6" i="7"/>
  <c r="L6" i="7"/>
  <c r="Q5" i="7"/>
  <c r="P5" i="7"/>
  <c r="O5" i="7"/>
  <c r="N5" i="7"/>
  <c r="M5" i="7"/>
  <c r="L5" i="7"/>
  <c r="Q4" i="7"/>
  <c r="P4" i="7"/>
  <c r="E11" i="10" s="1"/>
  <c r="O4" i="7"/>
  <c r="D11" i="10" s="1"/>
  <c r="N4" i="7"/>
  <c r="M4" i="7"/>
  <c r="B11" i="10" s="1"/>
  <c r="L4" i="7"/>
  <c r="Q6" i="6"/>
  <c r="P6" i="6"/>
  <c r="O6" i="6"/>
  <c r="N6" i="6"/>
  <c r="M6" i="6"/>
  <c r="L6" i="6"/>
  <c r="Q5" i="6"/>
  <c r="P5" i="6"/>
  <c r="O5" i="6"/>
  <c r="N5" i="6"/>
  <c r="M5" i="6"/>
  <c r="L5" i="6"/>
  <c r="Q4" i="6"/>
  <c r="F10" i="10" s="1"/>
  <c r="P4" i="6"/>
  <c r="E10" i="10" s="1"/>
  <c r="O4" i="6"/>
  <c r="D10" i="10" s="1"/>
  <c r="N4" i="6"/>
  <c r="M4" i="6"/>
  <c r="L4" i="6"/>
  <c r="Q6" i="5"/>
  <c r="P6" i="5"/>
  <c r="O6" i="5"/>
  <c r="N6" i="5"/>
  <c r="M6" i="5"/>
  <c r="L6" i="5"/>
  <c r="Q5" i="5"/>
  <c r="P5" i="5"/>
  <c r="O5" i="5"/>
  <c r="N5" i="5"/>
  <c r="M5" i="5"/>
  <c r="L5" i="5"/>
  <c r="Q4" i="5"/>
  <c r="F9" i="10" s="1"/>
  <c r="P4" i="5"/>
  <c r="E9" i="10" s="1"/>
  <c r="O4" i="5"/>
  <c r="D9" i="10" s="1"/>
  <c r="N4" i="5"/>
  <c r="M4" i="5"/>
  <c r="B9" i="10" s="1"/>
  <c r="L4" i="5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E8" i="10" s="1"/>
  <c r="O4" i="4"/>
  <c r="D8" i="10" s="1"/>
  <c r="N4" i="4"/>
  <c r="M4" i="4"/>
  <c r="L4" i="4"/>
  <c r="Q6" i="3"/>
  <c r="P6" i="3"/>
  <c r="O6" i="3"/>
  <c r="N6" i="3"/>
  <c r="M6" i="3"/>
  <c r="L6" i="3"/>
  <c r="Q5" i="3"/>
  <c r="P5" i="3"/>
  <c r="O5" i="3"/>
  <c r="N5" i="3"/>
  <c r="M5" i="3"/>
  <c r="L5" i="3"/>
  <c r="Q4" i="3"/>
  <c r="P4" i="3"/>
  <c r="E7" i="10" s="1"/>
  <c r="O4" i="3"/>
  <c r="D7" i="10" s="1"/>
  <c r="N4" i="3"/>
  <c r="M4" i="3"/>
  <c r="B7" i="10" s="1"/>
  <c r="L4" i="3"/>
  <c r="Q6" i="2"/>
  <c r="P6" i="2"/>
  <c r="O6" i="2"/>
  <c r="N6" i="2"/>
  <c r="M6" i="2"/>
  <c r="L6" i="2"/>
  <c r="Q5" i="2"/>
  <c r="P5" i="2"/>
  <c r="O5" i="2"/>
  <c r="N5" i="2"/>
  <c r="M5" i="2"/>
  <c r="L5" i="2"/>
  <c r="Q4" i="2"/>
  <c r="F6" i="10" s="1"/>
  <c r="P4" i="2"/>
  <c r="E6" i="10" s="1"/>
  <c r="O4" i="2"/>
  <c r="D6" i="10" s="1"/>
  <c r="N4" i="2"/>
  <c r="M4" i="2"/>
  <c r="L4" i="2"/>
  <c r="Q6" i="1"/>
  <c r="P6" i="1"/>
  <c r="O6" i="1"/>
  <c r="N6" i="1"/>
  <c r="M6" i="1"/>
  <c r="L6" i="1"/>
  <c r="Q5" i="1"/>
  <c r="P5" i="1"/>
  <c r="O5" i="1"/>
  <c r="N5" i="1"/>
  <c r="M5" i="1"/>
  <c r="L5" i="1"/>
  <c r="Q4" i="1"/>
  <c r="F5" i="10" s="1"/>
  <c r="P4" i="1"/>
  <c r="E5" i="10" s="1"/>
  <c r="O4" i="1"/>
  <c r="D5" i="10" s="1"/>
  <c r="N4" i="1"/>
  <c r="M4" i="1"/>
  <c r="B5" i="10" s="1"/>
  <c r="L4" i="1"/>
</calcChain>
</file>

<file path=xl/sharedStrings.xml><?xml version="1.0" encoding="utf-8"?>
<sst xmlns="http://schemas.openxmlformats.org/spreadsheetml/2006/main" count="249" uniqueCount="30">
  <si>
    <t>ZEIT ( in Nanosekunden)</t>
  </si>
  <si>
    <t>Implementierung</t>
  </si>
  <si>
    <t>Assembly vor Optimierung</t>
  </si>
  <si>
    <t>Assembly</t>
  </si>
  <si>
    <t>Assembly SIMD</t>
  </si>
  <si>
    <t>Iterativ In-Place C</t>
  </si>
  <si>
    <t>Iterativ Out-Of Place C</t>
  </si>
  <si>
    <t>Rekursiv</t>
  </si>
  <si>
    <t>Vor Opt</t>
  </si>
  <si>
    <t>In-Place</t>
  </si>
  <si>
    <t>Out-Of-Place</t>
  </si>
  <si>
    <t>Durchsschnitt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</si>
  <si>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</si>
  <si>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</si>
  <si>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</si>
  <si>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</si>
  <si>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</si>
  <si>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</si>
  <si>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</si>
  <si>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GCC 9.3.0 mit Option -03</t>
  </si>
  <si>
    <t>ZEIT ( in Sekunden)</t>
  </si>
  <si>
    <t>Grad 1</t>
  </si>
  <si>
    <t>Grad 2</t>
  </si>
  <si>
    <t>Grad 3</t>
  </si>
  <si>
    <t>Grad 4</t>
  </si>
  <si>
    <t>Grad 5</t>
  </si>
  <si>
    <t>Grad 6</t>
  </si>
  <si>
    <t>Grad 7</t>
  </si>
  <si>
    <t>Grad 8</t>
  </si>
  <si>
    <t>Grad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</si>
</sst>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_(* #,##0.00_);_(* \(#,##0.00\);_(* \-??_);_(@_)"/>
    <numFmt numFmtId="167" formatCode="_(* #,##0_);_(* \(#,##0\);_(* \-??_);_(@_)"/>
    <numFmt numFmtId="168" formatCode="0.0%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3" fillId="0" borderId="0" applyBorder="0" applyProtection="0"/>
    <xf numFmtId="9" fontId="1" fillId="0" borderId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167" fontId="3" fillId="0" borderId="0" xfId="1" applyNumberFormat="1" applyFont="1" applyBorder="1" applyAlignment="1" applyProtection="1"/>
    <xf numFmtId="167" fontId="3" fillId="0" borderId="2" xfId="1" applyNumberFormat="1" applyFont="1" applyBorder="1" applyAlignment="1" applyProtection="1"/>
    <xf numFmtId="167" fontId="3" fillId="0" borderId="3" xfId="1" applyNumberFormat="1" applyFont="1" applyBorder="1" applyAlignment="1" applyProtection="1"/>
    <xf numFmtId="0" fontId="0" fillId="0" borderId="1" xfId="0" applyBorder="1"/>
    <xf numFmtId="0" fontId="0" fillId="0" borderId="4" xfId="0" applyBorder="1"/>
    <xf numFmtId="168" fontId="1" fillId="0" borderId="2" xfId="2" applyNumberFormat="1" applyBorder="1" applyAlignment="1" applyProtection="1"/>
    <xf numFmtId="168" fontId="1" fillId="0" borderId="3" xfId="2" applyNumberFormat="1" applyBorder="1" applyAlignment="1" applyProtection="1"/>
    <xf numFmtId="167" fontId="3" fillId="0" borderId="2" xfId="1" applyNumberFormat="1" applyBorder="1" applyProtection="1"/>
    <xf numFmtId="167" fontId="3" fillId="0" borderId="3" xfId="1" applyNumberFormat="1" applyBorder="1" applyProtection="1"/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FF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Performanzdiagramm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Zusammenfassung!$B$5:$B$7</c:f>
              <c:numCache>
                <c:formatCode>_(* #,##0_);_(* \(#,##0\);_(* \-??_);_(@_)</c:formatCode>
                <c:ptCount val="3"/>
                <c:pt idx="0">
                  <c:v>874.1</c:v>
                </c:pt>
                <c:pt idx="1">
                  <c:v>4562.95</c:v>
                </c:pt>
                <c:pt idx="2">
                  <c:v>21693.7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89C-BFB6-D956799B6E05}"/>
            </c:ext>
          </c:extLst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Zusammenfassung!$C$5:$C$7</c:f>
              <c:numCache>
                <c:formatCode>_(* #,##0_);_(* \(#,##0\);_(* \-??_);_(@_)</c:formatCode>
                <c:ptCount val="3"/>
                <c:pt idx="0">
                  <c:v>828.9</c:v>
                </c:pt>
                <c:pt idx="1">
                  <c:v>3545.7</c:v>
                </c:pt>
                <c:pt idx="2">
                  <c:v>19267.05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489C-BFB6-D956799B6E05}"/>
            </c:ext>
          </c:extLst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Zusammenfassung!$D$5:$D$7</c:f>
              <c:numCache>
                <c:formatCode>_(* #,##0_);_(* \(#,##0\);_(* \-??_);_(@_)</c:formatCode>
                <c:ptCount val="3"/>
                <c:pt idx="0">
                  <c:v>1930.65</c:v>
                </c:pt>
                <c:pt idx="1">
                  <c:v>5958.45</c:v>
                </c:pt>
                <c:pt idx="2">
                  <c:v>22095.599999999999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B-489C-BFB6-D956799B6E05}"/>
            </c:ext>
          </c:extLst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Zusammenfassung!$E$5:$E$7</c:f>
              <c:numCache>
                <c:formatCode>_(* #,##0_);_(* \(#,##0\);_(* \-??_);_(@_)</c:formatCode>
                <c:ptCount val="3"/>
                <c:pt idx="0">
                  <c:v>2358.4499999999998</c:v>
                </c:pt>
                <c:pt idx="1">
                  <c:v>7131.25</c:v>
                </c:pt>
                <c:pt idx="2">
                  <c:v>29450.1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B-489C-BFB6-D956799B6E05}"/>
            </c:ext>
          </c:extLst>
        </c:ser>
        <c:ser>
          <c:idx val="4"/>
          <c:order val="4"/>
          <c:tx>
            <c:strRef>
              <c:f>Zusammenfassung!$F$4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Zusammenfassung!$F$5:$F$7</c:f>
              <c:numCache>
                <c:formatCode>_(* #,##0_);_(* \(#,##0\);_(* \-??_);_(@_)</c:formatCode>
                <c:ptCount val="3"/>
                <c:pt idx="0">
                  <c:v>2298.85</c:v>
                </c:pt>
                <c:pt idx="1">
                  <c:v>5449.6</c:v>
                </c:pt>
                <c:pt idx="2">
                  <c:v>20101.400000000001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B-489C-BFB6-D956799B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07279"/>
        <c:axId val="686515151"/>
      </c:barChart>
      <c:catAx>
        <c:axId val="6787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515151"/>
        <c:crosses val="autoZero"/>
        <c:auto val="1"/>
        <c:lblAlgn val="ctr"/>
        <c:lblOffset val="100"/>
        <c:noMultiLvlLbl val="0"/>
      </c:catAx>
      <c:valAx>
        <c:axId val="686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Zeitangabe in Nanosekunden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87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16</xdr:row>
      <xdr:rowOff>179295</xdr:rowOff>
    </xdr:from>
    <xdr:to>
      <xdr:col>8</xdr:col>
      <xdr:colOff>246530</xdr:colOff>
      <xdr:row>32</xdr:row>
      <xdr:rowOff>112059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F8137C-6425-402E-9783-0FDD0BE2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zoomScale="75" zoomScaleNormal="75" workbookViewId="0">
      <selection activeCell="L21" sqref="L21"/>
    </sheetView>
  </sheetViews>
  <sheetFormatPr baseColWidth="10" defaultColWidth="10.5703125" defaultRowHeight="15" x14ac:dyDescent="0.25"/>
  <cols>
    <col min="2" max="2" width="39.42578125" customWidth="1"/>
    <col min="3" max="3" width="23.140625" style="1" customWidth="1"/>
    <col min="4" max="4" width="9.140625" style="1" customWidth="1"/>
    <col min="5" max="6" width="15.42578125" style="1" customWidth="1"/>
    <col min="7" max="7" width="19.28515625" style="1" customWidth="1"/>
    <col min="8" max="8" width="10.5703125" style="1"/>
    <col min="9" max="10" width="9.140625" customWidth="1"/>
    <col min="11" max="11" width="14" customWidth="1"/>
    <col min="12" max="13" width="9.140625" style="1" customWidth="1"/>
    <col min="14" max="14" width="13.5703125" style="1" customWidth="1"/>
    <col min="15" max="15" width="7.7109375" style="1" customWidth="1"/>
    <col min="16" max="16" width="9.140625" style="1" customWidth="1"/>
    <col min="17" max="17" width="8.85546875" style="1" customWidth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K4" s="2" t="s">
        <v>11</v>
      </c>
      <c r="L4" s="1">
        <f t="shared" ref="L4:Q4" si="0">AVERAGE(C:C)</f>
        <v>925</v>
      </c>
      <c r="M4" s="1">
        <f t="shared" si="0"/>
        <v>874.1</v>
      </c>
      <c r="N4" s="1">
        <f t="shared" si="0"/>
        <v>828.9</v>
      </c>
      <c r="O4" s="1">
        <f t="shared" si="0"/>
        <v>1930.65</v>
      </c>
      <c r="P4" s="1">
        <f t="shared" si="0"/>
        <v>2358.4499999999998</v>
      </c>
      <c r="Q4" s="1">
        <f t="shared" si="0"/>
        <v>2298.85</v>
      </c>
    </row>
    <row r="5" spans="2:18" x14ac:dyDescent="0.25">
      <c r="B5">
        <v>1</v>
      </c>
      <c r="C5" s="1">
        <v>1025</v>
      </c>
      <c r="D5" s="1">
        <v>920</v>
      </c>
      <c r="E5" s="1">
        <v>942</v>
      </c>
      <c r="F5" s="1">
        <v>1905</v>
      </c>
      <c r="G5" s="1">
        <v>2222</v>
      </c>
      <c r="H5" s="1">
        <v>2212</v>
      </c>
      <c r="K5" t="s">
        <v>12</v>
      </c>
      <c r="L5" s="1">
        <f t="shared" ref="L5:Q5" si="1">MAX(C:C)</f>
        <v>1211</v>
      </c>
      <c r="M5" s="1">
        <f t="shared" si="1"/>
        <v>970</v>
      </c>
      <c r="N5" s="1">
        <f t="shared" si="1"/>
        <v>957</v>
      </c>
      <c r="O5" s="1">
        <f t="shared" si="1"/>
        <v>2460</v>
      </c>
      <c r="P5" s="1">
        <f t="shared" si="1"/>
        <v>2871</v>
      </c>
      <c r="Q5" s="1">
        <f t="shared" si="1"/>
        <v>2876</v>
      </c>
    </row>
    <row r="6" spans="2:18" x14ac:dyDescent="0.25">
      <c r="B6">
        <v>2</v>
      </c>
      <c r="C6" s="1">
        <v>842</v>
      </c>
      <c r="D6" s="1">
        <v>813</v>
      </c>
      <c r="E6" s="1">
        <v>778</v>
      </c>
      <c r="F6" s="1">
        <v>1680</v>
      </c>
      <c r="G6" s="1">
        <v>2716</v>
      </c>
      <c r="H6" s="1">
        <v>2876</v>
      </c>
      <c r="K6" t="s">
        <v>13</v>
      </c>
      <c r="L6" s="1">
        <f t="shared" ref="L6:Q6" si="2">MIN(C:C)</f>
        <v>740</v>
      </c>
      <c r="M6" s="1">
        <f t="shared" si="2"/>
        <v>758</v>
      </c>
      <c r="N6" s="1">
        <f t="shared" si="2"/>
        <v>720</v>
      </c>
      <c r="O6" s="1">
        <f t="shared" si="2"/>
        <v>1652</v>
      </c>
      <c r="P6" s="1">
        <f t="shared" si="2"/>
        <v>1932</v>
      </c>
      <c r="Q6" s="1">
        <f t="shared" si="2"/>
        <v>1904</v>
      </c>
    </row>
    <row r="7" spans="2:18" x14ac:dyDescent="0.25">
      <c r="B7">
        <v>3</v>
      </c>
      <c r="C7" s="1">
        <v>1078</v>
      </c>
      <c r="D7" s="1">
        <v>807</v>
      </c>
      <c r="E7" s="1">
        <v>796</v>
      </c>
      <c r="F7" s="1">
        <v>1733</v>
      </c>
      <c r="G7" s="1">
        <v>2150</v>
      </c>
      <c r="H7" s="1">
        <v>1975</v>
      </c>
    </row>
    <row r="8" spans="2:18" x14ac:dyDescent="0.25">
      <c r="B8">
        <v>4</v>
      </c>
      <c r="C8" s="1">
        <v>1053</v>
      </c>
      <c r="D8" s="1">
        <v>829</v>
      </c>
      <c r="E8" s="1">
        <v>888</v>
      </c>
      <c r="F8" s="1">
        <v>2460</v>
      </c>
      <c r="G8" s="1">
        <v>2246</v>
      </c>
      <c r="H8" s="1">
        <v>2132</v>
      </c>
    </row>
    <row r="9" spans="2:18" x14ac:dyDescent="0.25">
      <c r="B9">
        <v>5</v>
      </c>
      <c r="C9" s="1">
        <v>754</v>
      </c>
      <c r="D9" s="1">
        <v>895</v>
      </c>
      <c r="E9" s="1">
        <v>738</v>
      </c>
      <c r="F9" s="1">
        <v>1872</v>
      </c>
      <c r="G9" s="1">
        <v>2492</v>
      </c>
      <c r="H9" s="1">
        <v>2100</v>
      </c>
    </row>
    <row r="10" spans="2:18" x14ac:dyDescent="0.25">
      <c r="B10">
        <v>6</v>
      </c>
      <c r="C10" s="1">
        <v>782</v>
      </c>
      <c r="D10" s="1">
        <v>936</v>
      </c>
      <c r="E10" s="1">
        <v>720</v>
      </c>
      <c r="F10" s="1">
        <v>1691</v>
      </c>
      <c r="G10" s="1">
        <v>2095</v>
      </c>
      <c r="H10" s="1">
        <v>2656</v>
      </c>
    </row>
    <row r="11" spans="2:18" x14ac:dyDescent="0.25">
      <c r="B11">
        <v>7</v>
      </c>
      <c r="C11" s="1">
        <v>1010</v>
      </c>
      <c r="D11" s="1">
        <v>822</v>
      </c>
      <c r="E11" s="1">
        <v>814</v>
      </c>
      <c r="F11" s="1">
        <v>2158</v>
      </c>
      <c r="G11" s="1">
        <v>2871</v>
      </c>
      <c r="H11" s="1">
        <v>2434</v>
      </c>
    </row>
    <row r="12" spans="2:18" x14ac:dyDescent="0.25">
      <c r="B12">
        <v>8</v>
      </c>
      <c r="C12" s="1">
        <v>975</v>
      </c>
      <c r="D12" s="1">
        <v>834</v>
      </c>
      <c r="E12" s="1">
        <v>802</v>
      </c>
      <c r="F12" s="1">
        <v>2087</v>
      </c>
      <c r="G12" s="1">
        <v>2662</v>
      </c>
      <c r="H12" s="1">
        <v>2025</v>
      </c>
    </row>
    <row r="13" spans="2:18" x14ac:dyDescent="0.25">
      <c r="B13">
        <v>9</v>
      </c>
      <c r="C13" s="1">
        <v>822</v>
      </c>
      <c r="D13" s="1">
        <v>758</v>
      </c>
      <c r="E13" s="1">
        <v>794</v>
      </c>
      <c r="F13" s="1">
        <v>1957</v>
      </c>
      <c r="G13" s="1">
        <v>2082</v>
      </c>
      <c r="H13" s="1">
        <v>1904</v>
      </c>
    </row>
    <row r="14" spans="2:18" x14ac:dyDescent="0.25">
      <c r="B14">
        <v>10</v>
      </c>
      <c r="C14" s="1">
        <v>1121</v>
      </c>
      <c r="D14" s="1">
        <v>877</v>
      </c>
      <c r="E14" s="1">
        <v>904</v>
      </c>
      <c r="F14" s="1">
        <v>2207</v>
      </c>
      <c r="G14" s="1">
        <v>2095</v>
      </c>
      <c r="H14" s="1">
        <v>2136</v>
      </c>
    </row>
    <row r="15" spans="2:18" x14ac:dyDescent="0.25">
      <c r="B15">
        <v>11</v>
      </c>
      <c r="C15" s="1">
        <v>1211</v>
      </c>
      <c r="D15" s="1">
        <v>923</v>
      </c>
      <c r="E15" s="1">
        <v>744</v>
      </c>
      <c r="F15" s="1">
        <v>1708</v>
      </c>
      <c r="G15" s="1">
        <v>2297</v>
      </c>
      <c r="H15" s="1">
        <v>2571</v>
      </c>
    </row>
    <row r="16" spans="2:18" x14ac:dyDescent="0.25">
      <c r="B16">
        <v>12</v>
      </c>
      <c r="C16" s="1">
        <v>774</v>
      </c>
      <c r="D16" s="1">
        <v>958</v>
      </c>
      <c r="E16" s="1">
        <v>809</v>
      </c>
      <c r="F16" s="1">
        <v>1881</v>
      </c>
      <c r="G16" s="1">
        <v>1961</v>
      </c>
      <c r="H16" s="1">
        <v>2153</v>
      </c>
    </row>
    <row r="17" spans="2:8" x14ac:dyDescent="0.25">
      <c r="B17">
        <v>13</v>
      </c>
      <c r="C17" s="1">
        <v>1107</v>
      </c>
      <c r="D17" s="1">
        <v>882</v>
      </c>
      <c r="E17" s="1">
        <v>824</v>
      </c>
      <c r="F17" s="1">
        <v>1737</v>
      </c>
      <c r="G17" s="1">
        <v>2870</v>
      </c>
      <c r="H17" s="1">
        <v>2354</v>
      </c>
    </row>
    <row r="18" spans="2:8" x14ac:dyDescent="0.25">
      <c r="B18">
        <v>14</v>
      </c>
      <c r="C18" s="1">
        <v>1052</v>
      </c>
      <c r="D18" s="1">
        <v>858</v>
      </c>
      <c r="E18" s="1">
        <v>957</v>
      </c>
      <c r="F18" s="1">
        <v>1713</v>
      </c>
      <c r="G18" s="1">
        <v>2570</v>
      </c>
      <c r="H18" s="1">
        <v>2252</v>
      </c>
    </row>
    <row r="19" spans="2:8" x14ac:dyDescent="0.25">
      <c r="B19">
        <v>15</v>
      </c>
      <c r="C19" s="1">
        <v>1034</v>
      </c>
      <c r="D19" s="1">
        <v>836</v>
      </c>
      <c r="E19" s="1">
        <v>826</v>
      </c>
      <c r="F19" s="1">
        <v>2220</v>
      </c>
      <c r="G19" s="1">
        <v>2167</v>
      </c>
      <c r="H19" s="1">
        <v>1940</v>
      </c>
    </row>
    <row r="20" spans="2:8" x14ac:dyDescent="0.25">
      <c r="B20">
        <v>16</v>
      </c>
      <c r="C20" s="1">
        <v>828</v>
      </c>
      <c r="D20" s="1">
        <v>826</v>
      </c>
      <c r="E20" s="1">
        <v>749</v>
      </c>
      <c r="F20" s="1">
        <v>1652</v>
      </c>
      <c r="G20" s="1">
        <v>2245</v>
      </c>
      <c r="H20" s="1">
        <v>2166</v>
      </c>
    </row>
    <row r="21" spans="2:8" x14ac:dyDescent="0.25">
      <c r="B21">
        <v>17</v>
      </c>
      <c r="C21" s="1">
        <v>755</v>
      </c>
      <c r="D21" s="1">
        <v>887</v>
      </c>
      <c r="E21" s="1">
        <v>851</v>
      </c>
      <c r="F21" s="1">
        <v>2413</v>
      </c>
      <c r="G21" s="1">
        <v>2497</v>
      </c>
      <c r="H21" s="1">
        <v>2801</v>
      </c>
    </row>
    <row r="22" spans="2:8" x14ac:dyDescent="0.25">
      <c r="B22">
        <v>18</v>
      </c>
      <c r="C22" s="1">
        <v>755</v>
      </c>
      <c r="D22" s="1">
        <v>929</v>
      </c>
      <c r="E22" s="1">
        <v>845</v>
      </c>
      <c r="F22" s="1">
        <v>1678</v>
      </c>
      <c r="G22" s="1">
        <v>2588</v>
      </c>
      <c r="H22" s="1">
        <v>2465</v>
      </c>
    </row>
    <row r="23" spans="2:8" x14ac:dyDescent="0.25">
      <c r="B23">
        <v>19</v>
      </c>
      <c r="C23" s="1">
        <v>740</v>
      </c>
      <c r="D23" s="1">
        <v>970</v>
      </c>
      <c r="E23" s="1">
        <v>948</v>
      </c>
      <c r="F23" s="1">
        <v>2062</v>
      </c>
      <c r="G23" s="1">
        <v>2411</v>
      </c>
      <c r="H23" s="1">
        <v>2037</v>
      </c>
    </row>
    <row r="24" spans="2:8" x14ac:dyDescent="0.25">
      <c r="B24">
        <v>20</v>
      </c>
      <c r="C24" s="1">
        <v>782</v>
      </c>
      <c r="D24" s="1">
        <v>922</v>
      </c>
      <c r="E24" s="1">
        <v>849</v>
      </c>
      <c r="F24" s="1">
        <v>1799</v>
      </c>
      <c r="G24" s="1">
        <v>1932</v>
      </c>
      <c r="H24" s="1">
        <v>2788</v>
      </c>
    </row>
    <row r="27" spans="2:8" ht="20.85" customHeight="1" x14ac:dyDescent="0.25"/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V13"/>
  <sheetViews>
    <sheetView tabSelected="1" zoomScale="85" zoomScaleNormal="85" workbookViewId="0">
      <selection activeCell="M24" sqref="M24"/>
    </sheetView>
  </sheetViews>
  <sheetFormatPr baseColWidth="10" defaultColWidth="10.5703125" defaultRowHeight="15" x14ac:dyDescent="0.25"/>
  <cols>
    <col min="2" max="2" width="15.42578125" customWidth="1"/>
    <col min="3" max="6" width="15.5703125" bestFit="1" customWidth="1"/>
    <col min="11" max="11" width="14.140625" bestFit="1" customWidth="1"/>
    <col min="12" max="12" width="15.140625" bestFit="1" customWidth="1"/>
    <col min="13" max="13" width="8.5703125" bestFit="1" customWidth="1"/>
    <col min="14" max="14" width="12.5703125" bestFit="1" customWidth="1"/>
    <col min="15" max="15" width="8.85546875" bestFit="1" customWidth="1"/>
    <col min="18" max="18" width="9.85546875" bestFit="1" customWidth="1"/>
    <col min="19" max="19" width="15.140625" bestFit="1" customWidth="1"/>
    <col min="20" max="20" width="8.5703125" bestFit="1" customWidth="1"/>
    <col min="21" max="21" width="12.5703125" bestFit="1" customWidth="1"/>
    <col min="22" max="22" width="8.85546875" bestFit="1" customWidth="1"/>
  </cols>
  <sheetData>
    <row r="4" spans="1:22" x14ac:dyDescent="0.25">
      <c r="A4" s="12"/>
      <c r="B4" s="11" t="s">
        <v>3</v>
      </c>
      <c r="C4" s="11" t="s">
        <v>4</v>
      </c>
      <c r="D4" s="11" t="s">
        <v>9</v>
      </c>
      <c r="E4" s="11" t="s">
        <v>10</v>
      </c>
      <c r="F4" s="11" t="s">
        <v>7</v>
      </c>
      <c r="J4" s="12"/>
      <c r="K4" s="11" t="s">
        <v>3</v>
      </c>
      <c r="L4" s="11" t="s">
        <v>4</v>
      </c>
      <c r="M4" s="11" t="s">
        <v>9</v>
      </c>
      <c r="N4" s="11" t="s">
        <v>10</v>
      </c>
      <c r="O4" s="11" t="s">
        <v>7</v>
      </c>
      <c r="Q4" s="12"/>
      <c r="R4" s="11" t="s">
        <v>3</v>
      </c>
      <c r="S4" s="11" t="s">
        <v>4</v>
      </c>
      <c r="T4" s="11" t="s">
        <v>9</v>
      </c>
      <c r="U4" s="11" t="s">
        <v>10</v>
      </c>
      <c r="V4" s="11" t="s">
        <v>7</v>
      </c>
    </row>
    <row r="5" spans="1:22" s="8" customFormat="1" ht="12.75" x14ac:dyDescent="0.2">
      <c r="A5" s="9" t="s">
        <v>21</v>
      </c>
      <c r="B5" s="9">
        <f>'Grad 1'!M4</f>
        <v>874.1</v>
      </c>
      <c r="C5" s="9">
        <f>'Grad 1'!N4</f>
        <v>828.9</v>
      </c>
      <c r="D5" s="9">
        <f>'Grad 1'!O4</f>
        <v>1930.65</v>
      </c>
      <c r="E5" s="9">
        <f>'Grad 1'!P4</f>
        <v>2358.4499999999998</v>
      </c>
      <c r="F5" s="9">
        <f>'Grad 1'!Q4</f>
        <v>2298.85</v>
      </c>
      <c r="J5" s="9" t="s">
        <v>21</v>
      </c>
      <c r="K5" s="9">
        <f>B5</f>
        <v>874.1</v>
      </c>
      <c r="L5" s="13">
        <f>C5/B5- 1</f>
        <v>-5.171033062578656E-2</v>
      </c>
      <c r="M5" s="13">
        <f>D5/B5 - 1</f>
        <v>1.2087289783777599</v>
      </c>
      <c r="N5" s="13">
        <f>E5/B5 - 1</f>
        <v>1.6981466651412878</v>
      </c>
      <c r="O5" s="13">
        <f>F5/B5 - 1</f>
        <v>1.6299622468825077</v>
      </c>
      <c r="Q5" s="9" t="s">
        <v>21</v>
      </c>
      <c r="R5" s="13">
        <f>B5/C5 - 1</f>
        <v>5.4530100132706094E-2</v>
      </c>
      <c r="S5" s="15">
        <f>C5</f>
        <v>828.9</v>
      </c>
      <c r="T5" s="13">
        <f>D5/C5 - 1</f>
        <v>1.329171190734709</v>
      </c>
      <c r="U5" s="13">
        <f>E5/C5 - 1</f>
        <v>1.8452768729641691</v>
      </c>
      <c r="V5" s="13">
        <f>F5/C5 - 1</f>
        <v>1.7733743515502471</v>
      </c>
    </row>
    <row r="6" spans="1:22" s="8" customFormat="1" ht="12.75" x14ac:dyDescent="0.2">
      <c r="A6" s="9" t="s">
        <v>22</v>
      </c>
      <c r="B6" s="9">
        <f>'Grad 2'!M4</f>
        <v>4562.95</v>
      </c>
      <c r="C6" s="9">
        <f>'Grad 2'!N4</f>
        <v>3545.7</v>
      </c>
      <c r="D6" s="9">
        <f>'Grad 2'!O4</f>
        <v>5958.45</v>
      </c>
      <c r="E6" s="9">
        <f>'Grad 2'!P4</f>
        <v>7131.25</v>
      </c>
      <c r="F6" s="9">
        <f>'Grad 2'!Q4</f>
        <v>5449.6</v>
      </c>
      <c r="J6" s="9" t="s">
        <v>22</v>
      </c>
      <c r="K6" s="9">
        <f t="shared" ref="K6:K13" si="0">B6</f>
        <v>4562.95</v>
      </c>
      <c r="L6" s="13">
        <f t="shared" ref="L6:L13" si="1">C6/B6- 1</f>
        <v>-0.22293691581104336</v>
      </c>
      <c r="M6" s="13">
        <f t="shared" ref="M6:M13" si="2">D6/B6 - 1</f>
        <v>0.30583284936280264</v>
      </c>
      <c r="N6" s="13">
        <f t="shared" ref="N6:N13" si="3">E6/B6 - 1</f>
        <v>0.56285955357827722</v>
      </c>
      <c r="O6" s="13">
        <f t="shared" ref="O6:O13" si="4">F6/B6 - 1</f>
        <v>0.19431508125226027</v>
      </c>
      <c r="Q6" s="9" t="s">
        <v>22</v>
      </c>
      <c r="R6" s="13">
        <f t="shared" ref="R6:R13" si="5">B6/C6 - 1</f>
        <v>0.28689680458019584</v>
      </c>
      <c r="S6" s="15">
        <f t="shared" ref="S6:S13" si="6">C6</f>
        <v>3545.7</v>
      </c>
      <c r="T6" s="13">
        <f t="shared" ref="T6:T13" si="7">D6/C6 - 1</f>
        <v>0.68047212116084266</v>
      </c>
      <c r="U6" s="13">
        <f t="shared" ref="U6:U13" si="8">E6/C6 - 1</f>
        <v>1.0112389655075162</v>
      </c>
      <c r="V6" s="13">
        <f t="shared" ref="V6:V13" si="9">F6/C6 - 1</f>
        <v>0.53696026172547051</v>
      </c>
    </row>
    <row r="7" spans="1:22" s="8" customFormat="1" ht="12.75" x14ac:dyDescent="0.2">
      <c r="A7" s="9" t="s">
        <v>23</v>
      </c>
      <c r="B7" s="9">
        <f>'Grad 3'!M4</f>
        <v>21693.7</v>
      </c>
      <c r="C7" s="9">
        <f>'Grad 3'!N4</f>
        <v>19267.05</v>
      </c>
      <c r="D7" s="9">
        <f>'Grad 3'!O4</f>
        <v>22095.599999999999</v>
      </c>
      <c r="E7" s="9">
        <f>'Grad 3'!P4</f>
        <v>29450.1</v>
      </c>
      <c r="F7" s="9">
        <f>'Grad 3'!Q4</f>
        <v>20101.400000000001</v>
      </c>
      <c r="J7" s="9" t="s">
        <v>23</v>
      </c>
      <c r="K7" s="9">
        <f t="shared" si="0"/>
        <v>21693.7</v>
      </c>
      <c r="L7" s="13">
        <f t="shared" si="1"/>
        <v>-0.11185966432650962</v>
      </c>
      <c r="M7" s="13">
        <f t="shared" si="2"/>
        <v>1.8526115876959626E-2</v>
      </c>
      <c r="N7" s="13">
        <f t="shared" si="3"/>
        <v>0.35754159041565048</v>
      </c>
      <c r="O7" s="13">
        <f t="shared" si="4"/>
        <v>-7.3399189626481398E-2</v>
      </c>
      <c r="Q7" s="9" t="s">
        <v>23</v>
      </c>
      <c r="R7" s="13">
        <f t="shared" si="5"/>
        <v>0.12594818615200576</v>
      </c>
      <c r="S7" s="15">
        <f t="shared" si="6"/>
        <v>19267.05</v>
      </c>
      <c r="T7" s="13">
        <f t="shared" si="7"/>
        <v>0.14680763272011021</v>
      </c>
      <c r="U7" s="13">
        <f t="shared" si="8"/>
        <v>0.52852149135441073</v>
      </c>
      <c r="V7" s="13">
        <f t="shared" si="9"/>
        <v>4.3304501727041922E-2</v>
      </c>
    </row>
    <row r="8" spans="1:22" s="8" customFormat="1" ht="12.75" x14ac:dyDescent="0.2">
      <c r="A8" s="9" t="s">
        <v>24</v>
      </c>
      <c r="B8" s="9">
        <f>'Grad 4'!M4</f>
        <v>210197.7</v>
      </c>
      <c r="C8" s="9">
        <f>'Grad 4'!N4</f>
        <v>207927.45</v>
      </c>
      <c r="D8" s="9">
        <f>'Grad 4'!O4</f>
        <v>221833.05</v>
      </c>
      <c r="E8" s="9">
        <f>'Grad 4'!P4</f>
        <v>252268.05</v>
      </c>
      <c r="F8" s="9">
        <f>'Grad 4'!Q4</f>
        <v>212634.7</v>
      </c>
      <c r="J8" s="9" t="s">
        <v>24</v>
      </c>
      <c r="K8" s="9">
        <f t="shared" si="0"/>
        <v>210197.7</v>
      </c>
      <c r="L8" s="13">
        <f t="shared" si="1"/>
        <v>-1.0800546342800144E-2</v>
      </c>
      <c r="M8" s="13">
        <f t="shared" si="2"/>
        <v>5.5354316436383444E-2</v>
      </c>
      <c r="N8" s="13">
        <f t="shared" si="3"/>
        <v>0.20014657629460264</v>
      </c>
      <c r="O8" s="13">
        <f t="shared" si="4"/>
        <v>1.1593847125824785E-2</v>
      </c>
      <c r="Q8" s="9" t="s">
        <v>24</v>
      </c>
      <c r="R8" s="13">
        <f t="shared" si="5"/>
        <v>1.0918471803506469E-2</v>
      </c>
      <c r="S8" s="15">
        <f t="shared" si="6"/>
        <v>207927.45</v>
      </c>
      <c r="T8" s="13">
        <f t="shared" si="7"/>
        <v>6.687717278310279E-2</v>
      </c>
      <c r="U8" s="13">
        <f t="shared" si="8"/>
        <v>0.21325034284794997</v>
      </c>
      <c r="V8" s="13">
        <f t="shared" si="9"/>
        <v>2.2638906022268923E-2</v>
      </c>
    </row>
    <row r="9" spans="1:22" s="8" customFormat="1" ht="12.75" x14ac:dyDescent="0.2">
      <c r="A9" s="9" t="s">
        <v>25</v>
      </c>
      <c r="B9" s="9">
        <f>'Grad 5'!M4</f>
        <v>1829848.5</v>
      </c>
      <c r="C9" s="9">
        <f>'Grad 5'!N4</f>
        <v>1852378.45</v>
      </c>
      <c r="D9" s="9">
        <f>'Grad 5'!O4</f>
        <v>2074699.9</v>
      </c>
      <c r="E9" s="9">
        <f>'Grad 5'!P4</f>
        <v>2107929.7999999998</v>
      </c>
      <c r="F9" s="9">
        <f>'Grad 5'!Q4</f>
        <v>1965193.05</v>
      </c>
      <c r="J9" s="9" t="s">
        <v>25</v>
      </c>
      <c r="K9" s="9">
        <f t="shared" si="0"/>
        <v>1829848.5</v>
      </c>
      <c r="L9" s="13">
        <f t="shared" si="1"/>
        <v>1.231246739825731E-2</v>
      </c>
      <c r="M9" s="13">
        <f t="shared" si="2"/>
        <v>0.13380965691968494</v>
      </c>
      <c r="N9" s="13">
        <f t="shared" si="3"/>
        <v>0.15196957562333702</v>
      </c>
      <c r="O9" s="13">
        <f t="shared" si="4"/>
        <v>7.3964893814979726E-2</v>
      </c>
      <c r="Q9" s="9" t="s">
        <v>25</v>
      </c>
      <c r="R9" s="13">
        <f t="shared" si="5"/>
        <v>-1.2162714374052475E-2</v>
      </c>
      <c r="S9" s="15">
        <f t="shared" si="6"/>
        <v>1852378.45</v>
      </c>
      <c r="T9" s="13">
        <f t="shared" si="7"/>
        <v>0.12001945390802837</v>
      </c>
      <c r="U9" s="13">
        <f t="shared" si="8"/>
        <v>0.13795849870743204</v>
      </c>
      <c r="V9" s="13">
        <f t="shared" si="9"/>
        <v>6.0902565563748734E-2</v>
      </c>
    </row>
    <row r="10" spans="1:22" s="8" customFormat="1" ht="12.75" x14ac:dyDescent="0.2">
      <c r="A10" s="9" t="s">
        <v>26</v>
      </c>
      <c r="B10" s="9">
        <f>'Grad 6'!M4</f>
        <v>5807594.9500000002</v>
      </c>
      <c r="C10" s="9">
        <f>'Grad 6'!N4</f>
        <v>5997884.7999999998</v>
      </c>
      <c r="D10" s="9">
        <f>'Grad 6'!O4</f>
        <v>6308944.3499999996</v>
      </c>
      <c r="E10" s="9">
        <f>'Grad 6'!P4</f>
        <v>6692878.8499999996</v>
      </c>
      <c r="F10" s="9">
        <f>'Grad 6'!Q4</f>
        <v>6039483.0499999998</v>
      </c>
      <c r="J10" s="9" t="s">
        <v>26</v>
      </c>
      <c r="K10" s="9">
        <f t="shared" si="0"/>
        <v>5807594.9500000002</v>
      </c>
      <c r="L10" s="13">
        <f t="shared" si="1"/>
        <v>3.2765689005222365E-2</v>
      </c>
      <c r="M10" s="13">
        <f t="shared" si="2"/>
        <v>8.632650939267017E-2</v>
      </c>
      <c r="N10" s="13">
        <f t="shared" si="3"/>
        <v>0.15243554476883747</v>
      </c>
      <c r="O10" s="13">
        <f t="shared" si="4"/>
        <v>3.9928421661018065E-2</v>
      </c>
      <c r="Q10" s="9" t="s">
        <v>26</v>
      </c>
      <c r="R10" s="13">
        <f t="shared" si="5"/>
        <v>-3.1726159528772446E-2</v>
      </c>
      <c r="S10" s="15">
        <f t="shared" si="6"/>
        <v>5997884.7999999998</v>
      </c>
      <c r="T10" s="13">
        <f t="shared" si="7"/>
        <v>5.1861541255343813E-2</v>
      </c>
      <c r="U10" s="13">
        <f t="shared" si="8"/>
        <v>0.11587319082887348</v>
      </c>
      <c r="V10" s="13">
        <f t="shared" si="9"/>
        <v>6.9354866568960283E-3</v>
      </c>
    </row>
    <row r="11" spans="1:22" s="8" customFormat="1" ht="12.75" x14ac:dyDescent="0.2">
      <c r="A11" s="9" t="s">
        <v>27</v>
      </c>
      <c r="B11" s="9">
        <f>'Grad 7'!M4</f>
        <v>31801408.399999999</v>
      </c>
      <c r="C11" s="9">
        <f>'Grad 7'!N4</f>
        <v>32001060.100000001</v>
      </c>
      <c r="D11" s="9">
        <f>'Grad 7'!O4</f>
        <v>35985537.649999999</v>
      </c>
      <c r="E11" s="9">
        <f>'Grad 7'!P4</f>
        <v>42620818.299999997</v>
      </c>
      <c r="F11" s="9">
        <f>'Grad 7'!Q4</f>
        <v>32756551.050000001</v>
      </c>
      <c r="J11" s="9" t="s">
        <v>27</v>
      </c>
      <c r="K11" s="9">
        <f t="shared" si="0"/>
        <v>31801408.399999999</v>
      </c>
      <c r="L11" s="13">
        <f t="shared" si="1"/>
        <v>6.2780772942119256E-3</v>
      </c>
      <c r="M11" s="13">
        <f t="shared" si="2"/>
        <v>0.13157056434016301</v>
      </c>
      <c r="N11" s="13">
        <f t="shared" si="3"/>
        <v>0.34021794770573743</v>
      </c>
      <c r="O11" s="13">
        <f t="shared" si="4"/>
        <v>3.0034602178185432E-2</v>
      </c>
      <c r="Q11" s="9" t="s">
        <v>27</v>
      </c>
      <c r="R11" s="13">
        <f t="shared" si="5"/>
        <v>-6.2389089416448051E-3</v>
      </c>
      <c r="S11" s="15">
        <f t="shared" si="6"/>
        <v>32001060.100000001</v>
      </c>
      <c r="T11" s="13">
        <f t="shared" si="7"/>
        <v>0.12451079862819903</v>
      </c>
      <c r="U11" s="13">
        <f t="shared" si="8"/>
        <v>0.3318564499680432</v>
      </c>
      <c r="V11" s="13">
        <f t="shared" si="9"/>
        <v>2.3608310088452322E-2</v>
      </c>
    </row>
    <row r="12" spans="1:22" s="8" customFormat="1" ht="12.75" x14ac:dyDescent="0.2">
      <c r="A12" s="9" t="s">
        <v>28</v>
      </c>
      <c r="B12" s="9">
        <f>'Grad 8'!M4* 1000000000</f>
        <v>274381650.00000006</v>
      </c>
      <c r="C12" s="9">
        <f>'Grad 8'!N4* 1000000000</f>
        <v>264060050</v>
      </c>
      <c r="D12" s="9">
        <f>'Grad 8'!O4* 1000000000</f>
        <v>276779550</v>
      </c>
      <c r="E12" s="9">
        <f>'Grad 8'!P4 * 1000000000</f>
        <v>303332699.99999994</v>
      </c>
      <c r="F12" s="9">
        <f>'Grad 8'!Q4* 1000000000</f>
        <v>260258349.99999997</v>
      </c>
      <c r="J12" s="9" t="s">
        <v>28</v>
      </c>
      <c r="K12" s="9">
        <f t="shared" si="0"/>
        <v>274381650.00000006</v>
      </c>
      <c r="L12" s="13">
        <f t="shared" si="1"/>
        <v>-3.7617675963389163E-2</v>
      </c>
      <c r="M12" s="13">
        <f t="shared" si="2"/>
        <v>8.7392870478033569E-3</v>
      </c>
      <c r="N12" s="13">
        <f t="shared" si="3"/>
        <v>0.10551379802548699</v>
      </c>
      <c r="O12" s="13">
        <f t="shared" si="4"/>
        <v>-5.147319436266995E-2</v>
      </c>
      <c r="Q12" s="9" t="s">
        <v>28</v>
      </c>
      <c r="R12" s="13">
        <f t="shared" si="5"/>
        <v>3.9088078639688328E-2</v>
      </c>
      <c r="S12" s="15">
        <f t="shared" si="6"/>
        <v>264060050</v>
      </c>
      <c r="T12" s="13">
        <f t="shared" si="7"/>
        <v>4.8168967626871284E-2</v>
      </c>
      <c r="U12" s="13">
        <f t="shared" si="8"/>
        <v>0.14872620829996785</v>
      </c>
      <c r="V12" s="13">
        <f t="shared" si="9"/>
        <v>-1.4397103992065508E-2</v>
      </c>
    </row>
    <row r="13" spans="1:22" s="8" customFormat="1" ht="12.75" x14ac:dyDescent="0.2">
      <c r="A13" s="10" t="s">
        <v>29</v>
      </c>
      <c r="B13" s="10">
        <f>'Grad 9'!M4* 1000000000</f>
        <v>2405585400</v>
      </c>
      <c r="C13" s="10">
        <f>'Grad 9'!N4* 1000000000</f>
        <v>2339423499.9999995</v>
      </c>
      <c r="D13" s="10">
        <f>'Grad 9'!O4* 1000000000</f>
        <v>2385874750</v>
      </c>
      <c r="E13" s="10">
        <f>'Grad 9'!P4* 1000000000</f>
        <v>2615152700.0000005</v>
      </c>
      <c r="F13" s="10">
        <f>'Grad 9'!Q4* 1000000000</f>
        <v>2298011249.9999995</v>
      </c>
      <c r="J13" s="10" t="s">
        <v>29</v>
      </c>
      <c r="K13" s="10">
        <f t="shared" si="0"/>
        <v>2405585400</v>
      </c>
      <c r="L13" s="14">
        <f t="shared" si="1"/>
        <v>-2.7503450927163331E-2</v>
      </c>
      <c r="M13" s="14">
        <f t="shared" si="2"/>
        <v>-8.1937020402601535E-3</v>
      </c>
      <c r="N13" s="14">
        <f t="shared" si="3"/>
        <v>8.7116965375662936E-2</v>
      </c>
      <c r="O13" s="14">
        <f t="shared" si="4"/>
        <v>-4.4718491390910664E-2</v>
      </c>
      <c r="Q13" s="10" t="s">
        <v>29</v>
      </c>
      <c r="R13" s="14">
        <f t="shared" si="5"/>
        <v>2.8281283829114434E-2</v>
      </c>
      <c r="S13" s="16">
        <f t="shared" si="6"/>
        <v>2339423499.9999995</v>
      </c>
      <c r="T13" s="14">
        <f t="shared" si="7"/>
        <v>1.9855853375842614E-2</v>
      </c>
      <c r="U13" s="14">
        <f t="shared" si="8"/>
        <v>0.11786202882889785</v>
      </c>
      <c r="V13" s="14">
        <f t="shared" si="9"/>
        <v>-1.7701903909232319E-2</v>
      </c>
    </row>
  </sheetData>
  <conditionalFormatting sqref="L5:O13 R5:R13 T5:V13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zoomScale="75" zoomScaleNormal="75" workbookViewId="0">
      <selection activeCell="N1" sqref="N1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5" max="5" width="13.5703125" customWidth="1"/>
    <col min="6" max="6" width="10.5703125" style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5412.5</v>
      </c>
      <c r="M4" s="1">
        <f t="shared" si="0"/>
        <v>4562.95</v>
      </c>
      <c r="N4" s="1">
        <f t="shared" si="0"/>
        <v>3545.7</v>
      </c>
      <c r="O4" s="1">
        <f t="shared" si="0"/>
        <v>5958.45</v>
      </c>
      <c r="P4" s="1">
        <f t="shared" si="0"/>
        <v>7131.25</v>
      </c>
      <c r="Q4" s="1">
        <f t="shared" si="0"/>
        <v>5449.6</v>
      </c>
    </row>
    <row r="5" spans="2:18" x14ac:dyDescent="0.25">
      <c r="B5">
        <v>1</v>
      </c>
      <c r="C5" s="1">
        <v>6042</v>
      </c>
      <c r="D5">
        <v>4197</v>
      </c>
      <c r="E5">
        <v>3629</v>
      </c>
      <c r="F5" s="1">
        <v>5923</v>
      </c>
      <c r="G5">
        <v>6776</v>
      </c>
      <c r="H5" s="1">
        <v>4762</v>
      </c>
      <c r="K5" s="1" t="s">
        <v>12</v>
      </c>
      <c r="L5" s="1">
        <f t="shared" ref="L5:Q5" si="1">MAX(C:C)</f>
        <v>6472</v>
      </c>
      <c r="M5" s="1">
        <f t="shared" si="1"/>
        <v>5524</v>
      </c>
      <c r="N5" s="1">
        <f t="shared" si="1"/>
        <v>3687</v>
      </c>
      <c r="O5" s="1">
        <f t="shared" si="1"/>
        <v>7432</v>
      </c>
      <c r="P5" s="1">
        <f t="shared" si="1"/>
        <v>8595</v>
      </c>
      <c r="Q5" s="1">
        <f t="shared" si="1"/>
        <v>6733</v>
      </c>
    </row>
    <row r="6" spans="2:18" x14ac:dyDescent="0.25">
      <c r="B6">
        <v>2</v>
      </c>
      <c r="C6" s="1">
        <v>6040</v>
      </c>
      <c r="D6">
        <v>4678</v>
      </c>
      <c r="E6">
        <v>3610</v>
      </c>
      <c r="F6" s="1">
        <v>5096</v>
      </c>
      <c r="G6">
        <v>6829</v>
      </c>
      <c r="H6" s="1">
        <v>5200</v>
      </c>
      <c r="K6" s="1" t="s">
        <v>13</v>
      </c>
      <c r="L6" s="1">
        <f t="shared" ref="L6:Q6" si="2">MIN(C:C)</f>
        <v>4319</v>
      </c>
      <c r="M6" s="1">
        <f t="shared" si="2"/>
        <v>4007</v>
      </c>
      <c r="N6" s="1">
        <f t="shared" si="2"/>
        <v>3320</v>
      </c>
      <c r="O6" s="1">
        <f t="shared" si="2"/>
        <v>5096</v>
      </c>
      <c r="P6" s="1">
        <f t="shared" si="2"/>
        <v>6203</v>
      </c>
      <c r="Q6" s="1">
        <f t="shared" si="2"/>
        <v>4588</v>
      </c>
    </row>
    <row r="7" spans="2:18" x14ac:dyDescent="0.25">
      <c r="B7">
        <v>3</v>
      </c>
      <c r="C7" s="1">
        <v>5207</v>
      </c>
      <c r="D7">
        <v>5388</v>
      </c>
      <c r="E7">
        <v>3428</v>
      </c>
      <c r="F7" s="1">
        <v>5751</v>
      </c>
      <c r="G7">
        <v>8532</v>
      </c>
      <c r="H7" s="1">
        <v>4588</v>
      </c>
    </row>
    <row r="8" spans="2:18" x14ac:dyDescent="0.25">
      <c r="B8">
        <v>4</v>
      </c>
      <c r="C8" s="1">
        <v>4710</v>
      </c>
      <c r="D8">
        <v>5524</v>
      </c>
      <c r="E8">
        <v>3492</v>
      </c>
      <c r="F8" s="1">
        <v>5847</v>
      </c>
      <c r="G8">
        <v>6550</v>
      </c>
      <c r="H8" s="1">
        <v>4938</v>
      </c>
    </row>
    <row r="9" spans="2:18" x14ac:dyDescent="0.25">
      <c r="B9">
        <v>5</v>
      </c>
      <c r="C9" s="1">
        <v>5941</v>
      </c>
      <c r="D9">
        <v>4302</v>
      </c>
      <c r="E9">
        <v>3550</v>
      </c>
      <c r="F9" s="1">
        <v>6375</v>
      </c>
      <c r="G9">
        <v>6484</v>
      </c>
      <c r="H9" s="1">
        <v>4623</v>
      </c>
    </row>
    <row r="10" spans="2:18" x14ac:dyDescent="0.25">
      <c r="B10">
        <v>6</v>
      </c>
      <c r="C10" s="1">
        <v>4579</v>
      </c>
      <c r="D10">
        <v>4672</v>
      </c>
      <c r="E10">
        <v>3687</v>
      </c>
      <c r="F10" s="1">
        <v>7242</v>
      </c>
      <c r="G10">
        <v>7146</v>
      </c>
      <c r="H10" s="1">
        <v>4984</v>
      </c>
    </row>
    <row r="11" spans="2:18" x14ac:dyDescent="0.25">
      <c r="B11">
        <v>7</v>
      </c>
      <c r="C11" s="1">
        <v>4838</v>
      </c>
      <c r="D11">
        <v>4247</v>
      </c>
      <c r="E11">
        <v>3558</v>
      </c>
      <c r="F11" s="1">
        <v>5488</v>
      </c>
      <c r="G11">
        <v>8279</v>
      </c>
      <c r="H11" s="1">
        <v>6116</v>
      </c>
    </row>
    <row r="12" spans="2:18" x14ac:dyDescent="0.25">
      <c r="B12">
        <v>8</v>
      </c>
      <c r="C12" s="1">
        <v>6004</v>
      </c>
      <c r="D12">
        <v>5358</v>
      </c>
      <c r="E12">
        <v>3614</v>
      </c>
      <c r="F12" s="1">
        <v>5320</v>
      </c>
      <c r="G12">
        <v>8458</v>
      </c>
      <c r="H12" s="1">
        <v>5191</v>
      </c>
    </row>
    <row r="13" spans="2:18" x14ac:dyDescent="0.25">
      <c r="B13">
        <v>9</v>
      </c>
      <c r="C13" s="1">
        <v>4797</v>
      </c>
      <c r="D13">
        <v>5101</v>
      </c>
      <c r="E13">
        <v>3638</v>
      </c>
      <c r="F13" s="1">
        <v>6160</v>
      </c>
      <c r="G13">
        <v>6687</v>
      </c>
      <c r="H13" s="1">
        <v>6733</v>
      </c>
    </row>
    <row r="14" spans="2:18" x14ac:dyDescent="0.25">
      <c r="B14">
        <v>10</v>
      </c>
      <c r="C14" s="1">
        <v>5278</v>
      </c>
      <c r="D14">
        <v>4053</v>
      </c>
      <c r="E14">
        <v>3452</v>
      </c>
      <c r="F14" s="1">
        <v>5896</v>
      </c>
      <c r="G14">
        <v>8136</v>
      </c>
      <c r="H14" s="1">
        <v>5225</v>
      </c>
    </row>
    <row r="15" spans="2:18" x14ac:dyDescent="0.25">
      <c r="B15">
        <v>11</v>
      </c>
      <c r="C15" s="1">
        <v>5193</v>
      </c>
      <c r="D15">
        <v>4046</v>
      </c>
      <c r="E15">
        <v>3576</v>
      </c>
      <c r="F15" s="1">
        <v>5382</v>
      </c>
      <c r="G15">
        <v>6929</v>
      </c>
      <c r="H15" s="1">
        <v>4652</v>
      </c>
    </row>
    <row r="16" spans="2:18" x14ac:dyDescent="0.25">
      <c r="B16">
        <v>12</v>
      </c>
      <c r="C16" s="1">
        <v>4319</v>
      </c>
      <c r="D16">
        <v>4330</v>
      </c>
      <c r="E16">
        <v>3588</v>
      </c>
      <c r="F16" s="1">
        <v>5154</v>
      </c>
      <c r="G16">
        <v>8595</v>
      </c>
      <c r="H16" s="1">
        <v>6359</v>
      </c>
    </row>
    <row r="17" spans="2:8" x14ac:dyDescent="0.25">
      <c r="B17">
        <v>13</v>
      </c>
      <c r="C17" s="1">
        <v>6446</v>
      </c>
      <c r="D17">
        <v>4301</v>
      </c>
      <c r="E17">
        <v>3424</v>
      </c>
      <c r="F17" s="1">
        <v>7432</v>
      </c>
      <c r="G17">
        <v>6493</v>
      </c>
      <c r="H17" s="1">
        <v>6350</v>
      </c>
    </row>
    <row r="18" spans="2:8" x14ac:dyDescent="0.25">
      <c r="B18">
        <v>14</v>
      </c>
      <c r="C18" s="1">
        <v>6269</v>
      </c>
      <c r="D18">
        <v>5310</v>
      </c>
      <c r="E18">
        <v>3591</v>
      </c>
      <c r="F18" s="1">
        <v>5909</v>
      </c>
      <c r="G18">
        <v>6891</v>
      </c>
      <c r="H18" s="1">
        <v>5967</v>
      </c>
    </row>
    <row r="19" spans="2:8" x14ac:dyDescent="0.25">
      <c r="B19">
        <v>15</v>
      </c>
      <c r="C19" s="1">
        <v>6148</v>
      </c>
      <c r="D19">
        <v>4196</v>
      </c>
      <c r="E19">
        <v>3536</v>
      </c>
      <c r="F19" s="1">
        <v>5110</v>
      </c>
      <c r="G19">
        <v>6669</v>
      </c>
      <c r="H19" s="1">
        <v>4982</v>
      </c>
    </row>
    <row r="20" spans="2:8" x14ac:dyDescent="0.25">
      <c r="B20">
        <v>16</v>
      </c>
      <c r="C20" s="1">
        <v>4496</v>
      </c>
      <c r="D20">
        <v>4007</v>
      </c>
      <c r="E20">
        <v>3562</v>
      </c>
      <c r="F20" s="1">
        <v>7151</v>
      </c>
      <c r="G20">
        <v>6269</v>
      </c>
      <c r="H20" s="1">
        <v>4900</v>
      </c>
    </row>
    <row r="21" spans="2:8" x14ac:dyDescent="0.25">
      <c r="B21">
        <v>17</v>
      </c>
      <c r="C21" s="1">
        <v>5753</v>
      </c>
      <c r="D21">
        <v>4226</v>
      </c>
      <c r="E21">
        <v>3320</v>
      </c>
      <c r="F21" s="1">
        <v>6208</v>
      </c>
      <c r="G21">
        <v>6448</v>
      </c>
      <c r="H21" s="1">
        <v>6166</v>
      </c>
    </row>
    <row r="22" spans="2:8" x14ac:dyDescent="0.25">
      <c r="B22">
        <v>18</v>
      </c>
      <c r="C22" s="1">
        <v>6472</v>
      </c>
      <c r="D22">
        <v>4329</v>
      </c>
      <c r="E22">
        <v>3538</v>
      </c>
      <c r="F22" s="1">
        <v>5621</v>
      </c>
      <c r="G22">
        <v>6203</v>
      </c>
      <c r="H22" s="1">
        <v>6615</v>
      </c>
    </row>
    <row r="23" spans="2:8" x14ac:dyDescent="0.25">
      <c r="B23">
        <v>19</v>
      </c>
      <c r="C23" s="1">
        <v>4786</v>
      </c>
      <c r="D23">
        <v>4986</v>
      </c>
      <c r="E23">
        <v>3626</v>
      </c>
      <c r="F23" s="1">
        <v>5999</v>
      </c>
      <c r="G23">
        <v>6655</v>
      </c>
      <c r="H23" s="1">
        <v>4783</v>
      </c>
    </row>
    <row r="24" spans="2:8" x14ac:dyDescent="0.25">
      <c r="B24">
        <v>20</v>
      </c>
      <c r="C24" s="1">
        <v>4932</v>
      </c>
      <c r="D24">
        <v>4008</v>
      </c>
      <c r="E24">
        <v>3495</v>
      </c>
      <c r="F24" s="1">
        <v>6105</v>
      </c>
      <c r="G24">
        <v>7596</v>
      </c>
      <c r="H24" s="1">
        <v>5858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zoomScale="75" zoomScaleNormal="75" workbookViewId="0">
      <selection activeCell="F57" sqref="F57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customWidth="1"/>
    <col min="6" max="8" width="10.5703125" style="1"/>
    <col min="9" max="9" width="23.42578125" customWidth="1"/>
    <col min="10" max="10" width="10.5703125" style="1"/>
    <col min="11" max="11" width="7.28515625" style="1" customWidth="1"/>
    <col min="12" max="13" width="10.5703125" style="1"/>
    <col min="14" max="14" width="13.5703125" style="1" customWidth="1"/>
    <col min="15" max="15" width="9.140625" style="1" customWidth="1"/>
    <col min="16" max="16" width="8.140625" style="1" customWidth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26906.35</v>
      </c>
      <c r="M4" s="1">
        <f t="shared" si="0"/>
        <v>21693.7</v>
      </c>
      <c r="N4" s="1">
        <f t="shared" si="0"/>
        <v>19267.05</v>
      </c>
      <c r="O4" s="1">
        <f t="shared" si="0"/>
        <v>22095.599999999999</v>
      </c>
      <c r="P4" s="1">
        <f t="shared" si="0"/>
        <v>29450.1</v>
      </c>
      <c r="Q4" s="1">
        <f t="shared" si="0"/>
        <v>20101.400000000001</v>
      </c>
    </row>
    <row r="5" spans="2:18" x14ac:dyDescent="0.25">
      <c r="B5">
        <v>1</v>
      </c>
      <c r="C5" s="1">
        <v>23246</v>
      </c>
      <c r="D5" s="1">
        <v>21760</v>
      </c>
      <c r="E5">
        <v>19384</v>
      </c>
      <c r="F5" s="1">
        <v>19314</v>
      </c>
      <c r="G5" s="1">
        <v>24668</v>
      </c>
      <c r="H5" s="1">
        <v>17666</v>
      </c>
      <c r="K5" s="1" t="s">
        <v>12</v>
      </c>
      <c r="L5" s="1">
        <f t="shared" ref="L5:Q5" si="1">MAX(C:C)</f>
        <v>34126</v>
      </c>
      <c r="M5" s="1">
        <f t="shared" si="1"/>
        <v>22910</v>
      </c>
      <c r="N5" s="1">
        <f t="shared" si="1"/>
        <v>19946</v>
      </c>
      <c r="O5" s="1">
        <f t="shared" si="1"/>
        <v>26404</v>
      </c>
      <c r="P5" s="1">
        <f t="shared" si="1"/>
        <v>35794</v>
      </c>
      <c r="Q5" s="1">
        <f t="shared" si="1"/>
        <v>24849</v>
      </c>
    </row>
    <row r="6" spans="2:18" x14ac:dyDescent="0.25">
      <c r="B6">
        <v>2</v>
      </c>
      <c r="C6" s="1">
        <v>23860</v>
      </c>
      <c r="D6" s="1">
        <v>21854</v>
      </c>
      <c r="E6">
        <v>19017</v>
      </c>
      <c r="F6" s="1">
        <v>23459</v>
      </c>
      <c r="G6" s="1">
        <v>30940</v>
      </c>
      <c r="H6" s="1">
        <v>24009</v>
      </c>
      <c r="K6" s="1" t="s">
        <v>13</v>
      </c>
      <c r="L6" s="1">
        <f t="shared" ref="L6:Q6" si="2">MIN(C:C)</f>
        <v>22399</v>
      </c>
      <c r="M6" s="1">
        <f t="shared" si="2"/>
        <v>20897</v>
      </c>
      <c r="N6" s="1">
        <f t="shared" si="2"/>
        <v>18564</v>
      </c>
      <c r="O6" s="1">
        <f t="shared" si="2"/>
        <v>18616</v>
      </c>
      <c r="P6" s="1">
        <f t="shared" si="2"/>
        <v>24668</v>
      </c>
      <c r="Q6" s="1">
        <f t="shared" si="2"/>
        <v>17084</v>
      </c>
    </row>
    <row r="7" spans="2:18" x14ac:dyDescent="0.25">
      <c r="B7">
        <v>3</v>
      </c>
      <c r="C7" s="1">
        <v>22399</v>
      </c>
      <c r="D7" s="1">
        <v>21154</v>
      </c>
      <c r="E7">
        <v>19007</v>
      </c>
      <c r="F7" s="1">
        <v>19184</v>
      </c>
      <c r="G7" s="1">
        <v>31697</v>
      </c>
      <c r="H7" s="1">
        <v>17963</v>
      </c>
    </row>
    <row r="8" spans="2:18" x14ac:dyDescent="0.25">
      <c r="B8">
        <v>4</v>
      </c>
      <c r="C8" s="1">
        <v>33207</v>
      </c>
      <c r="D8" s="1">
        <v>21265</v>
      </c>
      <c r="E8">
        <v>18588</v>
      </c>
      <c r="F8" s="1">
        <v>24137</v>
      </c>
      <c r="G8" s="1">
        <v>26608</v>
      </c>
      <c r="H8" s="1">
        <v>17084</v>
      </c>
    </row>
    <row r="9" spans="2:18" x14ac:dyDescent="0.25">
      <c r="B9">
        <v>5</v>
      </c>
      <c r="C9" s="1">
        <v>22835</v>
      </c>
      <c r="D9" s="1">
        <v>21174</v>
      </c>
      <c r="E9">
        <v>19894</v>
      </c>
      <c r="F9" s="1">
        <v>23487</v>
      </c>
      <c r="G9" s="1">
        <v>35212</v>
      </c>
      <c r="H9" s="1">
        <v>23953</v>
      </c>
    </row>
    <row r="10" spans="2:18" x14ac:dyDescent="0.25">
      <c r="B10">
        <v>6</v>
      </c>
      <c r="C10" s="1">
        <v>32542</v>
      </c>
      <c r="D10" s="1">
        <v>21860</v>
      </c>
      <c r="E10">
        <v>19637</v>
      </c>
      <c r="F10" s="1">
        <v>19659</v>
      </c>
      <c r="G10" s="1">
        <v>33609</v>
      </c>
      <c r="H10" s="1">
        <v>21839</v>
      </c>
    </row>
    <row r="11" spans="2:18" x14ac:dyDescent="0.25">
      <c r="B11">
        <v>7</v>
      </c>
      <c r="C11" s="1">
        <v>32308</v>
      </c>
      <c r="D11" s="1">
        <v>21583</v>
      </c>
      <c r="E11">
        <v>19348</v>
      </c>
      <c r="F11" s="1">
        <v>24683</v>
      </c>
      <c r="G11" s="1">
        <v>25171</v>
      </c>
      <c r="H11" s="1">
        <v>17225</v>
      </c>
    </row>
    <row r="12" spans="2:18" x14ac:dyDescent="0.25">
      <c r="B12">
        <v>8</v>
      </c>
      <c r="C12" s="1">
        <v>23001</v>
      </c>
      <c r="D12" s="1">
        <v>22910</v>
      </c>
      <c r="E12">
        <v>19251</v>
      </c>
      <c r="F12" s="1">
        <v>22082</v>
      </c>
      <c r="G12" s="1">
        <v>25988</v>
      </c>
      <c r="H12" s="1">
        <v>22471</v>
      </c>
    </row>
    <row r="13" spans="2:18" x14ac:dyDescent="0.25">
      <c r="B13">
        <v>9</v>
      </c>
      <c r="C13" s="1">
        <v>22901</v>
      </c>
      <c r="D13" s="1">
        <v>22367</v>
      </c>
      <c r="E13">
        <v>18958</v>
      </c>
      <c r="F13" s="1">
        <v>25679</v>
      </c>
      <c r="G13" s="1">
        <v>25329</v>
      </c>
      <c r="H13" s="1">
        <v>18651</v>
      </c>
    </row>
    <row r="14" spans="2:18" x14ac:dyDescent="0.25">
      <c r="B14">
        <v>10</v>
      </c>
      <c r="C14" s="1">
        <v>30736</v>
      </c>
      <c r="D14" s="1">
        <v>21539</v>
      </c>
      <c r="E14">
        <v>18645</v>
      </c>
      <c r="F14" s="1">
        <v>24954</v>
      </c>
      <c r="G14" s="1">
        <v>24753</v>
      </c>
      <c r="H14" s="1">
        <v>24849</v>
      </c>
    </row>
    <row r="15" spans="2:18" x14ac:dyDescent="0.25">
      <c r="B15">
        <v>11</v>
      </c>
      <c r="C15" s="1">
        <v>34126</v>
      </c>
      <c r="D15" s="1">
        <v>21810</v>
      </c>
      <c r="E15">
        <v>18757</v>
      </c>
      <c r="F15" s="1">
        <v>19575</v>
      </c>
      <c r="G15" s="1">
        <v>35794</v>
      </c>
      <c r="H15" s="1">
        <v>24092</v>
      </c>
    </row>
    <row r="16" spans="2:18" x14ac:dyDescent="0.25">
      <c r="B16">
        <v>12</v>
      </c>
      <c r="C16" s="1">
        <v>23261</v>
      </c>
      <c r="D16" s="1">
        <v>22650</v>
      </c>
      <c r="E16">
        <v>19105</v>
      </c>
      <c r="F16" s="1">
        <v>26325</v>
      </c>
      <c r="G16" s="1">
        <v>35494</v>
      </c>
      <c r="H16" s="1">
        <v>24331</v>
      </c>
    </row>
    <row r="17" spans="2:8" x14ac:dyDescent="0.25">
      <c r="B17">
        <v>13</v>
      </c>
      <c r="C17" s="1">
        <v>32492</v>
      </c>
      <c r="D17" s="1">
        <v>21359</v>
      </c>
      <c r="E17">
        <v>19134</v>
      </c>
      <c r="F17" s="1">
        <v>20154</v>
      </c>
      <c r="G17" s="1">
        <v>33103</v>
      </c>
      <c r="H17" s="1">
        <v>18332</v>
      </c>
    </row>
    <row r="18" spans="2:8" x14ac:dyDescent="0.25">
      <c r="B18">
        <v>14</v>
      </c>
      <c r="C18" s="1">
        <v>23412</v>
      </c>
      <c r="D18" s="1">
        <v>21136</v>
      </c>
      <c r="E18">
        <v>19771</v>
      </c>
      <c r="F18" s="1">
        <v>20054</v>
      </c>
      <c r="G18" s="1">
        <v>25716</v>
      </c>
      <c r="H18" s="1">
        <v>17575</v>
      </c>
    </row>
    <row r="19" spans="2:8" x14ac:dyDescent="0.25">
      <c r="B19">
        <v>15</v>
      </c>
      <c r="C19" s="1">
        <v>32939</v>
      </c>
      <c r="D19" s="1">
        <v>21239</v>
      </c>
      <c r="E19">
        <v>19884</v>
      </c>
      <c r="F19" s="1">
        <v>26404</v>
      </c>
      <c r="G19" s="1">
        <v>26229</v>
      </c>
      <c r="H19" s="1">
        <v>18359</v>
      </c>
    </row>
    <row r="20" spans="2:8" x14ac:dyDescent="0.25">
      <c r="B20">
        <v>16</v>
      </c>
      <c r="C20" s="1">
        <v>23479</v>
      </c>
      <c r="D20" s="1">
        <v>21702</v>
      </c>
      <c r="E20">
        <v>19637</v>
      </c>
      <c r="F20" s="1">
        <v>26268</v>
      </c>
      <c r="G20" s="1">
        <v>27817</v>
      </c>
      <c r="H20" s="1">
        <v>21720</v>
      </c>
    </row>
    <row r="21" spans="2:8" x14ac:dyDescent="0.25">
      <c r="B21">
        <v>17</v>
      </c>
      <c r="C21" s="1">
        <v>22470</v>
      </c>
      <c r="D21" s="1">
        <v>22466</v>
      </c>
      <c r="E21">
        <v>18564</v>
      </c>
      <c r="F21" s="1">
        <v>18616</v>
      </c>
      <c r="G21" s="1">
        <v>33425</v>
      </c>
      <c r="H21" s="1">
        <v>17223</v>
      </c>
    </row>
    <row r="22" spans="2:8" x14ac:dyDescent="0.25">
      <c r="B22">
        <v>18</v>
      </c>
      <c r="C22" s="1">
        <v>23098</v>
      </c>
      <c r="D22" s="1">
        <v>21250</v>
      </c>
      <c r="E22">
        <v>19599</v>
      </c>
      <c r="F22" s="1">
        <v>19103</v>
      </c>
      <c r="G22" s="1">
        <v>34593</v>
      </c>
      <c r="H22" s="1">
        <v>17759</v>
      </c>
    </row>
    <row r="23" spans="2:8" x14ac:dyDescent="0.25">
      <c r="B23">
        <v>19</v>
      </c>
      <c r="C23" s="1">
        <v>23691</v>
      </c>
      <c r="D23" s="1">
        <v>21899</v>
      </c>
      <c r="E23">
        <v>19215</v>
      </c>
      <c r="F23" s="1">
        <v>19388</v>
      </c>
      <c r="G23" s="1">
        <v>27283</v>
      </c>
      <c r="H23" s="1">
        <v>18564</v>
      </c>
    </row>
    <row r="24" spans="2:8" x14ac:dyDescent="0.25">
      <c r="B24">
        <v>20</v>
      </c>
      <c r="C24" s="1">
        <v>32124</v>
      </c>
      <c r="D24" s="1">
        <v>20897</v>
      </c>
      <c r="E24">
        <v>19946</v>
      </c>
      <c r="F24" s="1">
        <v>19387</v>
      </c>
      <c r="G24" s="1">
        <v>25573</v>
      </c>
      <c r="H24" s="1">
        <v>18363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topLeftCell="A2" zoomScale="75" zoomScaleNormal="75" workbookViewId="0">
      <selection activeCell="G34" sqref="G34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8.28515625" style="1" customWidth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232306.45</v>
      </c>
      <c r="M4" s="1">
        <f t="shared" si="0"/>
        <v>210197.7</v>
      </c>
      <c r="N4" s="1">
        <f t="shared" si="0"/>
        <v>207927.45</v>
      </c>
      <c r="O4" s="1">
        <f t="shared" si="0"/>
        <v>221833.05</v>
      </c>
      <c r="P4" s="1">
        <f t="shared" si="0"/>
        <v>252268.05</v>
      </c>
      <c r="Q4" s="1">
        <f t="shared" si="0"/>
        <v>212634.7</v>
      </c>
    </row>
    <row r="5" spans="2:18" x14ac:dyDescent="0.25">
      <c r="B5">
        <v>1</v>
      </c>
      <c r="C5" s="1">
        <v>253653</v>
      </c>
      <c r="D5" s="1">
        <v>202296</v>
      </c>
      <c r="E5" s="1">
        <v>200088</v>
      </c>
      <c r="F5" s="1">
        <v>283232</v>
      </c>
      <c r="G5" s="1">
        <v>250027</v>
      </c>
      <c r="H5" s="1">
        <v>212884</v>
      </c>
      <c r="K5" s="1" t="s">
        <v>12</v>
      </c>
      <c r="L5" s="1">
        <f t="shared" ref="L5:Q5" si="1">MAX(C:C)</f>
        <v>267750</v>
      </c>
      <c r="M5" s="1">
        <f t="shared" si="1"/>
        <v>228527</v>
      </c>
      <c r="N5" s="1">
        <f t="shared" si="1"/>
        <v>219748</v>
      </c>
      <c r="O5" s="1">
        <f t="shared" si="1"/>
        <v>283232</v>
      </c>
      <c r="P5" s="1">
        <f t="shared" si="1"/>
        <v>287083</v>
      </c>
      <c r="Q5" s="1">
        <f t="shared" si="1"/>
        <v>256089</v>
      </c>
    </row>
    <row r="6" spans="2:18" x14ac:dyDescent="0.25">
      <c r="B6">
        <v>2</v>
      </c>
      <c r="C6" s="1">
        <v>211409</v>
      </c>
      <c r="D6" s="1">
        <v>209003</v>
      </c>
      <c r="E6" s="1">
        <v>219748</v>
      </c>
      <c r="F6" s="1">
        <v>210963</v>
      </c>
      <c r="G6" s="1">
        <v>250285</v>
      </c>
      <c r="H6" s="1">
        <v>196309</v>
      </c>
      <c r="K6" s="1" t="s">
        <v>13</v>
      </c>
      <c r="L6" s="1">
        <f t="shared" ref="L6:Q6" si="2">MIN(C:C)</f>
        <v>211244</v>
      </c>
      <c r="M6" s="1">
        <f t="shared" si="2"/>
        <v>200012</v>
      </c>
      <c r="N6" s="1">
        <f t="shared" si="2"/>
        <v>199677</v>
      </c>
      <c r="O6" s="1">
        <f t="shared" si="2"/>
        <v>207175</v>
      </c>
      <c r="P6" s="1">
        <f t="shared" si="2"/>
        <v>234029</v>
      </c>
      <c r="Q6" s="1">
        <f t="shared" si="2"/>
        <v>195870</v>
      </c>
    </row>
    <row r="7" spans="2:18" x14ac:dyDescent="0.25">
      <c r="B7">
        <v>3</v>
      </c>
      <c r="C7" s="1">
        <v>239412</v>
      </c>
      <c r="D7" s="1">
        <v>221849</v>
      </c>
      <c r="E7" s="1">
        <v>209272</v>
      </c>
      <c r="F7" s="1">
        <v>233220</v>
      </c>
      <c r="G7" s="1">
        <v>255294</v>
      </c>
      <c r="H7" s="1">
        <v>197958</v>
      </c>
    </row>
    <row r="8" spans="2:18" x14ac:dyDescent="0.25">
      <c r="B8">
        <v>4</v>
      </c>
      <c r="C8" s="1">
        <v>242185</v>
      </c>
      <c r="D8" s="1">
        <v>200713</v>
      </c>
      <c r="E8" s="1">
        <v>209027</v>
      </c>
      <c r="F8" s="1">
        <v>252404</v>
      </c>
      <c r="G8" s="1">
        <v>256800</v>
      </c>
      <c r="H8" s="1">
        <v>198966</v>
      </c>
    </row>
    <row r="9" spans="2:18" x14ac:dyDescent="0.25">
      <c r="B9">
        <v>5</v>
      </c>
      <c r="C9" s="1">
        <v>254063</v>
      </c>
      <c r="D9" s="1">
        <v>212541</v>
      </c>
      <c r="E9" s="1">
        <v>209087</v>
      </c>
      <c r="F9" s="1">
        <v>228405</v>
      </c>
      <c r="G9" s="1">
        <v>287083</v>
      </c>
      <c r="H9" s="1">
        <v>252842</v>
      </c>
    </row>
    <row r="10" spans="2:18" x14ac:dyDescent="0.25">
      <c r="B10">
        <v>6</v>
      </c>
      <c r="C10" s="1">
        <v>267750</v>
      </c>
      <c r="D10" s="1">
        <v>200854</v>
      </c>
      <c r="E10" s="1">
        <v>210218</v>
      </c>
      <c r="F10" s="1">
        <v>218186</v>
      </c>
      <c r="G10" s="1">
        <v>243886</v>
      </c>
      <c r="H10" s="1">
        <v>218432</v>
      </c>
    </row>
    <row r="11" spans="2:18" x14ac:dyDescent="0.25">
      <c r="B11">
        <v>7</v>
      </c>
      <c r="C11" s="1">
        <v>213434</v>
      </c>
      <c r="D11" s="1">
        <v>202047</v>
      </c>
      <c r="E11" s="1">
        <v>209732</v>
      </c>
      <c r="F11" s="1">
        <v>208647</v>
      </c>
      <c r="G11" s="1">
        <v>234029</v>
      </c>
      <c r="H11" s="1">
        <v>212686</v>
      </c>
    </row>
    <row r="12" spans="2:18" x14ac:dyDescent="0.25">
      <c r="B12">
        <v>8</v>
      </c>
      <c r="C12" s="1">
        <v>251425</v>
      </c>
      <c r="D12" s="1">
        <v>221590</v>
      </c>
      <c r="E12" s="1">
        <v>210286</v>
      </c>
      <c r="F12" s="1">
        <v>209981</v>
      </c>
      <c r="G12" s="1">
        <v>247170</v>
      </c>
      <c r="H12" s="1">
        <v>196603</v>
      </c>
    </row>
    <row r="13" spans="2:18" x14ac:dyDescent="0.25">
      <c r="B13">
        <v>9</v>
      </c>
      <c r="C13" s="1">
        <v>230739</v>
      </c>
      <c r="D13" s="1">
        <v>228527</v>
      </c>
      <c r="E13" s="1">
        <v>202991</v>
      </c>
      <c r="F13" s="1">
        <v>262263</v>
      </c>
      <c r="G13" s="1">
        <v>270945</v>
      </c>
      <c r="H13" s="1">
        <v>241622</v>
      </c>
    </row>
    <row r="14" spans="2:18" x14ac:dyDescent="0.25">
      <c r="B14">
        <v>10</v>
      </c>
      <c r="C14" s="1">
        <v>236259</v>
      </c>
      <c r="D14" s="1">
        <v>217818</v>
      </c>
      <c r="E14" s="1">
        <v>208340</v>
      </c>
      <c r="F14" s="1">
        <v>219168</v>
      </c>
      <c r="G14" s="1">
        <v>244015</v>
      </c>
      <c r="H14" s="1">
        <v>256089</v>
      </c>
    </row>
    <row r="15" spans="2:18" x14ac:dyDescent="0.25">
      <c r="B15">
        <v>11</v>
      </c>
      <c r="C15" s="1">
        <v>225461</v>
      </c>
      <c r="D15" s="1">
        <v>202886</v>
      </c>
      <c r="E15" s="1">
        <v>202145</v>
      </c>
      <c r="F15" s="1">
        <v>215979</v>
      </c>
      <c r="G15" s="1">
        <v>234704</v>
      </c>
      <c r="H15" s="1">
        <v>198036</v>
      </c>
    </row>
    <row r="16" spans="2:18" x14ac:dyDescent="0.25">
      <c r="B16">
        <v>12</v>
      </c>
      <c r="C16" s="1">
        <v>237666</v>
      </c>
      <c r="D16" s="1">
        <v>202632</v>
      </c>
      <c r="E16" s="1">
        <v>202753</v>
      </c>
      <c r="F16" s="1">
        <v>208900</v>
      </c>
      <c r="G16" s="1">
        <v>275874</v>
      </c>
      <c r="H16" s="1">
        <v>204603</v>
      </c>
    </row>
    <row r="17" spans="2:8" x14ac:dyDescent="0.25">
      <c r="B17">
        <v>13</v>
      </c>
      <c r="C17" s="1">
        <v>212087</v>
      </c>
      <c r="D17" s="1">
        <v>207485</v>
      </c>
      <c r="E17" s="1">
        <v>212640</v>
      </c>
      <c r="F17" s="1">
        <v>215822</v>
      </c>
      <c r="G17" s="1">
        <v>242003</v>
      </c>
      <c r="H17" s="1">
        <v>198402</v>
      </c>
    </row>
    <row r="18" spans="2:8" x14ac:dyDescent="0.25">
      <c r="B18">
        <v>14</v>
      </c>
      <c r="C18" s="1">
        <v>211244</v>
      </c>
      <c r="D18" s="1">
        <v>217258</v>
      </c>
      <c r="E18" s="1">
        <v>217914</v>
      </c>
      <c r="F18" s="1">
        <v>209179</v>
      </c>
      <c r="G18" s="1">
        <v>252112</v>
      </c>
      <c r="H18" s="1">
        <v>238965</v>
      </c>
    </row>
    <row r="19" spans="2:8" x14ac:dyDescent="0.25">
      <c r="B19">
        <v>15</v>
      </c>
      <c r="C19" s="1">
        <v>213523</v>
      </c>
      <c r="D19" s="1">
        <v>202331</v>
      </c>
      <c r="E19" s="1">
        <v>212076</v>
      </c>
      <c r="F19" s="1">
        <v>208616</v>
      </c>
      <c r="G19" s="1">
        <v>244208</v>
      </c>
      <c r="H19" s="1">
        <v>195870</v>
      </c>
    </row>
    <row r="20" spans="2:8" x14ac:dyDescent="0.25">
      <c r="B20">
        <v>16</v>
      </c>
      <c r="C20" s="1">
        <v>232889</v>
      </c>
      <c r="D20" s="1">
        <v>210864</v>
      </c>
      <c r="E20" s="1">
        <v>199677</v>
      </c>
      <c r="F20" s="1">
        <v>209045</v>
      </c>
      <c r="G20" s="1">
        <v>251636</v>
      </c>
      <c r="H20" s="1">
        <v>196559</v>
      </c>
    </row>
    <row r="21" spans="2:8" x14ac:dyDescent="0.25">
      <c r="B21">
        <v>17</v>
      </c>
      <c r="C21" s="1">
        <v>222910</v>
      </c>
      <c r="D21" s="1">
        <v>224717</v>
      </c>
      <c r="E21" s="1">
        <v>200869</v>
      </c>
      <c r="F21" s="1">
        <v>207810</v>
      </c>
      <c r="G21" s="1">
        <v>255450</v>
      </c>
      <c r="H21" s="1">
        <v>197413</v>
      </c>
    </row>
    <row r="22" spans="2:8" x14ac:dyDescent="0.25">
      <c r="B22">
        <v>18</v>
      </c>
      <c r="C22" s="1">
        <v>222010</v>
      </c>
      <c r="D22" s="1">
        <v>200012</v>
      </c>
      <c r="E22" s="1">
        <v>207163</v>
      </c>
      <c r="F22" s="1">
        <v>207876</v>
      </c>
      <c r="G22" s="1">
        <v>239294</v>
      </c>
      <c r="H22" s="1">
        <v>211896</v>
      </c>
    </row>
    <row r="23" spans="2:8" x14ac:dyDescent="0.25">
      <c r="B23">
        <v>19</v>
      </c>
      <c r="C23" s="1">
        <v>234717</v>
      </c>
      <c r="D23" s="1">
        <v>207603</v>
      </c>
      <c r="E23" s="1">
        <v>204953</v>
      </c>
      <c r="F23" s="1">
        <v>207175</v>
      </c>
      <c r="G23" s="1">
        <v>269912</v>
      </c>
      <c r="H23" s="1">
        <v>212987</v>
      </c>
    </row>
    <row r="24" spans="2:8" x14ac:dyDescent="0.25">
      <c r="B24">
        <v>20</v>
      </c>
      <c r="C24" s="1">
        <v>233293</v>
      </c>
      <c r="D24" s="1">
        <v>210928</v>
      </c>
      <c r="E24" s="1">
        <v>209570</v>
      </c>
      <c r="F24" s="1">
        <v>219790</v>
      </c>
      <c r="G24" s="1">
        <v>240634</v>
      </c>
      <c r="H24" s="1">
        <v>213572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"/>
  <sheetViews>
    <sheetView zoomScale="75" zoomScaleNormal="75" workbookViewId="0">
      <selection activeCell="E40" sqref="E40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1957289.15</v>
      </c>
      <c r="M4" s="1">
        <f t="shared" si="0"/>
        <v>1829848.5</v>
      </c>
      <c r="N4" s="1">
        <f t="shared" si="0"/>
        <v>1852378.45</v>
      </c>
      <c r="O4" s="1">
        <f t="shared" si="0"/>
        <v>2074699.9</v>
      </c>
      <c r="P4" s="1">
        <f t="shared" si="0"/>
        <v>2107929.7999999998</v>
      </c>
      <c r="Q4" s="1">
        <f t="shared" si="0"/>
        <v>1965193.05</v>
      </c>
    </row>
    <row r="5" spans="2:18" x14ac:dyDescent="0.25">
      <c r="B5">
        <v>1</v>
      </c>
      <c r="C5" s="1">
        <v>1926455</v>
      </c>
      <c r="D5" s="1">
        <v>1835741</v>
      </c>
      <c r="E5" s="1">
        <v>1853661</v>
      </c>
      <c r="F5" s="1">
        <v>1940794</v>
      </c>
      <c r="G5" s="1">
        <v>2092754</v>
      </c>
      <c r="H5" s="1">
        <v>1927364</v>
      </c>
      <c r="K5" s="1" t="s">
        <v>12</v>
      </c>
      <c r="L5" s="1">
        <f t="shared" ref="L5:Q5" si="1">MAX(C:C)</f>
        <v>2025186</v>
      </c>
      <c r="M5" s="1">
        <f t="shared" si="1"/>
        <v>1878055</v>
      </c>
      <c r="N5" s="1">
        <f t="shared" si="1"/>
        <v>1898287</v>
      </c>
      <c r="O5" s="1">
        <f t="shared" si="1"/>
        <v>2679778</v>
      </c>
      <c r="P5" s="1">
        <f t="shared" si="1"/>
        <v>2202317</v>
      </c>
      <c r="Q5" s="1">
        <f t="shared" si="1"/>
        <v>2466896</v>
      </c>
    </row>
    <row r="6" spans="2:18" x14ac:dyDescent="0.25">
      <c r="B6">
        <v>2</v>
      </c>
      <c r="C6" s="1">
        <v>1953605</v>
      </c>
      <c r="D6" s="1">
        <v>1731226</v>
      </c>
      <c r="E6" s="1">
        <v>1843388</v>
      </c>
      <c r="F6" s="1">
        <v>1934058</v>
      </c>
      <c r="G6" s="1">
        <v>2075535</v>
      </c>
      <c r="H6" s="1">
        <v>1941544</v>
      </c>
      <c r="K6" s="1" t="s">
        <v>13</v>
      </c>
      <c r="L6" s="1">
        <f t="shared" ref="L6:Q6" si="2">MIN(C:C)</f>
        <v>1926455</v>
      </c>
      <c r="M6" s="1">
        <f t="shared" si="2"/>
        <v>1731226</v>
      </c>
      <c r="N6" s="1">
        <f t="shared" si="2"/>
        <v>1589892</v>
      </c>
      <c r="O6" s="1">
        <f t="shared" si="2"/>
        <v>1934058</v>
      </c>
      <c r="P6" s="1">
        <f t="shared" si="2"/>
        <v>2073577</v>
      </c>
      <c r="Q6" s="1">
        <f t="shared" si="2"/>
        <v>1851166</v>
      </c>
    </row>
    <row r="7" spans="2:18" x14ac:dyDescent="0.25">
      <c r="B7">
        <v>3</v>
      </c>
      <c r="C7" s="1">
        <v>1954987</v>
      </c>
      <c r="D7" s="1">
        <v>1845875</v>
      </c>
      <c r="E7" s="1">
        <v>1865259</v>
      </c>
      <c r="F7" s="1">
        <v>1947387</v>
      </c>
      <c r="G7" s="1">
        <v>2075063</v>
      </c>
      <c r="H7" s="1">
        <v>1851166</v>
      </c>
    </row>
    <row r="8" spans="2:18" x14ac:dyDescent="0.25">
      <c r="B8">
        <v>4</v>
      </c>
      <c r="C8" s="1">
        <v>1930269</v>
      </c>
      <c r="D8" s="1">
        <v>1878055</v>
      </c>
      <c r="E8" s="1">
        <v>1851925</v>
      </c>
      <c r="F8" s="1">
        <v>2679778</v>
      </c>
      <c r="G8" s="1">
        <v>2177992</v>
      </c>
      <c r="H8" s="1">
        <v>1925192</v>
      </c>
    </row>
    <row r="9" spans="2:18" x14ac:dyDescent="0.25">
      <c r="B9">
        <v>5</v>
      </c>
      <c r="C9" s="1">
        <v>1972142</v>
      </c>
      <c r="D9" s="1">
        <v>1824269</v>
      </c>
      <c r="E9" s="1">
        <v>1870988</v>
      </c>
      <c r="F9" s="1">
        <v>2022932</v>
      </c>
      <c r="G9" s="1">
        <v>2100669</v>
      </c>
      <c r="H9" s="1">
        <v>1910119</v>
      </c>
    </row>
    <row r="10" spans="2:18" x14ac:dyDescent="0.25">
      <c r="B10">
        <v>6</v>
      </c>
      <c r="C10" s="1">
        <v>1950789</v>
      </c>
      <c r="D10" s="1">
        <v>1793288</v>
      </c>
      <c r="E10" s="1">
        <v>1881891</v>
      </c>
      <c r="F10" s="1">
        <v>1998672</v>
      </c>
      <c r="G10" s="1">
        <v>2103384</v>
      </c>
      <c r="H10" s="1">
        <v>1904408</v>
      </c>
    </row>
    <row r="11" spans="2:18" x14ac:dyDescent="0.25">
      <c r="B11">
        <v>7</v>
      </c>
      <c r="C11" s="1">
        <v>1974214</v>
      </c>
      <c r="D11" s="1">
        <v>1815194</v>
      </c>
      <c r="E11" s="1">
        <v>1851077</v>
      </c>
      <c r="F11" s="1">
        <v>2405677</v>
      </c>
      <c r="G11" s="1">
        <v>2146743</v>
      </c>
      <c r="H11" s="1">
        <v>1905270</v>
      </c>
    </row>
    <row r="12" spans="2:18" x14ac:dyDescent="0.25">
      <c r="B12">
        <v>8</v>
      </c>
      <c r="C12" s="1">
        <v>1940060</v>
      </c>
      <c r="D12" s="1">
        <v>1809885</v>
      </c>
      <c r="E12" s="1">
        <v>1856405</v>
      </c>
      <c r="F12" s="1">
        <v>2036981</v>
      </c>
      <c r="G12" s="1">
        <v>2107300</v>
      </c>
      <c r="H12" s="1">
        <v>1917497</v>
      </c>
    </row>
    <row r="13" spans="2:18" x14ac:dyDescent="0.25">
      <c r="B13">
        <v>9</v>
      </c>
      <c r="C13" s="1">
        <v>1974240</v>
      </c>
      <c r="D13" s="1">
        <v>1822196</v>
      </c>
      <c r="E13" s="1">
        <v>1837772</v>
      </c>
      <c r="F13" s="1">
        <v>2519385</v>
      </c>
      <c r="G13" s="1">
        <v>2094252</v>
      </c>
      <c r="H13" s="1">
        <v>1931015</v>
      </c>
    </row>
    <row r="14" spans="2:18" x14ac:dyDescent="0.25">
      <c r="B14">
        <v>10</v>
      </c>
      <c r="C14" s="1">
        <v>1935903</v>
      </c>
      <c r="D14" s="1">
        <v>1800718</v>
      </c>
      <c r="E14" s="1">
        <v>1876056</v>
      </c>
      <c r="F14" s="1">
        <v>2011890</v>
      </c>
      <c r="G14" s="1">
        <v>2115616</v>
      </c>
      <c r="H14" s="1">
        <v>1931219</v>
      </c>
    </row>
    <row r="15" spans="2:18" x14ac:dyDescent="0.25">
      <c r="B15">
        <v>11</v>
      </c>
      <c r="C15" s="1">
        <v>2025186</v>
      </c>
      <c r="D15" s="1">
        <v>1838197</v>
      </c>
      <c r="E15" s="1">
        <v>1837469</v>
      </c>
      <c r="F15" s="1">
        <v>2002655</v>
      </c>
      <c r="G15" s="1">
        <v>2099397</v>
      </c>
      <c r="H15" s="1">
        <v>2428503</v>
      </c>
    </row>
    <row r="16" spans="2:18" x14ac:dyDescent="0.25">
      <c r="B16">
        <v>12</v>
      </c>
      <c r="C16" s="1">
        <v>1944746</v>
      </c>
      <c r="D16" s="1">
        <v>1801416</v>
      </c>
      <c r="E16" s="1">
        <v>1871181</v>
      </c>
      <c r="F16" s="1">
        <v>1985194</v>
      </c>
      <c r="G16" s="1">
        <v>2073577</v>
      </c>
      <c r="H16" s="1">
        <v>1932594</v>
      </c>
    </row>
    <row r="17" spans="2:8" x14ac:dyDescent="0.25">
      <c r="B17">
        <v>13</v>
      </c>
      <c r="C17" s="1">
        <v>1972458</v>
      </c>
      <c r="D17" s="1">
        <v>1874370</v>
      </c>
      <c r="E17" s="1">
        <v>1871592</v>
      </c>
      <c r="F17" s="1">
        <v>2002890</v>
      </c>
      <c r="G17" s="1">
        <v>2081976</v>
      </c>
      <c r="H17" s="1">
        <v>1950283</v>
      </c>
    </row>
    <row r="18" spans="2:8" x14ac:dyDescent="0.25">
      <c r="B18">
        <v>14</v>
      </c>
      <c r="C18" s="1">
        <v>1950093</v>
      </c>
      <c r="D18" s="1">
        <v>1843414</v>
      </c>
      <c r="E18" s="1">
        <v>1589892</v>
      </c>
      <c r="F18" s="1">
        <v>1972992</v>
      </c>
      <c r="G18" s="1">
        <v>2085364</v>
      </c>
      <c r="H18" s="1">
        <v>1907048</v>
      </c>
    </row>
    <row r="19" spans="2:8" x14ac:dyDescent="0.25">
      <c r="B19">
        <v>15</v>
      </c>
      <c r="C19" s="1">
        <v>1940043</v>
      </c>
      <c r="D19" s="1">
        <v>1826092</v>
      </c>
      <c r="E19" s="1">
        <v>1890419</v>
      </c>
      <c r="F19" s="1">
        <v>2021031</v>
      </c>
      <c r="G19" s="1">
        <v>2098251</v>
      </c>
      <c r="H19" s="1">
        <v>1899433</v>
      </c>
    </row>
    <row r="20" spans="2:8" x14ac:dyDescent="0.25">
      <c r="B20">
        <v>16</v>
      </c>
      <c r="C20" s="1">
        <v>1926540</v>
      </c>
      <c r="D20" s="1">
        <v>1854093</v>
      </c>
      <c r="E20" s="1">
        <v>1868636</v>
      </c>
      <c r="F20" s="1">
        <v>2106272</v>
      </c>
      <c r="G20" s="1">
        <v>2083267</v>
      </c>
      <c r="H20" s="1">
        <v>1973170</v>
      </c>
    </row>
    <row r="21" spans="2:8" x14ac:dyDescent="0.25">
      <c r="B21">
        <v>17</v>
      </c>
      <c r="C21" s="1">
        <v>1992585</v>
      </c>
      <c r="D21" s="1">
        <v>1849446</v>
      </c>
      <c r="E21" s="1">
        <v>1898287</v>
      </c>
      <c r="F21" s="1">
        <v>2048370</v>
      </c>
      <c r="G21" s="1">
        <v>2089816</v>
      </c>
      <c r="H21" s="1">
        <v>2466896</v>
      </c>
    </row>
    <row r="22" spans="2:8" x14ac:dyDescent="0.25">
      <c r="B22">
        <v>18</v>
      </c>
      <c r="C22" s="1">
        <v>1954889</v>
      </c>
      <c r="D22" s="1">
        <v>1861963</v>
      </c>
      <c r="E22" s="1">
        <v>1865815</v>
      </c>
      <c r="F22" s="1">
        <v>1985439</v>
      </c>
      <c r="G22" s="1">
        <v>2089920</v>
      </c>
      <c r="H22" s="1">
        <v>1861900</v>
      </c>
    </row>
    <row r="23" spans="2:8" x14ac:dyDescent="0.25">
      <c r="B23">
        <v>19</v>
      </c>
      <c r="C23" s="1">
        <v>1948631</v>
      </c>
      <c r="D23" s="1">
        <v>1826310</v>
      </c>
      <c r="E23" s="1">
        <v>1886161</v>
      </c>
      <c r="F23" s="1">
        <v>1937345</v>
      </c>
      <c r="G23" s="1">
        <v>2165403</v>
      </c>
      <c r="H23" s="1">
        <v>1858870</v>
      </c>
    </row>
    <row r="24" spans="2:8" x14ac:dyDescent="0.25">
      <c r="B24">
        <v>20</v>
      </c>
      <c r="C24" s="1">
        <v>1977948</v>
      </c>
      <c r="D24" s="1">
        <v>1865222</v>
      </c>
      <c r="E24" s="1">
        <v>1879695</v>
      </c>
      <c r="F24" s="1">
        <v>1934256</v>
      </c>
      <c r="G24" s="1">
        <v>2202317</v>
      </c>
      <c r="H24" s="1">
        <v>1880370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6"/>
  <sheetViews>
    <sheetView zoomScale="75" zoomScaleNormal="75" workbookViewId="0">
      <selection activeCell="E31" sqref="E31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6" width="10.5703125" style="1"/>
    <col min="7" max="7" width="21.140625" style="1" customWidth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6184078.5499999998</v>
      </c>
      <c r="M4" s="1">
        <f t="shared" si="0"/>
        <v>5807594.9500000002</v>
      </c>
      <c r="N4" s="1">
        <f t="shared" si="0"/>
        <v>5997884.7999999998</v>
      </c>
      <c r="O4" s="1">
        <f t="shared" si="0"/>
        <v>6308944.3499999996</v>
      </c>
      <c r="P4" s="1">
        <f t="shared" si="0"/>
        <v>6692878.8499999996</v>
      </c>
      <c r="Q4" s="1">
        <f t="shared" si="0"/>
        <v>6039483.0499999998</v>
      </c>
    </row>
    <row r="5" spans="2:18" x14ac:dyDescent="0.25">
      <c r="B5">
        <v>1</v>
      </c>
      <c r="C5" s="1">
        <v>6214245</v>
      </c>
      <c r="D5" s="1">
        <v>6275688</v>
      </c>
      <c r="E5" s="1">
        <v>5805348</v>
      </c>
      <c r="F5" s="1">
        <v>6754677</v>
      </c>
      <c r="G5" s="1">
        <v>6710073</v>
      </c>
      <c r="H5" s="1">
        <v>6108635</v>
      </c>
      <c r="K5" s="1" t="s">
        <v>12</v>
      </c>
      <c r="L5" s="1">
        <f t="shared" ref="L5:Q5" si="1">MAX(C:C)</f>
        <v>7703022</v>
      </c>
      <c r="M5" s="1">
        <f t="shared" si="1"/>
        <v>6477209</v>
      </c>
      <c r="N5" s="1">
        <f t="shared" si="1"/>
        <v>6151728</v>
      </c>
      <c r="O5" s="1">
        <f t="shared" si="1"/>
        <v>6754677</v>
      </c>
      <c r="P5" s="1">
        <f t="shared" si="1"/>
        <v>7622231</v>
      </c>
      <c r="Q5" s="1">
        <f t="shared" si="1"/>
        <v>6645636</v>
      </c>
    </row>
    <row r="6" spans="2:18" x14ac:dyDescent="0.25">
      <c r="B6">
        <v>2</v>
      </c>
      <c r="C6" s="1">
        <v>6759886</v>
      </c>
      <c r="D6" s="1">
        <v>5125795</v>
      </c>
      <c r="E6" s="1">
        <v>5957639</v>
      </c>
      <c r="F6" s="1">
        <v>6380460</v>
      </c>
      <c r="G6" s="1">
        <v>7622231</v>
      </c>
      <c r="H6" s="1">
        <v>5948126</v>
      </c>
      <c r="K6" s="1" t="s">
        <v>13</v>
      </c>
      <c r="L6" s="1">
        <f t="shared" ref="L6:Q6" si="2">MIN(C:C)</f>
        <v>3191727</v>
      </c>
      <c r="M6" s="1">
        <f t="shared" si="2"/>
        <v>4509792</v>
      </c>
      <c r="N6" s="1">
        <f t="shared" si="2"/>
        <v>5805348</v>
      </c>
      <c r="O6" s="1">
        <f t="shared" si="2"/>
        <v>5988733</v>
      </c>
      <c r="P6" s="1">
        <f t="shared" si="2"/>
        <v>5878680</v>
      </c>
      <c r="Q6" s="1">
        <f t="shared" si="2"/>
        <v>5805785</v>
      </c>
    </row>
    <row r="7" spans="2:18" x14ac:dyDescent="0.25">
      <c r="B7">
        <v>3</v>
      </c>
      <c r="C7" s="1">
        <v>6185513</v>
      </c>
      <c r="D7" s="1">
        <v>5616474</v>
      </c>
      <c r="E7" s="1">
        <v>6046815</v>
      </c>
      <c r="F7" s="1">
        <v>5988733</v>
      </c>
      <c r="G7" s="1">
        <v>6705826</v>
      </c>
      <c r="H7" s="1">
        <v>5993148</v>
      </c>
    </row>
    <row r="8" spans="2:18" x14ac:dyDescent="0.25">
      <c r="B8">
        <v>4</v>
      </c>
      <c r="C8" s="1">
        <v>6387585</v>
      </c>
      <c r="D8" s="1">
        <v>6362389</v>
      </c>
      <c r="E8" s="1">
        <v>6015684</v>
      </c>
      <c r="F8" s="1">
        <v>6180602</v>
      </c>
      <c r="G8" s="1">
        <v>6353040</v>
      </c>
      <c r="H8" s="1">
        <v>5892307</v>
      </c>
    </row>
    <row r="9" spans="2:18" x14ac:dyDescent="0.25">
      <c r="B9">
        <v>5</v>
      </c>
      <c r="C9" s="1">
        <v>6199649</v>
      </c>
      <c r="D9" s="1">
        <v>5948637</v>
      </c>
      <c r="E9" s="1">
        <v>6013774</v>
      </c>
      <c r="F9" s="1">
        <v>6236898</v>
      </c>
      <c r="G9" s="1">
        <v>6734549</v>
      </c>
      <c r="H9" s="1">
        <v>5805785</v>
      </c>
    </row>
    <row r="10" spans="2:18" x14ac:dyDescent="0.25">
      <c r="B10">
        <v>6</v>
      </c>
      <c r="C10" s="1">
        <v>6137949</v>
      </c>
      <c r="D10" s="1">
        <v>5580845</v>
      </c>
      <c r="E10" s="1">
        <v>5996731</v>
      </c>
      <c r="F10" s="1">
        <v>6259267</v>
      </c>
      <c r="G10" s="1">
        <v>6362976</v>
      </c>
      <c r="H10" s="1">
        <v>6645636</v>
      </c>
    </row>
    <row r="11" spans="2:18" x14ac:dyDescent="0.25">
      <c r="B11">
        <v>7</v>
      </c>
      <c r="C11" s="1">
        <v>3191727</v>
      </c>
      <c r="D11" s="1">
        <v>5562277</v>
      </c>
      <c r="E11" s="1">
        <v>6010298</v>
      </c>
      <c r="F11" s="1">
        <v>6301040</v>
      </c>
      <c r="G11" s="1">
        <v>5942171</v>
      </c>
      <c r="H11" s="1">
        <v>6104747</v>
      </c>
    </row>
    <row r="12" spans="2:18" x14ac:dyDescent="0.25">
      <c r="B12">
        <v>8</v>
      </c>
      <c r="C12" s="1">
        <v>6253939</v>
      </c>
      <c r="D12" s="1">
        <v>6328064</v>
      </c>
      <c r="E12" s="1">
        <v>5931402</v>
      </c>
      <c r="F12" s="1">
        <v>6292338</v>
      </c>
      <c r="G12" s="1">
        <v>6819419</v>
      </c>
      <c r="H12" s="1">
        <v>6039550</v>
      </c>
    </row>
    <row r="13" spans="2:18" x14ac:dyDescent="0.25">
      <c r="B13">
        <v>9</v>
      </c>
      <c r="C13" s="1">
        <v>6275126</v>
      </c>
      <c r="D13" s="1">
        <v>5559022</v>
      </c>
      <c r="E13" s="1">
        <v>5952481</v>
      </c>
      <c r="F13" s="1">
        <v>6349357</v>
      </c>
      <c r="G13" s="1">
        <v>5878680</v>
      </c>
      <c r="H13" s="1">
        <v>6089216</v>
      </c>
    </row>
    <row r="14" spans="2:18" x14ac:dyDescent="0.25">
      <c r="B14">
        <v>10</v>
      </c>
      <c r="C14" s="1">
        <v>6035172</v>
      </c>
      <c r="D14" s="1">
        <v>6412408</v>
      </c>
      <c r="E14" s="1">
        <v>5988591</v>
      </c>
      <c r="F14" s="1">
        <v>6264303</v>
      </c>
      <c r="G14" s="1">
        <v>7602068</v>
      </c>
      <c r="H14" s="1">
        <v>5918450</v>
      </c>
    </row>
    <row r="15" spans="2:18" x14ac:dyDescent="0.25">
      <c r="B15">
        <v>11</v>
      </c>
      <c r="C15" s="1">
        <v>6141028</v>
      </c>
      <c r="D15" s="1">
        <v>6389296</v>
      </c>
      <c r="E15" s="1">
        <v>6025642</v>
      </c>
      <c r="F15" s="1">
        <v>6272890</v>
      </c>
      <c r="G15" s="1">
        <v>6157660</v>
      </c>
      <c r="H15" s="1">
        <v>6140456</v>
      </c>
    </row>
    <row r="16" spans="2:18" x14ac:dyDescent="0.25">
      <c r="B16">
        <v>12</v>
      </c>
      <c r="C16" s="1">
        <v>6169942</v>
      </c>
      <c r="D16" s="1">
        <v>5621663</v>
      </c>
      <c r="E16" s="1">
        <v>6151728</v>
      </c>
      <c r="F16" s="1">
        <v>6220441</v>
      </c>
      <c r="G16" s="1">
        <v>6655889</v>
      </c>
      <c r="H16" s="1">
        <v>5911821</v>
      </c>
    </row>
    <row r="17" spans="2:8" x14ac:dyDescent="0.25">
      <c r="B17">
        <v>13</v>
      </c>
      <c r="C17" s="1">
        <v>7703022</v>
      </c>
      <c r="D17" s="1">
        <v>5614984</v>
      </c>
      <c r="E17" s="1">
        <v>5984878</v>
      </c>
      <c r="F17" s="1">
        <v>6388562</v>
      </c>
      <c r="G17" s="1">
        <v>6178571</v>
      </c>
      <c r="H17" s="1">
        <v>5941338</v>
      </c>
    </row>
    <row r="18" spans="2:8" x14ac:dyDescent="0.25">
      <c r="B18">
        <v>14</v>
      </c>
      <c r="C18" s="1">
        <v>6226240</v>
      </c>
      <c r="D18" s="1">
        <v>5599207</v>
      </c>
      <c r="E18" s="1">
        <v>6005003</v>
      </c>
      <c r="F18" s="1">
        <v>6348208</v>
      </c>
      <c r="G18" s="1">
        <v>7591341</v>
      </c>
      <c r="H18" s="1">
        <v>6056613</v>
      </c>
    </row>
    <row r="19" spans="2:8" x14ac:dyDescent="0.25">
      <c r="B19">
        <v>15</v>
      </c>
      <c r="C19" s="1">
        <v>6718558</v>
      </c>
      <c r="D19" s="1">
        <v>5762536</v>
      </c>
      <c r="E19" s="1">
        <v>5984208</v>
      </c>
      <c r="F19" s="1">
        <v>6368356</v>
      </c>
      <c r="G19" s="1">
        <v>6825300</v>
      </c>
      <c r="H19" s="1">
        <v>6014735</v>
      </c>
    </row>
    <row r="20" spans="2:8" x14ac:dyDescent="0.25">
      <c r="B20">
        <v>16</v>
      </c>
      <c r="C20" s="1">
        <v>6107086</v>
      </c>
      <c r="D20" s="1">
        <v>6477209</v>
      </c>
      <c r="E20" s="1">
        <v>6000611</v>
      </c>
      <c r="F20" s="1">
        <v>6427619</v>
      </c>
      <c r="G20" s="1">
        <v>6829694</v>
      </c>
      <c r="H20" s="1">
        <v>6030888</v>
      </c>
    </row>
    <row r="21" spans="2:8" x14ac:dyDescent="0.25">
      <c r="B21">
        <v>17</v>
      </c>
      <c r="C21" s="1">
        <v>6213998</v>
      </c>
      <c r="D21" s="1">
        <v>4509792</v>
      </c>
      <c r="E21" s="1">
        <v>6085554</v>
      </c>
      <c r="F21" s="1">
        <v>6336068</v>
      </c>
      <c r="G21" s="1">
        <v>6935972</v>
      </c>
      <c r="H21" s="1">
        <v>6163944</v>
      </c>
    </row>
    <row r="22" spans="2:8" x14ac:dyDescent="0.25">
      <c r="B22">
        <v>18</v>
      </c>
      <c r="C22" s="1">
        <v>6127450</v>
      </c>
      <c r="D22" s="1">
        <v>6420821</v>
      </c>
      <c r="E22" s="1">
        <v>6036779</v>
      </c>
      <c r="F22" s="1">
        <v>6286999</v>
      </c>
      <c r="G22" s="1">
        <v>6934872</v>
      </c>
      <c r="H22" s="1">
        <v>5982737</v>
      </c>
    </row>
    <row r="23" spans="2:8" x14ac:dyDescent="0.25">
      <c r="B23">
        <v>19</v>
      </c>
      <c r="C23" s="1">
        <v>6397618</v>
      </c>
      <c r="D23" s="1">
        <v>6291762</v>
      </c>
      <c r="E23" s="1">
        <v>6025085</v>
      </c>
      <c r="F23" s="1">
        <v>6318737</v>
      </c>
      <c r="G23" s="1">
        <v>6279431</v>
      </c>
      <c r="H23" s="1">
        <v>6033377</v>
      </c>
    </row>
    <row r="24" spans="2:8" x14ac:dyDescent="0.25">
      <c r="B24">
        <v>20</v>
      </c>
      <c r="C24" s="1">
        <v>6235838</v>
      </c>
      <c r="D24" s="1">
        <v>4693030</v>
      </c>
      <c r="E24" s="1">
        <v>5939445</v>
      </c>
      <c r="F24" s="1">
        <v>6203332</v>
      </c>
      <c r="G24" s="1">
        <v>6737814</v>
      </c>
      <c r="H24" s="1">
        <v>5968152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6"/>
  <sheetViews>
    <sheetView zoomScale="75" zoomScaleNormal="75" workbookViewId="0">
      <selection activeCell="D38" sqref="D38"/>
    </sheetView>
  </sheetViews>
  <sheetFormatPr baseColWidth="10" defaultColWidth="10.5703125" defaultRowHeight="15" x14ac:dyDescent="0.25"/>
  <cols>
    <col min="2" max="2" width="36.28515625" customWidth="1"/>
    <col min="3" max="3" width="25.140625" style="1" customWidth="1"/>
    <col min="4" max="4" width="11.5703125" style="1" customWidth="1"/>
    <col min="5" max="5" width="13.5703125" style="1" customWidth="1"/>
    <col min="6" max="6" width="11.5703125" style="1" customWidth="1"/>
    <col min="7" max="7" width="21.140625" style="1" customWidth="1"/>
    <col min="8" max="8" width="11.5703125" style="1" customWidth="1"/>
    <col min="9" max="9" width="23.42578125" customWidth="1"/>
    <col min="10" max="10" width="11.5703125" style="1" customWidth="1"/>
    <col min="11" max="11" width="10.5703125" style="1"/>
    <col min="12" max="13" width="11.5703125" style="1" customWidth="1"/>
    <col min="14" max="14" width="13.5703125" style="1" customWidth="1"/>
    <col min="15" max="15" width="11.5703125" style="1" customWidth="1"/>
    <col min="16" max="16" width="11.42578125" style="1" customWidth="1"/>
    <col min="17" max="17" width="11.5703125" style="1" customWidth="1"/>
  </cols>
  <sheetData>
    <row r="1" spans="2:18" x14ac:dyDescent="0.25">
      <c r="C1" s="17" t="s">
        <v>0</v>
      </c>
      <c r="D1" s="17"/>
      <c r="E1" s="17"/>
      <c r="F1" s="17"/>
      <c r="G1" s="17"/>
    </row>
    <row r="3" spans="2:1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K4" s="2" t="s">
        <v>11</v>
      </c>
      <c r="L4" s="1">
        <f t="shared" ref="L4:Q4" si="0">AVERAGE(C:C)</f>
        <v>43330569.450000003</v>
      </c>
      <c r="M4" s="1">
        <f t="shared" si="0"/>
        <v>31801408.399999999</v>
      </c>
      <c r="N4" s="1">
        <f t="shared" si="0"/>
        <v>32001060.100000001</v>
      </c>
      <c r="O4" s="1">
        <f t="shared" si="0"/>
        <v>35985537.649999999</v>
      </c>
      <c r="P4" s="1">
        <f t="shared" si="0"/>
        <v>42620818.299999997</v>
      </c>
      <c r="Q4" s="1">
        <f t="shared" si="0"/>
        <v>32756551.050000001</v>
      </c>
    </row>
    <row r="5" spans="2:18" x14ac:dyDescent="0.25">
      <c r="B5">
        <v>1</v>
      </c>
      <c r="C5" s="1">
        <v>33807491</v>
      </c>
      <c r="D5" s="1">
        <v>33454372</v>
      </c>
      <c r="E5" s="1">
        <v>31706391</v>
      </c>
      <c r="F5" s="1">
        <v>33229918</v>
      </c>
      <c r="G5" s="1">
        <v>34642067</v>
      </c>
      <c r="H5" s="1">
        <v>31529550</v>
      </c>
      <c r="K5" s="1" t="s">
        <v>12</v>
      </c>
      <c r="L5" s="1">
        <f t="shared" ref="L5:Q5" si="1">MAX(C:C)</f>
        <v>71361249</v>
      </c>
      <c r="M5" s="1">
        <f t="shared" si="1"/>
        <v>34731560</v>
      </c>
      <c r="N5" s="1">
        <f t="shared" si="1"/>
        <v>32379515</v>
      </c>
      <c r="O5" s="1">
        <f t="shared" si="1"/>
        <v>62067740</v>
      </c>
      <c r="P5" s="1">
        <f t="shared" si="1"/>
        <v>72907838</v>
      </c>
      <c r="Q5" s="1">
        <f t="shared" si="1"/>
        <v>39951739</v>
      </c>
    </row>
    <row r="6" spans="2:18" x14ac:dyDescent="0.25">
      <c r="B6">
        <v>2</v>
      </c>
      <c r="C6" s="1">
        <v>70177222</v>
      </c>
      <c r="D6" s="1">
        <v>31305287</v>
      </c>
      <c r="E6" s="1">
        <v>32244373</v>
      </c>
      <c r="F6" s="1">
        <v>33177050</v>
      </c>
      <c r="G6" s="1">
        <v>35123881</v>
      </c>
      <c r="H6" s="1">
        <v>31555103</v>
      </c>
      <c r="K6" s="1" t="s">
        <v>13</v>
      </c>
      <c r="L6" s="1">
        <f t="shared" ref="L6:Q6" si="2">MIN(C:C)</f>
        <v>30799955</v>
      </c>
      <c r="M6" s="1">
        <f t="shared" si="2"/>
        <v>30765543</v>
      </c>
      <c r="N6" s="1">
        <f t="shared" si="2"/>
        <v>31639312</v>
      </c>
      <c r="O6" s="1">
        <f t="shared" si="2"/>
        <v>32887643</v>
      </c>
      <c r="P6" s="1">
        <f t="shared" si="2"/>
        <v>34642067</v>
      </c>
      <c r="Q6" s="1">
        <f t="shared" si="2"/>
        <v>30458109</v>
      </c>
    </row>
    <row r="7" spans="2:18" x14ac:dyDescent="0.25">
      <c r="B7">
        <v>3</v>
      </c>
      <c r="C7" s="1">
        <v>33988447</v>
      </c>
      <c r="D7" s="1">
        <v>30788291</v>
      </c>
      <c r="E7" s="1">
        <v>31954570</v>
      </c>
      <c r="F7" s="1">
        <v>33568074</v>
      </c>
      <c r="G7" s="1">
        <v>38026742</v>
      </c>
      <c r="H7" s="1">
        <v>39951739</v>
      </c>
    </row>
    <row r="8" spans="2:18" x14ac:dyDescent="0.25">
      <c r="B8">
        <v>4</v>
      </c>
      <c r="C8" s="1">
        <v>65852201</v>
      </c>
      <c r="D8" s="1">
        <v>31321469</v>
      </c>
      <c r="E8" s="1">
        <v>32107877</v>
      </c>
      <c r="F8" s="1">
        <v>33492279</v>
      </c>
      <c r="G8" s="1">
        <v>35647228</v>
      </c>
      <c r="H8" s="1">
        <v>31657041</v>
      </c>
    </row>
    <row r="9" spans="2:18" x14ac:dyDescent="0.25">
      <c r="B9">
        <v>5</v>
      </c>
      <c r="C9" s="1">
        <v>33426309</v>
      </c>
      <c r="D9" s="1">
        <v>33321407</v>
      </c>
      <c r="E9" s="1">
        <v>32167543</v>
      </c>
      <c r="F9" s="1">
        <v>62067740</v>
      </c>
      <c r="G9" s="1">
        <v>35860355</v>
      </c>
      <c r="H9" s="1">
        <v>31811111</v>
      </c>
    </row>
    <row r="10" spans="2:18" x14ac:dyDescent="0.25">
      <c r="B10">
        <v>6</v>
      </c>
      <c r="C10" s="1">
        <v>57048393</v>
      </c>
      <c r="D10" s="1">
        <v>31275164</v>
      </c>
      <c r="E10" s="1">
        <v>32263310</v>
      </c>
      <c r="F10" s="1">
        <v>33215885</v>
      </c>
      <c r="G10" s="1">
        <v>37489087</v>
      </c>
      <c r="H10" s="1">
        <v>30527809</v>
      </c>
    </row>
    <row r="11" spans="2:18" x14ac:dyDescent="0.25">
      <c r="B11">
        <v>7</v>
      </c>
      <c r="C11" s="1">
        <v>33202451</v>
      </c>
      <c r="D11" s="1">
        <v>31591867</v>
      </c>
      <c r="E11" s="1">
        <v>32060732</v>
      </c>
      <c r="F11" s="1">
        <v>33535067</v>
      </c>
      <c r="G11" s="1">
        <v>35905037</v>
      </c>
      <c r="H11" s="1">
        <v>31575324</v>
      </c>
    </row>
    <row r="12" spans="2:18" x14ac:dyDescent="0.25">
      <c r="B12">
        <v>8</v>
      </c>
      <c r="C12" s="1">
        <v>56014357</v>
      </c>
      <c r="D12" s="1">
        <v>31073321</v>
      </c>
      <c r="E12" s="1">
        <v>32158009</v>
      </c>
      <c r="F12" s="1">
        <v>33450969</v>
      </c>
      <c r="G12" s="1">
        <v>35239114</v>
      </c>
      <c r="H12" s="1">
        <v>31601112</v>
      </c>
    </row>
    <row r="13" spans="2:18" x14ac:dyDescent="0.25">
      <c r="B13">
        <v>9</v>
      </c>
      <c r="C13" s="1">
        <v>71361249</v>
      </c>
      <c r="D13" s="1">
        <v>30765543</v>
      </c>
      <c r="E13" s="1">
        <v>31771890</v>
      </c>
      <c r="F13" s="1">
        <v>38256747</v>
      </c>
      <c r="G13" s="1">
        <v>38328041</v>
      </c>
      <c r="H13" s="1">
        <v>30458109</v>
      </c>
    </row>
    <row r="14" spans="2:18" x14ac:dyDescent="0.25">
      <c r="B14">
        <v>10</v>
      </c>
      <c r="C14" s="1">
        <v>33727970</v>
      </c>
      <c r="D14" s="1">
        <v>33600394</v>
      </c>
      <c r="E14" s="1">
        <v>32008536</v>
      </c>
      <c r="F14" s="1">
        <v>33472639</v>
      </c>
      <c r="G14" s="1">
        <v>34957051</v>
      </c>
      <c r="H14" s="1">
        <v>31490153</v>
      </c>
    </row>
    <row r="15" spans="2:18" x14ac:dyDescent="0.25">
      <c r="B15">
        <v>11</v>
      </c>
      <c r="C15" s="1">
        <v>36114019</v>
      </c>
      <c r="D15" s="1">
        <v>31230899</v>
      </c>
      <c r="E15" s="1">
        <v>32206150</v>
      </c>
      <c r="F15" s="1">
        <v>39959368</v>
      </c>
      <c r="G15" s="1">
        <v>35036968</v>
      </c>
      <c r="H15" s="1">
        <v>33538673</v>
      </c>
    </row>
    <row r="16" spans="2:18" x14ac:dyDescent="0.25">
      <c r="B16">
        <v>12</v>
      </c>
      <c r="C16" s="1">
        <v>35242807</v>
      </c>
      <c r="D16" s="1">
        <v>33612521</v>
      </c>
      <c r="E16" s="1">
        <v>32379515</v>
      </c>
      <c r="F16" s="1">
        <v>33397584</v>
      </c>
      <c r="G16" s="1">
        <v>34880967</v>
      </c>
      <c r="H16" s="1">
        <v>31353171</v>
      </c>
    </row>
    <row r="17" spans="2:8" x14ac:dyDescent="0.25">
      <c r="B17">
        <v>13</v>
      </c>
      <c r="C17" s="1">
        <v>33765455</v>
      </c>
      <c r="D17" s="1">
        <v>31598268</v>
      </c>
      <c r="E17" s="1">
        <v>31665158</v>
      </c>
      <c r="F17" s="1">
        <v>34142481</v>
      </c>
      <c r="G17" s="1">
        <v>35059501</v>
      </c>
      <c r="H17" s="1">
        <v>38689422</v>
      </c>
    </row>
    <row r="18" spans="2:8" x14ac:dyDescent="0.25">
      <c r="B18">
        <v>14</v>
      </c>
      <c r="C18" s="1">
        <v>33939717</v>
      </c>
      <c r="D18" s="1">
        <v>30915355</v>
      </c>
      <c r="E18" s="1">
        <v>31804666</v>
      </c>
      <c r="F18" s="1">
        <v>33332082</v>
      </c>
      <c r="G18" s="1">
        <v>72907838</v>
      </c>
      <c r="H18" s="1">
        <v>34760998</v>
      </c>
    </row>
    <row r="19" spans="2:8" x14ac:dyDescent="0.25">
      <c r="B19">
        <v>15</v>
      </c>
      <c r="C19" s="1">
        <v>33761669</v>
      </c>
      <c r="D19" s="1">
        <v>31500790</v>
      </c>
      <c r="E19" s="1">
        <v>32320594</v>
      </c>
      <c r="F19" s="1">
        <v>36272708</v>
      </c>
      <c r="G19" s="1">
        <v>72690589</v>
      </c>
      <c r="H19" s="1">
        <v>31492065</v>
      </c>
    </row>
    <row r="20" spans="2:8" x14ac:dyDescent="0.25">
      <c r="B20">
        <v>16</v>
      </c>
      <c r="C20" s="1">
        <v>33281559</v>
      </c>
      <c r="D20" s="1">
        <v>30788743</v>
      </c>
      <c r="E20" s="1">
        <v>31639312</v>
      </c>
      <c r="F20" s="1">
        <v>36407276</v>
      </c>
      <c r="G20" s="1">
        <v>35300682</v>
      </c>
      <c r="H20" s="1">
        <v>31354860</v>
      </c>
    </row>
    <row r="21" spans="2:8" x14ac:dyDescent="0.25">
      <c r="B21">
        <v>17</v>
      </c>
      <c r="C21" s="1">
        <v>35093208</v>
      </c>
      <c r="D21" s="1">
        <v>30817093</v>
      </c>
      <c r="E21" s="1">
        <v>31865999</v>
      </c>
      <c r="F21" s="1">
        <v>35613748</v>
      </c>
      <c r="G21" s="1">
        <v>36934541</v>
      </c>
      <c r="H21" s="1">
        <v>31278462</v>
      </c>
    </row>
    <row r="22" spans="2:8" x14ac:dyDescent="0.25">
      <c r="B22">
        <v>18</v>
      </c>
      <c r="C22" s="1">
        <v>39727808</v>
      </c>
      <c r="D22" s="1">
        <v>31525949</v>
      </c>
      <c r="E22" s="1">
        <v>31747248</v>
      </c>
      <c r="F22" s="1">
        <v>32887643</v>
      </c>
      <c r="G22" s="1">
        <v>60029118</v>
      </c>
      <c r="H22" s="1">
        <v>37419582</v>
      </c>
    </row>
    <row r="23" spans="2:8" x14ac:dyDescent="0.25">
      <c r="B23">
        <v>19</v>
      </c>
      <c r="C23" s="1">
        <v>66279102</v>
      </c>
      <c r="D23" s="1">
        <v>30809875</v>
      </c>
      <c r="E23" s="1">
        <v>32145200</v>
      </c>
      <c r="F23" s="1">
        <v>36229498</v>
      </c>
      <c r="G23" s="1">
        <v>71533238</v>
      </c>
      <c r="H23" s="1">
        <v>31453050</v>
      </c>
    </row>
    <row r="24" spans="2:8" x14ac:dyDescent="0.25">
      <c r="B24">
        <v>20</v>
      </c>
      <c r="C24" s="1">
        <v>30799955</v>
      </c>
      <c r="D24" s="1">
        <v>34731560</v>
      </c>
      <c r="E24" s="1">
        <v>31804129</v>
      </c>
      <c r="F24" s="1">
        <v>34001997</v>
      </c>
      <c r="G24" s="1">
        <v>36824321</v>
      </c>
      <c r="H24" s="1">
        <v>31633687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6"/>
  <sheetViews>
    <sheetView zoomScale="75" zoomScaleNormal="75" workbookViewId="0">
      <selection activeCell="W19" sqref="W19"/>
    </sheetView>
  </sheetViews>
  <sheetFormatPr baseColWidth="10" defaultColWidth="10.5703125" defaultRowHeight="15" x14ac:dyDescent="0.25"/>
  <cols>
    <col min="2" max="2" width="36.28515625" customWidth="1"/>
    <col min="3" max="3" width="25.140625" style="4" customWidth="1"/>
    <col min="4" max="4" width="16.140625" style="5" customWidth="1"/>
    <col min="5" max="5" width="13.5703125" style="4" customWidth="1"/>
    <col min="6" max="6" width="15.42578125" style="5" customWidth="1"/>
    <col min="7" max="7" width="19.28515625" style="5" customWidth="1"/>
    <col min="8" max="8" width="10.5703125" style="4"/>
    <col min="9" max="9" width="23.42578125" customWidth="1"/>
    <col min="10" max="10" width="12.7109375" customWidth="1"/>
    <col min="11" max="11" width="11.28515625" customWidth="1"/>
    <col min="12" max="12" width="12.7109375" style="4" customWidth="1"/>
    <col min="13" max="13" width="9.85546875" style="4" customWidth="1"/>
    <col min="14" max="14" width="13.5703125" style="4" customWidth="1"/>
    <col min="15" max="15" width="10.5703125" style="4"/>
    <col min="16" max="16" width="12.5703125" style="4" customWidth="1"/>
    <col min="17" max="17" width="10.5703125" style="4"/>
  </cols>
  <sheetData>
    <row r="1" spans="2:18" x14ac:dyDescent="0.25">
      <c r="C1" s="18" t="s">
        <v>20</v>
      </c>
      <c r="D1" s="18"/>
      <c r="E1" s="18"/>
      <c r="F1" s="18"/>
      <c r="G1" s="18"/>
    </row>
    <row r="3" spans="2:18" x14ac:dyDescent="0.25">
      <c r="B3" s="2" t="s">
        <v>1</v>
      </c>
      <c r="C3" s="6" t="s">
        <v>2</v>
      </c>
      <c r="D3" s="7" t="s">
        <v>3</v>
      </c>
      <c r="E3" s="6" t="s">
        <v>4</v>
      </c>
      <c r="F3" s="7" t="s">
        <v>5</v>
      </c>
      <c r="G3" s="5" t="s">
        <v>6</v>
      </c>
      <c r="H3" s="6" t="s">
        <v>7</v>
      </c>
      <c r="K3" s="2"/>
      <c r="L3" s="6" t="s">
        <v>8</v>
      </c>
      <c r="M3" s="4" t="s">
        <v>3</v>
      </c>
      <c r="N3" s="4" t="s">
        <v>4</v>
      </c>
      <c r="O3" s="4" t="s">
        <v>9</v>
      </c>
      <c r="P3" s="4" t="s">
        <v>10</v>
      </c>
      <c r="Q3" s="4" t="s">
        <v>7</v>
      </c>
      <c r="R3" s="2"/>
    </row>
    <row r="4" spans="2:18" x14ac:dyDescent="0.25">
      <c r="I4" s="2"/>
      <c r="J4" s="1"/>
      <c r="K4" s="2" t="s">
        <v>11</v>
      </c>
      <c r="L4" s="4">
        <f t="shared" ref="L4:Q4" si="0">AVERAGE(C:C)</f>
        <v>0.29546795000000009</v>
      </c>
      <c r="M4" s="4">
        <f t="shared" si="0"/>
        <v>0.27438165000000009</v>
      </c>
      <c r="N4" s="4">
        <f t="shared" si="0"/>
        <v>0.26406004999999999</v>
      </c>
      <c r="O4" s="4">
        <f t="shared" si="0"/>
        <v>0.27677954999999999</v>
      </c>
      <c r="P4" s="4">
        <f t="shared" si="0"/>
        <v>0.30333269999999996</v>
      </c>
      <c r="Q4" s="4">
        <f t="shared" si="0"/>
        <v>0.26025834999999997</v>
      </c>
    </row>
    <row r="5" spans="2:18" x14ac:dyDescent="0.25">
      <c r="B5">
        <v>1</v>
      </c>
      <c r="C5" s="4">
        <v>0.29774200000000001</v>
      </c>
      <c r="D5" s="5">
        <v>0.271816</v>
      </c>
      <c r="E5" s="4">
        <v>0.26335799999999998</v>
      </c>
      <c r="F5" s="5">
        <v>0.26880900000000002</v>
      </c>
      <c r="G5" s="5">
        <v>0.294929</v>
      </c>
      <c r="H5" s="4">
        <v>0.25777899999999998</v>
      </c>
      <c r="J5" s="1"/>
      <c r="K5" t="s">
        <v>12</v>
      </c>
      <c r="L5" s="4">
        <f t="shared" ref="L5:Q5" si="1">MAX(C:C)</f>
        <v>0.31608599999999998</v>
      </c>
      <c r="M5" s="4">
        <f t="shared" si="1"/>
        <v>0.28510099999999999</v>
      </c>
      <c r="N5" s="4">
        <f t="shared" si="1"/>
        <v>0.282725</v>
      </c>
      <c r="O5" s="4">
        <f t="shared" si="1"/>
        <v>0.31168099999999999</v>
      </c>
      <c r="P5" s="4">
        <f t="shared" si="1"/>
        <v>0.33500999999999997</v>
      </c>
      <c r="Q5" s="4">
        <f t="shared" si="1"/>
        <v>0.28921799999999998</v>
      </c>
    </row>
    <row r="6" spans="2:18" x14ac:dyDescent="0.25">
      <c r="B6">
        <v>2</v>
      </c>
      <c r="C6" s="4">
        <v>0.291126</v>
      </c>
      <c r="D6" s="5">
        <v>0.27305600000000002</v>
      </c>
      <c r="E6" s="4">
        <v>0.26250400000000002</v>
      </c>
      <c r="F6" s="5">
        <v>0.26964700000000003</v>
      </c>
      <c r="G6" s="5">
        <v>0.29736099999999999</v>
      </c>
      <c r="H6" s="4">
        <v>0.25753199999999998</v>
      </c>
      <c r="J6" s="1"/>
      <c r="K6" t="s">
        <v>13</v>
      </c>
      <c r="L6" s="4">
        <f t="shared" ref="L6:Q6" si="2">MIN(C:C)</f>
        <v>0.29046699999999998</v>
      </c>
      <c r="M6" s="4">
        <f t="shared" si="2"/>
        <v>0.27082499999999998</v>
      </c>
      <c r="N6" s="4">
        <f t="shared" si="2"/>
        <v>0.26205299999999998</v>
      </c>
      <c r="O6" s="4">
        <f t="shared" si="2"/>
        <v>0.26841500000000001</v>
      </c>
      <c r="P6" s="4">
        <f t="shared" si="2"/>
        <v>0.294929</v>
      </c>
      <c r="Q6" s="4">
        <f t="shared" si="2"/>
        <v>0.25628299999999998</v>
      </c>
    </row>
    <row r="7" spans="2:18" x14ac:dyDescent="0.25">
      <c r="B7">
        <v>3</v>
      </c>
      <c r="C7" s="4">
        <v>0.29127700000000001</v>
      </c>
      <c r="D7" s="5">
        <v>0.27448400000000001</v>
      </c>
      <c r="E7" s="4">
        <v>0.26230100000000001</v>
      </c>
      <c r="F7" s="5">
        <v>0.26841500000000001</v>
      </c>
      <c r="G7" s="5">
        <v>0.33500999999999997</v>
      </c>
      <c r="H7" s="4">
        <v>0.26172000000000001</v>
      </c>
    </row>
    <row r="8" spans="2:18" x14ac:dyDescent="0.25">
      <c r="B8">
        <v>4</v>
      </c>
      <c r="C8" s="4">
        <v>0.291545</v>
      </c>
      <c r="D8" s="5">
        <v>0.27392</v>
      </c>
      <c r="E8" s="4">
        <v>0.26297599999999999</v>
      </c>
      <c r="F8" s="5">
        <v>0.27494000000000002</v>
      </c>
      <c r="G8" s="5">
        <v>0.295684</v>
      </c>
      <c r="H8" s="4">
        <v>0.26856000000000002</v>
      </c>
    </row>
    <row r="9" spans="2:18" x14ac:dyDescent="0.25">
      <c r="B9">
        <v>5</v>
      </c>
      <c r="C9" s="4">
        <v>0.29046699999999998</v>
      </c>
      <c r="D9" s="5">
        <v>0.27082499999999998</v>
      </c>
      <c r="E9" s="4">
        <v>0.26327699999999998</v>
      </c>
      <c r="F9" s="5">
        <v>0.26999800000000002</v>
      </c>
      <c r="G9" s="5">
        <v>0.33350200000000002</v>
      </c>
      <c r="H9" s="4">
        <v>0.26016299999999998</v>
      </c>
    </row>
    <row r="10" spans="2:18" x14ac:dyDescent="0.25">
      <c r="B10">
        <v>6</v>
      </c>
      <c r="C10" s="4">
        <v>0.29132599999999997</v>
      </c>
      <c r="D10" s="5">
        <v>0.27207199999999998</v>
      </c>
      <c r="E10" s="4">
        <v>0.26281700000000002</v>
      </c>
      <c r="F10" s="5">
        <v>0.30235400000000001</v>
      </c>
      <c r="G10" s="5">
        <v>0.29694399999999999</v>
      </c>
      <c r="H10" s="4">
        <v>0.25630199999999997</v>
      </c>
    </row>
    <row r="11" spans="2:18" x14ac:dyDescent="0.25">
      <c r="B11">
        <v>7</v>
      </c>
      <c r="C11" s="4">
        <v>0.31608599999999998</v>
      </c>
      <c r="D11" s="5">
        <v>0.27741900000000003</v>
      </c>
      <c r="E11" s="4">
        <v>0.26253100000000001</v>
      </c>
      <c r="F11" s="5">
        <v>0.26869300000000002</v>
      </c>
      <c r="G11" s="5">
        <v>0.29569699999999999</v>
      </c>
      <c r="H11" s="4">
        <v>0.25630399999999998</v>
      </c>
    </row>
    <row r="12" spans="2:18" x14ac:dyDescent="0.25">
      <c r="B12">
        <v>8</v>
      </c>
      <c r="C12" s="6">
        <v>0.31606299999999998</v>
      </c>
      <c r="D12" s="5">
        <v>0.27379399999999998</v>
      </c>
      <c r="E12" s="4">
        <v>0.262214</v>
      </c>
      <c r="F12" s="5">
        <v>0.27590399999999998</v>
      </c>
      <c r="G12" s="5">
        <v>0.295711</v>
      </c>
      <c r="H12" s="4">
        <v>0.25646200000000002</v>
      </c>
    </row>
    <row r="13" spans="2:18" x14ac:dyDescent="0.25">
      <c r="B13">
        <v>9</v>
      </c>
      <c r="C13" s="4">
        <v>0.29311399999999999</v>
      </c>
      <c r="D13" s="5">
        <v>0.27954099999999998</v>
      </c>
      <c r="E13" s="4">
        <v>0.26328299999999999</v>
      </c>
      <c r="F13" s="5">
        <v>0.27410200000000001</v>
      </c>
      <c r="G13" s="5">
        <v>0.29648999999999998</v>
      </c>
      <c r="H13" s="4">
        <v>0.25769599999999998</v>
      </c>
    </row>
    <row r="14" spans="2:18" x14ac:dyDescent="0.25">
      <c r="B14">
        <v>10</v>
      </c>
      <c r="C14" s="4">
        <v>0.29055500000000001</v>
      </c>
      <c r="D14" s="5">
        <v>0.27199000000000001</v>
      </c>
      <c r="E14" s="4">
        <v>0.26247799999999999</v>
      </c>
      <c r="F14" s="5">
        <v>0.275449</v>
      </c>
      <c r="G14" s="5">
        <v>0.29594500000000001</v>
      </c>
      <c r="H14" s="4">
        <v>0.25712200000000002</v>
      </c>
    </row>
    <row r="15" spans="2:18" x14ac:dyDescent="0.25">
      <c r="B15">
        <v>11</v>
      </c>
      <c r="C15" s="4">
        <v>0.29691499999999998</v>
      </c>
      <c r="D15" s="5">
        <v>0.27242899999999998</v>
      </c>
      <c r="E15" s="4">
        <v>0.26238600000000001</v>
      </c>
      <c r="F15" s="5">
        <v>0.297122</v>
      </c>
      <c r="G15" s="5">
        <v>0.29587400000000003</v>
      </c>
      <c r="H15" s="4">
        <v>0.26247999999999999</v>
      </c>
    </row>
    <row r="16" spans="2:18" x14ac:dyDescent="0.25">
      <c r="B16">
        <v>12</v>
      </c>
      <c r="C16" s="4">
        <v>0.29182999999999998</v>
      </c>
      <c r="D16" s="5">
        <v>0.27172400000000002</v>
      </c>
      <c r="E16" s="4">
        <v>0.266372</v>
      </c>
      <c r="F16" s="5">
        <v>0.27050200000000002</v>
      </c>
      <c r="G16" s="5">
        <v>0.30155399999999999</v>
      </c>
      <c r="H16" s="4">
        <v>0.25774799999999998</v>
      </c>
    </row>
    <row r="17" spans="2:8" x14ac:dyDescent="0.25">
      <c r="B17">
        <v>13</v>
      </c>
      <c r="C17" s="4">
        <v>0.29164299999999999</v>
      </c>
      <c r="D17" s="5">
        <v>0.27417999999999998</v>
      </c>
      <c r="E17" s="4">
        <v>0.262799</v>
      </c>
      <c r="F17" s="5">
        <v>0.26940700000000001</v>
      </c>
      <c r="G17" s="5">
        <v>0.29684199999999999</v>
      </c>
      <c r="H17" s="4">
        <v>0.25825399999999998</v>
      </c>
    </row>
    <row r="18" spans="2:8" x14ac:dyDescent="0.25">
      <c r="B18">
        <v>14</v>
      </c>
      <c r="C18" s="4">
        <v>0.29804900000000001</v>
      </c>
      <c r="D18" s="5">
        <v>0.276034</v>
      </c>
      <c r="E18" s="4">
        <v>0.26340200000000003</v>
      </c>
      <c r="F18" s="5">
        <v>0.26940700000000001</v>
      </c>
      <c r="G18" s="5">
        <v>0.29596499999999998</v>
      </c>
      <c r="H18" s="4">
        <v>0.25804300000000002</v>
      </c>
    </row>
    <row r="19" spans="2:8" x14ac:dyDescent="0.25">
      <c r="B19">
        <v>15</v>
      </c>
      <c r="C19" s="4">
        <v>0.29181400000000002</v>
      </c>
      <c r="D19" s="5">
        <v>0.272953</v>
      </c>
      <c r="E19" s="4">
        <v>0.26285700000000001</v>
      </c>
      <c r="F19" s="5">
        <v>0.31168099999999999</v>
      </c>
      <c r="G19" s="5">
        <v>0.29705700000000002</v>
      </c>
      <c r="H19" s="4">
        <v>0.25628299999999998</v>
      </c>
    </row>
    <row r="20" spans="2:8" x14ac:dyDescent="0.25">
      <c r="B20">
        <v>16</v>
      </c>
      <c r="C20" s="4">
        <v>0.29141899999999998</v>
      </c>
      <c r="D20" s="5">
        <v>0.27185500000000001</v>
      </c>
      <c r="E20" s="4">
        <v>0.26325799999999999</v>
      </c>
      <c r="F20" s="5">
        <v>0.27261299999999999</v>
      </c>
      <c r="G20" s="5">
        <v>0.29603400000000002</v>
      </c>
      <c r="H20" s="4">
        <v>0.25640000000000002</v>
      </c>
    </row>
    <row r="21" spans="2:8" x14ac:dyDescent="0.25">
      <c r="B21">
        <v>17</v>
      </c>
      <c r="C21" s="4">
        <v>0.29199700000000001</v>
      </c>
      <c r="D21" s="5">
        <v>0.27260499999999999</v>
      </c>
      <c r="E21" s="4">
        <v>0.26205299999999998</v>
      </c>
      <c r="F21" s="5">
        <v>0.27794799999999997</v>
      </c>
      <c r="G21" s="5">
        <v>0.29621599999999998</v>
      </c>
      <c r="H21" s="4">
        <v>0.26242399999999999</v>
      </c>
    </row>
    <row r="22" spans="2:8" x14ac:dyDescent="0.25">
      <c r="B22">
        <v>18</v>
      </c>
      <c r="C22" s="4">
        <v>0.291794</v>
      </c>
      <c r="D22" s="5">
        <v>0.27810699999999999</v>
      </c>
      <c r="E22" s="4">
        <v>0.26310299999999998</v>
      </c>
      <c r="F22" s="5">
        <v>0.280339</v>
      </c>
      <c r="G22" s="5">
        <v>0.330679</v>
      </c>
      <c r="H22" s="4">
        <v>0.25687599999999999</v>
      </c>
    </row>
    <row r="23" spans="2:8" x14ac:dyDescent="0.25">
      <c r="B23">
        <v>19</v>
      </c>
      <c r="C23" s="4">
        <v>0.29522399999999999</v>
      </c>
      <c r="D23" s="5">
        <v>0.27372800000000003</v>
      </c>
      <c r="E23" s="4">
        <v>0.282725</v>
      </c>
      <c r="F23" s="5">
        <v>0.26892700000000003</v>
      </c>
      <c r="G23" s="5">
        <v>0.32211899999999999</v>
      </c>
      <c r="H23" s="4">
        <v>0.28921799999999998</v>
      </c>
    </row>
    <row r="24" spans="2:8" x14ac:dyDescent="0.25">
      <c r="B24">
        <v>20</v>
      </c>
      <c r="C24" s="4">
        <v>0.299373</v>
      </c>
      <c r="D24" s="5">
        <v>0.28510099999999999</v>
      </c>
      <c r="E24" s="4">
        <v>0.26450699999999999</v>
      </c>
      <c r="F24" s="5">
        <v>0.26933400000000002</v>
      </c>
      <c r="G24" s="5">
        <v>0.297041</v>
      </c>
      <c r="H24" s="4">
        <v>0.257801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6"/>
  <sheetViews>
    <sheetView zoomScale="75" zoomScaleNormal="75" workbookViewId="0">
      <selection activeCell="N1" sqref="N1"/>
    </sheetView>
  </sheetViews>
  <sheetFormatPr baseColWidth="10" defaultColWidth="10.5703125" defaultRowHeight="15" x14ac:dyDescent="0.25"/>
  <cols>
    <col min="2" max="2" width="39.42578125" customWidth="1"/>
    <col min="3" max="3" width="23.140625" style="4" customWidth="1"/>
    <col min="4" max="4" width="10.42578125" style="5" customWidth="1"/>
    <col min="5" max="5" width="13.5703125" customWidth="1"/>
    <col min="6" max="6" width="13.7109375" style="5" customWidth="1"/>
    <col min="7" max="8" width="10.5703125" style="5"/>
    <col min="9" max="9" width="23.42578125" customWidth="1"/>
    <col min="10" max="10" width="12.85546875" customWidth="1"/>
    <col min="11" max="11" width="13.42578125" customWidth="1"/>
    <col min="12" max="12" width="12.7109375" style="4" customWidth="1"/>
    <col min="13" max="13" width="15" style="1" customWidth="1"/>
    <col min="14" max="14" width="13.5703125" style="4" customWidth="1"/>
    <col min="15" max="15" width="11.85546875" style="1" customWidth="1"/>
    <col min="16" max="16" width="12.5703125" style="1" customWidth="1"/>
    <col min="17" max="17" width="9.85546875" style="1" customWidth="1"/>
  </cols>
  <sheetData>
    <row r="1" spans="2:18" x14ac:dyDescent="0.25">
      <c r="C1" s="18" t="s">
        <v>20</v>
      </c>
      <c r="D1" s="18"/>
      <c r="E1" s="18"/>
      <c r="F1" s="18"/>
      <c r="G1" s="18"/>
    </row>
    <row r="3" spans="2:18" x14ac:dyDescent="0.25">
      <c r="B3" s="2" t="s">
        <v>1</v>
      </c>
      <c r="C3" s="6" t="s">
        <v>2</v>
      </c>
      <c r="D3" s="7" t="s">
        <v>3</v>
      </c>
      <c r="E3" s="3" t="s">
        <v>4</v>
      </c>
      <c r="F3" s="7" t="s">
        <v>5</v>
      </c>
      <c r="G3" s="5" t="s">
        <v>6</v>
      </c>
      <c r="H3" s="7" t="s">
        <v>7</v>
      </c>
      <c r="K3" s="2"/>
      <c r="L3" s="6" t="s">
        <v>8</v>
      </c>
      <c r="M3" s="1" t="s">
        <v>3</v>
      </c>
      <c r="N3" s="4" t="s">
        <v>4</v>
      </c>
      <c r="O3" s="1" t="s">
        <v>9</v>
      </c>
      <c r="P3" s="1" t="s">
        <v>10</v>
      </c>
      <c r="Q3" s="1" t="s">
        <v>7</v>
      </c>
      <c r="R3" s="2"/>
    </row>
    <row r="4" spans="2:18" x14ac:dyDescent="0.25">
      <c r="I4" s="2"/>
      <c r="J4" s="1"/>
      <c r="K4" s="2" t="s">
        <v>11</v>
      </c>
      <c r="L4" s="4">
        <f t="shared" ref="L4:Q4" si="0">AVERAGE(C:C)</f>
        <v>2.8162803500000004</v>
      </c>
      <c r="M4" s="4">
        <f t="shared" si="0"/>
        <v>2.4055854000000001</v>
      </c>
      <c r="N4" s="4">
        <f t="shared" si="0"/>
        <v>2.3394234999999997</v>
      </c>
      <c r="O4" s="4">
        <f t="shared" si="0"/>
        <v>2.3858747500000002</v>
      </c>
      <c r="P4" s="4">
        <f t="shared" si="0"/>
        <v>2.6151527000000003</v>
      </c>
      <c r="Q4" s="4">
        <f t="shared" si="0"/>
        <v>2.2980112499999996</v>
      </c>
    </row>
    <row r="5" spans="2:18" x14ac:dyDescent="0.25">
      <c r="B5">
        <v>1</v>
      </c>
      <c r="C5" s="4">
        <v>2.9742950000000001</v>
      </c>
      <c r="D5" s="5">
        <v>2.4026830000000001</v>
      </c>
      <c r="E5">
        <v>2.3404069999999999</v>
      </c>
      <c r="F5" s="5">
        <v>2.369132</v>
      </c>
      <c r="G5" s="5">
        <v>2.6104259999999999</v>
      </c>
      <c r="H5" s="5">
        <v>2.2973520000000001</v>
      </c>
      <c r="J5" s="1"/>
      <c r="K5" t="s">
        <v>12</v>
      </c>
      <c r="L5" s="4">
        <f t="shared" ref="L5:Q5" si="1">MAX(C:C)</f>
        <v>2.9931770000000002</v>
      </c>
      <c r="M5" s="4">
        <f t="shared" si="1"/>
        <v>2.4261710000000001</v>
      </c>
      <c r="N5" s="4">
        <f t="shared" si="1"/>
        <v>2.3715820000000001</v>
      </c>
      <c r="O5" s="4">
        <f t="shared" si="1"/>
        <v>2.4171870000000002</v>
      </c>
      <c r="P5" s="4">
        <f t="shared" si="1"/>
        <v>2.6273879999999998</v>
      </c>
      <c r="Q5" s="4">
        <f t="shared" si="1"/>
        <v>2.3214329999999999</v>
      </c>
    </row>
    <row r="6" spans="2:18" x14ac:dyDescent="0.25">
      <c r="B6">
        <v>2</v>
      </c>
      <c r="C6" s="4">
        <v>2.9691160000000001</v>
      </c>
      <c r="D6" s="5">
        <v>2.3971290000000001</v>
      </c>
      <c r="E6">
        <v>2.3353510000000002</v>
      </c>
      <c r="F6" s="5">
        <v>2.4166949999999998</v>
      </c>
      <c r="G6" s="5">
        <v>2.6140889999999999</v>
      </c>
      <c r="H6" s="5">
        <v>2.2991440000000001</v>
      </c>
      <c r="J6" s="1"/>
      <c r="K6" t="s">
        <v>13</v>
      </c>
      <c r="L6" s="4">
        <f t="shared" ref="L6:Q6" si="2">MIN(C:C)</f>
        <v>2.6676630000000001</v>
      </c>
      <c r="M6" s="4">
        <f t="shared" si="2"/>
        <v>2.3969749999999999</v>
      </c>
      <c r="N6" s="4">
        <f t="shared" si="2"/>
        <v>2.331026</v>
      </c>
      <c r="O6" s="4">
        <f t="shared" si="2"/>
        <v>2.369132</v>
      </c>
      <c r="P6" s="4">
        <f t="shared" si="2"/>
        <v>2.6033930000000001</v>
      </c>
      <c r="Q6" s="4">
        <f t="shared" si="2"/>
        <v>2.287747</v>
      </c>
    </row>
    <row r="7" spans="2:18" x14ac:dyDescent="0.25">
      <c r="B7">
        <v>3</v>
      </c>
      <c r="C7" s="4">
        <v>2.8153619999999999</v>
      </c>
      <c r="D7" s="5">
        <v>2.4084479999999999</v>
      </c>
      <c r="E7">
        <v>2.3346230000000001</v>
      </c>
      <c r="F7" s="5">
        <v>2.3814039999999999</v>
      </c>
      <c r="G7" s="5">
        <v>2.6121919999999998</v>
      </c>
      <c r="H7" s="5">
        <v>2.297256</v>
      </c>
    </row>
    <row r="8" spans="2:18" x14ac:dyDescent="0.25">
      <c r="B8">
        <v>4</v>
      </c>
      <c r="C8" s="4">
        <v>2.6697389999999999</v>
      </c>
      <c r="D8" s="5">
        <v>2.4038620000000002</v>
      </c>
      <c r="E8">
        <v>2.3715820000000001</v>
      </c>
      <c r="F8" s="5">
        <v>2.3831950000000002</v>
      </c>
      <c r="G8" s="5">
        <v>2.6130019999999998</v>
      </c>
      <c r="H8" s="5">
        <v>2.2942360000000002</v>
      </c>
    </row>
    <row r="9" spans="2:18" x14ac:dyDescent="0.25">
      <c r="B9">
        <v>5</v>
      </c>
      <c r="C9" s="4">
        <v>2.834714</v>
      </c>
      <c r="D9" s="5">
        <v>2.3990909999999999</v>
      </c>
      <c r="E9">
        <v>2.339356</v>
      </c>
      <c r="F9" s="5">
        <v>2.3761329999999998</v>
      </c>
      <c r="G9" s="5">
        <v>2.6142310000000002</v>
      </c>
      <c r="H9" s="5">
        <v>2.2977409999999998</v>
      </c>
    </row>
    <row r="10" spans="2:18" x14ac:dyDescent="0.25">
      <c r="B10">
        <v>6</v>
      </c>
      <c r="C10" s="4">
        <v>2.749622</v>
      </c>
      <c r="D10" s="5">
        <v>2.402336</v>
      </c>
      <c r="E10">
        <v>2.3354750000000002</v>
      </c>
      <c r="F10" s="5">
        <v>2.3786130000000001</v>
      </c>
      <c r="G10" s="5">
        <v>2.6125859999999999</v>
      </c>
      <c r="H10" s="5">
        <v>2.2976559999999999</v>
      </c>
    </row>
    <row r="11" spans="2:18" x14ac:dyDescent="0.25">
      <c r="B11">
        <v>7</v>
      </c>
      <c r="C11" s="4">
        <v>2.740558</v>
      </c>
      <c r="D11" s="5">
        <v>2.4020839999999999</v>
      </c>
      <c r="E11">
        <v>2.3376139999999999</v>
      </c>
      <c r="F11" s="5">
        <v>2.3838720000000002</v>
      </c>
      <c r="G11" s="5">
        <v>2.61124</v>
      </c>
      <c r="H11" s="5">
        <v>2.2917879999999999</v>
      </c>
    </row>
    <row r="12" spans="2:18" x14ac:dyDescent="0.25">
      <c r="B12">
        <v>8</v>
      </c>
      <c r="C12" s="4">
        <v>2.9700859999999998</v>
      </c>
      <c r="D12" s="5">
        <v>2.4261710000000001</v>
      </c>
      <c r="E12">
        <v>2.3369239999999998</v>
      </c>
      <c r="F12" s="5">
        <v>2.3984369999999999</v>
      </c>
      <c r="G12" s="5">
        <v>2.6069640000000001</v>
      </c>
      <c r="H12" s="5">
        <v>2.2984249999999999</v>
      </c>
    </row>
    <row r="13" spans="2:18" x14ac:dyDescent="0.25">
      <c r="B13">
        <v>9</v>
      </c>
      <c r="C13" s="4">
        <v>2.6684580000000002</v>
      </c>
      <c r="D13" s="5">
        <v>2.4010359999999999</v>
      </c>
      <c r="E13">
        <v>2.3393440000000001</v>
      </c>
      <c r="F13" s="5">
        <v>2.3853819999999999</v>
      </c>
      <c r="G13" s="5">
        <v>2.6217109999999999</v>
      </c>
      <c r="H13" s="5">
        <v>2.3041580000000002</v>
      </c>
    </row>
    <row r="14" spans="2:18" x14ac:dyDescent="0.25">
      <c r="B14">
        <v>10</v>
      </c>
      <c r="C14" s="4">
        <v>2.9663110000000001</v>
      </c>
      <c r="D14" s="5">
        <v>2.403934</v>
      </c>
      <c r="E14">
        <v>2.3363749999999999</v>
      </c>
      <c r="F14" s="5">
        <v>2.3869549999999999</v>
      </c>
      <c r="G14" s="5">
        <v>2.6238079999999999</v>
      </c>
      <c r="H14" s="5">
        <v>2.291255</v>
      </c>
    </row>
    <row r="15" spans="2:18" x14ac:dyDescent="0.25">
      <c r="B15">
        <v>11</v>
      </c>
      <c r="C15" s="4">
        <v>2.7643209999999998</v>
      </c>
      <c r="D15" s="5">
        <v>2.4000910000000002</v>
      </c>
      <c r="E15">
        <v>2.3338519999999998</v>
      </c>
      <c r="F15" s="5">
        <v>2.3880780000000001</v>
      </c>
      <c r="G15" s="5">
        <v>2.6200709999999998</v>
      </c>
      <c r="H15" s="5">
        <v>2.301615</v>
      </c>
    </row>
    <row r="16" spans="2:18" x14ac:dyDescent="0.25">
      <c r="B16">
        <v>12</v>
      </c>
      <c r="C16" s="4">
        <v>2.7351160000000001</v>
      </c>
      <c r="D16" s="5">
        <v>2.4110550000000002</v>
      </c>
      <c r="E16">
        <v>2.3431600000000001</v>
      </c>
      <c r="F16" s="5">
        <v>2.3799350000000001</v>
      </c>
      <c r="G16" s="5">
        <v>2.618852</v>
      </c>
      <c r="H16" s="5">
        <v>2.2942019999999999</v>
      </c>
    </row>
    <row r="17" spans="2:8" x14ac:dyDescent="0.25">
      <c r="B17">
        <v>13</v>
      </c>
      <c r="C17" s="4">
        <v>2.8179810000000001</v>
      </c>
      <c r="D17" s="5">
        <v>2.3994080000000002</v>
      </c>
      <c r="E17">
        <v>2.3328679999999999</v>
      </c>
      <c r="F17" s="5">
        <v>2.373275</v>
      </c>
      <c r="G17" s="5">
        <v>2.6134919999999999</v>
      </c>
      <c r="H17" s="5">
        <v>2.302378</v>
      </c>
    </row>
    <row r="18" spans="2:8" x14ac:dyDescent="0.25">
      <c r="B18">
        <v>14</v>
      </c>
      <c r="C18" s="4">
        <v>2.7378239999999998</v>
      </c>
      <c r="D18" s="5">
        <v>2.3969749999999999</v>
      </c>
      <c r="E18">
        <v>2.339445</v>
      </c>
      <c r="F18" s="5">
        <v>2.3795359999999999</v>
      </c>
      <c r="G18" s="5">
        <v>2.6033930000000001</v>
      </c>
      <c r="H18" s="5">
        <v>2.3066179999999998</v>
      </c>
    </row>
    <row r="19" spans="2:8" x14ac:dyDescent="0.25">
      <c r="B19">
        <v>15</v>
      </c>
      <c r="C19" s="4">
        <v>2.6676630000000001</v>
      </c>
      <c r="D19" s="5">
        <v>2.4058389999999998</v>
      </c>
      <c r="E19">
        <v>2.331026</v>
      </c>
      <c r="F19" s="5">
        <v>2.3813460000000002</v>
      </c>
      <c r="G19" s="5">
        <v>2.6061290000000001</v>
      </c>
      <c r="H19" s="5">
        <v>2.2914659999999998</v>
      </c>
    </row>
    <row r="20" spans="2:8" x14ac:dyDescent="0.25">
      <c r="B20">
        <v>16</v>
      </c>
      <c r="C20" s="4">
        <v>2.9931770000000002</v>
      </c>
      <c r="D20" s="5">
        <v>2.414965</v>
      </c>
      <c r="E20">
        <v>2.3354029999999999</v>
      </c>
      <c r="F20" s="5">
        <v>2.4036089999999999</v>
      </c>
      <c r="G20" s="5">
        <v>2.6155889999999999</v>
      </c>
      <c r="H20" s="5">
        <v>2.2923969999999998</v>
      </c>
    </row>
    <row r="21" spans="2:8" x14ac:dyDescent="0.25">
      <c r="B21">
        <v>17</v>
      </c>
      <c r="C21" s="4">
        <v>2.9695490000000002</v>
      </c>
      <c r="D21" s="5">
        <v>2.4004989999999999</v>
      </c>
      <c r="E21">
        <v>2.3434979999999999</v>
      </c>
      <c r="F21" s="5">
        <v>2.4171870000000002</v>
      </c>
      <c r="G21" s="5">
        <v>2.6173790000000001</v>
      </c>
      <c r="H21" s="5">
        <v>2.3214329999999999</v>
      </c>
    </row>
    <row r="22" spans="2:8" x14ac:dyDescent="0.25">
      <c r="B22">
        <v>18</v>
      </c>
      <c r="C22" s="4">
        <v>2.7718500000000001</v>
      </c>
      <c r="D22" s="5">
        <v>2.4083890000000001</v>
      </c>
      <c r="E22">
        <v>2.3355869999999999</v>
      </c>
      <c r="F22" s="5">
        <v>2.3786670000000001</v>
      </c>
      <c r="G22" s="5">
        <v>2.6173790000000001</v>
      </c>
      <c r="H22" s="5">
        <v>2.297256</v>
      </c>
    </row>
    <row r="23" spans="2:8" x14ac:dyDescent="0.25">
      <c r="B23">
        <v>19</v>
      </c>
      <c r="C23" s="4">
        <v>2.827499</v>
      </c>
      <c r="D23" s="5">
        <v>2.418307</v>
      </c>
      <c r="E23">
        <v>2.3347389999999999</v>
      </c>
      <c r="F23" s="5">
        <v>2.3784960000000002</v>
      </c>
      <c r="G23" s="5">
        <v>2.6273879999999998</v>
      </c>
      <c r="H23" s="5">
        <v>2.287747</v>
      </c>
    </row>
    <row r="24" spans="2:8" x14ac:dyDescent="0.25">
      <c r="B24">
        <v>20</v>
      </c>
      <c r="C24" s="4">
        <v>2.682366</v>
      </c>
      <c r="D24" s="5">
        <v>2.4094060000000002</v>
      </c>
      <c r="E24">
        <v>2.3518409999999998</v>
      </c>
      <c r="F24" s="5">
        <v>2.377548</v>
      </c>
      <c r="G24" s="5">
        <v>2.6231330000000002</v>
      </c>
      <c r="H24" s="5">
        <v>2.2961019999999999</v>
      </c>
    </row>
    <row r="42" spans="1:2" x14ac:dyDescent="0.25">
      <c r="A42" t="s">
        <v>14</v>
      </c>
      <c r="B42" t="s">
        <v>15</v>
      </c>
    </row>
    <row r="43" spans="1:2" x14ac:dyDescent="0.25">
      <c r="B43" t="s">
        <v>16</v>
      </c>
    </row>
    <row r="44" spans="1:2" x14ac:dyDescent="0.25">
      <c r="B44" t="s">
        <v>17</v>
      </c>
    </row>
    <row r="45" spans="1:2" x14ac:dyDescent="0.25">
      <c r="B45" t="s">
        <v>18</v>
      </c>
    </row>
    <row r="46" spans="1:2" x14ac:dyDescent="0.25">
      <c r="B46" t="s">
        <v>19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  <vt:lpstr>Zusammenfassung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54</cp:revision>
  <dcterms:created xsi:type="dcterms:W3CDTF">2021-01-31T10:46:17Z</dcterms:created>
  <dcterms:modified xsi:type="dcterms:W3CDTF">2021-02-12T20:52:54Z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