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esktop\"/>
    </mc:Choice>
  </mc:AlternateContent>
  <xr:revisionPtr revIDLastSave="0" documentId="13_ncr:1_{F90EE414-96EE-493A-823E-F87A631617E5}" xr6:coauthVersionLast="47" xr6:coauthVersionMax="47" xr10:uidLastSave="{00000000-0000-0000-0000-000000000000}"/>
  <bookViews>
    <workbookView xWindow="-120" yWindow="-120" windowWidth="29040" windowHeight="15840" activeTab="1" xr2:uid="{0903C488-AC1A-4904-88F1-16BFEE2A9D7A}"/>
  </bookViews>
  <sheets>
    <sheet name="1.daļa WIP" sheetId="1" r:id="rId1"/>
    <sheet name="1.daļa (2)" sheetId="6" r:id="rId2"/>
    <sheet name="1.daļa 3" sheetId="10" r:id="rId3"/>
    <sheet name="2.daļa" sheetId="5" r:id="rId4"/>
    <sheet name="2.daļa (2)" sheetId="7" r:id="rId5"/>
    <sheet name="2.daļa 3" sheetId="14" r:id="rId6"/>
    <sheet name="template1" sheetId="4" r:id="rId7"/>
    <sheet name="Sheet9" sheetId="16" r:id="rId8"/>
  </sheets>
  <definedNames>
    <definedName name="_xlnm._FilterDatabase" localSheetId="1" hidden="1">'1.daļa (2)'!$F$1:$F$150</definedName>
    <definedName name="_xlnm._FilterDatabase" localSheetId="3" hidden="1">'2.daļa'!$C$1:$C$212</definedName>
    <definedName name="_xlnm._FilterDatabase" localSheetId="4" hidden="1">'2.daļa (2)'!$F$1:$F$124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6" l="1"/>
  <c r="F18" i="16"/>
  <c r="G18" i="16"/>
  <c r="I18" i="16"/>
  <c r="J18" i="16"/>
  <c r="L18" i="16"/>
  <c r="M18" i="16"/>
  <c r="O18" i="16"/>
  <c r="P18" i="16"/>
  <c r="C18" i="16"/>
  <c r="D8" i="16"/>
  <c r="F8" i="16"/>
  <c r="G8" i="16"/>
  <c r="I8" i="16"/>
  <c r="J8" i="16"/>
  <c r="L8" i="16"/>
  <c r="M8" i="16"/>
  <c r="O8" i="16"/>
  <c r="P8" i="16"/>
  <c r="R8" i="16"/>
  <c r="S8" i="16"/>
  <c r="C8" i="16"/>
  <c r="P50" i="14"/>
  <c r="BD36" i="14"/>
  <c r="AP29" i="14"/>
  <c r="AD9" i="14"/>
  <c r="BL27" i="10"/>
  <c r="AD19" i="10"/>
  <c r="D13" i="10"/>
  <c r="R12" i="10"/>
  <c r="BL5" i="10"/>
  <c r="AB3" i="10"/>
  <c r="BF57" i="14"/>
  <c r="BD57" i="14"/>
  <c r="BB57" i="14"/>
  <c r="AZ57" i="14"/>
  <c r="AT57" i="14"/>
  <c r="AR57" i="14"/>
  <c r="AP57" i="14"/>
  <c r="AN57" i="14"/>
  <c r="AH57" i="14"/>
  <c r="AF57" i="14"/>
  <c r="AD57" i="14"/>
  <c r="AB57" i="14"/>
  <c r="V57" i="14"/>
  <c r="T57" i="14"/>
  <c r="R57" i="14"/>
  <c r="P57" i="14"/>
  <c r="J57" i="14"/>
  <c r="H57" i="14"/>
  <c r="F57" i="14"/>
  <c r="D57" i="14"/>
  <c r="BF56" i="14"/>
  <c r="BD56" i="14"/>
  <c r="BB56" i="14"/>
  <c r="AZ56" i="14"/>
  <c r="AT56" i="14"/>
  <c r="AR56" i="14"/>
  <c r="AP56" i="14"/>
  <c r="AN56" i="14"/>
  <c r="AH56" i="14"/>
  <c r="AF56" i="14"/>
  <c r="AD56" i="14"/>
  <c r="AB56" i="14"/>
  <c r="V56" i="14"/>
  <c r="T56" i="14"/>
  <c r="R56" i="14"/>
  <c r="P56" i="14"/>
  <c r="J56" i="14"/>
  <c r="H56" i="14"/>
  <c r="F56" i="14"/>
  <c r="D56" i="14"/>
  <c r="BF55" i="14"/>
  <c r="BD55" i="14"/>
  <c r="BB55" i="14"/>
  <c r="AZ55" i="14"/>
  <c r="AT55" i="14"/>
  <c r="AR55" i="14"/>
  <c r="AP55" i="14"/>
  <c r="AN55" i="14"/>
  <c r="AH55" i="14"/>
  <c r="AF55" i="14"/>
  <c r="AD55" i="14"/>
  <c r="AB55" i="14"/>
  <c r="V55" i="14"/>
  <c r="T55" i="14"/>
  <c r="R55" i="14"/>
  <c r="P55" i="14"/>
  <c r="J55" i="14"/>
  <c r="H55" i="14"/>
  <c r="F55" i="14"/>
  <c r="D55" i="14"/>
  <c r="BF54" i="14"/>
  <c r="BD54" i="14"/>
  <c r="BB54" i="14"/>
  <c r="AZ54" i="14"/>
  <c r="AT54" i="14"/>
  <c r="AR54" i="14"/>
  <c r="AP54" i="14"/>
  <c r="AN54" i="14"/>
  <c r="AH54" i="14"/>
  <c r="AF54" i="14"/>
  <c r="AD54" i="14"/>
  <c r="AB54" i="14"/>
  <c r="V54" i="14"/>
  <c r="T54" i="14"/>
  <c r="R54" i="14"/>
  <c r="P54" i="14"/>
  <c r="J54" i="14"/>
  <c r="H54" i="14"/>
  <c r="F54" i="14"/>
  <c r="D54" i="14"/>
  <c r="BF53" i="14"/>
  <c r="BD53" i="14"/>
  <c r="BB53" i="14"/>
  <c r="AZ53" i="14"/>
  <c r="AT53" i="14"/>
  <c r="AR53" i="14"/>
  <c r="AP53" i="14"/>
  <c r="AN53" i="14"/>
  <c r="AH53" i="14"/>
  <c r="AF53" i="14"/>
  <c r="AD53" i="14"/>
  <c r="AB53" i="14"/>
  <c r="V53" i="14"/>
  <c r="T53" i="14"/>
  <c r="R53" i="14"/>
  <c r="P53" i="14"/>
  <c r="J53" i="14"/>
  <c r="H53" i="14"/>
  <c r="F53" i="14"/>
  <c r="D53" i="14"/>
  <c r="BF52" i="14"/>
  <c r="BD52" i="14"/>
  <c r="BB52" i="14"/>
  <c r="AZ52" i="14"/>
  <c r="AT52" i="14"/>
  <c r="AR52" i="14"/>
  <c r="AP52" i="14"/>
  <c r="AN52" i="14"/>
  <c r="AH52" i="14"/>
  <c r="AF52" i="14"/>
  <c r="AD52" i="14"/>
  <c r="AB52" i="14"/>
  <c r="V52" i="14"/>
  <c r="T52" i="14"/>
  <c r="R52" i="14"/>
  <c r="P52" i="14"/>
  <c r="J52" i="14"/>
  <c r="H52" i="14"/>
  <c r="F52" i="14"/>
  <c r="D52" i="14"/>
  <c r="BF51" i="14"/>
  <c r="BD51" i="14"/>
  <c r="BB51" i="14"/>
  <c r="AZ51" i="14"/>
  <c r="AT51" i="14"/>
  <c r="AR51" i="14"/>
  <c r="AP51" i="14"/>
  <c r="AN51" i="14"/>
  <c r="AH51" i="14"/>
  <c r="AF51" i="14"/>
  <c r="AD51" i="14"/>
  <c r="AB51" i="14"/>
  <c r="V51" i="14"/>
  <c r="T51" i="14"/>
  <c r="R51" i="14"/>
  <c r="P51" i="14"/>
  <c r="J51" i="14"/>
  <c r="H51" i="14"/>
  <c r="F51" i="14"/>
  <c r="D51" i="14"/>
  <c r="BF50" i="14"/>
  <c r="BD50" i="14"/>
  <c r="BB50" i="14"/>
  <c r="AZ50" i="14"/>
  <c r="AT50" i="14"/>
  <c r="AR50" i="14"/>
  <c r="AP50" i="14"/>
  <c r="AN50" i="14"/>
  <c r="AH50" i="14"/>
  <c r="AF50" i="14"/>
  <c r="AD50" i="14"/>
  <c r="AB50" i="14"/>
  <c r="V50" i="14"/>
  <c r="T50" i="14"/>
  <c r="R50" i="14"/>
  <c r="J50" i="14"/>
  <c r="H50" i="14"/>
  <c r="F50" i="14"/>
  <c r="D50" i="14"/>
  <c r="BF49" i="14"/>
  <c r="BD49" i="14"/>
  <c r="BB49" i="14"/>
  <c r="AZ49" i="14"/>
  <c r="AT49" i="14"/>
  <c r="AR49" i="14"/>
  <c r="AP49" i="14"/>
  <c r="AN49" i="14"/>
  <c r="AH49" i="14"/>
  <c r="AF49" i="14"/>
  <c r="AD49" i="14"/>
  <c r="AB49" i="14"/>
  <c r="V49" i="14"/>
  <c r="T49" i="14"/>
  <c r="R49" i="14"/>
  <c r="P49" i="14"/>
  <c r="J49" i="14"/>
  <c r="H49" i="14"/>
  <c r="F49" i="14"/>
  <c r="D49" i="14"/>
  <c r="BF39" i="14"/>
  <c r="BD39" i="14"/>
  <c r="BB39" i="14"/>
  <c r="AZ39" i="14"/>
  <c r="AT39" i="14"/>
  <c r="AR39" i="14"/>
  <c r="AP39" i="14"/>
  <c r="AN39" i="14"/>
  <c r="AH39" i="14"/>
  <c r="AF39" i="14"/>
  <c r="AD39" i="14"/>
  <c r="AB39" i="14"/>
  <c r="V39" i="14"/>
  <c r="T39" i="14"/>
  <c r="R39" i="14"/>
  <c r="P39" i="14"/>
  <c r="J39" i="14"/>
  <c r="H39" i="14"/>
  <c r="F39" i="14"/>
  <c r="D39" i="14"/>
  <c r="BF38" i="14"/>
  <c r="BD38" i="14"/>
  <c r="BB38" i="14"/>
  <c r="AZ38" i="14"/>
  <c r="AT38" i="14"/>
  <c r="AR38" i="14"/>
  <c r="AP38" i="14"/>
  <c r="AN38" i="14"/>
  <c r="AH38" i="14"/>
  <c r="AF38" i="14"/>
  <c r="AD38" i="14"/>
  <c r="AB38" i="14"/>
  <c r="V38" i="14"/>
  <c r="T38" i="14"/>
  <c r="R38" i="14"/>
  <c r="P38" i="14"/>
  <c r="J38" i="14"/>
  <c r="H38" i="14"/>
  <c r="F38" i="14"/>
  <c r="D38" i="14"/>
  <c r="BF37" i="14"/>
  <c r="BD37" i="14"/>
  <c r="BB37" i="14"/>
  <c r="AZ37" i="14"/>
  <c r="AT37" i="14"/>
  <c r="AR37" i="14"/>
  <c r="AP37" i="14"/>
  <c r="AN37" i="14"/>
  <c r="AH37" i="14"/>
  <c r="AF37" i="14"/>
  <c r="AD37" i="14"/>
  <c r="AB37" i="14"/>
  <c r="V37" i="14"/>
  <c r="T37" i="14"/>
  <c r="R37" i="14"/>
  <c r="P37" i="14"/>
  <c r="J37" i="14"/>
  <c r="H37" i="14"/>
  <c r="F37" i="14"/>
  <c r="D37" i="14"/>
  <c r="BF36" i="14"/>
  <c r="BB36" i="14"/>
  <c r="AZ36" i="14"/>
  <c r="AT36" i="14"/>
  <c r="AR36" i="14"/>
  <c r="AP36" i="14"/>
  <c r="AN36" i="14"/>
  <c r="AH36" i="14"/>
  <c r="AF36" i="14"/>
  <c r="AD36" i="14"/>
  <c r="AB36" i="14"/>
  <c r="V36" i="14"/>
  <c r="T36" i="14"/>
  <c r="R36" i="14"/>
  <c r="P36" i="14"/>
  <c r="J36" i="14"/>
  <c r="H36" i="14"/>
  <c r="F36" i="14"/>
  <c r="D36" i="14"/>
  <c r="BF35" i="14"/>
  <c r="BD35" i="14"/>
  <c r="BB35" i="14"/>
  <c r="AZ35" i="14"/>
  <c r="AT35" i="14"/>
  <c r="AR35" i="14"/>
  <c r="AP35" i="14"/>
  <c r="AN35" i="14"/>
  <c r="AH35" i="14"/>
  <c r="AF35" i="14"/>
  <c r="AD35" i="14"/>
  <c r="AB35" i="14"/>
  <c r="V35" i="14"/>
  <c r="T35" i="14"/>
  <c r="R35" i="14"/>
  <c r="P35" i="14"/>
  <c r="J35" i="14"/>
  <c r="H35" i="14"/>
  <c r="F35" i="14"/>
  <c r="D35" i="14"/>
  <c r="BF34" i="14"/>
  <c r="BD34" i="14"/>
  <c r="BB34" i="14"/>
  <c r="AZ34" i="14"/>
  <c r="AT34" i="14"/>
  <c r="AR34" i="14"/>
  <c r="AP34" i="14"/>
  <c r="AN34" i="14"/>
  <c r="AH34" i="14"/>
  <c r="AF34" i="14"/>
  <c r="AD34" i="14"/>
  <c r="AB34" i="14"/>
  <c r="V34" i="14"/>
  <c r="T34" i="14"/>
  <c r="R34" i="14"/>
  <c r="P34" i="14"/>
  <c r="J34" i="14"/>
  <c r="H34" i="14"/>
  <c r="F34" i="14"/>
  <c r="D34" i="14"/>
  <c r="BF33" i="14"/>
  <c r="BD33" i="14"/>
  <c r="BB33" i="14"/>
  <c r="AZ33" i="14"/>
  <c r="AT33" i="14"/>
  <c r="AR33" i="14"/>
  <c r="AP33" i="14"/>
  <c r="AN33" i="14"/>
  <c r="AH33" i="14"/>
  <c r="AF33" i="14"/>
  <c r="AD33" i="14"/>
  <c r="AB33" i="14"/>
  <c r="V33" i="14"/>
  <c r="T33" i="14"/>
  <c r="R33" i="14"/>
  <c r="P33" i="14"/>
  <c r="J33" i="14"/>
  <c r="H33" i="14"/>
  <c r="F33" i="14"/>
  <c r="D33" i="14"/>
  <c r="BF32" i="14"/>
  <c r="BD32" i="14"/>
  <c r="BB32" i="14"/>
  <c r="AZ32" i="14"/>
  <c r="AT32" i="14"/>
  <c r="AR32" i="14"/>
  <c r="AP32" i="14"/>
  <c r="AN32" i="14"/>
  <c r="AH32" i="14"/>
  <c r="AF32" i="14"/>
  <c r="AD32" i="14"/>
  <c r="AB32" i="14"/>
  <c r="V32" i="14"/>
  <c r="T32" i="14"/>
  <c r="R32" i="14"/>
  <c r="P32" i="14"/>
  <c r="J32" i="14"/>
  <c r="H32" i="14"/>
  <c r="F32" i="14"/>
  <c r="D32" i="14"/>
  <c r="BF31" i="14"/>
  <c r="BD31" i="14"/>
  <c r="BB31" i="14"/>
  <c r="AZ31" i="14"/>
  <c r="AT31" i="14"/>
  <c r="AR31" i="14"/>
  <c r="AP31" i="14"/>
  <c r="AN31" i="14"/>
  <c r="AH31" i="14"/>
  <c r="AF31" i="14"/>
  <c r="AD31" i="14"/>
  <c r="AB31" i="14"/>
  <c r="V31" i="14"/>
  <c r="T31" i="14"/>
  <c r="R31" i="14"/>
  <c r="P31" i="14"/>
  <c r="J31" i="14"/>
  <c r="H31" i="14"/>
  <c r="F31" i="14"/>
  <c r="D31" i="14"/>
  <c r="BF30" i="14"/>
  <c r="BD30" i="14"/>
  <c r="BB30" i="14"/>
  <c r="AZ30" i="14"/>
  <c r="AT30" i="14"/>
  <c r="AR30" i="14"/>
  <c r="AP30" i="14"/>
  <c r="AN30" i="14"/>
  <c r="AH30" i="14"/>
  <c r="AF30" i="14"/>
  <c r="AD30" i="14"/>
  <c r="AB30" i="14"/>
  <c r="V30" i="14"/>
  <c r="T30" i="14"/>
  <c r="R30" i="14"/>
  <c r="P30" i="14"/>
  <c r="J30" i="14"/>
  <c r="H30" i="14"/>
  <c r="F30" i="14"/>
  <c r="D30" i="14"/>
  <c r="BF29" i="14"/>
  <c r="BD29" i="14"/>
  <c r="BB29" i="14"/>
  <c r="AZ29" i="14"/>
  <c r="AT29" i="14"/>
  <c r="AR29" i="14"/>
  <c r="AN29" i="14"/>
  <c r="AH29" i="14"/>
  <c r="AF29" i="14"/>
  <c r="AD29" i="14"/>
  <c r="AB29" i="14"/>
  <c r="V29" i="14"/>
  <c r="T29" i="14"/>
  <c r="R29" i="14"/>
  <c r="P29" i="14"/>
  <c r="J29" i="14"/>
  <c r="H29" i="14"/>
  <c r="F29" i="14"/>
  <c r="D29" i="14"/>
  <c r="BF28" i="14"/>
  <c r="BD28" i="14"/>
  <c r="BB28" i="14"/>
  <c r="AZ28" i="14"/>
  <c r="AT28" i="14"/>
  <c r="AR28" i="14"/>
  <c r="AP28" i="14"/>
  <c r="AN28" i="14"/>
  <c r="AH28" i="14"/>
  <c r="AF28" i="14"/>
  <c r="AD28" i="14"/>
  <c r="AB28" i="14"/>
  <c r="V28" i="14"/>
  <c r="T28" i="14"/>
  <c r="R28" i="14"/>
  <c r="P28" i="14"/>
  <c r="J28" i="14"/>
  <c r="H28" i="14"/>
  <c r="F28" i="14"/>
  <c r="D28" i="14"/>
  <c r="BF27" i="14"/>
  <c r="BD27" i="14"/>
  <c r="BB27" i="14"/>
  <c r="AZ27" i="14"/>
  <c r="AT27" i="14"/>
  <c r="AR27" i="14"/>
  <c r="AP27" i="14"/>
  <c r="AN27" i="14"/>
  <c r="AH27" i="14"/>
  <c r="AF27" i="14"/>
  <c r="AD27" i="14"/>
  <c r="AB27" i="14"/>
  <c r="V27" i="14"/>
  <c r="T27" i="14"/>
  <c r="R27" i="14"/>
  <c r="P27" i="14"/>
  <c r="J27" i="14"/>
  <c r="H27" i="14"/>
  <c r="F27" i="14"/>
  <c r="D27" i="14"/>
  <c r="BF21" i="14"/>
  <c r="BD21" i="14"/>
  <c r="BB21" i="14"/>
  <c r="AZ21" i="14"/>
  <c r="AT21" i="14"/>
  <c r="AR21" i="14"/>
  <c r="AP21" i="14"/>
  <c r="AN21" i="14"/>
  <c r="AH21" i="14"/>
  <c r="AF21" i="14"/>
  <c r="AD21" i="14"/>
  <c r="AB21" i="14"/>
  <c r="V21" i="14"/>
  <c r="T21" i="14"/>
  <c r="R21" i="14"/>
  <c r="P21" i="14"/>
  <c r="J21" i="14"/>
  <c r="H21" i="14"/>
  <c r="F21" i="14"/>
  <c r="D21" i="14"/>
  <c r="BF20" i="14"/>
  <c r="BD20" i="14"/>
  <c r="BB20" i="14"/>
  <c r="AZ20" i="14"/>
  <c r="AT20" i="14"/>
  <c r="AR20" i="14"/>
  <c r="AP20" i="14"/>
  <c r="AN20" i="14"/>
  <c r="AH20" i="14"/>
  <c r="AF20" i="14"/>
  <c r="AD20" i="14"/>
  <c r="AB20" i="14"/>
  <c r="V20" i="14"/>
  <c r="T20" i="14"/>
  <c r="R20" i="14"/>
  <c r="P20" i="14"/>
  <c r="J20" i="14"/>
  <c r="H20" i="14"/>
  <c r="F20" i="14"/>
  <c r="D20" i="14"/>
  <c r="BF19" i="14"/>
  <c r="BD19" i="14"/>
  <c r="BB19" i="14"/>
  <c r="AZ19" i="14"/>
  <c r="AT19" i="14"/>
  <c r="AR19" i="14"/>
  <c r="AP19" i="14"/>
  <c r="AN19" i="14"/>
  <c r="AH19" i="14"/>
  <c r="AF19" i="14"/>
  <c r="AD19" i="14"/>
  <c r="AB19" i="14"/>
  <c r="V19" i="14"/>
  <c r="T19" i="14"/>
  <c r="R19" i="14"/>
  <c r="P19" i="14"/>
  <c r="J19" i="14"/>
  <c r="H19" i="14"/>
  <c r="F19" i="14"/>
  <c r="D19" i="14"/>
  <c r="BF18" i="14"/>
  <c r="BD18" i="14"/>
  <c r="BB18" i="14"/>
  <c r="AZ18" i="14"/>
  <c r="AT18" i="14"/>
  <c r="AR18" i="14"/>
  <c r="AP18" i="14"/>
  <c r="AN18" i="14"/>
  <c r="AH18" i="14"/>
  <c r="AF18" i="14"/>
  <c r="AD18" i="14"/>
  <c r="AB18" i="14"/>
  <c r="V18" i="14"/>
  <c r="T18" i="14"/>
  <c r="R18" i="14"/>
  <c r="P18" i="14"/>
  <c r="J18" i="14"/>
  <c r="H18" i="14"/>
  <c r="F18" i="14"/>
  <c r="D18" i="14"/>
  <c r="BF17" i="14"/>
  <c r="BD17" i="14"/>
  <c r="BB17" i="14"/>
  <c r="AZ17" i="14"/>
  <c r="AT17" i="14"/>
  <c r="AR17" i="14"/>
  <c r="AP17" i="14"/>
  <c r="AN17" i="14"/>
  <c r="AH17" i="14"/>
  <c r="AF17" i="14"/>
  <c r="AD17" i="14"/>
  <c r="AB17" i="14"/>
  <c r="V17" i="14"/>
  <c r="T17" i="14"/>
  <c r="R17" i="14"/>
  <c r="P17" i="14"/>
  <c r="J17" i="14"/>
  <c r="H17" i="14"/>
  <c r="F17" i="14"/>
  <c r="D17" i="14"/>
  <c r="BF16" i="14"/>
  <c r="BD16" i="14"/>
  <c r="BB16" i="14"/>
  <c r="AZ16" i="14"/>
  <c r="AT16" i="14"/>
  <c r="AR16" i="14"/>
  <c r="AP16" i="14"/>
  <c r="AN16" i="14"/>
  <c r="AH16" i="14"/>
  <c r="AF16" i="14"/>
  <c r="AD16" i="14"/>
  <c r="AB16" i="14"/>
  <c r="V16" i="14"/>
  <c r="T16" i="14"/>
  <c r="R16" i="14"/>
  <c r="P16" i="14"/>
  <c r="J16" i="14"/>
  <c r="H16" i="14"/>
  <c r="F16" i="14"/>
  <c r="D16" i="14"/>
  <c r="BF15" i="14"/>
  <c r="BD15" i="14"/>
  <c r="BB15" i="14"/>
  <c r="AZ15" i="14"/>
  <c r="AT15" i="14"/>
  <c r="AR15" i="14"/>
  <c r="AP15" i="14"/>
  <c r="AN15" i="14"/>
  <c r="AH15" i="14"/>
  <c r="AF15" i="14"/>
  <c r="AD15" i="14"/>
  <c r="AB15" i="14"/>
  <c r="V15" i="14"/>
  <c r="T15" i="14"/>
  <c r="R15" i="14"/>
  <c r="P15" i="14"/>
  <c r="J15" i="14"/>
  <c r="H15" i="14"/>
  <c r="F15" i="14"/>
  <c r="D15" i="14"/>
  <c r="BF14" i="14"/>
  <c r="BD14" i="14"/>
  <c r="BB14" i="14"/>
  <c r="AZ14" i="14"/>
  <c r="AT14" i="14"/>
  <c r="AR14" i="14"/>
  <c r="AP14" i="14"/>
  <c r="AN14" i="14"/>
  <c r="AH14" i="14"/>
  <c r="AF14" i="14"/>
  <c r="AD14" i="14"/>
  <c r="AB14" i="14"/>
  <c r="V14" i="14"/>
  <c r="T14" i="14"/>
  <c r="R14" i="14"/>
  <c r="P14" i="14"/>
  <c r="J14" i="14"/>
  <c r="H14" i="14"/>
  <c r="F14" i="14"/>
  <c r="D14" i="14"/>
  <c r="BF13" i="14"/>
  <c r="BD13" i="14"/>
  <c r="BB13" i="14"/>
  <c r="AZ13" i="14"/>
  <c r="AT13" i="14"/>
  <c r="AR13" i="14"/>
  <c r="AP13" i="14"/>
  <c r="AN13" i="14"/>
  <c r="AH13" i="14"/>
  <c r="AF13" i="14"/>
  <c r="AD13" i="14"/>
  <c r="AB13" i="14"/>
  <c r="V13" i="14"/>
  <c r="T13" i="14"/>
  <c r="R13" i="14"/>
  <c r="P13" i="14"/>
  <c r="J13" i="14"/>
  <c r="H13" i="14"/>
  <c r="F13" i="14"/>
  <c r="D13" i="14"/>
  <c r="BF12" i="14"/>
  <c r="BD12" i="14"/>
  <c r="BB12" i="14"/>
  <c r="AZ12" i="14"/>
  <c r="AT12" i="14"/>
  <c r="AR12" i="14"/>
  <c r="AP12" i="14"/>
  <c r="AN12" i="14"/>
  <c r="AH12" i="14"/>
  <c r="AF12" i="14"/>
  <c r="AD12" i="14"/>
  <c r="AB12" i="14"/>
  <c r="V12" i="14"/>
  <c r="T12" i="14"/>
  <c r="R12" i="14"/>
  <c r="P12" i="14"/>
  <c r="J12" i="14"/>
  <c r="H12" i="14"/>
  <c r="F12" i="14"/>
  <c r="D12" i="14"/>
  <c r="BF11" i="14"/>
  <c r="BD11" i="14"/>
  <c r="BB11" i="14"/>
  <c r="AZ11" i="14"/>
  <c r="AT11" i="14"/>
  <c r="AR11" i="14"/>
  <c r="AP11" i="14"/>
  <c r="AN11" i="14"/>
  <c r="AH11" i="14"/>
  <c r="AF11" i="14"/>
  <c r="AD11" i="14"/>
  <c r="AB11" i="14"/>
  <c r="V11" i="14"/>
  <c r="T11" i="14"/>
  <c r="R11" i="14"/>
  <c r="P11" i="14"/>
  <c r="J11" i="14"/>
  <c r="H11" i="14"/>
  <c r="F11" i="14"/>
  <c r="D11" i="14"/>
  <c r="BF10" i="14"/>
  <c r="BD10" i="14"/>
  <c r="BB10" i="14"/>
  <c r="AZ10" i="14"/>
  <c r="AT10" i="14"/>
  <c r="AR10" i="14"/>
  <c r="AP10" i="14"/>
  <c r="AN10" i="14"/>
  <c r="AH10" i="14"/>
  <c r="AF10" i="14"/>
  <c r="AD10" i="14"/>
  <c r="AB10" i="14"/>
  <c r="V10" i="14"/>
  <c r="T10" i="14"/>
  <c r="R10" i="14"/>
  <c r="P10" i="14"/>
  <c r="J10" i="14"/>
  <c r="H10" i="14"/>
  <c r="F10" i="14"/>
  <c r="D10" i="14"/>
  <c r="BF9" i="14"/>
  <c r="BD9" i="14"/>
  <c r="BB9" i="14"/>
  <c r="AZ9" i="14"/>
  <c r="AT9" i="14"/>
  <c r="AR9" i="14"/>
  <c r="AP9" i="14"/>
  <c r="AN9" i="14"/>
  <c r="AH9" i="14"/>
  <c r="AF9" i="14"/>
  <c r="AB9" i="14"/>
  <c r="V9" i="14"/>
  <c r="T9" i="14"/>
  <c r="R9" i="14"/>
  <c r="P9" i="14"/>
  <c r="J9" i="14"/>
  <c r="H9" i="14"/>
  <c r="F9" i="14"/>
  <c r="D9" i="14"/>
  <c r="BF8" i="14"/>
  <c r="BD8" i="14"/>
  <c r="BB8" i="14"/>
  <c r="AZ8" i="14"/>
  <c r="AT8" i="14"/>
  <c r="AR8" i="14"/>
  <c r="AP8" i="14"/>
  <c r="AN8" i="14"/>
  <c r="AH8" i="14"/>
  <c r="AF8" i="14"/>
  <c r="AD8" i="14"/>
  <c r="AB8" i="14"/>
  <c r="V8" i="14"/>
  <c r="T8" i="14"/>
  <c r="R8" i="14"/>
  <c r="P8" i="14"/>
  <c r="J8" i="14"/>
  <c r="H8" i="14"/>
  <c r="F8" i="14"/>
  <c r="D8" i="14"/>
  <c r="BF7" i="14"/>
  <c r="BD7" i="14"/>
  <c r="BB7" i="14"/>
  <c r="AZ7" i="14"/>
  <c r="AT7" i="14"/>
  <c r="AR7" i="14"/>
  <c r="AP7" i="14"/>
  <c r="AN7" i="14"/>
  <c r="AH7" i="14"/>
  <c r="AF7" i="14"/>
  <c r="AD7" i="14"/>
  <c r="AB7" i="14"/>
  <c r="V7" i="14"/>
  <c r="T7" i="14"/>
  <c r="R7" i="14"/>
  <c r="P7" i="14"/>
  <c r="J7" i="14"/>
  <c r="H7" i="14"/>
  <c r="F7" i="14"/>
  <c r="D7" i="14"/>
  <c r="BF6" i="14"/>
  <c r="BD6" i="14"/>
  <c r="BB6" i="14"/>
  <c r="AZ6" i="14"/>
  <c r="AT6" i="14"/>
  <c r="AR6" i="14"/>
  <c r="AP6" i="14"/>
  <c r="AN6" i="14"/>
  <c r="AH6" i="14"/>
  <c r="AF6" i="14"/>
  <c r="AD6" i="14"/>
  <c r="AB6" i="14"/>
  <c r="V6" i="14"/>
  <c r="T6" i="14"/>
  <c r="R6" i="14"/>
  <c r="P6" i="14"/>
  <c r="J6" i="14"/>
  <c r="H6" i="14"/>
  <c r="F6" i="14"/>
  <c r="D6" i="14"/>
  <c r="BF5" i="14"/>
  <c r="BD5" i="14"/>
  <c r="BB5" i="14"/>
  <c r="AZ5" i="14"/>
  <c r="AT5" i="14"/>
  <c r="AR5" i="14"/>
  <c r="AP5" i="14"/>
  <c r="AN5" i="14"/>
  <c r="AH5" i="14"/>
  <c r="AF5" i="14"/>
  <c r="AD5" i="14"/>
  <c r="AB5" i="14"/>
  <c r="V5" i="14"/>
  <c r="T5" i="14"/>
  <c r="R5" i="14"/>
  <c r="P5" i="14"/>
  <c r="J5" i="14"/>
  <c r="H5" i="14"/>
  <c r="F5" i="14"/>
  <c r="D5" i="14"/>
  <c r="BF4" i="14"/>
  <c r="BD4" i="14"/>
  <c r="BB4" i="14"/>
  <c r="AZ4" i="14"/>
  <c r="AT4" i="14"/>
  <c r="AR4" i="14"/>
  <c r="AP4" i="14"/>
  <c r="AN4" i="14"/>
  <c r="AH4" i="14"/>
  <c r="AF4" i="14"/>
  <c r="AD4" i="14"/>
  <c r="AB4" i="14"/>
  <c r="V4" i="14"/>
  <c r="T4" i="14"/>
  <c r="R4" i="14"/>
  <c r="P4" i="14"/>
  <c r="J4" i="14"/>
  <c r="H4" i="14"/>
  <c r="F4" i="14"/>
  <c r="D4" i="14"/>
  <c r="BF3" i="14"/>
  <c r="BD3" i="14"/>
  <c r="BB3" i="14"/>
  <c r="AZ3" i="14"/>
  <c r="AT3" i="14"/>
  <c r="AR3" i="14"/>
  <c r="AP3" i="14"/>
  <c r="AN3" i="14"/>
  <c r="AH3" i="14"/>
  <c r="AF3" i="14"/>
  <c r="AD3" i="14"/>
  <c r="AB3" i="14"/>
  <c r="V3" i="14"/>
  <c r="T3" i="14"/>
  <c r="R3" i="14"/>
  <c r="P3" i="14"/>
  <c r="J3" i="14"/>
  <c r="H3" i="14"/>
  <c r="F3" i="14"/>
  <c r="D3" i="14"/>
  <c r="BR50" i="10"/>
  <c r="BR51" i="10"/>
  <c r="BR52" i="10"/>
  <c r="BR53" i="10"/>
  <c r="BR54" i="10"/>
  <c r="BR55" i="10"/>
  <c r="BR56" i="10"/>
  <c r="BR57" i="10"/>
  <c r="BR49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27" i="10"/>
  <c r="BR4" i="10"/>
  <c r="BR5" i="10"/>
  <c r="BR6" i="10"/>
  <c r="BR7" i="10"/>
  <c r="BR8" i="10"/>
  <c r="BR9" i="10"/>
  <c r="BR10" i="10"/>
  <c r="BR11" i="10"/>
  <c r="BR12" i="10"/>
  <c r="BR13" i="10"/>
  <c r="BR14" i="10"/>
  <c r="BR15" i="10"/>
  <c r="BR16" i="10"/>
  <c r="BR17" i="10"/>
  <c r="BR18" i="10"/>
  <c r="BR19" i="10"/>
  <c r="BR20" i="10"/>
  <c r="BR21" i="10"/>
  <c r="BR3" i="10"/>
  <c r="F49" i="10"/>
  <c r="H49" i="10" s="1"/>
  <c r="J49" i="10" s="1"/>
  <c r="F50" i="10"/>
  <c r="H50" i="10" s="1"/>
  <c r="J50" i="10" s="1"/>
  <c r="F51" i="10"/>
  <c r="H51" i="10" s="1"/>
  <c r="F52" i="10"/>
  <c r="H52" i="10" s="1"/>
  <c r="J52" i="10" s="1"/>
  <c r="F53" i="10"/>
  <c r="H53" i="10" s="1"/>
  <c r="F54" i="10"/>
  <c r="H54" i="10" s="1"/>
  <c r="J54" i="10" s="1"/>
  <c r="F55" i="10"/>
  <c r="H55" i="10" s="1"/>
  <c r="J55" i="10" s="1"/>
  <c r="F56" i="10"/>
  <c r="H56" i="10" s="1"/>
  <c r="F57" i="10"/>
  <c r="H57" i="10" s="1"/>
  <c r="J57" i="10" s="1"/>
  <c r="D50" i="10"/>
  <c r="D51" i="10"/>
  <c r="D52" i="10"/>
  <c r="D53" i="10"/>
  <c r="D54" i="10"/>
  <c r="L54" i="10" s="1"/>
  <c r="D55" i="10"/>
  <c r="D56" i="10"/>
  <c r="L56" i="10" s="1"/>
  <c r="D57" i="10"/>
  <c r="L57" i="10" s="1"/>
  <c r="D49" i="10"/>
  <c r="F27" i="10"/>
  <c r="H27" i="10" s="1"/>
  <c r="J27" i="10" s="1"/>
  <c r="P27" i="10" s="1"/>
  <c r="R27" i="10" s="1"/>
  <c r="T27" i="10" s="1"/>
  <c r="V27" i="10" s="1"/>
  <c r="AB27" i="10" s="1"/>
  <c r="AD27" i="10" s="1"/>
  <c r="AF27" i="10" s="1"/>
  <c r="AH27" i="10" s="1"/>
  <c r="AN27" i="10" s="1"/>
  <c r="AP27" i="10" s="1"/>
  <c r="AR27" i="10" s="1"/>
  <c r="AT27" i="10" s="1"/>
  <c r="AZ27" i="10" s="1"/>
  <c r="BB27" i="10" s="1"/>
  <c r="BD27" i="10" s="1"/>
  <c r="BF27" i="10" s="1"/>
  <c r="BN27" i="10" s="1"/>
  <c r="BP27" i="10" s="1"/>
  <c r="F28" i="10"/>
  <c r="H28" i="10" s="1"/>
  <c r="J28" i="10" s="1"/>
  <c r="P28" i="10" s="1"/>
  <c r="R28" i="10" s="1"/>
  <c r="T28" i="10" s="1"/>
  <c r="V28" i="10" s="1"/>
  <c r="AB28" i="10" s="1"/>
  <c r="AD28" i="10" s="1"/>
  <c r="AF28" i="10" s="1"/>
  <c r="AH28" i="10" s="1"/>
  <c r="AN28" i="10" s="1"/>
  <c r="AP28" i="10" s="1"/>
  <c r="AR28" i="10" s="1"/>
  <c r="AT28" i="10" s="1"/>
  <c r="AZ28" i="10" s="1"/>
  <c r="BB28" i="10" s="1"/>
  <c r="BD28" i="10" s="1"/>
  <c r="BF28" i="10" s="1"/>
  <c r="BL28" i="10" s="1"/>
  <c r="BN28" i="10" s="1"/>
  <c r="BP28" i="10" s="1"/>
  <c r="F29" i="10"/>
  <c r="H29" i="10" s="1"/>
  <c r="J29" i="10" s="1"/>
  <c r="P29" i="10" s="1"/>
  <c r="R29" i="10" s="1"/>
  <c r="T29" i="10" s="1"/>
  <c r="V29" i="10" s="1"/>
  <c r="AB29" i="10" s="1"/>
  <c r="AD29" i="10" s="1"/>
  <c r="AF29" i="10" s="1"/>
  <c r="AH29" i="10" s="1"/>
  <c r="AN29" i="10" s="1"/>
  <c r="AP29" i="10" s="1"/>
  <c r="AR29" i="10" s="1"/>
  <c r="AT29" i="10" s="1"/>
  <c r="AZ29" i="10" s="1"/>
  <c r="BB29" i="10" s="1"/>
  <c r="BD29" i="10" s="1"/>
  <c r="BF29" i="10" s="1"/>
  <c r="BL29" i="10" s="1"/>
  <c r="BN29" i="10" s="1"/>
  <c r="BP29" i="10" s="1"/>
  <c r="F30" i="10"/>
  <c r="H30" i="10" s="1"/>
  <c r="J30" i="10" s="1"/>
  <c r="P30" i="10" s="1"/>
  <c r="R30" i="10" s="1"/>
  <c r="T30" i="10" s="1"/>
  <c r="V30" i="10" s="1"/>
  <c r="AB30" i="10" s="1"/>
  <c r="AD30" i="10" s="1"/>
  <c r="AF30" i="10" s="1"/>
  <c r="AH30" i="10" s="1"/>
  <c r="AN30" i="10" s="1"/>
  <c r="AP30" i="10" s="1"/>
  <c r="AR30" i="10" s="1"/>
  <c r="AT30" i="10" s="1"/>
  <c r="AZ30" i="10" s="1"/>
  <c r="BB30" i="10" s="1"/>
  <c r="BD30" i="10" s="1"/>
  <c r="BF30" i="10" s="1"/>
  <c r="BL30" i="10" s="1"/>
  <c r="BN30" i="10" s="1"/>
  <c r="BP30" i="10" s="1"/>
  <c r="F31" i="10"/>
  <c r="H31" i="10"/>
  <c r="J31" i="10" s="1"/>
  <c r="P31" i="10" s="1"/>
  <c r="R31" i="10" s="1"/>
  <c r="T31" i="10" s="1"/>
  <c r="V31" i="10" s="1"/>
  <c r="AB31" i="10" s="1"/>
  <c r="AD31" i="10" s="1"/>
  <c r="AF31" i="10" s="1"/>
  <c r="AH31" i="10" s="1"/>
  <c r="AN31" i="10" s="1"/>
  <c r="AP31" i="10" s="1"/>
  <c r="AR31" i="10" s="1"/>
  <c r="AT31" i="10" s="1"/>
  <c r="AZ31" i="10" s="1"/>
  <c r="BB31" i="10" s="1"/>
  <c r="BD31" i="10" s="1"/>
  <c r="BF31" i="10" s="1"/>
  <c r="BL31" i="10" s="1"/>
  <c r="BN31" i="10" s="1"/>
  <c r="BP31" i="10" s="1"/>
  <c r="F32" i="10"/>
  <c r="H32" i="10" s="1"/>
  <c r="J32" i="10" s="1"/>
  <c r="P32" i="10" s="1"/>
  <c r="R32" i="10" s="1"/>
  <c r="T32" i="10" s="1"/>
  <c r="V32" i="10" s="1"/>
  <c r="AB32" i="10" s="1"/>
  <c r="AD32" i="10" s="1"/>
  <c r="AF32" i="10" s="1"/>
  <c r="AH32" i="10" s="1"/>
  <c r="AN32" i="10" s="1"/>
  <c r="AP32" i="10" s="1"/>
  <c r="AR32" i="10" s="1"/>
  <c r="AT32" i="10" s="1"/>
  <c r="AZ32" i="10" s="1"/>
  <c r="BB32" i="10" s="1"/>
  <c r="BD32" i="10" s="1"/>
  <c r="BF32" i="10" s="1"/>
  <c r="BL32" i="10" s="1"/>
  <c r="BN32" i="10" s="1"/>
  <c r="BP32" i="10" s="1"/>
  <c r="F33" i="10"/>
  <c r="H33" i="10" s="1"/>
  <c r="J33" i="10" s="1"/>
  <c r="P33" i="10" s="1"/>
  <c r="R33" i="10" s="1"/>
  <c r="T33" i="10" s="1"/>
  <c r="V33" i="10" s="1"/>
  <c r="AB33" i="10" s="1"/>
  <c r="AD33" i="10" s="1"/>
  <c r="AF33" i="10" s="1"/>
  <c r="AH33" i="10" s="1"/>
  <c r="AN33" i="10" s="1"/>
  <c r="AP33" i="10" s="1"/>
  <c r="AR33" i="10" s="1"/>
  <c r="AT33" i="10" s="1"/>
  <c r="AZ33" i="10" s="1"/>
  <c r="BB33" i="10" s="1"/>
  <c r="BD33" i="10" s="1"/>
  <c r="BF33" i="10" s="1"/>
  <c r="BL33" i="10" s="1"/>
  <c r="BN33" i="10" s="1"/>
  <c r="BP33" i="10" s="1"/>
  <c r="F34" i="10"/>
  <c r="H34" i="10" s="1"/>
  <c r="J34" i="10" s="1"/>
  <c r="P34" i="10" s="1"/>
  <c r="R34" i="10" s="1"/>
  <c r="T34" i="10" s="1"/>
  <c r="V34" i="10" s="1"/>
  <c r="AB34" i="10" s="1"/>
  <c r="AD34" i="10" s="1"/>
  <c r="AF34" i="10" s="1"/>
  <c r="AH34" i="10" s="1"/>
  <c r="AN34" i="10" s="1"/>
  <c r="AP34" i="10" s="1"/>
  <c r="AR34" i="10" s="1"/>
  <c r="AT34" i="10" s="1"/>
  <c r="AZ34" i="10" s="1"/>
  <c r="BB34" i="10" s="1"/>
  <c r="BD34" i="10" s="1"/>
  <c r="BF34" i="10" s="1"/>
  <c r="BL34" i="10" s="1"/>
  <c r="BN34" i="10" s="1"/>
  <c r="BP34" i="10" s="1"/>
  <c r="F35" i="10"/>
  <c r="H35" i="10" s="1"/>
  <c r="J35" i="10" s="1"/>
  <c r="P35" i="10" s="1"/>
  <c r="R35" i="10" s="1"/>
  <c r="T35" i="10" s="1"/>
  <c r="V35" i="10" s="1"/>
  <c r="AB35" i="10" s="1"/>
  <c r="AD35" i="10" s="1"/>
  <c r="AF35" i="10" s="1"/>
  <c r="AH35" i="10" s="1"/>
  <c r="AN35" i="10" s="1"/>
  <c r="AP35" i="10" s="1"/>
  <c r="AR35" i="10" s="1"/>
  <c r="AT35" i="10" s="1"/>
  <c r="AZ35" i="10" s="1"/>
  <c r="BB35" i="10" s="1"/>
  <c r="BD35" i="10" s="1"/>
  <c r="BF35" i="10" s="1"/>
  <c r="BL35" i="10" s="1"/>
  <c r="BN35" i="10" s="1"/>
  <c r="BP35" i="10" s="1"/>
  <c r="F36" i="10"/>
  <c r="H36" i="10" s="1"/>
  <c r="J36" i="10" s="1"/>
  <c r="P36" i="10" s="1"/>
  <c r="R36" i="10" s="1"/>
  <c r="T36" i="10" s="1"/>
  <c r="V36" i="10" s="1"/>
  <c r="AB36" i="10" s="1"/>
  <c r="AD36" i="10" s="1"/>
  <c r="AF36" i="10" s="1"/>
  <c r="AH36" i="10" s="1"/>
  <c r="AN36" i="10" s="1"/>
  <c r="AP36" i="10" s="1"/>
  <c r="AR36" i="10" s="1"/>
  <c r="AT36" i="10" s="1"/>
  <c r="AZ36" i="10" s="1"/>
  <c r="BB36" i="10" s="1"/>
  <c r="BD36" i="10" s="1"/>
  <c r="BF36" i="10" s="1"/>
  <c r="BL36" i="10" s="1"/>
  <c r="BN36" i="10" s="1"/>
  <c r="BP36" i="10" s="1"/>
  <c r="F37" i="10"/>
  <c r="H37" i="10" s="1"/>
  <c r="J37" i="10" s="1"/>
  <c r="P37" i="10" s="1"/>
  <c r="R37" i="10" s="1"/>
  <c r="T37" i="10" s="1"/>
  <c r="V37" i="10" s="1"/>
  <c r="AB37" i="10" s="1"/>
  <c r="AD37" i="10" s="1"/>
  <c r="AF37" i="10" s="1"/>
  <c r="AH37" i="10" s="1"/>
  <c r="AN37" i="10" s="1"/>
  <c r="AP37" i="10" s="1"/>
  <c r="AR37" i="10" s="1"/>
  <c r="AT37" i="10" s="1"/>
  <c r="AZ37" i="10" s="1"/>
  <c r="BB37" i="10" s="1"/>
  <c r="BD37" i="10" s="1"/>
  <c r="BF37" i="10" s="1"/>
  <c r="BL37" i="10" s="1"/>
  <c r="BN37" i="10" s="1"/>
  <c r="BP37" i="10" s="1"/>
  <c r="F38" i="10"/>
  <c r="H38" i="10" s="1"/>
  <c r="J38" i="10" s="1"/>
  <c r="P38" i="10" s="1"/>
  <c r="R38" i="10" s="1"/>
  <c r="T38" i="10" s="1"/>
  <c r="V38" i="10" s="1"/>
  <c r="AB38" i="10" s="1"/>
  <c r="AD38" i="10" s="1"/>
  <c r="AF38" i="10" s="1"/>
  <c r="AH38" i="10" s="1"/>
  <c r="AN38" i="10" s="1"/>
  <c r="AP38" i="10" s="1"/>
  <c r="AR38" i="10" s="1"/>
  <c r="AT38" i="10" s="1"/>
  <c r="AZ38" i="10" s="1"/>
  <c r="BB38" i="10" s="1"/>
  <c r="BD38" i="10" s="1"/>
  <c r="BF38" i="10" s="1"/>
  <c r="BL38" i="10" s="1"/>
  <c r="BN38" i="10" s="1"/>
  <c r="BP38" i="10" s="1"/>
  <c r="F39" i="10"/>
  <c r="H39" i="10" s="1"/>
  <c r="J39" i="10" s="1"/>
  <c r="P39" i="10" s="1"/>
  <c r="R39" i="10" s="1"/>
  <c r="T39" i="10" s="1"/>
  <c r="V39" i="10" s="1"/>
  <c r="AB39" i="10" s="1"/>
  <c r="AD39" i="10" s="1"/>
  <c r="AF39" i="10" s="1"/>
  <c r="AH39" i="10" s="1"/>
  <c r="AN39" i="10" s="1"/>
  <c r="AP39" i="10" s="1"/>
  <c r="AR39" i="10" s="1"/>
  <c r="AT39" i="10" s="1"/>
  <c r="AZ39" i="10" s="1"/>
  <c r="BB39" i="10" s="1"/>
  <c r="BD39" i="10" s="1"/>
  <c r="BF39" i="10" s="1"/>
  <c r="BL39" i="10" s="1"/>
  <c r="BN39" i="10" s="1"/>
  <c r="BP39" i="10" s="1"/>
  <c r="D28" i="10"/>
  <c r="D29" i="10"/>
  <c r="D30" i="10"/>
  <c r="D31" i="10"/>
  <c r="D32" i="10"/>
  <c r="D33" i="10"/>
  <c r="D34" i="10"/>
  <c r="D35" i="10"/>
  <c r="D36" i="10"/>
  <c r="D37" i="10"/>
  <c r="D38" i="10"/>
  <c r="D39" i="10"/>
  <c r="D27" i="10"/>
  <c r="D3" i="10"/>
  <c r="F20" i="10"/>
  <c r="H20" i="10" s="1"/>
  <c r="J20" i="10" s="1"/>
  <c r="P20" i="10" s="1"/>
  <c r="R20" i="10" s="1"/>
  <c r="T20" i="10" s="1"/>
  <c r="V20" i="10" s="1"/>
  <c r="AB20" i="10" s="1"/>
  <c r="AD20" i="10" s="1"/>
  <c r="AF20" i="10" s="1"/>
  <c r="AH20" i="10" s="1"/>
  <c r="AN20" i="10" s="1"/>
  <c r="AP20" i="10" s="1"/>
  <c r="AR20" i="10" s="1"/>
  <c r="AT20" i="10" s="1"/>
  <c r="AZ20" i="10" s="1"/>
  <c r="BB20" i="10" s="1"/>
  <c r="BD20" i="10" s="1"/>
  <c r="BF20" i="10" s="1"/>
  <c r="BL20" i="10" s="1"/>
  <c r="BN20" i="10" s="1"/>
  <c r="BP20" i="10" s="1"/>
  <c r="F21" i="10"/>
  <c r="H21" i="10" s="1"/>
  <c r="J21" i="10" s="1"/>
  <c r="P21" i="10" s="1"/>
  <c r="R21" i="10" s="1"/>
  <c r="T21" i="10" s="1"/>
  <c r="V21" i="10" s="1"/>
  <c r="AB21" i="10" s="1"/>
  <c r="AD21" i="10" s="1"/>
  <c r="AF21" i="10" s="1"/>
  <c r="AH21" i="10" s="1"/>
  <c r="AN21" i="10" s="1"/>
  <c r="AP21" i="10" s="1"/>
  <c r="AR21" i="10" s="1"/>
  <c r="AT21" i="10" s="1"/>
  <c r="AZ21" i="10" s="1"/>
  <c r="BB21" i="10" s="1"/>
  <c r="BD21" i="10" s="1"/>
  <c r="BF21" i="10" s="1"/>
  <c r="BL21" i="10" s="1"/>
  <c r="BN21" i="10" s="1"/>
  <c r="BP21" i="10" s="1"/>
  <c r="D21" i="10"/>
  <c r="D4" i="10"/>
  <c r="F4" i="10" s="1"/>
  <c r="H4" i="10" s="1"/>
  <c r="J4" i="10" s="1"/>
  <c r="P4" i="10" s="1"/>
  <c r="R4" i="10" s="1"/>
  <c r="T4" i="10" s="1"/>
  <c r="V4" i="10" s="1"/>
  <c r="AB4" i="10" s="1"/>
  <c r="AD4" i="10" s="1"/>
  <c r="AF4" i="10" s="1"/>
  <c r="AH4" i="10" s="1"/>
  <c r="AN4" i="10" s="1"/>
  <c r="AP4" i="10" s="1"/>
  <c r="AR4" i="10" s="1"/>
  <c r="AT4" i="10" s="1"/>
  <c r="AZ4" i="10" s="1"/>
  <c r="BB4" i="10" s="1"/>
  <c r="BD4" i="10" s="1"/>
  <c r="BF4" i="10" s="1"/>
  <c r="BL4" i="10" s="1"/>
  <c r="BN4" i="10" s="1"/>
  <c r="BP4" i="10" s="1"/>
  <c r="D5" i="10"/>
  <c r="F5" i="10"/>
  <c r="H5" i="10" s="1"/>
  <c r="J5" i="10" s="1"/>
  <c r="P5" i="10" s="1"/>
  <c r="R5" i="10" s="1"/>
  <c r="T5" i="10" s="1"/>
  <c r="V5" i="10" s="1"/>
  <c r="AB5" i="10" s="1"/>
  <c r="AD5" i="10" s="1"/>
  <c r="AF5" i="10" s="1"/>
  <c r="AH5" i="10" s="1"/>
  <c r="AN5" i="10" s="1"/>
  <c r="AP5" i="10" s="1"/>
  <c r="AR5" i="10" s="1"/>
  <c r="AT5" i="10" s="1"/>
  <c r="AZ5" i="10" s="1"/>
  <c r="BB5" i="10" s="1"/>
  <c r="BD5" i="10" s="1"/>
  <c r="BF5" i="10" s="1"/>
  <c r="BN5" i="10" s="1"/>
  <c r="BP5" i="10" s="1"/>
  <c r="D6" i="10"/>
  <c r="F6" i="10" s="1"/>
  <c r="H6" i="10" s="1"/>
  <c r="J6" i="10" s="1"/>
  <c r="P6" i="10" s="1"/>
  <c r="R6" i="10" s="1"/>
  <c r="T6" i="10" s="1"/>
  <c r="V6" i="10" s="1"/>
  <c r="AB6" i="10" s="1"/>
  <c r="AD6" i="10" s="1"/>
  <c r="AF6" i="10" s="1"/>
  <c r="AH6" i="10" s="1"/>
  <c r="AN6" i="10" s="1"/>
  <c r="AP6" i="10" s="1"/>
  <c r="AR6" i="10" s="1"/>
  <c r="AT6" i="10" s="1"/>
  <c r="AZ6" i="10" s="1"/>
  <c r="BB6" i="10" s="1"/>
  <c r="BD6" i="10" s="1"/>
  <c r="BF6" i="10" s="1"/>
  <c r="BL6" i="10" s="1"/>
  <c r="BN6" i="10" s="1"/>
  <c r="BP6" i="10" s="1"/>
  <c r="D7" i="10"/>
  <c r="F7" i="10"/>
  <c r="H7" i="10" s="1"/>
  <c r="J7" i="10" s="1"/>
  <c r="P7" i="10" s="1"/>
  <c r="R7" i="10" s="1"/>
  <c r="T7" i="10" s="1"/>
  <c r="V7" i="10" s="1"/>
  <c r="AB7" i="10" s="1"/>
  <c r="AD7" i="10" s="1"/>
  <c r="AF7" i="10" s="1"/>
  <c r="AH7" i="10" s="1"/>
  <c r="AN7" i="10" s="1"/>
  <c r="AP7" i="10" s="1"/>
  <c r="AR7" i="10" s="1"/>
  <c r="AT7" i="10" s="1"/>
  <c r="AZ7" i="10" s="1"/>
  <c r="BB7" i="10" s="1"/>
  <c r="BD7" i="10" s="1"/>
  <c r="BF7" i="10" s="1"/>
  <c r="BL7" i="10" s="1"/>
  <c r="BN7" i="10" s="1"/>
  <c r="BP7" i="10" s="1"/>
  <c r="D8" i="10"/>
  <c r="F8" i="10"/>
  <c r="H8" i="10" s="1"/>
  <c r="J8" i="10" s="1"/>
  <c r="P8" i="10" s="1"/>
  <c r="R8" i="10" s="1"/>
  <c r="T8" i="10" s="1"/>
  <c r="V8" i="10" s="1"/>
  <c r="AB8" i="10" s="1"/>
  <c r="AD8" i="10" s="1"/>
  <c r="AF8" i="10" s="1"/>
  <c r="AH8" i="10" s="1"/>
  <c r="AN8" i="10" s="1"/>
  <c r="AP8" i="10" s="1"/>
  <c r="AR8" i="10" s="1"/>
  <c r="AT8" i="10" s="1"/>
  <c r="AZ8" i="10" s="1"/>
  <c r="BB8" i="10" s="1"/>
  <c r="BD8" i="10" s="1"/>
  <c r="BF8" i="10" s="1"/>
  <c r="BL8" i="10" s="1"/>
  <c r="BN8" i="10" s="1"/>
  <c r="BP8" i="10" s="1"/>
  <c r="D9" i="10"/>
  <c r="F9" i="10"/>
  <c r="H9" i="10" s="1"/>
  <c r="J9" i="10" s="1"/>
  <c r="P9" i="10" s="1"/>
  <c r="R9" i="10" s="1"/>
  <c r="T9" i="10" s="1"/>
  <c r="V9" i="10" s="1"/>
  <c r="AB9" i="10" s="1"/>
  <c r="AD9" i="10" s="1"/>
  <c r="AF9" i="10" s="1"/>
  <c r="AH9" i="10" s="1"/>
  <c r="AN9" i="10" s="1"/>
  <c r="AP9" i="10" s="1"/>
  <c r="AR9" i="10" s="1"/>
  <c r="AT9" i="10" s="1"/>
  <c r="AZ9" i="10" s="1"/>
  <c r="BB9" i="10" s="1"/>
  <c r="BD9" i="10" s="1"/>
  <c r="BF9" i="10" s="1"/>
  <c r="BL9" i="10" s="1"/>
  <c r="BN9" i="10" s="1"/>
  <c r="BP9" i="10" s="1"/>
  <c r="D10" i="10"/>
  <c r="F10" i="10" s="1"/>
  <c r="H10" i="10"/>
  <c r="J10" i="10" s="1"/>
  <c r="P10" i="10" s="1"/>
  <c r="R10" i="10" s="1"/>
  <c r="T10" i="10" s="1"/>
  <c r="V10" i="10" s="1"/>
  <c r="AB10" i="10" s="1"/>
  <c r="AD10" i="10" s="1"/>
  <c r="AF10" i="10" s="1"/>
  <c r="AH10" i="10" s="1"/>
  <c r="AN10" i="10" s="1"/>
  <c r="AP10" i="10" s="1"/>
  <c r="AR10" i="10" s="1"/>
  <c r="AT10" i="10" s="1"/>
  <c r="AZ10" i="10" s="1"/>
  <c r="BB10" i="10" s="1"/>
  <c r="BD10" i="10" s="1"/>
  <c r="BF10" i="10" s="1"/>
  <c r="BL10" i="10" s="1"/>
  <c r="BN10" i="10" s="1"/>
  <c r="BP10" i="10" s="1"/>
  <c r="D11" i="10"/>
  <c r="F11" i="10"/>
  <c r="H11" i="10" s="1"/>
  <c r="J11" i="10" s="1"/>
  <c r="P11" i="10" s="1"/>
  <c r="R11" i="10" s="1"/>
  <c r="T11" i="10" s="1"/>
  <c r="V11" i="10" s="1"/>
  <c r="AB11" i="10" s="1"/>
  <c r="AD11" i="10" s="1"/>
  <c r="AF11" i="10" s="1"/>
  <c r="AH11" i="10" s="1"/>
  <c r="AN11" i="10" s="1"/>
  <c r="AP11" i="10" s="1"/>
  <c r="AR11" i="10" s="1"/>
  <c r="AT11" i="10" s="1"/>
  <c r="AZ11" i="10" s="1"/>
  <c r="BB11" i="10" s="1"/>
  <c r="BD11" i="10" s="1"/>
  <c r="BF11" i="10" s="1"/>
  <c r="BL11" i="10" s="1"/>
  <c r="BN11" i="10" s="1"/>
  <c r="BP11" i="10" s="1"/>
  <c r="D12" i="10"/>
  <c r="F12" i="10"/>
  <c r="H12" i="10" s="1"/>
  <c r="J12" i="10" s="1"/>
  <c r="P12" i="10" s="1"/>
  <c r="T12" i="10" s="1"/>
  <c r="V12" i="10" s="1"/>
  <c r="AB12" i="10" s="1"/>
  <c r="AD12" i="10" s="1"/>
  <c r="AF12" i="10" s="1"/>
  <c r="AH12" i="10" s="1"/>
  <c r="AN12" i="10" s="1"/>
  <c r="AP12" i="10" s="1"/>
  <c r="AR12" i="10" s="1"/>
  <c r="AT12" i="10" s="1"/>
  <c r="AZ12" i="10" s="1"/>
  <c r="BB12" i="10" s="1"/>
  <c r="BD12" i="10" s="1"/>
  <c r="BF12" i="10" s="1"/>
  <c r="BL12" i="10" s="1"/>
  <c r="BN12" i="10" s="1"/>
  <c r="BP12" i="10" s="1"/>
  <c r="F13" i="10"/>
  <c r="H13" i="10" s="1"/>
  <c r="J13" i="10" s="1"/>
  <c r="P13" i="10" s="1"/>
  <c r="R13" i="10" s="1"/>
  <c r="T13" i="10" s="1"/>
  <c r="V13" i="10" s="1"/>
  <c r="AB13" i="10" s="1"/>
  <c r="AD13" i="10" s="1"/>
  <c r="AF13" i="10" s="1"/>
  <c r="AH13" i="10" s="1"/>
  <c r="AN13" i="10" s="1"/>
  <c r="AP13" i="10" s="1"/>
  <c r="AR13" i="10" s="1"/>
  <c r="AT13" i="10" s="1"/>
  <c r="AZ13" i="10" s="1"/>
  <c r="BB13" i="10" s="1"/>
  <c r="BD13" i="10" s="1"/>
  <c r="BF13" i="10" s="1"/>
  <c r="BL13" i="10" s="1"/>
  <c r="BN13" i="10" s="1"/>
  <c r="BP13" i="10" s="1"/>
  <c r="D14" i="10"/>
  <c r="F14" i="10" s="1"/>
  <c r="H14" i="10" s="1"/>
  <c r="J14" i="10" s="1"/>
  <c r="P14" i="10" s="1"/>
  <c r="R14" i="10" s="1"/>
  <c r="T14" i="10" s="1"/>
  <c r="V14" i="10" s="1"/>
  <c r="AB14" i="10" s="1"/>
  <c r="AD14" i="10" s="1"/>
  <c r="AF14" i="10" s="1"/>
  <c r="AH14" i="10" s="1"/>
  <c r="AN14" i="10" s="1"/>
  <c r="AP14" i="10" s="1"/>
  <c r="AR14" i="10" s="1"/>
  <c r="AT14" i="10" s="1"/>
  <c r="AZ14" i="10" s="1"/>
  <c r="BB14" i="10" s="1"/>
  <c r="BD14" i="10" s="1"/>
  <c r="BF14" i="10" s="1"/>
  <c r="BL14" i="10" s="1"/>
  <c r="BN14" i="10" s="1"/>
  <c r="BP14" i="10" s="1"/>
  <c r="D15" i="10"/>
  <c r="F15" i="10"/>
  <c r="H15" i="10" s="1"/>
  <c r="J15" i="10" s="1"/>
  <c r="P15" i="10" s="1"/>
  <c r="R15" i="10" s="1"/>
  <c r="T15" i="10" s="1"/>
  <c r="V15" i="10" s="1"/>
  <c r="AB15" i="10" s="1"/>
  <c r="AD15" i="10" s="1"/>
  <c r="AF15" i="10" s="1"/>
  <c r="AH15" i="10" s="1"/>
  <c r="AN15" i="10" s="1"/>
  <c r="AP15" i="10" s="1"/>
  <c r="AR15" i="10" s="1"/>
  <c r="AT15" i="10" s="1"/>
  <c r="AZ15" i="10" s="1"/>
  <c r="BB15" i="10" s="1"/>
  <c r="BD15" i="10" s="1"/>
  <c r="BF15" i="10" s="1"/>
  <c r="BL15" i="10" s="1"/>
  <c r="BN15" i="10" s="1"/>
  <c r="BP15" i="10" s="1"/>
  <c r="D16" i="10"/>
  <c r="F16" i="10"/>
  <c r="H16" i="10" s="1"/>
  <c r="J16" i="10" s="1"/>
  <c r="P16" i="10" s="1"/>
  <c r="R16" i="10" s="1"/>
  <c r="T16" i="10" s="1"/>
  <c r="V16" i="10" s="1"/>
  <c r="AB16" i="10" s="1"/>
  <c r="AD16" i="10" s="1"/>
  <c r="AF16" i="10" s="1"/>
  <c r="AH16" i="10" s="1"/>
  <c r="AN16" i="10" s="1"/>
  <c r="AP16" i="10" s="1"/>
  <c r="AR16" i="10" s="1"/>
  <c r="AT16" i="10" s="1"/>
  <c r="AZ16" i="10" s="1"/>
  <c r="BB16" i="10" s="1"/>
  <c r="BD16" i="10" s="1"/>
  <c r="BF16" i="10" s="1"/>
  <c r="BL16" i="10" s="1"/>
  <c r="BN16" i="10" s="1"/>
  <c r="BP16" i="10" s="1"/>
  <c r="D17" i="10"/>
  <c r="F17" i="10" s="1"/>
  <c r="H17" i="10" s="1"/>
  <c r="J17" i="10" s="1"/>
  <c r="P17" i="10" s="1"/>
  <c r="R17" i="10" s="1"/>
  <c r="T17" i="10" s="1"/>
  <c r="V17" i="10" s="1"/>
  <c r="AB17" i="10" s="1"/>
  <c r="AD17" i="10" s="1"/>
  <c r="AF17" i="10" s="1"/>
  <c r="AH17" i="10" s="1"/>
  <c r="AN17" i="10" s="1"/>
  <c r="AP17" i="10" s="1"/>
  <c r="AR17" i="10" s="1"/>
  <c r="AT17" i="10" s="1"/>
  <c r="AZ17" i="10" s="1"/>
  <c r="BB17" i="10" s="1"/>
  <c r="BD17" i="10" s="1"/>
  <c r="BF17" i="10" s="1"/>
  <c r="BL17" i="10" s="1"/>
  <c r="BN17" i="10" s="1"/>
  <c r="BP17" i="10" s="1"/>
  <c r="D18" i="10"/>
  <c r="F18" i="10"/>
  <c r="H18" i="10" s="1"/>
  <c r="J18" i="10" s="1"/>
  <c r="P18" i="10" s="1"/>
  <c r="R18" i="10" s="1"/>
  <c r="T18" i="10" s="1"/>
  <c r="V18" i="10" s="1"/>
  <c r="AB18" i="10" s="1"/>
  <c r="AD18" i="10" s="1"/>
  <c r="AF18" i="10" s="1"/>
  <c r="AH18" i="10" s="1"/>
  <c r="AN18" i="10" s="1"/>
  <c r="AP18" i="10" s="1"/>
  <c r="AR18" i="10" s="1"/>
  <c r="AT18" i="10" s="1"/>
  <c r="AZ18" i="10" s="1"/>
  <c r="BB18" i="10" s="1"/>
  <c r="BD18" i="10" s="1"/>
  <c r="BF18" i="10" s="1"/>
  <c r="BL18" i="10" s="1"/>
  <c r="BN18" i="10" s="1"/>
  <c r="BP18" i="10" s="1"/>
  <c r="D19" i="10"/>
  <c r="F19" i="10"/>
  <c r="H19" i="10" s="1"/>
  <c r="J19" i="10" s="1"/>
  <c r="P19" i="10" s="1"/>
  <c r="R19" i="10" s="1"/>
  <c r="T19" i="10" s="1"/>
  <c r="V19" i="10" s="1"/>
  <c r="AB19" i="10" s="1"/>
  <c r="AF19" i="10" s="1"/>
  <c r="AH19" i="10" s="1"/>
  <c r="AN19" i="10" s="1"/>
  <c r="AP19" i="10" s="1"/>
  <c r="AR19" i="10" s="1"/>
  <c r="AT19" i="10" s="1"/>
  <c r="AZ19" i="10" s="1"/>
  <c r="BB19" i="10" s="1"/>
  <c r="BD19" i="10" s="1"/>
  <c r="BF19" i="10" s="1"/>
  <c r="BL19" i="10" s="1"/>
  <c r="BN19" i="10" s="1"/>
  <c r="BP19" i="10" s="1"/>
  <c r="D20" i="10"/>
  <c r="F3" i="10"/>
  <c r="H3" i="10" s="1"/>
  <c r="J3" i="10" s="1"/>
  <c r="P3" i="10" s="1"/>
  <c r="R3" i="10" s="1"/>
  <c r="T3" i="10" s="1"/>
  <c r="V3" i="10" s="1"/>
  <c r="AD3" i="10" s="1"/>
  <c r="AF3" i="10" s="1"/>
  <c r="AH3" i="10" s="1"/>
  <c r="AN3" i="10" s="1"/>
  <c r="AP3" i="10" s="1"/>
  <c r="AR3" i="10" s="1"/>
  <c r="AT3" i="10" s="1"/>
  <c r="AZ3" i="10" s="1"/>
  <c r="BB3" i="10" s="1"/>
  <c r="BD3" i="10" s="1"/>
  <c r="BF3" i="10" s="1"/>
  <c r="BL3" i="10" s="1"/>
  <c r="BN3" i="10" s="1"/>
  <c r="BP3" i="10" s="1"/>
  <c r="AD123" i="7"/>
  <c r="AD124" i="7" s="1"/>
  <c r="AC123" i="7"/>
  <c r="AC124" i="7" s="1"/>
  <c r="AB123" i="7"/>
  <c r="AB124" i="7" s="1"/>
  <c r="AA123" i="7"/>
  <c r="AA124" i="7" s="1"/>
  <c r="Y123" i="7"/>
  <c r="Y124" i="7" s="1"/>
  <c r="X123" i="7"/>
  <c r="X124" i="7" s="1"/>
  <c r="W123" i="7"/>
  <c r="W124" i="7" s="1"/>
  <c r="V123" i="7"/>
  <c r="V124" i="7" s="1"/>
  <c r="T123" i="7"/>
  <c r="T124" i="7" s="1"/>
  <c r="S123" i="7"/>
  <c r="S124" i="7" s="1"/>
  <c r="R123" i="7"/>
  <c r="R124" i="7" s="1"/>
  <c r="Q123" i="7"/>
  <c r="Q124" i="7" s="1"/>
  <c r="O123" i="7"/>
  <c r="O124" i="7" s="1"/>
  <c r="N123" i="7"/>
  <c r="N124" i="7" s="1"/>
  <c r="M123" i="7"/>
  <c r="M124" i="7" s="1"/>
  <c r="L123" i="7"/>
  <c r="L124" i="7" s="1"/>
  <c r="J123" i="7"/>
  <c r="J124" i="7" s="1"/>
  <c r="I123" i="7"/>
  <c r="I124" i="7" s="1"/>
  <c r="H123" i="7"/>
  <c r="H124" i="7" s="1"/>
  <c r="G123" i="7"/>
  <c r="G124" i="7" s="1"/>
  <c r="AD110" i="7"/>
  <c r="AD111" i="7" s="1"/>
  <c r="AC110" i="7"/>
  <c r="AC111" i="7" s="1"/>
  <c r="AB110" i="7"/>
  <c r="AB111" i="7" s="1"/>
  <c r="AA110" i="7"/>
  <c r="AA111" i="7" s="1"/>
  <c r="Y110" i="7"/>
  <c r="Y111" i="7" s="1"/>
  <c r="X110" i="7"/>
  <c r="X111" i="7" s="1"/>
  <c r="W110" i="7"/>
  <c r="W111" i="7" s="1"/>
  <c r="V110" i="7"/>
  <c r="V111" i="7" s="1"/>
  <c r="T110" i="7"/>
  <c r="T111" i="7" s="1"/>
  <c r="S110" i="7"/>
  <c r="S111" i="7" s="1"/>
  <c r="R110" i="7"/>
  <c r="R111" i="7" s="1"/>
  <c r="Q110" i="7"/>
  <c r="Q111" i="7" s="1"/>
  <c r="O110" i="7"/>
  <c r="O111" i="7" s="1"/>
  <c r="N110" i="7"/>
  <c r="N111" i="7" s="1"/>
  <c r="M110" i="7"/>
  <c r="M111" i="7" s="1"/>
  <c r="L110" i="7"/>
  <c r="L111" i="7" s="1"/>
  <c r="J110" i="7"/>
  <c r="J111" i="7" s="1"/>
  <c r="I110" i="7"/>
  <c r="I111" i="7" s="1"/>
  <c r="H110" i="7"/>
  <c r="H111" i="7" s="1"/>
  <c r="G110" i="7"/>
  <c r="G111" i="7" s="1"/>
  <c r="AD94" i="7"/>
  <c r="AD95" i="7" s="1"/>
  <c r="AC94" i="7"/>
  <c r="AC95" i="7" s="1"/>
  <c r="AB94" i="7"/>
  <c r="AB95" i="7" s="1"/>
  <c r="AA94" i="7"/>
  <c r="AA95" i="7" s="1"/>
  <c r="Y94" i="7"/>
  <c r="Y95" i="7" s="1"/>
  <c r="X94" i="7"/>
  <c r="X95" i="7" s="1"/>
  <c r="W94" i="7"/>
  <c r="W95" i="7" s="1"/>
  <c r="V94" i="7"/>
  <c r="V95" i="7" s="1"/>
  <c r="T94" i="7"/>
  <c r="T95" i="7" s="1"/>
  <c r="S94" i="7"/>
  <c r="S95" i="7" s="1"/>
  <c r="R94" i="7"/>
  <c r="R95" i="7" s="1"/>
  <c r="Q94" i="7"/>
  <c r="Q95" i="7" s="1"/>
  <c r="O94" i="7"/>
  <c r="O95" i="7" s="1"/>
  <c r="N94" i="7"/>
  <c r="N95" i="7" s="1"/>
  <c r="M94" i="7"/>
  <c r="M95" i="7" s="1"/>
  <c r="L94" i="7"/>
  <c r="L95" i="7" s="1"/>
  <c r="J94" i="7"/>
  <c r="J95" i="7" s="1"/>
  <c r="I94" i="7"/>
  <c r="I95" i="7" s="1"/>
  <c r="H94" i="7"/>
  <c r="H95" i="7" s="1"/>
  <c r="G94" i="7"/>
  <c r="G95" i="7" s="1"/>
  <c r="AD78" i="7"/>
  <c r="AD79" i="7" s="1"/>
  <c r="AC78" i="7"/>
  <c r="AC79" i="7" s="1"/>
  <c r="AB78" i="7"/>
  <c r="AB79" i="7" s="1"/>
  <c r="AA78" i="7"/>
  <c r="AA79" i="7" s="1"/>
  <c r="Y78" i="7"/>
  <c r="Y79" i="7" s="1"/>
  <c r="X78" i="7"/>
  <c r="X79" i="7" s="1"/>
  <c r="W78" i="7"/>
  <c r="W79" i="7" s="1"/>
  <c r="V78" i="7"/>
  <c r="V79" i="7" s="1"/>
  <c r="T78" i="7"/>
  <c r="T79" i="7" s="1"/>
  <c r="S78" i="7"/>
  <c r="S79" i="7" s="1"/>
  <c r="R78" i="7"/>
  <c r="R79" i="7" s="1"/>
  <c r="Q78" i="7"/>
  <c r="Q79" i="7" s="1"/>
  <c r="O78" i="7"/>
  <c r="O79" i="7" s="1"/>
  <c r="N78" i="7"/>
  <c r="N79" i="7" s="1"/>
  <c r="M78" i="7"/>
  <c r="M79" i="7" s="1"/>
  <c r="L78" i="7"/>
  <c r="L79" i="7" s="1"/>
  <c r="J78" i="7"/>
  <c r="J79" i="7" s="1"/>
  <c r="I78" i="7"/>
  <c r="I79" i="7" s="1"/>
  <c r="H78" i="7"/>
  <c r="H79" i="7" s="1"/>
  <c r="G78" i="7"/>
  <c r="G79" i="7" s="1"/>
  <c r="AD57" i="7"/>
  <c r="AD58" i="7" s="1"/>
  <c r="AC57" i="7"/>
  <c r="AC58" i="7" s="1"/>
  <c r="AB57" i="7"/>
  <c r="AB58" i="7" s="1"/>
  <c r="AA57" i="7"/>
  <c r="AA58" i="7" s="1"/>
  <c r="Y57" i="7"/>
  <c r="Y58" i="7" s="1"/>
  <c r="X57" i="7"/>
  <c r="X58" i="7" s="1"/>
  <c r="W57" i="7"/>
  <c r="W58" i="7" s="1"/>
  <c r="V57" i="7"/>
  <c r="V58" i="7" s="1"/>
  <c r="T57" i="7"/>
  <c r="T58" i="7" s="1"/>
  <c r="S57" i="7"/>
  <c r="S58" i="7" s="1"/>
  <c r="R57" i="7"/>
  <c r="R58" i="7" s="1"/>
  <c r="Q57" i="7"/>
  <c r="Q58" i="7" s="1"/>
  <c r="O57" i="7"/>
  <c r="O58" i="7" s="1"/>
  <c r="N57" i="7"/>
  <c r="N58" i="7" s="1"/>
  <c r="M57" i="7"/>
  <c r="M58" i="7" s="1"/>
  <c r="L57" i="7"/>
  <c r="L58" i="7" s="1"/>
  <c r="J57" i="7"/>
  <c r="J58" i="7" s="1"/>
  <c r="I57" i="7"/>
  <c r="I58" i="7" s="1"/>
  <c r="H57" i="7"/>
  <c r="H58" i="7" s="1"/>
  <c r="G57" i="7"/>
  <c r="G58" i="7" s="1"/>
  <c r="AD41" i="7"/>
  <c r="AD42" i="7" s="1"/>
  <c r="AC41" i="7"/>
  <c r="AC42" i="7" s="1"/>
  <c r="AB41" i="7"/>
  <c r="AB42" i="7" s="1"/>
  <c r="AA41" i="7"/>
  <c r="AA42" i="7" s="1"/>
  <c r="Y41" i="7"/>
  <c r="Y42" i="7" s="1"/>
  <c r="X41" i="7"/>
  <c r="X42" i="7" s="1"/>
  <c r="W41" i="7"/>
  <c r="W42" i="7" s="1"/>
  <c r="V41" i="7"/>
  <c r="V42" i="7" s="1"/>
  <c r="T41" i="7"/>
  <c r="T42" i="7" s="1"/>
  <c r="S41" i="7"/>
  <c r="S42" i="7" s="1"/>
  <c r="R41" i="7"/>
  <c r="R42" i="7" s="1"/>
  <c r="Q41" i="7"/>
  <c r="Q42" i="7" s="1"/>
  <c r="O41" i="7"/>
  <c r="O42" i="7" s="1"/>
  <c r="N41" i="7"/>
  <c r="N42" i="7" s="1"/>
  <c r="M41" i="7"/>
  <c r="M42" i="7" s="1"/>
  <c r="L41" i="7"/>
  <c r="L42" i="7" s="1"/>
  <c r="J41" i="7"/>
  <c r="J42" i="7" s="1"/>
  <c r="I41" i="7"/>
  <c r="I42" i="7" s="1"/>
  <c r="H41" i="7"/>
  <c r="H42" i="7" s="1"/>
  <c r="G41" i="7"/>
  <c r="G42" i="7" s="1"/>
  <c r="AI137" i="6"/>
  <c r="AI138" i="6" s="1"/>
  <c r="AH137" i="6"/>
  <c r="AH138" i="6" s="1"/>
  <c r="AG137" i="6"/>
  <c r="AG138" i="6" s="1"/>
  <c r="AF137" i="6"/>
  <c r="AF138" i="6" s="1"/>
  <c r="AD137" i="6"/>
  <c r="AD138" i="6" s="1"/>
  <c r="AC137" i="6"/>
  <c r="AC138" i="6" s="1"/>
  <c r="AB137" i="6"/>
  <c r="AB138" i="6" s="1"/>
  <c r="AA137" i="6"/>
  <c r="AA138" i="6" s="1"/>
  <c r="Y137" i="6"/>
  <c r="Y138" i="6" s="1"/>
  <c r="X137" i="6"/>
  <c r="X138" i="6" s="1"/>
  <c r="W137" i="6"/>
  <c r="W138" i="6" s="1"/>
  <c r="V137" i="6"/>
  <c r="V138" i="6" s="1"/>
  <c r="T137" i="6"/>
  <c r="T138" i="6" s="1"/>
  <c r="S137" i="6"/>
  <c r="S138" i="6" s="1"/>
  <c r="R137" i="6"/>
  <c r="R138" i="6" s="1"/>
  <c r="Q137" i="6"/>
  <c r="Q138" i="6" s="1"/>
  <c r="O137" i="6"/>
  <c r="O138" i="6" s="1"/>
  <c r="N137" i="6"/>
  <c r="N138" i="6" s="1"/>
  <c r="M137" i="6"/>
  <c r="M138" i="6" s="1"/>
  <c r="L137" i="6"/>
  <c r="L138" i="6" s="1"/>
  <c r="J137" i="6"/>
  <c r="J138" i="6" s="1"/>
  <c r="I137" i="6"/>
  <c r="I138" i="6" s="1"/>
  <c r="H137" i="6"/>
  <c r="H138" i="6" s="1"/>
  <c r="G137" i="6"/>
  <c r="G138" i="6" s="1"/>
  <c r="AI121" i="6"/>
  <c r="AI122" i="6" s="1"/>
  <c r="AH121" i="6"/>
  <c r="AH122" i="6" s="1"/>
  <c r="AG121" i="6"/>
  <c r="AG122" i="6" s="1"/>
  <c r="AF121" i="6"/>
  <c r="AF122" i="6" s="1"/>
  <c r="AD121" i="6"/>
  <c r="AD122" i="6" s="1"/>
  <c r="AC121" i="6"/>
  <c r="AC122" i="6" s="1"/>
  <c r="AB121" i="6"/>
  <c r="AB122" i="6" s="1"/>
  <c r="AA121" i="6"/>
  <c r="AA122" i="6" s="1"/>
  <c r="Y121" i="6"/>
  <c r="Y122" i="6" s="1"/>
  <c r="X121" i="6"/>
  <c r="X122" i="6" s="1"/>
  <c r="W121" i="6"/>
  <c r="W122" i="6" s="1"/>
  <c r="V121" i="6"/>
  <c r="V122" i="6" s="1"/>
  <c r="T121" i="6"/>
  <c r="T122" i="6" s="1"/>
  <c r="S121" i="6"/>
  <c r="S122" i="6" s="1"/>
  <c r="R121" i="6"/>
  <c r="R122" i="6" s="1"/>
  <c r="Q121" i="6"/>
  <c r="Q122" i="6" s="1"/>
  <c r="O121" i="6"/>
  <c r="O122" i="6" s="1"/>
  <c r="N121" i="6"/>
  <c r="N122" i="6" s="1"/>
  <c r="M121" i="6"/>
  <c r="M122" i="6" s="1"/>
  <c r="L121" i="6"/>
  <c r="L122" i="6" s="1"/>
  <c r="J121" i="6"/>
  <c r="J122" i="6" s="1"/>
  <c r="I121" i="6"/>
  <c r="I122" i="6" s="1"/>
  <c r="H121" i="6"/>
  <c r="H122" i="6" s="1"/>
  <c r="G121" i="6"/>
  <c r="G122" i="6" s="1"/>
  <c r="AI102" i="6"/>
  <c r="AI103" i="6" s="1"/>
  <c r="AH102" i="6"/>
  <c r="AH103" i="6" s="1"/>
  <c r="AG102" i="6"/>
  <c r="AG103" i="6" s="1"/>
  <c r="AF102" i="6"/>
  <c r="AF103" i="6" s="1"/>
  <c r="AD102" i="6"/>
  <c r="AD103" i="6" s="1"/>
  <c r="AC102" i="6"/>
  <c r="AC103" i="6" s="1"/>
  <c r="AB102" i="6"/>
  <c r="AB103" i="6" s="1"/>
  <c r="AA102" i="6"/>
  <c r="AA103" i="6" s="1"/>
  <c r="Y102" i="6"/>
  <c r="Y103" i="6" s="1"/>
  <c r="X102" i="6"/>
  <c r="X103" i="6" s="1"/>
  <c r="W102" i="6"/>
  <c r="W103" i="6" s="1"/>
  <c r="V102" i="6"/>
  <c r="V103" i="6" s="1"/>
  <c r="T102" i="6"/>
  <c r="T103" i="6" s="1"/>
  <c r="S102" i="6"/>
  <c r="S103" i="6" s="1"/>
  <c r="R102" i="6"/>
  <c r="R103" i="6" s="1"/>
  <c r="Q102" i="6"/>
  <c r="Q103" i="6" s="1"/>
  <c r="O102" i="6"/>
  <c r="O103" i="6" s="1"/>
  <c r="N102" i="6"/>
  <c r="N103" i="6" s="1"/>
  <c r="M102" i="6"/>
  <c r="M103" i="6" s="1"/>
  <c r="L102" i="6"/>
  <c r="L103" i="6" s="1"/>
  <c r="J102" i="6"/>
  <c r="J103" i="6" s="1"/>
  <c r="I102" i="6"/>
  <c r="I103" i="6" s="1"/>
  <c r="H102" i="6"/>
  <c r="H103" i="6" s="1"/>
  <c r="G102" i="6"/>
  <c r="G103" i="6" s="1"/>
  <c r="AI83" i="6"/>
  <c r="AI84" i="6" s="1"/>
  <c r="AH83" i="6"/>
  <c r="AH84" i="6" s="1"/>
  <c r="AG83" i="6"/>
  <c r="AG84" i="6" s="1"/>
  <c r="AF83" i="6"/>
  <c r="AF84" i="6" s="1"/>
  <c r="AD83" i="6"/>
  <c r="AD84" i="6" s="1"/>
  <c r="AC83" i="6"/>
  <c r="AC84" i="6" s="1"/>
  <c r="AB83" i="6"/>
  <c r="AB84" i="6" s="1"/>
  <c r="AA83" i="6"/>
  <c r="AA84" i="6" s="1"/>
  <c r="Y83" i="6"/>
  <c r="Y84" i="6" s="1"/>
  <c r="X83" i="6"/>
  <c r="X84" i="6" s="1"/>
  <c r="W83" i="6"/>
  <c r="W84" i="6" s="1"/>
  <c r="V83" i="6"/>
  <c r="V84" i="6" s="1"/>
  <c r="T83" i="6"/>
  <c r="T84" i="6" s="1"/>
  <c r="S83" i="6"/>
  <c r="S84" i="6" s="1"/>
  <c r="R83" i="6"/>
  <c r="R84" i="6" s="1"/>
  <c r="Q83" i="6"/>
  <c r="Q84" i="6" s="1"/>
  <c r="O83" i="6"/>
  <c r="O84" i="6" s="1"/>
  <c r="N83" i="6"/>
  <c r="N84" i="6" s="1"/>
  <c r="M83" i="6"/>
  <c r="M84" i="6" s="1"/>
  <c r="L83" i="6"/>
  <c r="L84" i="6" s="1"/>
  <c r="J83" i="6"/>
  <c r="J84" i="6" s="1"/>
  <c r="I83" i="6"/>
  <c r="I84" i="6" s="1"/>
  <c r="H83" i="6"/>
  <c r="H84" i="6" s="1"/>
  <c r="G83" i="6"/>
  <c r="G84" i="6" s="1"/>
  <c r="AI59" i="6"/>
  <c r="AI60" i="6" s="1"/>
  <c r="AH59" i="6"/>
  <c r="AH60" i="6" s="1"/>
  <c r="AG59" i="6"/>
  <c r="AG60" i="6" s="1"/>
  <c r="AF59" i="6"/>
  <c r="AF60" i="6" s="1"/>
  <c r="AD59" i="6"/>
  <c r="AD60" i="6" s="1"/>
  <c r="AC59" i="6"/>
  <c r="AC60" i="6" s="1"/>
  <c r="AB59" i="6"/>
  <c r="AB60" i="6" s="1"/>
  <c r="AA59" i="6"/>
  <c r="AA60" i="6" s="1"/>
  <c r="Y59" i="6"/>
  <c r="Y60" i="6" s="1"/>
  <c r="X59" i="6"/>
  <c r="X60" i="6" s="1"/>
  <c r="W59" i="6"/>
  <c r="W60" i="6" s="1"/>
  <c r="V59" i="6"/>
  <c r="V60" i="6" s="1"/>
  <c r="T59" i="6"/>
  <c r="T60" i="6" s="1"/>
  <c r="S59" i="6"/>
  <c r="S60" i="6" s="1"/>
  <c r="R59" i="6"/>
  <c r="R60" i="6" s="1"/>
  <c r="Q59" i="6"/>
  <c r="Q60" i="6" s="1"/>
  <c r="O59" i="6"/>
  <c r="O60" i="6" s="1"/>
  <c r="N59" i="6"/>
  <c r="N60" i="6" s="1"/>
  <c r="M59" i="6"/>
  <c r="M60" i="6" s="1"/>
  <c r="L59" i="6"/>
  <c r="L60" i="6" s="1"/>
  <c r="J59" i="6"/>
  <c r="J60" i="6" s="1"/>
  <c r="I59" i="6"/>
  <c r="I60" i="6" s="1"/>
  <c r="H59" i="6"/>
  <c r="H60" i="6" s="1"/>
  <c r="G59" i="6"/>
  <c r="G60" i="6" s="1"/>
  <c r="AI41" i="6"/>
  <c r="AI42" i="6" s="1"/>
  <c r="AH41" i="6"/>
  <c r="AH42" i="6" s="1"/>
  <c r="AG41" i="6"/>
  <c r="AG42" i="6" s="1"/>
  <c r="AF41" i="6"/>
  <c r="AF42" i="6" s="1"/>
  <c r="AD41" i="6"/>
  <c r="AD42" i="6" s="1"/>
  <c r="AC41" i="6"/>
  <c r="AC42" i="6" s="1"/>
  <c r="AB41" i="6"/>
  <c r="AB42" i="6" s="1"/>
  <c r="AA41" i="6"/>
  <c r="AA42" i="6" s="1"/>
  <c r="Y41" i="6"/>
  <c r="Y42" i="6" s="1"/>
  <c r="X41" i="6"/>
  <c r="X42" i="6" s="1"/>
  <c r="W41" i="6"/>
  <c r="W42" i="6" s="1"/>
  <c r="V41" i="6"/>
  <c r="V42" i="6" s="1"/>
  <c r="T41" i="6"/>
  <c r="T42" i="6" s="1"/>
  <c r="S41" i="6"/>
  <c r="S42" i="6" s="1"/>
  <c r="R41" i="6"/>
  <c r="R42" i="6" s="1"/>
  <c r="Q41" i="6"/>
  <c r="Q42" i="6" s="1"/>
  <c r="O41" i="6"/>
  <c r="O42" i="6" s="1"/>
  <c r="N41" i="6"/>
  <c r="N42" i="6" s="1"/>
  <c r="M41" i="6"/>
  <c r="M42" i="6" s="1"/>
  <c r="L41" i="6"/>
  <c r="L42" i="6" s="1"/>
  <c r="J41" i="6"/>
  <c r="J42" i="6" s="1"/>
  <c r="I41" i="6"/>
  <c r="I42" i="6" s="1"/>
  <c r="H41" i="6"/>
  <c r="H42" i="6" s="1"/>
  <c r="G41" i="6"/>
  <c r="G42" i="6" s="1"/>
  <c r="Z78" i="5"/>
  <c r="Z79" i="5" s="1"/>
  <c r="Y78" i="5"/>
  <c r="Y79" i="5" s="1"/>
  <c r="X78" i="5"/>
  <c r="X79" i="5" s="1"/>
  <c r="U78" i="5"/>
  <c r="U79" i="5" s="1"/>
  <c r="T78" i="5"/>
  <c r="T79" i="5" s="1"/>
  <c r="S78" i="5"/>
  <c r="S79" i="5" s="1"/>
  <c r="P78" i="5"/>
  <c r="P79" i="5" s="1"/>
  <c r="O78" i="5"/>
  <c r="O79" i="5" s="1"/>
  <c r="N78" i="5"/>
  <c r="N79" i="5" s="1"/>
  <c r="K78" i="5"/>
  <c r="K79" i="5" s="1"/>
  <c r="J78" i="5"/>
  <c r="J79" i="5" s="1"/>
  <c r="I78" i="5"/>
  <c r="I79" i="5" s="1"/>
  <c r="F78" i="5"/>
  <c r="F79" i="5" s="1"/>
  <c r="E78" i="5"/>
  <c r="E79" i="5" s="1"/>
  <c r="D78" i="5"/>
  <c r="D79" i="5" s="1"/>
  <c r="AA123" i="5"/>
  <c r="AA124" i="5" s="1"/>
  <c r="Z123" i="5"/>
  <c r="Z124" i="5" s="1"/>
  <c r="Y123" i="5"/>
  <c r="Y124" i="5" s="1"/>
  <c r="X123" i="5"/>
  <c r="X124" i="5" s="1"/>
  <c r="V123" i="5"/>
  <c r="V124" i="5" s="1"/>
  <c r="U123" i="5"/>
  <c r="U124" i="5" s="1"/>
  <c r="T123" i="5"/>
  <c r="T124" i="5" s="1"/>
  <c r="S123" i="5"/>
  <c r="S124" i="5" s="1"/>
  <c r="Q123" i="5"/>
  <c r="Q124" i="5" s="1"/>
  <c r="P123" i="5"/>
  <c r="P124" i="5" s="1"/>
  <c r="O123" i="5"/>
  <c r="O124" i="5" s="1"/>
  <c r="N123" i="5"/>
  <c r="N124" i="5" s="1"/>
  <c r="L123" i="5"/>
  <c r="L124" i="5" s="1"/>
  <c r="K123" i="5"/>
  <c r="K124" i="5" s="1"/>
  <c r="J123" i="5"/>
  <c r="J124" i="5" s="1"/>
  <c r="I123" i="5"/>
  <c r="I124" i="5" s="1"/>
  <c r="G123" i="5"/>
  <c r="G124" i="5" s="1"/>
  <c r="F123" i="5"/>
  <c r="F124" i="5" s="1"/>
  <c r="E123" i="5"/>
  <c r="E124" i="5" s="1"/>
  <c r="D123" i="5"/>
  <c r="D124" i="5" s="1"/>
  <c r="AA110" i="5"/>
  <c r="AA111" i="5" s="1"/>
  <c r="Z110" i="5"/>
  <c r="Z111" i="5" s="1"/>
  <c r="Y110" i="5"/>
  <c r="Y111" i="5" s="1"/>
  <c r="X110" i="5"/>
  <c r="X111" i="5" s="1"/>
  <c r="V110" i="5"/>
  <c r="V111" i="5" s="1"/>
  <c r="U110" i="5"/>
  <c r="U111" i="5" s="1"/>
  <c r="T110" i="5"/>
  <c r="T111" i="5" s="1"/>
  <c r="S110" i="5"/>
  <c r="S111" i="5" s="1"/>
  <c r="Q110" i="5"/>
  <c r="Q111" i="5" s="1"/>
  <c r="P110" i="5"/>
  <c r="P111" i="5" s="1"/>
  <c r="O110" i="5"/>
  <c r="O111" i="5" s="1"/>
  <c r="N110" i="5"/>
  <c r="N111" i="5" s="1"/>
  <c r="L110" i="5"/>
  <c r="L111" i="5" s="1"/>
  <c r="K110" i="5"/>
  <c r="K111" i="5" s="1"/>
  <c r="J110" i="5"/>
  <c r="J111" i="5" s="1"/>
  <c r="I110" i="5"/>
  <c r="I111" i="5" s="1"/>
  <c r="G110" i="5"/>
  <c r="G111" i="5" s="1"/>
  <c r="F110" i="5"/>
  <c r="F111" i="5" s="1"/>
  <c r="E110" i="5"/>
  <c r="E111" i="5" s="1"/>
  <c r="D110" i="5"/>
  <c r="D111" i="5" s="1"/>
  <c r="AA94" i="5"/>
  <c r="AA95" i="5" s="1"/>
  <c r="Z94" i="5"/>
  <c r="Z95" i="5" s="1"/>
  <c r="Y94" i="5"/>
  <c r="Y95" i="5" s="1"/>
  <c r="X94" i="5"/>
  <c r="X95" i="5" s="1"/>
  <c r="V94" i="5"/>
  <c r="V95" i="5" s="1"/>
  <c r="U94" i="5"/>
  <c r="U95" i="5" s="1"/>
  <c r="T94" i="5"/>
  <c r="T95" i="5" s="1"/>
  <c r="S94" i="5"/>
  <c r="S95" i="5" s="1"/>
  <c r="Q94" i="5"/>
  <c r="Q95" i="5" s="1"/>
  <c r="P94" i="5"/>
  <c r="P95" i="5" s="1"/>
  <c r="O94" i="5"/>
  <c r="O95" i="5" s="1"/>
  <c r="N94" i="5"/>
  <c r="N95" i="5" s="1"/>
  <c r="L94" i="5"/>
  <c r="L95" i="5" s="1"/>
  <c r="K94" i="5"/>
  <c r="K95" i="5" s="1"/>
  <c r="J94" i="5"/>
  <c r="J95" i="5" s="1"/>
  <c r="I94" i="5"/>
  <c r="I95" i="5" s="1"/>
  <c r="G94" i="5"/>
  <c r="G95" i="5" s="1"/>
  <c r="F94" i="5"/>
  <c r="F95" i="5" s="1"/>
  <c r="E94" i="5"/>
  <c r="E95" i="5" s="1"/>
  <c r="D94" i="5"/>
  <c r="D95" i="5" s="1"/>
  <c r="AA78" i="5"/>
  <c r="AA79" i="5" s="1"/>
  <c r="V78" i="5"/>
  <c r="V79" i="5" s="1"/>
  <c r="Q78" i="5"/>
  <c r="Q79" i="5" s="1"/>
  <c r="L78" i="5"/>
  <c r="L79" i="5" s="1"/>
  <c r="G78" i="5"/>
  <c r="G79" i="5" s="1"/>
  <c r="AA57" i="5"/>
  <c r="AA58" i="5" s="1"/>
  <c r="Z57" i="5"/>
  <c r="Z58" i="5" s="1"/>
  <c r="Y57" i="5"/>
  <c r="Y58" i="5" s="1"/>
  <c r="X57" i="5"/>
  <c r="X58" i="5" s="1"/>
  <c r="V57" i="5"/>
  <c r="V58" i="5" s="1"/>
  <c r="U57" i="5"/>
  <c r="U58" i="5" s="1"/>
  <c r="T57" i="5"/>
  <c r="T58" i="5" s="1"/>
  <c r="S57" i="5"/>
  <c r="S58" i="5" s="1"/>
  <c r="Q57" i="5"/>
  <c r="Q58" i="5" s="1"/>
  <c r="P57" i="5"/>
  <c r="P58" i="5" s="1"/>
  <c r="O57" i="5"/>
  <c r="O58" i="5" s="1"/>
  <c r="N57" i="5"/>
  <c r="N58" i="5" s="1"/>
  <c r="L57" i="5"/>
  <c r="L58" i="5" s="1"/>
  <c r="K57" i="5"/>
  <c r="K58" i="5" s="1"/>
  <c r="J57" i="5"/>
  <c r="J58" i="5" s="1"/>
  <c r="I57" i="5"/>
  <c r="I58" i="5" s="1"/>
  <c r="G57" i="5"/>
  <c r="G58" i="5" s="1"/>
  <c r="F57" i="5"/>
  <c r="F58" i="5" s="1"/>
  <c r="E57" i="5"/>
  <c r="E58" i="5" s="1"/>
  <c r="D57" i="5"/>
  <c r="D58" i="5" s="1"/>
  <c r="AA41" i="5"/>
  <c r="AA42" i="5" s="1"/>
  <c r="Z41" i="5"/>
  <c r="Z42" i="5" s="1"/>
  <c r="Y41" i="5"/>
  <c r="Y42" i="5" s="1"/>
  <c r="X41" i="5"/>
  <c r="X42" i="5" s="1"/>
  <c r="V41" i="5"/>
  <c r="V42" i="5" s="1"/>
  <c r="U41" i="5"/>
  <c r="U42" i="5" s="1"/>
  <c r="T41" i="5"/>
  <c r="T42" i="5" s="1"/>
  <c r="S41" i="5"/>
  <c r="S42" i="5" s="1"/>
  <c r="Q41" i="5"/>
  <c r="Q42" i="5" s="1"/>
  <c r="P41" i="5"/>
  <c r="P42" i="5" s="1"/>
  <c r="O41" i="5"/>
  <c r="O42" i="5" s="1"/>
  <c r="N41" i="5"/>
  <c r="N42" i="5" s="1"/>
  <c r="L41" i="5"/>
  <c r="L42" i="5" s="1"/>
  <c r="K41" i="5"/>
  <c r="K42" i="5" s="1"/>
  <c r="J41" i="5"/>
  <c r="J42" i="5" s="1"/>
  <c r="I41" i="5"/>
  <c r="I42" i="5" s="1"/>
  <c r="G41" i="5"/>
  <c r="G42" i="5" s="1"/>
  <c r="F41" i="5"/>
  <c r="F42" i="5" s="1"/>
  <c r="E41" i="5"/>
  <c r="E42" i="5" s="1"/>
  <c r="D41" i="5"/>
  <c r="D42" i="5" s="1"/>
  <c r="C57" i="4"/>
  <c r="C58" i="4" s="1"/>
  <c r="AE123" i="4"/>
  <c r="AE124" i="4" s="1"/>
  <c r="AD123" i="4"/>
  <c r="AD124" i="4" s="1"/>
  <c r="AC123" i="4"/>
  <c r="AC124" i="4" s="1"/>
  <c r="AB123" i="4"/>
  <c r="AB124" i="4" s="1"/>
  <c r="Z123" i="4"/>
  <c r="Z124" i="4" s="1"/>
  <c r="Y123" i="4"/>
  <c r="Y124" i="4" s="1"/>
  <c r="X123" i="4"/>
  <c r="X124" i="4" s="1"/>
  <c r="W123" i="4"/>
  <c r="W124" i="4" s="1"/>
  <c r="U123" i="4"/>
  <c r="U124" i="4" s="1"/>
  <c r="T123" i="4"/>
  <c r="T124" i="4" s="1"/>
  <c r="S123" i="4"/>
  <c r="S124" i="4" s="1"/>
  <c r="R123" i="4"/>
  <c r="R124" i="4" s="1"/>
  <c r="P123" i="4"/>
  <c r="P124" i="4" s="1"/>
  <c r="O123" i="4"/>
  <c r="O124" i="4" s="1"/>
  <c r="N123" i="4"/>
  <c r="N124" i="4" s="1"/>
  <c r="M123" i="4"/>
  <c r="M124" i="4" s="1"/>
  <c r="K123" i="4"/>
  <c r="K124" i="4" s="1"/>
  <c r="J123" i="4"/>
  <c r="J124" i="4" s="1"/>
  <c r="I123" i="4"/>
  <c r="I124" i="4" s="1"/>
  <c r="H123" i="4"/>
  <c r="H124" i="4" s="1"/>
  <c r="F123" i="4"/>
  <c r="F124" i="4" s="1"/>
  <c r="E123" i="4"/>
  <c r="E124" i="4" s="1"/>
  <c r="D123" i="4"/>
  <c r="D124" i="4" s="1"/>
  <c r="C123" i="4"/>
  <c r="C124" i="4" s="1"/>
  <c r="AE110" i="4"/>
  <c r="AE111" i="4" s="1"/>
  <c r="AD110" i="4"/>
  <c r="AD111" i="4" s="1"/>
  <c r="AC110" i="4"/>
  <c r="AC111" i="4" s="1"/>
  <c r="AB110" i="4"/>
  <c r="AB111" i="4" s="1"/>
  <c r="Z110" i="4"/>
  <c r="Z111" i="4" s="1"/>
  <c r="Y110" i="4"/>
  <c r="Y111" i="4" s="1"/>
  <c r="X110" i="4"/>
  <c r="X111" i="4" s="1"/>
  <c r="W110" i="4"/>
  <c r="W111" i="4" s="1"/>
  <c r="U110" i="4"/>
  <c r="U111" i="4" s="1"/>
  <c r="T110" i="4"/>
  <c r="T111" i="4" s="1"/>
  <c r="S110" i="4"/>
  <c r="S111" i="4" s="1"/>
  <c r="R110" i="4"/>
  <c r="R111" i="4" s="1"/>
  <c r="P110" i="4"/>
  <c r="P111" i="4" s="1"/>
  <c r="O110" i="4"/>
  <c r="O111" i="4" s="1"/>
  <c r="N110" i="4"/>
  <c r="N111" i="4" s="1"/>
  <c r="M110" i="4"/>
  <c r="M111" i="4" s="1"/>
  <c r="K110" i="4"/>
  <c r="K111" i="4" s="1"/>
  <c r="J110" i="4"/>
  <c r="J111" i="4" s="1"/>
  <c r="I110" i="4"/>
  <c r="I111" i="4" s="1"/>
  <c r="H110" i="4"/>
  <c r="H111" i="4" s="1"/>
  <c r="F110" i="4"/>
  <c r="F111" i="4" s="1"/>
  <c r="E110" i="4"/>
  <c r="E111" i="4" s="1"/>
  <c r="D110" i="4"/>
  <c r="D111" i="4" s="1"/>
  <c r="C110" i="4"/>
  <c r="C111" i="4" s="1"/>
  <c r="AE94" i="4"/>
  <c r="AE95" i="4" s="1"/>
  <c r="AD94" i="4"/>
  <c r="AD95" i="4" s="1"/>
  <c r="AC94" i="4"/>
  <c r="AC95" i="4" s="1"/>
  <c r="AB94" i="4"/>
  <c r="AB95" i="4" s="1"/>
  <c r="Z94" i="4"/>
  <c r="Z95" i="4" s="1"/>
  <c r="Y94" i="4"/>
  <c r="Y95" i="4" s="1"/>
  <c r="X94" i="4"/>
  <c r="X95" i="4" s="1"/>
  <c r="W94" i="4"/>
  <c r="W95" i="4" s="1"/>
  <c r="U94" i="4"/>
  <c r="U95" i="4" s="1"/>
  <c r="T94" i="4"/>
  <c r="T95" i="4" s="1"/>
  <c r="S94" i="4"/>
  <c r="S95" i="4" s="1"/>
  <c r="R94" i="4"/>
  <c r="R95" i="4" s="1"/>
  <c r="P94" i="4"/>
  <c r="P95" i="4" s="1"/>
  <c r="O94" i="4"/>
  <c r="O95" i="4" s="1"/>
  <c r="N94" i="4"/>
  <c r="N95" i="4" s="1"/>
  <c r="M94" i="4"/>
  <c r="M95" i="4" s="1"/>
  <c r="K94" i="4"/>
  <c r="K95" i="4" s="1"/>
  <c r="J94" i="4"/>
  <c r="J95" i="4" s="1"/>
  <c r="I94" i="4"/>
  <c r="I95" i="4" s="1"/>
  <c r="H94" i="4"/>
  <c r="H95" i="4" s="1"/>
  <c r="F94" i="4"/>
  <c r="F95" i="4" s="1"/>
  <c r="E94" i="4"/>
  <c r="E95" i="4" s="1"/>
  <c r="D94" i="4"/>
  <c r="D95" i="4" s="1"/>
  <c r="C94" i="4"/>
  <c r="C95" i="4" s="1"/>
  <c r="AE78" i="4"/>
  <c r="AE79" i="4" s="1"/>
  <c r="AD78" i="4"/>
  <c r="AD79" i="4" s="1"/>
  <c r="AC78" i="4"/>
  <c r="AC79" i="4" s="1"/>
  <c r="AB78" i="4"/>
  <c r="AB79" i="4" s="1"/>
  <c r="Z78" i="4"/>
  <c r="Z79" i="4" s="1"/>
  <c r="Y78" i="4"/>
  <c r="Y79" i="4" s="1"/>
  <c r="X78" i="4"/>
  <c r="X79" i="4" s="1"/>
  <c r="W78" i="4"/>
  <c r="W79" i="4" s="1"/>
  <c r="U78" i="4"/>
  <c r="U79" i="4" s="1"/>
  <c r="T78" i="4"/>
  <c r="T79" i="4" s="1"/>
  <c r="S78" i="4"/>
  <c r="S79" i="4" s="1"/>
  <c r="R78" i="4"/>
  <c r="R79" i="4" s="1"/>
  <c r="P78" i="4"/>
  <c r="P79" i="4" s="1"/>
  <c r="O78" i="4"/>
  <c r="O79" i="4" s="1"/>
  <c r="N78" i="4"/>
  <c r="N79" i="4" s="1"/>
  <c r="M78" i="4"/>
  <c r="M79" i="4" s="1"/>
  <c r="K78" i="4"/>
  <c r="K79" i="4" s="1"/>
  <c r="J78" i="4"/>
  <c r="J79" i="4" s="1"/>
  <c r="I78" i="4"/>
  <c r="I79" i="4" s="1"/>
  <c r="H78" i="4"/>
  <c r="H79" i="4" s="1"/>
  <c r="F78" i="4"/>
  <c r="F79" i="4" s="1"/>
  <c r="E78" i="4"/>
  <c r="E79" i="4" s="1"/>
  <c r="D78" i="4"/>
  <c r="D79" i="4" s="1"/>
  <c r="C78" i="4"/>
  <c r="C79" i="4" s="1"/>
  <c r="AE57" i="4"/>
  <c r="AE58" i="4" s="1"/>
  <c r="AD57" i="4"/>
  <c r="AD58" i="4" s="1"/>
  <c r="AC57" i="4"/>
  <c r="AC58" i="4" s="1"/>
  <c r="AB57" i="4"/>
  <c r="AB58" i="4" s="1"/>
  <c r="Z57" i="4"/>
  <c r="Z58" i="4" s="1"/>
  <c r="Y57" i="4"/>
  <c r="Y58" i="4" s="1"/>
  <c r="X57" i="4"/>
  <c r="X58" i="4" s="1"/>
  <c r="W57" i="4"/>
  <c r="W58" i="4" s="1"/>
  <c r="U57" i="4"/>
  <c r="U58" i="4" s="1"/>
  <c r="T57" i="4"/>
  <c r="T58" i="4" s="1"/>
  <c r="S57" i="4"/>
  <c r="S58" i="4" s="1"/>
  <c r="R57" i="4"/>
  <c r="R58" i="4" s="1"/>
  <c r="P57" i="4"/>
  <c r="P58" i="4" s="1"/>
  <c r="O57" i="4"/>
  <c r="O58" i="4" s="1"/>
  <c r="N57" i="4"/>
  <c r="N58" i="4" s="1"/>
  <c r="M57" i="4"/>
  <c r="M58" i="4" s="1"/>
  <c r="K57" i="4"/>
  <c r="K58" i="4" s="1"/>
  <c r="J57" i="4"/>
  <c r="J58" i="4" s="1"/>
  <c r="I57" i="4"/>
  <c r="I58" i="4" s="1"/>
  <c r="H57" i="4"/>
  <c r="H58" i="4" s="1"/>
  <c r="F57" i="4"/>
  <c r="F58" i="4" s="1"/>
  <c r="E57" i="4"/>
  <c r="E58" i="4" s="1"/>
  <c r="D57" i="4"/>
  <c r="D58" i="4" s="1"/>
  <c r="AE41" i="4"/>
  <c r="AE42" i="4" s="1"/>
  <c r="AD41" i="4"/>
  <c r="AD42" i="4" s="1"/>
  <c r="AC41" i="4"/>
  <c r="AC42" i="4" s="1"/>
  <c r="AB41" i="4"/>
  <c r="AB42" i="4" s="1"/>
  <c r="Z41" i="4"/>
  <c r="Z42" i="4" s="1"/>
  <c r="Y41" i="4"/>
  <c r="Y42" i="4" s="1"/>
  <c r="X41" i="4"/>
  <c r="X42" i="4" s="1"/>
  <c r="W41" i="4"/>
  <c r="W42" i="4" s="1"/>
  <c r="U41" i="4"/>
  <c r="U42" i="4" s="1"/>
  <c r="T41" i="4"/>
  <c r="T42" i="4" s="1"/>
  <c r="S41" i="4"/>
  <c r="S42" i="4" s="1"/>
  <c r="R41" i="4"/>
  <c r="R42" i="4" s="1"/>
  <c r="P41" i="4"/>
  <c r="P42" i="4" s="1"/>
  <c r="O41" i="4"/>
  <c r="O42" i="4" s="1"/>
  <c r="N41" i="4"/>
  <c r="N42" i="4" s="1"/>
  <c r="M41" i="4"/>
  <c r="M42" i="4" s="1"/>
  <c r="K41" i="4"/>
  <c r="K42" i="4" s="1"/>
  <c r="J41" i="4"/>
  <c r="J42" i="4" s="1"/>
  <c r="I41" i="4"/>
  <c r="I42" i="4" s="1"/>
  <c r="H41" i="4"/>
  <c r="H42" i="4" s="1"/>
  <c r="F41" i="4"/>
  <c r="F42" i="4" s="1"/>
  <c r="E41" i="4"/>
  <c r="E42" i="4" s="1"/>
  <c r="D41" i="4"/>
  <c r="D42" i="4" s="1"/>
  <c r="C41" i="4"/>
  <c r="C42" i="4" s="1"/>
  <c r="AE41" i="1"/>
  <c r="AE42" i="1" s="1"/>
  <c r="AE123" i="1"/>
  <c r="AE124" i="1" s="1"/>
  <c r="Z123" i="1"/>
  <c r="Z124" i="1" s="1"/>
  <c r="U123" i="1"/>
  <c r="U124" i="1" s="1"/>
  <c r="P123" i="1"/>
  <c r="P124" i="1" s="1"/>
  <c r="K123" i="1"/>
  <c r="K124" i="1" s="1"/>
  <c r="F123" i="1"/>
  <c r="F124" i="1" s="1"/>
  <c r="D123" i="1"/>
  <c r="D124" i="1" s="1"/>
  <c r="E123" i="1"/>
  <c r="E124" i="1" s="1"/>
  <c r="H123" i="1"/>
  <c r="H124" i="1" s="1"/>
  <c r="I123" i="1"/>
  <c r="I124" i="1" s="1"/>
  <c r="J123" i="1"/>
  <c r="J124" i="1" s="1"/>
  <c r="M123" i="1"/>
  <c r="M124" i="1" s="1"/>
  <c r="N123" i="1"/>
  <c r="N124" i="1" s="1"/>
  <c r="O123" i="1"/>
  <c r="O124" i="1" s="1"/>
  <c r="R123" i="1"/>
  <c r="R124" i="1" s="1"/>
  <c r="S123" i="1"/>
  <c r="S124" i="1" s="1"/>
  <c r="T123" i="1"/>
  <c r="T124" i="1" s="1"/>
  <c r="W123" i="1"/>
  <c r="W124" i="1" s="1"/>
  <c r="X123" i="1"/>
  <c r="X124" i="1" s="1"/>
  <c r="Y123" i="1"/>
  <c r="Y124" i="1" s="1"/>
  <c r="AB123" i="1"/>
  <c r="AB124" i="1" s="1"/>
  <c r="AC123" i="1"/>
  <c r="AC124" i="1" s="1"/>
  <c r="AD123" i="1"/>
  <c r="AD124" i="1" s="1"/>
  <c r="C123" i="1"/>
  <c r="C124" i="1" s="1"/>
  <c r="C110" i="1"/>
  <c r="C111" i="1" s="1"/>
  <c r="F110" i="1"/>
  <c r="F111" i="1" s="1"/>
  <c r="K110" i="1"/>
  <c r="K111" i="1" s="1"/>
  <c r="P110" i="1"/>
  <c r="P111" i="1" s="1"/>
  <c r="U110" i="1"/>
  <c r="U111" i="1" s="1"/>
  <c r="Z110" i="1"/>
  <c r="Z111" i="1" s="1"/>
  <c r="AE110" i="1"/>
  <c r="AE111" i="1" s="1"/>
  <c r="D110" i="1"/>
  <c r="D111" i="1" s="1"/>
  <c r="E110" i="1"/>
  <c r="E111" i="1" s="1"/>
  <c r="H110" i="1"/>
  <c r="H111" i="1" s="1"/>
  <c r="I110" i="1"/>
  <c r="I111" i="1" s="1"/>
  <c r="J110" i="1"/>
  <c r="J111" i="1" s="1"/>
  <c r="M110" i="1"/>
  <c r="M111" i="1" s="1"/>
  <c r="N110" i="1"/>
  <c r="N111" i="1" s="1"/>
  <c r="O110" i="1"/>
  <c r="O111" i="1" s="1"/>
  <c r="R110" i="1"/>
  <c r="R111" i="1" s="1"/>
  <c r="S110" i="1"/>
  <c r="S111" i="1" s="1"/>
  <c r="T110" i="1"/>
  <c r="T111" i="1" s="1"/>
  <c r="W110" i="1"/>
  <c r="W111" i="1" s="1"/>
  <c r="X110" i="1"/>
  <c r="X111" i="1" s="1"/>
  <c r="Y110" i="1"/>
  <c r="Y111" i="1" s="1"/>
  <c r="AB110" i="1"/>
  <c r="AB111" i="1" s="1"/>
  <c r="AC110" i="1"/>
  <c r="AC111" i="1" s="1"/>
  <c r="AD110" i="1"/>
  <c r="AD111" i="1" s="1"/>
  <c r="C94" i="1"/>
  <c r="C95" i="1" s="1"/>
  <c r="U94" i="1"/>
  <c r="U95" i="1" s="1"/>
  <c r="AE94" i="1"/>
  <c r="AE95" i="1" s="1"/>
  <c r="Z94" i="1"/>
  <c r="Z95" i="1" s="1"/>
  <c r="P94" i="1"/>
  <c r="P95" i="1" s="1"/>
  <c r="K94" i="1"/>
  <c r="K95" i="1" s="1"/>
  <c r="F94" i="1"/>
  <c r="F95" i="1" s="1"/>
  <c r="D94" i="1"/>
  <c r="D95" i="1" s="1"/>
  <c r="E94" i="1"/>
  <c r="E95" i="1" s="1"/>
  <c r="H94" i="1"/>
  <c r="H95" i="1" s="1"/>
  <c r="I94" i="1"/>
  <c r="I95" i="1" s="1"/>
  <c r="J94" i="1"/>
  <c r="J95" i="1" s="1"/>
  <c r="M94" i="1"/>
  <c r="M95" i="1" s="1"/>
  <c r="N94" i="1"/>
  <c r="N95" i="1" s="1"/>
  <c r="O94" i="1"/>
  <c r="O95" i="1" s="1"/>
  <c r="R94" i="1"/>
  <c r="R95" i="1" s="1"/>
  <c r="S94" i="1"/>
  <c r="S95" i="1" s="1"/>
  <c r="T94" i="1"/>
  <c r="T95" i="1" s="1"/>
  <c r="W94" i="1"/>
  <c r="W95" i="1" s="1"/>
  <c r="X94" i="1"/>
  <c r="X95" i="1" s="1"/>
  <c r="Y94" i="1"/>
  <c r="Y95" i="1" s="1"/>
  <c r="AB94" i="1"/>
  <c r="AB95" i="1" s="1"/>
  <c r="AC94" i="1"/>
  <c r="AC95" i="1" s="1"/>
  <c r="AD94" i="1"/>
  <c r="AD95" i="1" s="1"/>
  <c r="C78" i="1"/>
  <c r="C79" i="1" s="1"/>
  <c r="F78" i="1"/>
  <c r="F79" i="1" s="1"/>
  <c r="K78" i="1"/>
  <c r="K79" i="1" s="1"/>
  <c r="P78" i="1"/>
  <c r="P79" i="1" s="1"/>
  <c r="U78" i="1"/>
  <c r="U79" i="1" s="1"/>
  <c r="Z78" i="1"/>
  <c r="Z79" i="1" s="1"/>
  <c r="AE78" i="1"/>
  <c r="AE79" i="1" s="1"/>
  <c r="D78" i="1"/>
  <c r="D79" i="1" s="1"/>
  <c r="E78" i="1"/>
  <c r="E79" i="1" s="1"/>
  <c r="H78" i="1"/>
  <c r="H79" i="1" s="1"/>
  <c r="I78" i="1"/>
  <c r="I79" i="1" s="1"/>
  <c r="J78" i="1"/>
  <c r="J79" i="1" s="1"/>
  <c r="M78" i="1"/>
  <c r="M79" i="1" s="1"/>
  <c r="N78" i="1"/>
  <c r="N79" i="1" s="1"/>
  <c r="O78" i="1"/>
  <c r="O79" i="1" s="1"/>
  <c r="R78" i="1"/>
  <c r="R79" i="1" s="1"/>
  <c r="S78" i="1"/>
  <c r="S79" i="1" s="1"/>
  <c r="T78" i="1"/>
  <c r="T79" i="1" s="1"/>
  <c r="W78" i="1"/>
  <c r="W79" i="1" s="1"/>
  <c r="X78" i="1"/>
  <c r="X79" i="1" s="1"/>
  <c r="Y78" i="1"/>
  <c r="Y79" i="1" s="1"/>
  <c r="AB78" i="1"/>
  <c r="AB79" i="1" s="1"/>
  <c r="AC78" i="1"/>
  <c r="AC79" i="1" s="1"/>
  <c r="AD78" i="1"/>
  <c r="AD79" i="1" s="1"/>
  <c r="C57" i="1"/>
  <c r="F57" i="1"/>
  <c r="F58" i="1" s="1"/>
  <c r="K57" i="1"/>
  <c r="K58" i="1" s="1"/>
  <c r="AE57" i="1"/>
  <c r="AE58" i="1" s="1"/>
  <c r="Z57" i="1"/>
  <c r="Z58" i="1" s="1"/>
  <c r="U57" i="1"/>
  <c r="U58" i="1" s="1"/>
  <c r="P57" i="1"/>
  <c r="P58" i="1" s="1"/>
  <c r="D57" i="1"/>
  <c r="D58" i="1" s="1"/>
  <c r="E57" i="1"/>
  <c r="E58" i="1" s="1"/>
  <c r="H57" i="1"/>
  <c r="H58" i="1" s="1"/>
  <c r="I57" i="1"/>
  <c r="I58" i="1" s="1"/>
  <c r="J57" i="1"/>
  <c r="J58" i="1" s="1"/>
  <c r="M57" i="1"/>
  <c r="M58" i="1" s="1"/>
  <c r="N57" i="1"/>
  <c r="N58" i="1" s="1"/>
  <c r="O57" i="1"/>
  <c r="O58" i="1" s="1"/>
  <c r="R57" i="1"/>
  <c r="R58" i="1" s="1"/>
  <c r="S57" i="1"/>
  <c r="S58" i="1" s="1"/>
  <c r="T57" i="1"/>
  <c r="T58" i="1" s="1"/>
  <c r="W57" i="1"/>
  <c r="W58" i="1" s="1"/>
  <c r="X57" i="1"/>
  <c r="X58" i="1" s="1"/>
  <c r="Y57" i="1"/>
  <c r="Y58" i="1" s="1"/>
  <c r="AB57" i="1"/>
  <c r="AB58" i="1" s="1"/>
  <c r="AC57" i="1"/>
  <c r="AC58" i="1" s="1"/>
  <c r="AD57" i="1"/>
  <c r="AD58" i="1" s="1"/>
  <c r="Z41" i="1"/>
  <c r="Z42" i="1" s="1"/>
  <c r="U41" i="1"/>
  <c r="U42" i="1" s="1"/>
  <c r="P41" i="1"/>
  <c r="P42" i="1" s="1"/>
  <c r="K41" i="1"/>
  <c r="K42" i="1" s="1"/>
  <c r="C41" i="1"/>
  <c r="C42" i="1" s="1"/>
  <c r="F41" i="1"/>
  <c r="F42" i="1" s="1"/>
  <c r="D41" i="1"/>
  <c r="D42" i="1" s="1"/>
  <c r="E41" i="1"/>
  <c r="E42" i="1" s="1"/>
  <c r="H41" i="1"/>
  <c r="H42" i="1" s="1"/>
  <c r="I41" i="1"/>
  <c r="I42" i="1" s="1"/>
  <c r="J41" i="1"/>
  <c r="J42" i="1" s="1"/>
  <c r="M41" i="1"/>
  <c r="M42" i="1" s="1"/>
  <c r="N41" i="1"/>
  <c r="N42" i="1" s="1"/>
  <c r="O41" i="1"/>
  <c r="O42" i="1" s="1"/>
  <c r="R41" i="1"/>
  <c r="R42" i="1" s="1"/>
  <c r="S41" i="1"/>
  <c r="S42" i="1" s="1"/>
  <c r="T41" i="1"/>
  <c r="T42" i="1" s="1"/>
  <c r="W41" i="1"/>
  <c r="W42" i="1" s="1"/>
  <c r="X41" i="1"/>
  <c r="X42" i="1" s="1"/>
  <c r="Y41" i="1"/>
  <c r="Y42" i="1" s="1"/>
  <c r="AB41" i="1"/>
  <c r="AB42" i="1" s="1"/>
  <c r="AC41" i="1"/>
  <c r="AC42" i="1" s="1"/>
  <c r="AD41" i="1"/>
  <c r="AD42" i="1" s="1"/>
  <c r="AE124" i="7" l="1"/>
  <c r="U124" i="7"/>
  <c r="Z124" i="7"/>
  <c r="P124" i="7"/>
  <c r="K124" i="7"/>
  <c r="AE111" i="7"/>
  <c r="Z111" i="7"/>
  <c r="U111" i="7"/>
  <c r="P111" i="7"/>
  <c r="K111" i="7"/>
  <c r="AE95" i="7"/>
  <c r="Z95" i="7"/>
  <c r="K79" i="7"/>
  <c r="P95" i="7"/>
  <c r="K95" i="7"/>
  <c r="U95" i="7"/>
  <c r="P79" i="7"/>
  <c r="U79" i="7"/>
  <c r="Z79" i="7"/>
  <c r="AE79" i="7"/>
  <c r="AE58" i="7"/>
  <c r="P58" i="7"/>
  <c r="Z58" i="7"/>
  <c r="U58" i="7"/>
  <c r="K58" i="7"/>
  <c r="AE42" i="7"/>
  <c r="Z42" i="7"/>
  <c r="U42" i="7"/>
  <c r="P42" i="7"/>
  <c r="K42" i="7"/>
  <c r="BH10" i="14"/>
  <c r="BH12" i="14"/>
  <c r="BH14" i="14"/>
  <c r="BH16" i="14"/>
  <c r="BH18" i="14"/>
  <c r="BH20" i="14"/>
  <c r="BH27" i="14"/>
  <c r="BH50" i="14"/>
  <c r="BH38" i="14"/>
  <c r="BH49" i="14"/>
  <c r="BH51" i="14"/>
  <c r="BH30" i="14"/>
  <c r="BH32" i="14"/>
  <c r="BH34" i="14"/>
  <c r="BH36" i="14"/>
  <c r="BH4" i="14"/>
  <c r="BH6" i="14"/>
  <c r="BH8" i="14"/>
  <c r="BH53" i="14"/>
  <c r="BH55" i="14"/>
  <c r="BH57" i="14"/>
  <c r="BH9" i="14"/>
  <c r="BH11" i="14"/>
  <c r="BH13" i="14"/>
  <c r="BH15" i="14"/>
  <c r="BH17" i="14"/>
  <c r="BH21" i="14"/>
  <c r="BH28" i="14"/>
  <c r="BH5" i="14"/>
  <c r="BH7" i="14"/>
  <c r="BH19" i="14"/>
  <c r="BH52" i="14"/>
  <c r="BH54" i="14"/>
  <c r="BH56" i="14"/>
  <c r="BH37" i="14"/>
  <c r="BH39" i="14"/>
  <c r="BH29" i="14"/>
  <c r="AV30" i="14"/>
  <c r="BH31" i="14"/>
  <c r="AV32" i="14"/>
  <c r="BH33" i="14"/>
  <c r="AV34" i="14"/>
  <c r="BH35" i="14"/>
  <c r="AV36" i="14"/>
  <c r="AV10" i="14"/>
  <c r="AV12" i="14"/>
  <c r="AV14" i="14"/>
  <c r="AV16" i="14"/>
  <c r="AV18" i="14"/>
  <c r="AV20" i="14"/>
  <c r="AV29" i="14"/>
  <c r="AV9" i="14"/>
  <c r="AV11" i="14"/>
  <c r="AV13" i="14"/>
  <c r="AV15" i="14"/>
  <c r="AV17" i="14"/>
  <c r="AV19" i="14"/>
  <c r="AV21" i="14"/>
  <c r="AV54" i="14"/>
  <c r="AV38" i="14"/>
  <c r="AV49" i="14"/>
  <c r="AV28" i="14"/>
  <c r="AV5" i="14"/>
  <c r="AV7" i="14"/>
  <c r="AV50" i="14"/>
  <c r="AV52" i="14"/>
  <c r="AV56" i="14"/>
  <c r="AV37" i="14"/>
  <c r="AV39" i="14"/>
  <c r="AV31" i="14"/>
  <c r="AV33" i="14"/>
  <c r="AV4" i="14"/>
  <c r="AV6" i="14"/>
  <c r="AV8" i="14"/>
  <c r="AJ9" i="14"/>
  <c r="AV27" i="14"/>
  <c r="AV35" i="14"/>
  <c r="AV51" i="14"/>
  <c r="AV53" i="14"/>
  <c r="AV55" i="14"/>
  <c r="AV57" i="14"/>
  <c r="AJ10" i="14"/>
  <c r="AJ18" i="14"/>
  <c r="AJ51" i="14"/>
  <c r="AJ11" i="14"/>
  <c r="AJ13" i="14"/>
  <c r="AJ15" i="14"/>
  <c r="AJ17" i="14"/>
  <c r="AJ19" i="14"/>
  <c r="AJ21" i="14"/>
  <c r="AJ28" i="14"/>
  <c r="AJ36" i="14"/>
  <c r="AJ31" i="14"/>
  <c r="AJ33" i="14"/>
  <c r="AJ35" i="14"/>
  <c r="AJ27" i="14"/>
  <c r="AJ38" i="14"/>
  <c r="AJ49" i="14"/>
  <c r="AJ34" i="14"/>
  <c r="AJ5" i="14"/>
  <c r="AJ7" i="14"/>
  <c r="AJ52" i="14"/>
  <c r="AJ54" i="14"/>
  <c r="AJ56" i="14"/>
  <c r="AJ37" i="14"/>
  <c r="AJ39" i="14"/>
  <c r="AJ30" i="14"/>
  <c r="AJ32" i="14"/>
  <c r="AJ50" i="14"/>
  <c r="X11" i="14"/>
  <c r="AJ12" i="14"/>
  <c r="X13" i="14"/>
  <c r="AJ14" i="14"/>
  <c r="X15" i="14"/>
  <c r="AJ16" i="14"/>
  <c r="X19" i="14"/>
  <c r="AJ20" i="14"/>
  <c r="AJ29" i="14"/>
  <c r="AJ4" i="14"/>
  <c r="AJ6" i="14"/>
  <c r="AJ8" i="14"/>
  <c r="AJ53" i="14"/>
  <c r="AJ55" i="14"/>
  <c r="AJ57" i="14"/>
  <c r="X37" i="14"/>
  <c r="X4" i="14"/>
  <c r="L5" i="14"/>
  <c r="X6" i="14"/>
  <c r="L7" i="14"/>
  <c r="X8" i="14"/>
  <c r="L9" i="14"/>
  <c r="L11" i="14"/>
  <c r="X35" i="14"/>
  <c r="X21" i="14"/>
  <c r="X28" i="14"/>
  <c r="X31" i="14"/>
  <c r="X30" i="14"/>
  <c r="X32" i="14"/>
  <c r="X34" i="14"/>
  <c r="L35" i="14"/>
  <c r="X36" i="14"/>
  <c r="X49" i="14"/>
  <c r="X5" i="14"/>
  <c r="X7" i="14"/>
  <c r="X9" i="14"/>
  <c r="X17" i="14"/>
  <c r="X52" i="14"/>
  <c r="X54" i="14"/>
  <c r="X56" i="14"/>
  <c r="X39" i="14"/>
  <c r="X33" i="14"/>
  <c r="X10" i="14"/>
  <c r="X12" i="14"/>
  <c r="X14" i="14"/>
  <c r="X16" i="14"/>
  <c r="X18" i="14"/>
  <c r="X20" i="14"/>
  <c r="L19" i="14"/>
  <c r="X27" i="14"/>
  <c r="X29" i="14"/>
  <c r="X51" i="14"/>
  <c r="X53" i="14"/>
  <c r="X55" i="14"/>
  <c r="X57" i="14"/>
  <c r="X38" i="14"/>
  <c r="X50" i="14"/>
  <c r="L51" i="14"/>
  <c r="L55" i="14"/>
  <c r="L38" i="14"/>
  <c r="L52" i="14"/>
  <c r="L54" i="14"/>
  <c r="L56" i="14"/>
  <c r="L55" i="10"/>
  <c r="L27" i="14"/>
  <c r="L4" i="14"/>
  <c r="L6" i="14"/>
  <c r="L8" i="14"/>
  <c r="L10" i="14"/>
  <c r="L12" i="14"/>
  <c r="L14" i="14"/>
  <c r="L16" i="14"/>
  <c r="L18" i="14"/>
  <c r="L20" i="14"/>
  <c r="L29" i="14"/>
  <c r="L30" i="14"/>
  <c r="L32" i="14"/>
  <c r="L34" i="14"/>
  <c r="L36" i="14"/>
  <c r="L49" i="14"/>
  <c r="L53" i="14"/>
  <c r="L57" i="14"/>
  <c r="L13" i="14"/>
  <c r="L15" i="14"/>
  <c r="L17" i="14"/>
  <c r="L21" i="14"/>
  <c r="L28" i="14"/>
  <c r="L37" i="14"/>
  <c r="L39" i="14"/>
  <c r="L50" i="14"/>
  <c r="L31" i="14"/>
  <c r="L33" i="14"/>
  <c r="BT27" i="10"/>
  <c r="BT5" i="10"/>
  <c r="BT35" i="10"/>
  <c r="BT19" i="10"/>
  <c r="BT32" i="10"/>
  <c r="BT8" i="10"/>
  <c r="BT11" i="10"/>
  <c r="BT34" i="10"/>
  <c r="BT18" i="10"/>
  <c r="BT10" i="10"/>
  <c r="BT33" i="10"/>
  <c r="BT17" i="10"/>
  <c r="BT9" i="10"/>
  <c r="BT39" i="10"/>
  <c r="BT31" i="10"/>
  <c r="BT15" i="10"/>
  <c r="BT7" i="10"/>
  <c r="BT38" i="10"/>
  <c r="BT30" i="10"/>
  <c r="BT14" i="10"/>
  <c r="BT6" i="10"/>
  <c r="BT37" i="10"/>
  <c r="BT29" i="10"/>
  <c r="BT21" i="10"/>
  <c r="BT13" i="10"/>
  <c r="BT16" i="10"/>
  <c r="BT36" i="10"/>
  <c r="BT28" i="10"/>
  <c r="BT20" i="10"/>
  <c r="BT12" i="10"/>
  <c r="BT4" i="10"/>
  <c r="BT3" i="10"/>
  <c r="BH34" i="10"/>
  <c r="BH18" i="10"/>
  <c r="BH10" i="10"/>
  <c r="BH3" i="14"/>
  <c r="BH35" i="10"/>
  <c r="BH27" i="10"/>
  <c r="BH19" i="10"/>
  <c r="BH11" i="10"/>
  <c r="BH33" i="10"/>
  <c r="BH17" i="10"/>
  <c r="BH9" i="10"/>
  <c r="BH32" i="10"/>
  <c r="BH16" i="10"/>
  <c r="BH8" i="10"/>
  <c r="BH39" i="10"/>
  <c r="BH31" i="10"/>
  <c r="BH15" i="10"/>
  <c r="BH7" i="10"/>
  <c r="BH38" i="10"/>
  <c r="BH30" i="10"/>
  <c r="BH14" i="10"/>
  <c r="BH6" i="10"/>
  <c r="BH37" i="10"/>
  <c r="BH29" i="10"/>
  <c r="BH21" i="10"/>
  <c r="BH13" i="10"/>
  <c r="BH5" i="10"/>
  <c r="BH36" i="10"/>
  <c r="BH28" i="10"/>
  <c r="BH20" i="10"/>
  <c r="BH12" i="10"/>
  <c r="BH4" i="10"/>
  <c r="BH3" i="10"/>
  <c r="X3" i="14"/>
  <c r="AV3" i="14"/>
  <c r="AJ3" i="14"/>
  <c r="L3" i="14"/>
  <c r="L3" i="10"/>
  <c r="L51" i="10"/>
  <c r="L52" i="10"/>
  <c r="AV11" i="10"/>
  <c r="AV35" i="10"/>
  <c r="AV19" i="10"/>
  <c r="AV27" i="10"/>
  <c r="AJ11" i="10"/>
  <c r="AV34" i="10"/>
  <c r="AV18" i="10"/>
  <c r="AV10" i="10"/>
  <c r="AV33" i="10"/>
  <c r="AV17" i="10"/>
  <c r="AV9" i="10"/>
  <c r="AJ27" i="10"/>
  <c r="AV32" i="10"/>
  <c r="AV16" i="10"/>
  <c r="AV8" i="10"/>
  <c r="AV39" i="10"/>
  <c r="AV31" i="10"/>
  <c r="AV15" i="10"/>
  <c r="AV7" i="10"/>
  <c r="AV38" i="10"/>
  <c r="AV30" i="10"/>
  <c r="AV14" i="10"/>
  <c r="AV6" i="10"/>
  <c r="AV37" i="10"/>
  <c r="AV29" i="10"/>
  <c r="AV21" i="10"/>
  <c r="AV13" i="10"/>
  <c r="AV5" i="10"/>
  <c r="AV36" i="10"/>
  <c r="AV28" i="10"/>
  <c r="AV20" i="10"/>
  <c r="AV12" i="10"/>
  <c r="AV4" i="10"/>
  <c r="X35" i="10"/>
  <c r="X34" i="10"/>
  <c r="X10" i="10"/>
  <c r="AJ34" i="10"/>
  <c r="AJ18" i="10"/>
  <c r="AJ10" i="10"/>
  <c r="X27" i="10"/>
  <c r="AJ33" i="10"/>
  <c r="AJ17" i="10"/>
  <c r="AJ9" i="10"/>
  <c r="X19" i="10"/>
  <c r="AJ35" i="10"/>
  <c r="AJ19" i="10"/>
  <c r="AJ32" i="10"/>
  <c r="AJ16" i="10"/>
  <c r="AJ8" i="10"/>
  <c r="AJ39" i="10"/>
  <c r="AJ31" i="10"/>
  <c r="AJ15" i="10"/>
  <c r="AJ7" i="10"/>
  <c r="AJ38" i="10"/>
  <c r="AJ30" i="10"/>
  <c r="AJ14" i="10"/>
  <c r="AJ6" i="10"/>
  <c r="AJ37" i="10"/>
  <c r="AJ29" i="10"/>
  <c r="AJ21" i="10"/>
  <c r="AJ13" i="10"/>
  <c r="AJ5" i="10"/>
  <c r="AJ36" i="10"/>
  <c r="AJ28" i="10"/>
  <c r="AJ20" i="10"/>
  <c r="AJ12" i="10"/>
  <c r="AJ4" i="10"/>
  <c r="X18" i="10"/>
  <c r="X33" i="10"/>
  <c r="X17" i="10"/>
  <c r="X9" i="10"/>
  <c r="X32" i="10"/>
  <c r="X16" i="10"/>
  <c r="X8" i="10"/>
  <c r="X39" i="10"/>
  <c r="X31" i="10"/>
  <c r="X15" i="10"/>
  <c r="X7" i="10"/>
  <c r="X38" i="10"/>
  <c r="X30" i="10"/>
  <c r="X14" i="10"/>
  <c r="X6" i="10"/>
  <c r="X37" i="10"/>
  <c r="X29" i="10"/>
  <c r="X21" i="10"/>
  <c r="X13" i="10"/>
  <c r="X5" i="10"/>
  <c r="X11" i="10"/>
  <c r="X36" i="10"/>
  <c r="X28" i="10"/>
  <c r="X20" i="10"/>
  <c r="X12" i="10"/>
  <c r="X4" i="10"/>
  <c r="AV3" i="10"/>
  <c r="AJ3" i="10"/>
  <c r="X3" i="10"/>
  <c r="L38" i="10"/>
  <c r="L20" i="10"/>
  <c r="L12" i="10"/>
  <c r="L8" i="10"/>
  <c r="L30" i="10"/>
  <c r="L39" i="10"/>
  <c r="L31" i="10"/>
  <c r="L50" i="10"/>
  <c r="L37" i="10"/>
  <c r="L49" i="10"/>
  <c r="L53" i="10"/>
  <c r="L19" i="10"/>
  <c r="L5" i="10"/>
  <c r="L29" i="10"/>
  <c r="L36" i="10"/>
  <c r="L28" i="10"/>
  <c r="L15" i="10"/>
  <c r="L35" i="10"/>
  <c r="L16" i="10"/>
  <c r="L7" i="10"/>
  <c r="L9" i="10"/>
  <c r="L13" i="10"/>
  <c r="L18" i="10"/>
  <c r="L21" i="10"/>
  <c r="L27" i="10"/>
  <c r="L34" i="10"/>
  <c r="L33" i="10"/>
  <c r="L32" i="10"/>
  <c r="L11" i="10"/>
  <c r="L10" i="10"/>
  <c r="L17" i="10"/>
  <c r="L14" i="10"/>
  <c r="L6" i="10"/>
  <c r="L4" i="10"/>
  <c r="M43" i="6"/>
  <c r="I43" i="6"/>
  <c r="H43" i="6"/>
  <c r="N43" i="6"/>
  <c r="G123" i="6"/>
  <c r="I123" i="6"/>
  <c r="P55" i="10"/>
  <c r="J53" i="10"/>
  <c r="P52" i="10"/>
  <c r="J51" i="10"/>
  <c r="P50" i="10"/>
  <c r="P57" i="10"/>
  <c r="P49" i="10"/>
  <c r="J56" i="10"/>
  <c r="Z60" i="6"/>
  <c r="Z122" i="6"/>
  <c r="K42" i="6"/>
  <c r="U42" i="6"/>
  <c r="AE42" i="6"/>
  <c r="K60" i="6"/>
  <c r="U60" i="6"/>
  <c r="AE60" i="6"/>
  <c r="K84" i="6"/>
  <c r="AE84" i="6"/>
  <c r="U103" i="6"/>
  <c r="K122" i="6"/>
  <c r="AE122" i="6"/>
  <c r="K138" i="6"/>
  <c r="U138" i="6"/>
  <c r="AE138" i="6"/>
  <c r="AF139" i="6"/>
  <c r="L85" i="6"/>
  <c r="AJ42" i="6"/>
  <c r="AJ84" i="6"/>
  <c r="P138" i="6"/>
  <c r="AJ138" i="6"/>
  <c r="AG104" i="6"/>
  <c r="AA123" i="6"/>
  <c r="AF104" i="6"/>
  <c r="AF43" i="6"/>
  <c r="AC104" i="6"/>
  <c r="AF61" i="6"/>
  <c r="W123" i="6"/>
  <c r="W61" i="6"/>
  <c r="V123" i="6"/>
  <c r="V61" i="6"/>
  <c r="M139" i="6"/>
  <c r="Z84" i="6"/>
  <c r="Z103" i="6"/>
  <c r="P122" i="6"/>
  <c r="L61" i="6"/>
  <c r="L139" i="6"/>
  <c r="P84" i="6"/>
  <c r="M85" i="6"/>
  <c r="X123" i="6"/>
  <c r="N139" i="6"/>
  <c r="N123" i="6"/>
  <c r="K103" i="6"/>
  <c r="AE103" i="6"/>
  <c r="U122" i="6"/>
  <c r="AH85" i="6"/>
  <c r="M123" i="6"/>
  <c r="V43" i="6"/>
  <c r="X85" i="6"/>
  <c r="Q104" i="6"/>
  <c r="X139" i="6"/>
  <c r="AG123" i="6"/>
  <c r="AH61" i="6"/>
  <c r="W85" i="6"/>
  <c r="N104" i="6"/>
  <c r="W139" i="6"/>
  <c r="L43" i="6"/>
  <c r="AH43" i="6"/>
  <c r="U84" i="6"/>
  <c r="P42" i="6"/>
  <c r="Z42" i="6"/>
  <c r="P60" i="6"/>
  <c r="AJ60" i="6"/>
  <c r="P103" i="6"/>
  <c r="AJ103" i="6"/>
  <c r="AJ122" i="6"/>
  <c r="Z138" i="6"/>
  <c r="AG61" i="6"/>
  <c r="V85" i="6"/>
  <c r="M104" i="6"/>
  <c r="V139" i="6"/>
  <c r="AG43" i="6"/>
  <c r="S61" i="6"/>
  <c r="I85" i="6"/>
  <c r="G85" i="6"/>
  <c r="H85" i="6"/>
  <c r="H139" i="6"/>
  <c r="AB123" i="6"/>
  <c r="AB43" i="6"/>
  <c r="AC43" i="6"/>
  <c r="AC61" i="6"/>
  <c r="Q61" i="6"/>
  <c r="AG85" i="6"/>
  <c r="S85" i="6"/>
  <c r="I104" i="6"/>
  <c r="X104" i="6"/>
  <c r="L104" i="6"/>
  <c r="L123" i="6"/>
  <c r="S139" i="6"/>
  <c r="AH139" i="6"/>
  <c r="AB104" i="6"/>
  <c r="R61" i="6"/>
  <c r="AA104" i="6"/>
  <c r="X43" i="6"/>
  <c r="AB61" i="6"/>
  <c r="N61" i="6"/>
  <c r="AF85" i="6"/>
  <c r="R85" i="6"/>
  <c r="H104" i="6"/>
  <c r="W104" i="6"/>
  <c r="G104" i="6"/>
  <c r="G139" i="6"/>
  <c r="R139" i="6"/>
  <c r="AG139" i="6"/>
  <c r="G61" i="6"/>
  <c r="AC123" i="6"/>
  <c r="W43" i="6"/>
  <c r="AA61" i="6"/>
  <c r="M61" i="6"/>
  <c r="AC85" i="6"/>
  <c r="Q85" i="6"/>
  <c r="AH104" i="6"/>
  <c r="V104" i="6"/>
  <c r="H123" i="6"/>
  <c r="AC139" i="6"/>
  <c r="Q139" i="6"/>
  <c r="Q123" i="6"/>
  <c r="AF123" i="6"/>
  <c r="Q43" i="6"/>
  <c r="H61" i="6"/>
  <c r="I139" i="6"/>
  <c r="AA43" i="6"/>
  <c r="X61" i="6"/>
  <c r="AB85" i="6"/>
  <c r="N85" i="6"/>
  <c r="S104" i="6"/>
  <c r="AB139" i="6"/>
  <c r="S123" i="6"/>
  <c r="AH123" i="6"/>
  <c r="R43" i="6"/>
  <c r="G43" i="6"/>
  <c r="I61" i="6"/>
  <c r="AA85" i="6"/>
  <c r="R104" i="6"/>
  <c r="AA139" i="6"/>
  <c r="R123" i="6"/>
  <c r="S43" i="6"/>
  <c r="C58" i="1"/>
  <c r="BJ51" i="14" l="1"/>
  <c r="BJ57" i="14"/>
  <c r="BJ20" i="14"/>
  <c r="BJ39" i="14"/>
  <c r="BJ18" i="14"/>
  <c r="BJ50" i="14"/>
  <c r="BJ4" i="14"/>
  <c r="BJ17" i="14"/>
  <c r="BJ5" i="14"/>
  <c r="BJ6" i="14"/>
  <c r="BJ8" i="14"/>
  <c r="BJ16" i="14"/>
  <c r="BJ56" i="14"/>
  <c r="BJ37" i="14"/>
  <c r="BJ49" i="14"/>
  <c r="BJ19" i="14"/>
  <c r="BJ36" i="14"/>
  <c r="BJ21" i="14"/>
  <c r="BJ34" i="14"/>
  <c r="BJ12" i="14"/>
  <c r="BJ54" i="14"/>
  <c r="BJ9" i="14"/>
  <c r="BJ14" i="14"/>
  <c r="BJ32" i="14"/>
  <c r="BJ10" i="14"/>
  <c r="BJ52" i="14"/>
  <c r="BJ27" i="14"/>
  <c r="BJ28" i="14"/>
  <c r="BJ11" i="14"/>
  <c r="BJ33" i="14"/>
  <c r="BJ15" i="14"/>
  <c r="BJ30" i="14"/>
  <c r="BJ38" i="14"/>
  <c r="BJ7" i="14"/>
  <c r="BJ53" i="14"/>
  <c r="BJ35" i="14"/>
  <c r="BJ31" i="14"/>
  <c r="BJ13" i="14"/>
  <c r="BJ29" i="14"/>
  <c r="BJ55" i="14"/>
  <c r="BV14" i="10"/>
  <c r="BV35" i="10"/>
  <c r="BV17" i="10"/>
  <c r="BV18" i="10"/>
  <c r="BV36" i="10"/>
  <c r="BV7" i="10"/>
  <c r="BV33" i="10"/>
  <c r="BV11" i="10"/>
  <c r="BV9" i="10"/>
  <c r="BV5" i="10"/>
  <c r="BV30" i="10"/>
  <c r="BV32" i="10"/>
  <c r="BV19" i="10"/>
  <c r="BV8" i="10"/>
  <c r="BV16" i="10"/>
  <c r="BV4" i="10"/>
  <c r="BV34" i="10"/>
  <c r="BV20" i="10"/>
  <c r="BV6" i="10"/>
  <c r="BV27" i="10"/>
  <c r="BV12" i="10"/>
  <c r="BV15" i="10"/>
  <c r="BV37" i="10"/>
  <c r="BV38" i="10"/>
  <c r="BV21" i="10"/>
  <c r="BV28" i="10"/>
  <c r="BV31" i="10"/>
  <c r="BV10" i="10"/>
  <c r="BV13" i="10"/>
  <c r="BV29" i="10"/>
  <c r="BV39" i="10"/>
  <c r="BJ3" i="14"/>
  <c r="BV3" i="10"/>
  <c r="R49" i="10"/>
  <c r="T49" i="10" s="1"/>
  <c r="V49" i="10" s="1"/>
  <c r="AB49" i="10" s="1"/>
  <c r="R57" i="10"/>
  <c r="T57" i="10" s="1"/>
  <c r="V57" i="10" s="1"/>
  <c r="AB57" i="10" s="1"/>
  <c r="R50" i="10"/>
  <c r="T50" i="10" s="1"/>
  <c r="V50" i="10" s="1"/>
  <c r="AB50" i="10" s="1"/>
  <c r="R52" i="10"/>
  <c r="T52" i="10" s="1"/>
  <c r="V52" i="10" s="1"/>
  <c r="AB52" i="10" s="1"/>
  <c r="R55" i="10"/>
  <c r="T55" i="10" s="1"/>
  <c r="Z123" i="6"/>
  <c r="P51" i="10"/>
  <c r="P53" i="10"/>
  <c r="P54" i="10"/>
  <c r="P56" i="10"/>
  <c r="V55" i="10"/>
  <c r="AB55" i="10" s="1"/>
  <c r="P104" i="6"/>
  <c r="Z139" i="6"/>
  <c r="P43" i="6"/>
  <c r="P139" i="6"/>
  <c r="P61" i="6"/>
  <c r="AJ61" i="6"/>
  <c r="AJ104" i="6"/>
  <c r="U123" i="6"/>
  <c r="P85" i="6"/>
  <c r="AJ139" i="6"/>
  <c r="Z61" i="6"/>
  <c r="K104" i="6"/>
  <c r="AE104" i="6"/>
  <c r="P123" i="6"/>
  <c r="AJ43" i="6"/>
  <c r="U43" i="6"/>
  <c r="AE123" i="6"/>
  <c r="K123" i="6"/>
  <c r="K43" i="6"/>
  <c r="K139" i="6"/>
  <c r="Z43" i="6"/>
  <c r="U61" i="6"/>
  <c r="U104" i="6"/>
  <c r="Z85" i="6"/>
  <c r="AE85" i="6"/>
  <c r="K85" i="6"/>
  <c r="U139" i="6"/>
  <c r="AE61" i="6"/>
  <c r="AE139" i="6"/>
  <c r="Z104" i="6"/>
  <c r="K61" i="6"/>
  <c r="AE43" i="6"/>
  <c r="U85" i="6"/>
  <c r="AJ85" i="6"/>
  <c r="AJ123" i="6"/>
  <c r="X57" i="10" l="1"/>
  <c r="X52" i="10"/>
  <c r="AD52" i="10"/>
  <c r="AF52" i="10" s="1"/>
  <c r="AH52" i="10" s="1"/>
  <c r="AN52" i="10" s="1"/>
  <c r="AD50" i="10"/>
  <c r="AF50" i="10" s="1"/>
  <c r="AH50" i="10" s="1"/>
  <c r="AN50" i="10" s="1"/>
  <c r="AD55" i="10"/>
  <c r="AF55" i="10" s="1"/>
  <c r="AH55" i="10" s="1"/>
  <c r="AN55" i="10" s="1"/>
  <c r="AD57" i="10"/>
  <c r="AF57" i="10" s="1"/>
  <c r="AH57" i="10" s="1"/>
  <c r="AN57" i="10" s="1"/>
  <c r="AD49" i="10"/>
  <c r="AF49" i="10" s="1"/>
  <c r="AH49" i="10" s="1"/>
  <c r="AN49" i="10" s="1"/>
  <c r="R54" i="10"/>
  <c r="T54" i="10" s="1"/>
  <c r="V54" i="10" s="1"/>
  <c r="AB54" i="10" s="1"/>
  <c r="X50" i="10"/>
  <c r="R56" i="10"/>
  <c r="T56" i="10" s="1"/>
  <c r="V56" i="10" s="1"/>
  <c r="AB56" i="10" s="1"/>
  <c r="R53" i="10"/>
  <c r="T53" i="10" s="1"/>
  <c r="V53" i="10" s="1"/>
  <c r="AB53" i="10" s="1"/>
  <c r="R51" i="10"/>
  <c r="T51" i="10" s="1"/>
  <c r="V51" i="10" s="1"/>
  <c r="AB51" i="10" s="1"/>
  <c r="X55" i="10"/>
  <c r="X49" i="10"/>
  <c r="AJ50" i="10" l="1"/>
  <c r="AJ49" i="10"/>
  <c r="AJ55" i="10"/>
  <c r="AJ52" i="10"/>
  <c r="X51" i="10"/>
  <c r="AP55" i="10"/>
  <c r="AR55" i="10" s="1"/>
  <c r="AT55" i="10" s="1"/>
  <c r="AZ55" i="10" s="1"/>
  <c r="AP50" i="10"/>
  <c r="AR50" i="10" s="1"/>
  <c r="AT50" i="10" s="1"/>
  <c r="AZ50" i="10" s="1"/>
  <c r="AP57" i="10"/>
  <c r="AR57" i="10" s="1"/>
  <c r="AT57" i="10" s="1"/>
  <c r="AZ57" i="10" s="1"/>
  <c r="AP52" i="10"/>
  <c r="AR52" i="10" s="1"/>
  <c r="AT52" i="10" s="1"/>
  <c r="AZ52" i="10" s="1"/>
  <c r="AP49" i="10"/>
  <c r="AR49" i="10" s="1"/>
  <c r="AT49" i="10" s="1"/>
  <c r="AZ49" i="10" s="1"/>
  <c r="AJ57" i="10"/>
  <c r="AD53" i="10"/>
  <c r="AF53" i="10" s="1"/>
  <c r="AH53" i="10" s="1"/>
  <c r="AN53" i="10" s="1"/>
  <c r="AD56" i="10"/>
  <c r="AF56" i="10" s="1"/>
  <c r="AH56" i="10" s="1"/>
  <c r="AN56" i="10" s="1"/>
  <c r="AD51" i="10"/>
  <c r="AF51" i="10" s="1"/>
  <c r="AH51" i="10" s="1"/>
  <c r="AN51" i="10" s="1"/>
  <c r="AD54" i="10"/>
  <c r="AF54" i="10" s="1"/>
  <c r="AH54" i="10" s="1"/>
  <c r="AN54" i="10" s="1"/>
  <c r="X53" i="10"/>
  <c r="X56" i="10"/>
  <c r="X54" i="10"/>
  <c r="AJ51" i="10" l="1"/>
  <c r="AV57" i="10"/>
  <c r="AV52" i="10"/>
  <c r="AV49" i="10"/>
  <c r="BB57" i="10"/>
  <c r="BD57" i="10" s="1"/>
  <c r="BF57" i="10" s="1"/>
  <c r="BL57" i="10" s="1"/>
  <c r="AV55" i="10"/>
  <c r="BB55" i="10"/>
  <c r="BD55" i="10" s="1"/>
  <c r="BF55" i="10" s="1"/>
  <c r="BL55" i="10" s="1"/>
  <c r="BB52" i="10"/>
  <c r="BD52" i="10" s="1"/>
  <c r="BF52" i="10" s="1"/>
  <c r="BL52" i="10" s="1"/>
  <c r="BB50" i="10"/>
  <c r="BD50" i="10" s="1"/>
  <c r="BF50" i="10" s="1"/>
  <c r="BL50" i="10" s="1"/>
  <c r="BB49" i="10"/>
  <c r="BD49" i="10" s="1"/>
  <c r="BF49" i="10" s="1"/>
  <c r="BL49" i="10" s="1"/>
  <c r="AJ56" i="10"/>
  <c r="AP53" i="10"/>
  <c r="AR53" i="10" s="1"/>
  <c r="AT53" i="10" s="1"/>
  <c r="AZ53" i="10" s="1"/>
  <c r="AV50" i="10"/>
  <c r="AP56" i="10"/>
  <c r="AR56" i="10" s="1"/>
  <c r="AT56" i="10" s="1"/>
  <c r="AZ56" i="10" s="1"/>
  <c r="AP51" i="10"/>
  <c r="AR51" i="10" s="1"/>
  <c r="AT51" i="10" s="1"/>
  <c r="AZ51" i="10" s="1"/>
  <c r="AP54" i="10"/>
  <c r="AR54" i="10" s="1"/>
  <c r="AT54" i="10" s="1"/>
  <c r="AZ54" i="10" s="1"/>
  <c r="AJ53" i="10"/>
  <c r="AJ54" i="10"/>
  <c r="BH57" i="10" l="1"/>
  <c r="BH52" i="10"/>
  <c r="BH49" i="10"/>
  <c r="BH50" i="10"/>
  <c r="BH55" i="10"/>
  <c r="AV53" i="10"/>
  <c r="AV54" i="10"/>
  <c r="AV51" i="10"/>
  <c r="BN52" i="10"/>
  <c r="BP52" i="10" s="1"/>
  <c r="BN55" i="10"/>
  <c r="BP55" i="10" s="1"/>
  <c r="BN49" i="10"/>
  <c r="BP49" i="10" s="1"/>
  <c r="BN57" i="10"/>
  <c r="BP57" i="10" s="1"/>
  <c r="BN50" i="10"/>
  <c r="BP50" i="10" s="1"/>
  <c r="BB56" i="10"/>
  <c r="BD56" i="10" s="1"/>
  <c r="BF56" i="10" s="1"/>
  <c r="BL56" i="10" s="1"/>
  <c r="BB53" i="10"/>
  <c r="BD53" i="10" s="1"/>
  <c r="BF53" i="10" s="1"/>
  <c r="BL53" i="10" s="1"/>
  <c r="BB54" i="10"/>
  <c r="BD54" i="10" s="1"/>
  <c r="BF54" i="10" s="1"/>
  <c r="BL54" i="10" s="1"/>
  <c r="BB51" i="10"/>
  <c r="BD51" i="10" s="1"/>
  <c r="BF51" i="10" s="1"/>
  <c r="BL51" i="10" s="1"/>
  <c r="AV56" i="10"/>
  <c r="BH56" i="10" l="1"/>
  <c r="BT50" i="10"/>
  <c r="BV50" i="10" s="1"/>
  <c r="BH51" i="10"/>
  <c r="BT55" i="10"/>
  <c r="BV55" i="10" s="1"/>
  <c r="BT52" i="10"/>
  <c r="BV52" i="10" s="1"/>
  <c r="BT49" i="10"/>
  <c r="BV49" i="10" s="1"/>
  <c r="BH53" i="10"/>
  <c r="BT57" i="10"/>
  <c r="BV57" i="10" s="1"/>
  <c r="BH54" i="10"/>
  <c r="BN54" i="10"/>
  <c r="BP54" i="10" s="1"/>
  <c r="BN53" i="10"/>
  <c r="BP53" i="10" s="1"/>
  <c r="BN56" i="10"/>
  <c r="BP56" i="10" s="1"/>
  <c r="BN51" i="10"/>
  <c r="BP51" i="10" s="1"/>
  <c r="BT54" i="10" l="1"/>
  <c r="BV54" i="10" s="1"/>
  <c r="BT56" i="10"/>
  <c r="BV56" i="10" s="1"/>
  <c r="BT53" i="10"/>
  <c r="BV53" i="10" s="1"/>
  <c r="BT51" i="10"/>
  <c r="BV51" i="10" s="1"/>
</calcChain>
</file>

<file path=xl/sharedStrings.xml><?xml version="1.0" encoding="utf-8"?>
<sst xmlns="http://schemas.openxmlformats.org/spreadsheetml/2006/main" count="2378" uniqueCount="98">
  <si>
    <t>1.rindkopa</t>
  </si>
  <si>
    <t>GPT-4o</t>
  </si>
  <si>
    <t>Gemma</t>
  </si>
  <si>
    <t>Mistral</t>
  </si>
  <si>
    <t>DeepSeek</t>
  </si>
  <si>
    <t>Qwen</t>
  </si>
  <si>
    <t>salieckomatus</t>
  </si>
  <si>
    <t>Pieturzīmes</t>
  </si>
  <si>
    <t>1.tests</t>
  </si>
  <si>
    <t>2.tests</t>
  </si>
  <si>
    <t>3.tests</t>
  </si>
  <si>
    <t>,</t>
  </si>
  <si>
    <t>?</t>
  </si>
  <si>
    <t>.</t>
  </si>
  <si>
    <t>"</t>
  </si>
  <si>
    <t>:</t>
  </si>
  <si>
    <t>!</t>
  </si>
  <si>
    <t>Liekas zīmes</t>
  </si>
  <si>
    <t>2.rindkopa</t>
  </si>
  <si>
    <t>3.rindkopa</t>
  </si>
  <si>
    <t>4.rindkopa</t>
  </si>
  <si>
    <t>5.rindkopa</t>
  </si>
  <si>
    <t>6.rindkopa</t>
  </si>
  <si>
    <t>NOT COUNTED</t>
  </si>
  <si>
    <t>konsekvence</t>
  </si>
  <si>
    <t>mainīts og teksts</t>
  </si>
  <si>
    <t>mainīta valoda</t>
  </si>
  <si>
    <t>mainīts teksts</t>
  </si>
  <si>
    <t>Skaidrojums</t>
  </si>
  <si>
    <t>palīgteikums</t>
  </si>
  <si>
    <t>savrupinājums</t>
  </si>
  <si>
    <t>jautājums</t>
  </si>
  <si>
    <t>vienlīdzīgi t.l.</t>
  </si>
  <si>
    <t>stāstījuma t.</t>
  </si>
  <si>
    <t>iespraudums</t>
  </si>
  <si>
    <t>vienlīdzīgi palīgt.</t>
  </si>
  <si>
    <t>salikta t.d.</t>
  </si>
  <si>
    <t>tiešā runa</t>
  </si>
  <si>
    <t>nosauktā entitāte</t>
  </si>
  <si>
    <t>kols, tiešā runa</t>
  </si>
  <si>
    <t>izsaukums</t>
  </si>
  <si>
    <t>divdabja t.</t>
  </si>
  <si>
    <t>izsauksmes v.</t>
  </si>
  <si>
    <t>atkārtoti t.l.</t>
  </si>
  <si>
    <t>nevarēja pat simbolus pareizi nolasīt</t>
  </si>
  <si>
    <t>koncentrējas uz semantiku, ne sintaksi</t>
  </si>
  <si>
    <t>3.testā vispār runāja par šo tekstu kā runu ar "pauzēm"</t>
  </si>
  <si>
    <t>arī nemāk nolasīt simbolus</t>
  </si>
  <si>
    <t>atpazīst vārdšķiras, nesaprot sintaksi</t>
  </si>
  <si>
    <t>nevarēja simbolus nolasīt</t>
  </si>
  <si>
    <t>tas pats kas iepriekš</t>
  </si>
  <si>
    <t>teikuma beigas</t>
  </si>
  <si>
    <t>sintaktiskā loma</t>
  </si>
  <si>
    <t>papildinātāja palīgt.</t>
  </si>
  <si>
    <t>apzīmētāja kods</t>
  </si>
  <si>
    <t>Spc</t>
  </si>
  <si>
    <t>objCl</t>
  </si>
  <si>
    <t>PMC</t>
  </si>
  <si>
    <t>spcPmc</t>
  </si>
  <si>
    <t>subrCl</t>
  </si>
  <si>
    <t>jautājums (vietniekv.)</t>
  </si>
  <si>
    <t>Punct</t>
  </si>
  <si>
    <t>sent</t>
  </si>
  <si>
    <t>crdPart</t>
  </si>
  <si>
    <t>nolūka apst. palīgt.</t>
  </si>
  <si>
    <t>laika apst. palīgt.</t>
  </si>
  <si>
    <t>vienlīdzīgas t.d.</t>
  </si>
  <si>
    <t>cēloņa apst. palīgt.</t>
  </si>
  <si>
    <t>salīdzinājuma palīgt.</t>
  </si>
  <si>
    <t>pastāvīgs vārds frāzē</t>
  </si>
  <si>
    <t>apzīmētāja palīgt.</t>
  </si>
  <si>
    <t>jautājums (jaut. partikula)</t>
  </si>
  <si>
    <t>purpCl</t>
  </si>
  <si>
    <t>ins</t>
  </si>
  <si>
    <t>timeCl</t>
  </si>
  <si>
    <t>dirSp</t>
  </si>
  <si>
    <t>causCl</t>
  </si>
  <si>
    <t>compCl</t>
  </si>
  <si>
    <t>basElem</t>
  </si>
  <si>
    <t>attrCl</t>
  </si>
  <si>
    <t>namedEnt</t>
  </si>
  <si>
    <t>interj</t>
  </si>
  <si>
    <t>spc</t>
  </si>
  <si>
    <t>izsaukums (semantisks)</t>
  </si>
  <si>
    <t>mainCl</t>
  </si>
  <si>
    <t>utter</t>
  </si>
  <si>
    <t>insPmc</t>
  </si>
  <si>
    <t>dirSpPmc</t>
  </si>
  <si>
    <t>quot</t>
  </si>
  <si>
    <t>sintaktiskās lomas</t>
  </si>
  <si>
    <t>cēloņa apstākļa palīgt.</t>
  </si>
  <si>
    <t>jautājums (partikula)</t>
  </si>
  <si>
    <t>laika apstākļa palīgt.</t>
  </si>
  <si>
    <t>nolūka apstākļa palīgt.</t>
  </si>
  <si>
    <t>max</t>
  </si>
  <si>
    <t>avg</t>
  </si>
  <si>
    <t>total average</t>
  </si>
  <si>
    <t>crdParts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</si>
</sst>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/>
    <xf numFmtId="0" fontId="0" fillId="0" borderId="0" xfId="1" applyNumberFormat="1" applyFont="1"/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/>
    <xf numFmtId="2" fontId="2" fillId="2" borderId="1" xfId="0" applyNumberFormat="1" applyFont="1" applyFill="1" applyBorder="1" applyAlignment="1">
      <alignment horizontal="justify" vertical="center" wrapText="1"/>
    </xf>
    <xf numFmtId="2" fontId="3" fillId="2" borderId="2" xfId="0" applyNumberFormat="1" applyFont="1" applyFill="1" applyBorder="1" applyAlignment="1">
      <alignment horizontal="justify" vertical="center" wrapText="1"/>
    </xf>
    <xf numFmtId="2" fontId="2" fillId="0" borderId="3" xfId="0" applyNumberFormat="1" applyFont="1" applyBorder="1" applyAlignment="1">
      <alignment horizontal="justify" vertical="center" wrapText="1"/>
    </xf>
    <xf numFmtId="2" fontId="2" fillId="0" borderId="4" xfId="0" applyNumberFormat="1" applyFont="1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994C-81BE-42F6-BD07-1D67F88E5E7F}">
  <dimension ref="A1:AE125"/>
  <sheetViews>
    <sheetView topLeftCell="A34" workbookViewId="0"/>
  </sheetViews>
  <sheetFormatPr defaultRowHeight="15" x14ac:dyDescent="0.25"/>
  <cols>
    <col min="1" max="1" width="12.7109375" customWidth="1"/>
    <col min="2" max="2" width="14.85546875" customWidth="1"/>
    <col min="6" max="6" width="12.5703125" bestFit="1" customWidth="1"/>
    <col min="7" max="7" width="12.5703125" customWidth="1"/>
    <col min="11" max="11" width="12.5703125" bestFit="1" customWidth="1"/>
    <col min="12" max="12" width="12.5703125" customWidth="1"/>
    <col min="16" max="16" width="12.5703125" bestFit="1" customWidth="1"/>
    <col min="17" max="17" width="12.5703125" customWidth="1"/>
    <col min="21" max="21" width="12.5703125" bestFit="1" customWidth="1"/>
    <col min="22" max="22" width="12.5703125" customWidth="1"/>
    <col min="26" max="26" width="12.5703125" bestFit="1" customWidth="1"/>
    <col min="27" max="27" width="12.5703125" customWidth="1"/>
    <col min="31" max="31" width="12.5703125" bestFit="1" customWidth="1"/>
  </cols>
  <sheetData>
    <row r="1" spans="1:31" x14ac:dyDescent="0.25">
      <c r="B1" t="s">
        <v>0</v>
      </c>
      <c r="C1" s="16" t="s">
        <v>1</v>
      </c>
      <c r="D1" s="16"/>
      <c r="E1" s="16"/>
      <c r="F1" s="1"/>
      <c r="G1" s="1"/>
      <c r="H1" s="16" t="s">
        <v>2</v>
      </c>
      <c r="I1" s="16"/>
      <c r="J1" s="16"/>
      <c r="K1" s="1"/>
      <c r="L1" s="1"/>
      <c r="M1" s="16" t="s">
        <v>3</v>
      </c>
      <c r="N1" s="16"/>
      <c r="O1" s="16"/>
      <c r="P1" s="1"/>
      <c r="Q1" s="1"/>
      <c r="R1" s="16" t="s">
        <v>4</v>
      </c>
      <c r="S1" s="16"/>
      <c r="T1" s="16"/>
      <c r="U1" s="1"/>
      <c r="V1" s="1"/>
      <c r="W1" s="16" t="s">
        <v>5</v>
      </c>
      <c r="X1" s="16"/>
      <c r="Y1" s="16"/>
      <c r="Z1" s="1"/>
      <c r="AA1" s="1"/>
      <c r="AB1" s="16" t="s">
        <v>6</v>
      </c>
      <c r="AC1" s="16"/>
      <c r="AD1" s="16"/>
    </row>
    <row r="2" spans="1:31" x14ac:dyDescent="0.25">
      <c r="B2" t="s">
        <v>7</v>
      </c>
      <c r="C2" t="s">
        <v>8</v>
      </c>
      <c r="D2" t="s">
        <v>9</v>
      </c>
      <c r="E2" t="s">
        <v>10</v>
      </c>
      <c r="F2" t="s">
        <v>24</v>
      </c>
      <c r="H2" t="s">
        <v>8</v>
      </c>
      <c r="I2" t="s">
        <v>9</v>
      </c>
      <c r="J2" t="s">
        <v>10</v>
      </c>
      <c r="K2" t="s">
        <v>24</v>
      </c>
      <c r="M2" t="s">
        <v>8</v>
      </c>
      <c r="N2" t="s">
        <v>9</v>
      </c>
      <c r="O2" t="s">
        <v>10</v>
      </c>
      <c r="P2" t="s">
        <v>24</v>
      </c>
      <c r="R2" t="s">
        <v>8</v>
      </c>
      <c r="S2" t="s">
        <v>9</v>
      </c>
      <c r="T2" t="s">
        <v>10</v>
      </c>
      <c r="U2" t="s">
        <v>24</v>
      </c>
      <c r="W2" t="s">
        <v>8</v>
      </c>
      <c r="X2" t="s">
        <v>9</v>
      </c>
      <c r="Y2" t="s">
        <v>10</v>
      </c>
      <c r="Z2" t="s">
        <v>24</v>
      </c>
      <c r="AB2" t="s">
        <v>8</v>
      </c>
      <c r="AC2" t="s">
        <v>9</v>
      </c>
      <c r="AD2" t="s">
        <v>10</v>
      </c>
      <c r="AE2" t="s">
        <v>24</v>
      </c>
    </row>
    <row r="3" spans="1:31" x14ac:dyDescent="0.25">
      <c r="A3">
        <v>1</v>
      </c>
      <c r="B3" t="s">
        <v>11</v>
      </c>
      <c r="C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R3">
        <v>1</v>
      </c>
      <c r="S3">
        <v>1</v>
      </c>
      <c r="T3">
        <v>1</v>
      </c>
      <c r="U3">
        <v>1</v>
      </c>
      <c r="W3">
        <v>1</v>
      </c>
      <c r="X3">
        <v>1</v>
      </c>
      <c r="Y3">
        <v>1</v>
      </c>
      <c r="Z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>
        <v>2</v>
      </c>
      <c r="B4" t="s">
        <v>11</v>
      </c>
      <c r="C4">
        <v>0</v>
      </c>
      <c r="D4">
        <v>1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R4">
        <v>1</v>
      </c>
      <c r="S4">
        <v>1</v>
      </c>
      <c r="T4">
        <v>1</v>
      </c>
      <c r="U4">
        <v>1</v>
      </c>
      <c r="W4">
        <v>0</v>
      </c>
      <c r="X4">
        <v>0</v>
      </c>
      <c r="Y4">
        <v>0</v>
      </c>
      <c r="Z4">
        <v>0</v>
      </c>
      <c r="AB4">
        <v>1</v>
      </c>
      <c r="AC4">
        <v>1</v>
      </c>
      <c r="AD4">
        <v>1</v>
      </c>
      <c r="AE4">
        <v>1</v>
      </c>
    </row>
    <row r="5" spans="1:31" x14ac:dyDescent="0.25">
      <c r="A5">
        <v>3</v>
      </c>
      <c r="B5" t="s">
        <v>11</v>
      </c>
      <c r="C5">
        <v>0</v>
      </c>
      <c r="D5">
        <v>1</v>
      </c>
      <c r="E5">
        <v>0</v>
      </c>
      <c r="F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R5">
        <v>1</v>
      </c>
      <c r="S5">
        <v>1</v>
      </c>
      <c r="T5">
        <v>1</v>
      </c>
      <c r="U5">
        <v>1</v>
      </c>
      <c r="W5">
        <v>0</v>
      </c>
      <c r="X5">
        <v>0</v>
      </c>
      <c r="Y5">
        <v>0</v>
      </c>
      <c r="Z5">
        <v>0</v>
      </c>
      <c r="AB5">
        <v>1</v>
      </c>
      <c r="AC5">
        <v>1</v>
      </c>
      <c r="AD5">
        <v>1</v>
      </c>
      <c r="AE5">
        <v>1</v>
      </c>
    </row>
    <row r="6" spans="1:31" x14ac:dyDescent="0.25">
      <c r="A6">
        <v>4</v>
      </c>
      <c r="B6" t="s">
        <v>12</v>
      </c>
      <c r="C6">
        <v>1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W6">
        <v>1</v>
      </c>
      <c r="X6">
        <v>1</v>
      </c>
      <c r="Y6">
        <v>1</v>
      </c>
      <c r="Z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>
        <v>5</v>
      </c>
      <c r="B7" t="s">
        <v>11</v>
      </c>
      <c r="C7">
        <v>1</v>
      </c>
      <c r="D7">
        <v>1</v>
      </c>
      <c r="E7">
        <v>1</v>
      </c>
      <c r="F7">
        <v>1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O7">
        <v>1</v>
      </c>
      <c r="P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1</v>
      </c>
      <c r="Y7">
        <v>1</v>
      </c>
      <c r="Z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>
        <v>6</v>
      </c>
      <c r="B8" t="s">
        <v>12</v>
      </c>
      <c r="C8">
        <v>1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v>1</v>
      </c>
      <c r="M8">
        <v>1</v>
      </c>
      <c r="N8">
        <v>0</v>
      </c>
      <c r="O8">
        <v>0</v>
      </c>
      <c r="P8">
        <v>0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>
        <v>7</v>
      </c>
      <c r="B9" t="s">
        <v>11</v>
      </c>
      <c r="C9">
        <v>1</v>
      </c>
      <c r="D9">
        <v>1</v>
      </c>
      <c r="E9">
        <v>1</v>
      </c>
      <c r="F9">
        <v>1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1</v>
      </c>
      <c r="S9">
        <v>1</v>
      </c>
      <c r="T9">
        <v>1</v>
      </c>
      <c r="U9">
        <v>1</v>
      </c>
      <c r="W9">
        <v>0</v>
      </c>
      <c r="X9">
        <v>0</v>
      </c>
      <c r="Y9">
        <v>0</v>
      </c>
      <c r="Z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v>8</v>
      </c>
      <c r="B10" t="s">
        <v>11</v>
      </c>
      <c r="C10">
        <v>1</v>
      </c>
      <c r="D10">
        <v>1</v>
      </c>
      <c r="E10">
        <v>1</v>
      </c>
      <c r="F10">
        <v>1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1</v>
      </c>
      <c r="S10">
        <v>1</v>
      </c>
      <c r="T10">
        <v>1</v>
      </c>
      <c r="U10">
        <v>1</v>
      </c>
      <c r="W10">
        <v>0</v>
      </c>
      <c r="X10">
        <v>1</v>
      </c>
      <c r="Y10">
        <v>1</v>
      </c>
      <c r="Z10">
        <v>0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>
        <v>9</v>
      </c>
      <c r="B11" t="s">
        <v>11</v>
      </c>
      <c r="C11">
        <v>1</v>
      </c>
      <c r="D11">
        <v>1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1</v>
      </c>
      <c r="N11">
        <v>1</v>
      </c>
      <c r="O11">
        <v>1</v>
      </c>
      <c r="P11">
        <v>1</v>
      </c>
      <c r="R11">
        <v>1</v>
      </c>
      <c r="S11">
        <v>1</v>
      </c>
      <c r="T11">
        <v>1</v>
      </c>
      <c r="U11">
        <v>1</v>
      </c>
      <c r="W11">
        <v>1</v>
      </c>
      <c r="X11">
        <v>1</v>
      </c>
      <c r="Y11">
        <v>1</v>
      </c>
      <c r="Z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>
        <v>10</v>
      </c>
      <c r="B12" t="s">
        <v>13</v>
      </c>
      <c r="C12">
        <v>1</v>
      </c>
      <c r="D12">
        <v>1</v>
      </c>
      <c r="E12">
        <v>1</v>
      </c>
      <c r="F12">
        <v>1</v>
      </c>
      <c r="H12">
        <v>1</v>
      </c>
      <c r="I12">
        <v>1</v>
      </c>
      <c r="J12">
        <v>1</v>
      </c>
      <c r="K12">
        <v>1</v>
      </c>
      <c r="M12">
        <v>1</v>
      </c>
      <c r="N12">
        <v>1</v>
      </c>
      <c r="O12">
        <v>1</v>
      </c>
      <c r="P12">
        <v>1</v>
      </c>
      <c r="R12">
        <v>1</v>
      </c>
      <c r="S12">
        <v>1</v>
      </c>
      <c r="T12">
        <v>1</v>
      </c>
      <c r="U12">
        <v>1</v>
      </c>
      <c r="W12">
        <v>1</v>
      </c>
      <c r="X12">
        <v>1</v>
      </c>
      <c r="Y12">
        <v>1</v>
      </c>
      <c r="Z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>
        <v>11</v>
      </c>
      <c r="B13" t="s">
        <v>11</v>
      </c>
      <c r="C13">
        <v>1</v>
      </c>
      <c r="D13">
        <v>1</v>
      </c>
      <c r="E13">
        <v>1</v>
      </c>
      <c r="F13">
        <v>1</v>
      </c>
      <c r="H13">
        <v>0</v>
      </c>
      <c r="I13">
        <v>1</v>
      </c>
      <c r="J13">
        <v>1</v>
      </c>
      <c r="K13">
        <v>0</v>
      </c>
      <c r="M13">
        <v>1</v>
      </c>
      <c r="N13">
        <v>1</v>
      </c>
      <c r="O13">
        <v>1</v>
      </c>
      <c r="P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>
        <v>12</v>
      </c>
      <c r="B14" t="s">
        <v>13</v>
      </c>
      <c r="C14">
        <v>1</v>
      </c>
      <c r="D14">
        <v>1</v>
      </c>
      <c r="E14">
        <v>1</v>
      </c>
      <c r="F14">
        <v>1</v>
      </c>
      <c r="H14">
        <v>1</v>
      </c>
      <c r="I14">
        <v>1</v>
      </c>
      <c r="J14">
        <v>1</v>
      </c>
      <c r="K14">
        <v>1</v>
      </c>
      <c r="M14">
        <v>1</v>
      </c>
      <c r="N14">
        <v>1</v>
      </c>
      <c r="O14">
        <v>1</v>
      </c>
      <c r="P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>
        <v>13</v>
      </c>
      <c r="B15" t="s">
        <v>11</v>
      </c>
      <c r="C15">
        <v>1</v>
      </c>
      <c r="D15">
        <v>1</v>
      </c>
      <c r="E15">
        <v>1</v>
      </c>
      <c r="F15">
        <v>1</v>
      </c>
      <c r="H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>
        <v>14</v>
      </c>
      <c r="B16" t="s">
        <v>11</v>
      </c>
      <c r="C16">
        <v>1</v>
      </c>
      <c r="D16">
        <v>1</v>
      </c>
      <c r="E16">
        <v>1</v>
      </c>
      <c r="F16">
        <v>1</v>
      </c>
      <c r="H16">
        <v>1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  <c r="P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>
        <v>15</v>
      </c>
      <c r="B17" t="s">
        <v>11</v>
      </c>
      <c r="C17">
        <v>1</v>
      </c>
      <c r="D17">
        <v>1</v>
      </c>
      <c r="E17">
        <v>1</v>
      </c>
      <c r="F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P17">
        <v>1</v>
      </c>
      <c r="R17">
        <v>1</v>
      </c>
      <c r="S17">
        <v>1</v>
      </c>
      <c r="T17">
        <v>1</v>
      </c>
      <c r="U17">
        <v>1</v>
      </c>
      <c r="W17">
        <v>1</v>
      </c>
      <c r="X17">
        <v>1</v>
      </c>
      <c r="Y17">
        <v>1</v>
      </c>
      <c r="Z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>
        <v>16</v>
      </c>
      <c r="B18" t="s">
        <v>13</v>
      </c>
      <c r="C18">
        <v>1</v>
      </c>
      <c r="D18">
        <v>1</v>
      </c>
      <c r="E18">
        <v>1</v>
      </c>
      <c r="F18">
        <v>1</v>
      </c>
      <c r="H18">
        <v>0</v>
      </c>
      <c r="I18">
        <v>0</v>
      </c>
      <c r="J18">
        <v>0</v>
      </c>
      <c r="K18">
        <v>1</v>
      </c>
      <c r="M18">
        <v>0</v>
      </c>
      <c r="N18">
        <v>0</v>
      </c>
      <c r="O18">
        <v>0</v>
      </c>
      <c r="P18">
        <v>1</v>
      </c>
      <c r="R18">
        <v>1</v>
      </c>
      <c r="S18">
        <v>1</v>
      </c>
      <c r="T18">
        <v>1</v>
      </c>
      <c r="U18">
        <v>1</v>
      </c>
      <c r="W18">
        <v>1</v>
      </c>
      <c r="X18">
        <v>1</v>
      </c>
      <c r="Y18">
        <v>1</v>
      </c>
      <c r="Z18">
        <v>1</v>
      </c>
      <c r="AB18">
        <v>1</v>
      </c>
      <c r="AC18">
        <v>0</v>
      </c>
      <c r="AD18">
        <v>1</v>
      </c>
      <c r="AE18">
        <v>0</v>
      </c>
    </row>
    <row r="19" spans="1:31" x14ac:dyDescent="0.25">
      <c r="A19">
        <v>17</v>
      </c>
      <c r="B19" t="s">
        <v>11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Z19">
        <v>1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v>18</v>
      </c>
      <c r="B20" t="s">
        <v>11</v>
      </c>
      <c r="C20">
        <v>1</v>
      </c>
      <c r="D20">
        <v>1</v>
      </c>
      <c r="E20">
        <v>1</v>
      </c>
      <c r="F20">
        <v>1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R20">
        <v>1</v>
      </c>
      <c r="S20">
        <v>1</v>
      </c>
      <c r="T20">
        <v>1</v>
      </c>
      <c r="U20">
        <v>1</v>
      </c>
      <c r="W20">
        <v>0</v>
      </c>
      <c r="X20">
        <v>0</v>
      </c>
      <c r="Y20">
        <v>0</v>
      </c>
      <c r="Z20">
        <v>0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>
        <v>19</v>
      </c>
      <c r="B21" t="s">
        <v>11</v>
      </c>
      <c r="C21">
        <v>1</v>
      </c>
      <c r="D21">
        <v>1</v>
      </c>
      <c r="E21">
        <v>1</v>
      </c>
      <c r="F21">
        <v>1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R21">
        <v>1</v>
      </c>
      <c r="S21">
        <v>1</v>
      </c>
      <c r="T21">
        <v>1</v>
      </c>
      <c r="U21">
        <v>1</v>
      </c>
      <c r="W21">
        <v>0</v>
      </c>
      <c r="X21">
        <v>0</v>
      </c>
      <c r="Y21">
        <v>0</v>
      </c>
      <c r="Z21">
        <v>0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>
        <v>20</v>
      </c>
      <c r="B22" t="s">
        <v>11</v>
      </c>
      <c r="C22">
        <v>1</v>
      </c>
      <c r="D22">
        <v>1</v>
      </c>
      <c r="E22">
        <v>1</v>
      </c>
      <c r="F22">
        <v>1</v>
      </c>
      <c r="H22">
        <v>0</v>
      </c>
      <c r="I22">
        <v>0</v>
      </c>
      <c r="J22">
        <v>0</v>
      </c>
      <c r="K22">
        <v>0</v>
      </c>
      <c r="M22">
        <v>1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1</v>
      </c>
      <c r="Y22">
        <v>1</v>
      </c>
      <c r="Z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>
        <v>21</v>
      </c>
      <c r="B23" t="s">
        <v>13</v>
      </c>
      <c r="C23">
        <v>1</v>
      </c>
      <c r="D23">
        <v>1</v>
      </c>
      <c r="E23">
        <v>1</v>
      </c>
      <c r="F23">
        <v>1</v>
      </c>
      <c r="H23">
        <v>1</v>
      </c>
      <c r="I23">
        <v>1</v>
      </c>
      <c r="J23">
        <v>1</v>
      </c>
      <c r="K23">
        <v>1</v>
      </c>
      <c r="M23">
        <v>1</v>
      </c>
      <c r="N23">
        <v>1</v>
      </c>
      <c r="O23">
        <v>1</v>
      </c>
      <c r="P23">
        <v>1</v>
      </c>
      <c r="R23">
        <v>1</v>
      </c>
      <c r="S23">
        <v>1</v>
      </c>
      <c r="T23">
        <v>1</v>
      </c>
      <c r="U23">
        <v>1</v>
      </c>
      <c r="W23">
        <v>1</v>
      </c>
      <c r="X23">
        <v>1</v>
      </c>
      <c r="Y23">
        <v>1</v>
      </c>
      <c r="Z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>
        <v>22</v>
      </c>
      <c r="B24" t="s">
        <v>14</v>
      </c>
      <c r="C24">
        <v>0</v>
      </c>
      <c r="D24">
        <v>1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W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23</v>
      </c>
      <c r="B25" t="s">
        <v>12</v>
      </c>
      <c r="C25">
        <v>1</v>
      </c>
      <c r="D25">
        <v>1</v>
      </c>
      <c r="E25">
        <v>1</v>
      </c>
      <c r="F25">
        <v>1</v>
      </c>
      <c r="H25">
        <v>1</v>
      </c>
      <c r="I25">
        <v>1</v>
      </c>
      <c r="J25">
        <v>1</v>
      </c>
      <c r="K25">
        <v>1</v>
      </c>
      <c r="M25">
        <v>1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U25">
        <v>1</v>
      </c>
      <c r="W25">
        <v>1</v>
      </c>
      <c r="X25">
        <v>1</v>
      </c>
      <c r="Y25">
        <v>1</v>
      </c>
      <c r="Z25">
        <v>1</v>
      </c>
      <c r="AB25">
        <v>0</v>
      </c>
      <c r="AC25">
        <v>1</v>
      </c>
      <c r="AD25">
        <v>1</v>
      </c>
      <c r="AE25">
        <v>0</v>
      </c>
    </row>
    <row r="26" spans="1:31" x14ac:dyDescent="0.25">
      <c r="A26">
        <v>24</v>
      </c>
      <c r="B26" t="s">
        <v>12</v>
      </c>
      <c r="C26">
        <v>1</v>
      </c>
      <c r="D26">
        <v>1</v>
      </c>
      <c r="E26">
        <v>1</v>
      </c>
      <c r="F26">
        <v>1</v>
      </c>
      <c r="H26">
        <v>1</v>
      </c>
      <c r="I26">
        <v>1</v>
      </c>
      <c r="J26">
        <v>1</v>
      </c>
      <c r="K26">
        <v>1</v>
      </c>
      <c r="M26">
        <v>1</v>
      </c>
      <c r="N26">
        <v>1</v>
      </c>
      <c r="O26">
        <v>1</v>
      </c>
      <c r="P26">
        <v>1</v>
      </c>
      <c r="R26">
        <v>1</v>
      </c>
      <c r="S26">
        <v>1</v>
      </c>
      <c r="T26">
        <v>1</v>
      </c>
      <c r="U26">
        <v>1</v>
      </c>
      <c r="W26">
        <v>0</v>
      </c>
      <c r="X26">
        <v>0</v>
      </c>
      <c r="Y26">
        <v>1</v>
      </c>
      <c r="Z26">
        <v>0</v>
      </c>
      <c r="AB26">
        <v>1</v>
      </c>
      <c r="AC26">
        <v>1</v>
      </c>
      <c r="AD26">
        <v>1</v>
      </c>
      <c r="AE26">
        <v>1</v>
      </c>
    </row>
    <row r="27" spans="1:31" x14ac:dyDescent="0.25">
      <c r="A27">
        <v>25</v>
      </c>
      <c r="B27" t="s">
        <v>14</v>
      </c>
      <c r="C27">
        <v>0</v>
      </c>
      <c r="D27">
        <v>1</v>
      </c>
      <c r="E27">
        <v>0</v>
      </c>
      <c r="F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  <c r="U27">
        <v>0</v>
      </c>
      <c r="W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26</v>
      </c>
      <c r="B28" t="s">
        <v>13</v>
      </c>
      <c r="C28">
        <v>1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M28">
        <v>1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W28">
        <v>0</v>
      </c>
      <c r="X28">
        <v>0</v>
      </c>
      <c r="Y28">
        <v>1</v>
      </c>
      <c r="Z28">
        <v>0</v>
      </c>
      <c r="AB28">
        <v>1</v>
      </c>
      <c r="AC28">
        <v>1</v>
      </c>
      <c r="AD28">
        <v>1</v>
      </c>
      <c r="AE28">
        <v>1</v>
      </c>
    </row>
    <row r="29" spans="1:31" x14ac:dyDescent="0.25">
      <c r="A29">
        <v>27</v>
      </c>
      <c r="B29" t="s">
        <v>14</v>
      </c>
      <c r="C29">
        <v>1</v>
      </c>
      <c r="D29">
        <v>1</v>
      </c>
      <c r="E29">
        <v>0</v>
      </c>
      <c r="F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1</v>
      </c>
      <c r="P29">
        <v>0</v>
      </c>
      <c r="R29">
        <v>1</v>
      </c>
      <c r="S29">
        <v>1</v>
      </c>
      <c r="T29">
        <v>1</v>
      </c>
      <c r="U29">
        <v>1</v>
      </c>
      <c r="W29">
        <v>1</v>
      </c>
      <c r="X29">
        <v>1</v>
      </c>
      <c r="Y29">
        <v>0</v>
      </c>
      <c r="Z29">
        <v>0</v>
      </c>
      <c r="AB29">
        <v>0</v>
      </c>
      <c r="AC29">
        <v>1</v>
      </c>
      <c r="AD29">
        <v>0</v>
      </c>
      <c r="AE29">
        <v>0</v>
      </c>
    </row>
    <row r="30" spans="1:31" x14ac:dyDescent="0.25">
      <c r="A30">
        <v>28</v>
      </c>
      <c r="B30" t="s">
        <v>14</v>
      </c>
      <c r="C30">
        <v>1</v>
      </c>
      <c r="D30">
        <v>1</v>
      </c>
      <c r="E30">
        <v>0</v>
      </c>
      <c r="F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1</v>
      </c>
      <c r="P30">
        <v>0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0</v>
      </c>
      <c r="Z30">
        <v>0</v>
      </c>
      <c r="AB30">
        <v>0</v>
      </c>
      <c r="AC30">
        <v>1</v>
      </c>
      <c r="AD30">
        <v>0</v>
      </c>
      <c r="AE30">
        <v>0</v>
      </c>
    </row>
    <row r="31" spans="1:31" x14ac:dyDescent="0.25">
      <c r="A31">
        <v>29</v>
      </c>
      <c r="B31" t="s">
        <v>13</v>
      </c>
      <c r="C31">
        <v>1</v>
      </c>
      <c r="D31">
        <v>1</v>
      </c>
      <c r="E31">
        <v>1</v>
      </c>
      <c r="F31">
        <v>1</v>
      </c>
      <c r="H31">
        <v>1</v>
      </c>
      <c r="I31">
        <v>1</v>
      </c>
      <c r="J31">
        <v>1</v>
      </c>
      <c r="K31">
        <v>1</v>
      </c>
      <c r="M31">
        <v>1</v>
      </c>
      <c r="N31">
        <v>1</v>
      </c>
      <c r="O31">
        <v>1</v>
      </c>
      <c r="P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25">
      <c r="A32">
        <v>30</v>
      </c>
      <c r="B32" t="s">
        <v>11</v>
      </c>
      <c r="C32">
        <v>1</v>
      </c>
      <c r="D32">
        <v>1</v>
      </c>
      <c r="E32">
        <v>1</v>
      </c>
      <c r="F32">
        <v>1</v>
      </c>
      <c r="H32">
        <v>1</v>
      </c>
      <c r="I32">
        <v>1</v>
      </c>
      <c r="J32">
        <v>1</v>
      </c>
      <c r="K32">
        <v>1</v>
      </c>
      <c r="M32">
        <v>1</v>
      </c>
      <c r="N32">
        <v>1</v>
      </c>
      <c r="O32">
        <v>1</v>
      </c>
      <c r="P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25">
      <c r="A33">
        <v>31</v>
      </c>
      <c r="B33" t="s">
        <v>11</v>
      </c>
      <c r="C33">
        <v>1</v>
      </c>
      <c r="D33">
        <v>1</v>
      </c>
      <c r="E33">
        <v>1</v>
      </c>
      <c r="F33">
        <v>1</v>
      </c>
      <c r="H33">
        <v>1</v>
      </c>
      <c r="I33">
        <v>1</v>
      </c>
      <c r="J33">
        <v>1</v>
      </c>
      <c r="K33">
        <v>1</v>
      </c>
      <c r="M33">
        <v>1</v>
      </c>
      <c r="N33">
        <v>1</v>
      </c>
      <c r="O33">
        <v>0</v>
      </c>
      <c r="P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25">
      <c r="A34">
        <v>32</v>
      </c>
      <c r="B34" t="s">
        <v>15</v>
      </c>
      <c r="C34">
        <v>0</v>
      </c>
      <c r="D34">
        <v>1</v>
      </c>
      <c r="E34">
        <v>1</v>
      </c>
      <c r="F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1</v>
      </c>
      <c r="R34">
        <v>0</v>
      </c>
      <c r="S34">
        <v>0</v>
      </c>
      <c r="T34">
        <v>0</v>
      </c>
      <c r="U34">
        <v>1</v>
      </c>
      <c r="W34">
        <v>1</v>
      </c>
      <c r="X34">
        <v>1</v>
      </c>
      <c r="Y34">
        <v>0</v>
      </c>
      <c r="Z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v>33</v>
      </c>
      <c r="B35" t="s">
        <v>14</v>
      </c>
      <c r="C35">
        <v>0</v>
      </c>
      <c r="D35">
        <v>0</v>
      </c>
      <c r="E35">
        <v>0</v>
      </c>
      <c r="F35">
        <v>1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R35">
        <v>0</v>
      </c>
      <c r="S35">
        <v>0</v>
      </c>
      <c r="T35">
        <v>0</v>
      </c>
      <c r="U35">
        <v>0</v>
      </c>
      <c r="W35">
        <v>1</v>
      </c>
      <c r="X35">
        <v>1</v>
      </c>
      <c r="Y35">
        <v>0</v>
      </c>
      <c r="Z35">
        <v>0</v>
      </c>
      <c r="AB35">
        <v>0</v>
      </c>
      <c r="AC35">
        <v>1</v>
      </c>
      <c r="AD35">
        <v>0</v>
      </c>
      <c r="AE35">
        <v>0</v>
      </c>
    </row>
    <row r="36" spans="1:31" x14ac:dyDescent="0.25">
      <c r="A36">
        <v>34</v>
      </c>
      <c r="B36" t="s">
        <v>16</v>
      </c>
      <c r="C36">
        <v>1</v>
      </c>
      <c r="D36">
        <v>0</v>
      </c>
      <c r="E36">
        <v>0</v>
      </c>
      <c r="F36">
        <v>0</v>
      </c>
      <c r="H36">
        <v>1</v>
      </c>
      <c r="I36">
        <v>1</v>
      </c>
      <c r="J36">
        <v>1</v>
      </c>
      <c r="K36">
        <v>1</v>
      </c>
      <c r="M36">
        <v>0</v>
      </c>
      <c r="N36">
        <v>0</v>
      </c>
      <c r="O36">
        <v>0</v>
      </c>
      <c r="P36">
        <v>1</v>
      </c>
      <c r="R36">
        <v>0</v>
      </c>
      <c r="S36">
        <v>0</v>
      </c>
      <c r="T36">
        <v>0</v>
      </c>
      <c r="U36">
        <v>1</v>
      </c>
      <c r="W36">
        <v>1</v>
      </c>
      <c r="X36">
        <v>1</v>
      </c>
      <c r="Y36">
        <v>0</v>
      </c>
      <c r="Z36">
        <v>0</v>
      </c>
      <c r="AB36">
        <v>0</v>
      </c>
      <c r="AC36">
        <v>0</v>
      </c>
      <c r="AD36">
        <v>0</v>
      </c>
      <c r="AE36">
        <v>1</v>
      </c>
    </row>
    <row r="37" spans="1:31" x14ac:dyDescent="0.25">
      <c r="A37">
        <v>35</v>
      </c>
      <c r="B37" t="s">
        <v>16</v>
      </c>
      <c r="C37">
        <v>1</v>
      </c>
      <c r="D37">
        <v>0</v>
      </c>
      <c r="E37">
        <v>0</v>
      </c>
      <c r="F37">
        <v>0</v>
      </c>
      <c r="H37">
        <v>1</v>
      </c>
      <c r="I37">
        <v>1</v>
      </c>
      <c r="J37">
        <v>1</v>
      </c>
      <c r="K37">
        <v>1</v>
      </c>
      <c r="M37">
        <v>0</v>
      </c>
      <c r="N37">
        <v>0</v>
      </c>
      <c r="O37">
        <v>0</v>
      </c>
      <c r="P37">
        <v>1</v>
      </c>
      <c r="R37">
        <v>0</v>
      </c>
      <c r="S37">
        <v>0</v>
      </c>
      <c r="T37">
        <v>0</v>
      </c>
      <c r="U37">
        <v>1</v>
      </c>
      <c r="W37">
        <v>1</v>
      </c>
      <c r="X37">
        <v>1</v>
      </c>
      <c r="Y37">
        <v>0</v>
      </c>
      <c r="Z37">
        <v>0</v>
      </c>
      <c r="AB37">
        <v>0</v>
      </c>
      <c r="AC37">
        <v>0</v>
      </c>
      <c r="AD37">
        <v>0</v>
      </c>
      <c r="AE37">
        <v>1</v>
      </c>
    </row>
    <row r="38" spans="1:31" x14ac:dyDescent="0.25">
      <c r="A38">
        <v>36</v>
      </c>
      <c r="B38" t="s">
        <v>16</v>
      </c>
      <c r="C38">
        <v>1</v>
      </c>
      <c r="D38">
        <v>1</v>
      </c>
      <c r="E38">
        <v>1</v>
      </c>
      <c r="F38">
        <v>1</v>
      </c>
      <c r="H38">
        <v>1</v>
      </c>
      <c r="I38">
        <v>1</v>
      </c>
      <c r="J38">
        <v>1</v>
      </c>
      <c r="K38">
        <v>1</v>
      </c>
      <c r="M38">
        <v>0</v>
      </c>
      <c r="N38">
        <v>0</v>
      </c>
      <c r="O38">
        <v>0</v>
      </c>
      <c r="P38">
        <v>1</v>
      </c>
      <c r="R38">
        <v>1</v>
      </c>
      <c r="S38">
        <v>1</v>
      </c>
      <c r="T38">
        <v>1</v>
      </c>
      <c r="U38">
        <v>1</v>
      </c>
      <c r="W38">
        <v>0</v>
      </c>
      <c r="X38">
        <v>0</v>
      </c>
      <c r="Y38">
        <v>0</v>
      </c>
      <c r="Z38">
        <v>1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v>37</v>
      </c>
      <c r="B39" t="s">
        <v>14</v>
      </c>
      <c r="C39">
        <v>0</v>
      </c>
      <c r="D39">
        <v>0</v>
      </c>
      <c r="E39">
        <v>0</v>
      </c>
      <c r="F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R39">
        <v>0</v>
      </c>
      <c r="S39">
        <v>0</v>
      </c>
      <c r="T39">
        <v>0</v>
      </c>
      <c r="U39">
        <v>0</v>
      </c>
      <c r="W39">
        <v>1</v>
      </c>
      <c r="X39">
        <v>1</v>
      </c>
      <c r="Y39">
        <v>0</v>
      </c>
      <c r="Z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17</v>
      </c>
      <c r="C40">
        <v>1</v>
      </c>
      <c r="D40">
        <v>2</v>
      </c>
      <c r="E40">
        <v>1</v>
      </c>
      <c r="F40">
        <v>1</v>
      </c>
      <c r="W40">
        <v>1</v>
      </c>
      <c r="X40">
        <v>0</v>
      </c>
      <c r="Y40">
        <v>2</v>
      </c>
      <c r="AB40">
        <v>1</v>
      </c>
      <c r="AC40">
        <v>1</v>
      </c>
      <c r="AD40">
        <v>1</v>
      </c>
      <c r="AE40">
        <v>1</v>
      </c>
    </row>
    <row r="41" spans="1:31" x14ac:dyDescent="0.25">
      <c r="A41">
        <v>37</v>
      </c>
      <c r="C41">
        <f>SUM(C3:C39) - SUM(C40)</f>
        <v>28</v>
      </c>
      <c r="D41">
        <f t="shared" ref="D41:AD41" si="0">SUM(D3:D39) - SUM(D40)</f>
        <v>30</v>
      </c>
      <c r="E41">
        <f t="shared" si="0"/>
        <v>25</v>
      </c>
      <c r="F41">
        <f>SUM(F3:F40)</f>
        <v>27</v>
      </c>
      <c r="H41">
        <f t="shared" si="0"/>
        <v>20</v>
      </c>
      <c r="I41">
        <f t="shared" si="0"/>
        <v>21</v>
      </c>
      <c r="J41">
        <f t="shared" si="0"/>
        <v>21</v>
      </c>
      <c r="K41">
        <f>SUM(K3:K39)</f>
        <v>21</v>
      </c>
      <c r="M41">
        <f t="shared" si="0"/>
        <v>19</v>
      </c>
      <c r="N41">
        <f t="shared" si="0"/>
        <v>18</v>
      </c>
      <c r="O41">
        <f t="shared" si="0"/>
        <v>19</v>
      </c>
      <c r="P41">
        <f>SUM(P3:P39)</f>
        <v>23</v>
      </c>
      <c r="R41">
        <f t="shared" si="0"/>
        <v>29</v>
      </c>
      <c r="S41">
        <f t="shared" si="0"/>
        <v>29</v>
      </c>
      <c r="T41">
        <f t="shared" si="0"/>
        <v>29</v>
      </c>
      <c r="U41">
        <f>SUM(U3:U39)</f>
        <v>32</v>
      </c>
      <c r="W41">
        <f t="shared" si="0"/>
        <v>24</v>
      </c>
      <c r="X41">
        <f t="shared" si="0"/>
        <v>26</v>
      </c>
      <c r="Y41">
        <f t="shared" si="0"/>
        <v>19</v>
      </c>
      <c r="Z41">
        <f>SUM(Z3:Z39)</f>
        <v>20</v>
      </c>
      <c r="AB41">
        <f t="shared" si="0"/>
        <v>23</v>
      </c>
      <c r="AC41">
        <f t="shared" si="0"/>
        <v>26</v>
      </c>
      <c r="AD41">
        <f t="shared" si="0"/>
        <v>24</v>
      </c>
      <c r="AE41">
        <f>SUM(AE3:AE40)</f>
        <v>26</v>
      </c>
    </row>
    <row r="42" spans="1:31" x14ac:dyDescent="0.25">
      <c r="C42" s="5">
        <f>C41/$A$41</f>
        <v>0.7567567567567568</v>
      </c>
      <c r="D42" s="5">
        <f t="shared" ref="D42:AD42" si="1">D41/$A$41</f>
        <v>0.81081081081081086</v>
      </c>
      <c r="E42" s="5">
        <f t="shared" si="1"/>
        <v>0.67567567567567566</v>
      </c>
      <c r="F42" s="5">
        <f>F41/37</f>
        <v>0.72972972972972971</v>
      </c>
      <c r="G42" s="5"/>
      <c r="H42" s="5">
        <f t="shared" si="1"/>
        <v>0.54054054054054057</v>
      </c>
      <c r="I42" s="5">
        <f t="shared" si="1"/>
        <v>0.56756756756756754</v>
      </c>
      <c r="J42" s="5">
        <f t="shared" si="1"/>
        <v>0.56756756756756754</v>
      </c>
      <c r="K42" s="5">
        <f>K41/22</f>
        <v>0.95454545454545459</v>
      </c>
      <c r="L42" s="5"/>
      <c r="M42" s="5">
        <f t="shared" si="1"/>
        <v>0.51351351351351349</v>
      </c>
      <c r="N42" s="5">
        <f t="shared" si="1"/>
        <v>0.48648648648648651</v>
      </c>
      <c r="O42" s="5">
        <f t="shared" si="1"/>
        <v>0.51351351351351349</v>
      </c>
      <c r="P42" s="5">
        <f>P41/26</f>
        <v>0.88461538461538458</v>
      </c>
      <c r="Q42" s="5"/>
      <c r="R42" s="5">
        <f t="shared" si="1"/>
        <v>0.78378378378378377</v>
      </c>
      <c r="S42" s="5">
        <f t="shared" si="1"/>
        <v>0.78378378378378377</v>
      </c>
      <c r="T42" s="5">
        <f t="shared" si="1"/>
        <v>0.78378378378378377</v>
      </c>
      <c r="U42" s="5">
        <f>U41/32</f>
        <v>1</v>
      </c>
      <c r="V42" s="5"/>
      <c r="W42" s="5">
        <f t="shared" si="1"/>
        <v>0.64864864864864868</v>
      </c>
      <c r="X42" s="5">
        <f t="shared" si="1"/>
        <v>0.70270270270270274</v>
      </c>
      <c r="Y42" s="5">
        <f t="shared" si="1"/>
        <v>0.51351351351351349</v>
      </c>
      <c r="Z42" s="5">
        <f>Z41/31</f>
        <v>0.64516129032258063</v>
      </c>
      <c r="AA42" s="5"/>
      <c r="AB42" s="5">
        <f t="shared" si="1"/>
        <v>0.6216216216216216</v>
      </c>
      <c r="AC42" s="5">
        <f t="shared" si="1"/>
        <v>0.70270270270270274</v>
      </c>
      <c r="AD42" s="5">
        <f t="shared" si="1"/>
        <v>0.64864864864864868</v>
      </c>
      <c r="AE42" s="5">
        <f>AE41/34</f>
        <v>0.76470588235294112</v>
      </c>
    </row>
    <row r="44" spans="1:31" x14ac:dyDescent="0.25">
      <c r="H44" t="s">
        <v>25</v>
      </c>
      <c r="M44" t="s">
        <v>25</v>
      </c>
      <c r="W44" t="s">
        <v>25</v>
      </c>
      <c r="AB44" t="s">
        <v>25</v>
      </c>
    </row>
    <row r="45" spans="1:31" x14ac:dyDescent="0.25">
      <c r="W45" t="s">
        <v>26</v>
      </c>
    </row>
    <row r="46" spans="1:31" x14ac:dyDescent="0.25">
      <c r="B46" t="s">
        <v>18</v>
      </c>
      <c r="C46" s="16" t="s">
        <v>1</v>
      </c>
      <c r="D46" s="16"/>
      <c r="E46" s="16"/>
      <c r="F46" s="1"/>
      <c r="G46" s="1"/>
      <c r="H46" s="16" t="s">
        <v>2</v>
      </c>
      <c r="I46" s="16"/>
      <c r="J46" s="16"/>
      <c r="K46" s="1"/>
      <c r="L46" s="1"/>
      <c r="M46" s="16" t="s">
        <v>3</v>
      </c>
      <c r="N46" s="16"/>
      <c r="O46" s="16"/>
      <c r="P46" s="1"/>
      <c r="Q46" s="1"/>
      <c r="R46" s="16" t="s">
        <v>4</v>
      </c>
      <c r="S46" s="16"/>
      <c r="T46" s="16"/>
      <c r="U46" s="1"/>
      <c r="V46" s="1"/>
      <c r="W46" s="16" t="s">
        <v>5</v>
      </c>
      <c r="X46" s="16"/>
      <c r="Y46" s="16"/>
      <c r="Z46" s="1"/>
      <c r="AA46" s="1"/>
      <c r="AB46" s="16" t="s">
        <v>6</v>
      </c>
      <c r="AC46" s="16"/>
      <c r="AD46" s="16"/>
    </row>
    <row r="47" spans="1:31" x14ac:dyDescent="0.25">
      <c r="B47" t="s">
        <v>7</v>
      </c>
      <c r="C47" t="s">
        <v>8</v>
      </c>
      <c r="D47" t="s">
        <v>9</v>
      </c>
      <c r="E47" t="s">
        <v>10</v>
      </c>
      <c r="F47" t="s">
        <v>24</v>
      </c>
      <c r="H47" t="s">
        <v>8</v>
      </c>
      <c r="I47" t="s">
        <v>9</v>
      </c>
      <c r="J47" t="s">
        <v>10</v>
      </c>
      <c r="K47" t="s">
        <v>24</v>
      </c>
      <c r="M47" t="s">
        <v>8</v>
      </c>
      <c r="N47" t="s">
        <v>9</v>
      </c>
      <c r="O47" t="s">
        <v>10</v>
      </c>
      <c r="P47" t="s">
        <v>24</v>
      </c>
      <c r="R47" t="s">
        <v>8</v>
      </c>
      <c r="S47" t="s">
        <v>9</v>
      </c>
      <c r="T47" t="s">
        <v>10</v>
      </c>
      <c r="U47" t="s">
        <v>24</v>
      </c>
      <c r="W47" t="s">
        <v>8</v>
      </c>
      <c r="X47" t="s">
        <v>9</v>
      </c>
      <c r="Y47" t="s">
        <v>10</v>
      </c>
      <c r="Z47" t="s">
        <v>24</v>
      </c>
      <c r="AB47" t="s">
        <v>8</v>
      </c>
      <c r="AC47" t="s">
        <v>9</v>
      </c>
      <c r="AD47" t="s">
        <v>10</v>
      </c>
      <c r="AE47" t="s">
        <v>24</v>
      </c>
    </row>
    <row r="48" spans="1:31" x14ac:dyDescent="0.25">
      <c r="A48">
        <v>38</v>
      </c>
      <c r="B48" t="s">
        <v>12</v>
      </c>
      <c r="C48">
        <v>1</v>
      </c>
      <c r="D48">
        <v>1</v>
      </c>
      <c r="E48">
        <v>1</v>
      </c>
      <c r="F48">
        <v>1</v>
      </c>
      <c r="H48">
        <v>1</v>
      </c>
      <c r="I48">
        <v>1</v>
      </c>
      <c r="J48">
        <v>1</v>
      </c>
      <c r="K48">
        <v>1</v>
      </c>
      <c r="M48">
        <v>1</v>
      </c>
      <c r="N48">
        <v>1</v>
      </c>
      <c r="O48">
        <v>1</v>
      </c>
      <c r="P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1</v>
      </c>
      <c r="Y48">
        <v>1</v>
      </c>
      <c r="Z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25">
      <c r="A49">
        <v>39</v>
      </c>
      <c r="B49" t="s">
        <v>11</v>
      </c>
      <c r="C49">
        <v>1</v>
      </c>
      <c r="D49">
        <v>1</v>
      </c>
      <c r="E49">
        <v>1</v>
      </c>
      <c r="F49">
        <v>1</v>
      </c>
      <c r="H49">
        <v>1</v>
      </c>
      <c r="I49">
        <v>1</v>
      </c>
      <c r="J49">
        <v>1</v>
      </c>
      <c r="K49">
        <v>1</v>
      </c>
      <c r="M49">
        <v>1</v>
      </c>
      <c r="N49">
        <v>1</v>
      </c>
      <c r="O49">
        <v>1</v>
      </c>
      <c r="P49">
        <v>1</v>
      </c>
      <c r="R49">
        <v>1</v>
      </c>
      <c r="S49">
        <v>1</v>
      </c>
      <c r="T49">
        <v>1</v>
      </c>
      <c r="U49">
        <v>1</v>
      </c>
      <c r="W49">
        <v>1</v>
      </c>
      <c r="X49">
        <v>1</v>
      </c>
      <c r="Y49">
        <v>1</v>
      </c>
      <c r="Z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25">
      <c r="A50">
        <v>40</v>
      </c>
      <c r="B50" t="s">
        <v>13</v>
      </c>
      <c r="C50">
        <v>1</v>
      </c>
      <c r="D50">
        <v>1</v>
      </c>
      <c r="E50">
        <v>1</v>
      </c>
      <c r="F50">
        <v>1</v>
      </c>
      <c r="H50">
        <v>1</v>
      </c>
      <c r="I50">
        <v>1</v>
      </c>
      <c r="J50">
        <v>1</v>
      </c>
      <c r="K50">
        <v>1</v>
      </c>
      <c r="M50">
        <v>1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W50">
        <v>1</v>
      </c>
      <c r="X50">
        <v>1</v>
      </c>
      <c r="Y50">
        <v>1</v>
      </c>
      <c r="Z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>
        <v>41</v>
      </c>
      <c r="B51" t="s">
        <v>11</v>
      </c>
      <c r="C51">
        <v>1</v>
      </c>
      <c r="D51">
        <v>1</v>
      </c>
      <c r="E51">
        <v>1</v>
      </c>
      <c r="F51">
        <v>1</v>
      </c>
      <c r="H51">
        <v>1</v>
      </c>
      <c r="I51">
        <v>1</v>
      </c>
      <c r="J51">
        <v>1</v>
      </c>
      <c r="K51">
        <v>1</v>
      </c>
      <c r="M51">
        <v>1</v>
      </c>
      <c r="N51">
        <v>1</v>
      </c>
      <c r="O51">
        <v>1</v>
      </c>
      <c r="P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0</v>
      </c>
      <c r="Y51">
        <v>0</v>
      </c>
      <c r="Z51">
        <v>0</v>
      </c>
      <c r="AB51">
        <v>1</v>
      </c>
      <c r="AC51">
        <v>1</v>
      </c>
      <c r="AD51">
        <v>1</v>
      </c>
      <c r="AE51">
        <v>1</v>
      </c>
    </row>
    <row r="52" spans="1:31" x14ac:dyDescent="0.25">
      <c r="A52">
        <v>42</v>
      </c>
      <c r="B52" t="s">
        <v>11</v>
      </c>
      <c r="C52">
        <v>1</v>
      </c>
      <c r="D52">
        <v>1</v>
      </c>
      <c r="E52">
        <v>1</v>
      </c>
      <c r="F52">
        <v>1</v>
      </c>
      <c r="H52">
        <v>1</v>
      </c>
      <c r="I52">
        <v>1</v>
      </c>
      <c r="J52">
        <v>1</v>
      </c>
      <c r="K52">
        <v>1</v>
      </c>
      <c r="M52">
        <v>1</v>
      </c>
      <c r="N52">
        <v>1</v>
      </c>
      <c r="O52">
        <v>1</v>
      </c>
      <c r="P52">
        <v>1</v>
      </c>
      <c r="R52">
        <v>1</v>
      </c>
      <c r="S52">
        <v>1</v>
      </c>
      <c r="T52">
        <v>1</v>
      </c>
      <c r="U52">
        <v>1</v>
      </c>
      <c r="W52">
        <v>1</v>
      </c>
      <c r="X52">
        <v>1</v>
      </c>
      <c r="Y52">
        <v>1</v>
      </c>
      <c r="Z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25">
      <c r="A53">
        <v>43</v>
      </c>
      <c r="B53" t="s">
        <v>11</v>
      </c>
      <c r="C53">
        <v>1</v>
      </c>
      <c r="D53">
        <v>1</v>
      </c>
      <c r="E53">
        <v>1</v>
      </c>
      <c r="F53">
        <v>1</v>
      </c>
      <c r="H53">
        <v>0</v>
      </c>
      <c r="I53">
        <v>0</v>
      </c>
      <c r="J53">
        <v>0</v>
      </c>
      <c r="K53">
        <v>0</v>
      </c>
      <c r="M53">
        <v>1</v>
      </c>
      <c r="N53">
        <v>1</v>
      </c>
      <c r="O53">
        <v>1</v>
      </c>
      <c r="P53">
        <v>1</v>
      </c>
      <c r="R53">
        <v>0</v>
      </c>
      <c r="S53">
        <v>0</v>
      </c>
      <c r="T53">
        <v>0</v>
      </c>
      <c r="U53">
        <v>0</v>
      </c>
      <c r="W53">
        <v>1</v>
      </c>
      <c r="X53">
        <v>1</v>
      </c>
      <c r="Y53">
        <v>1</v>
      </c>
      <c r="Z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25">
      <c r="A54">
        <v>44</v>
      </c>
      <c r="B54" t="s">
        <v>11</v>
      </c>
      <c r="C54">
        <v>1</v>
      </c>
      <c r="D54">
        <v>1</v>
      </c>
      <c r="E54">
        <v>1</v>
      </c>
      <c r="F54">
        <v>1</v>
      </c>
      <c r="H54">
        <v>1</v>
      </c>
      <c r="I54">
        <v>1</v>
      </c>
      <c r="J54">
        <v>1</v>
      </c>
      <c r="K54">
        <v>1</v>
      </c>
      <c r="M54">
        <v>1</v>
      </c>
      <c r="N54">
        <v>1</v>
      </c>
      <c r="O54">
        <v>1</v>
      </c>
      <c r="P54">
        <v>1</v>
      </c>
      <c r="R54">
        <v>1</v>
      </c>
      <c r="S54">
        <v>1</v>
      </c>
      <c r="T54">
        <v>1</v>
      </c>
      <c r="U54">
        <v>1</v>
      </c>
      <c r="W54">
        <v>1</v>
      </c>
      <c r="X54">
        <v>1</v>
      </c>
      <c r="Y54">
        <v>1</v>
      </c>
      <c r="Z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25">
      <c r="A55">
        <v>45</v>
      </c>
      <c r="B55" t="s">
        <v>16</v>
      </c>
      <c r="C55">
        <v>1</v>
      </c>
      <c r="D55">
        <v>1</v>
      </c>
      <c r="E55">
        <v>0</v>
      </c>
      <c r="F55">
        <v>0</v>
      </c>
      <c r="H55">
        <v>0</v>
      </c>
      <c r="I55">
        <v>0</v>
      </c>
      <c r="J55">
        <v>0</v>
      </c>
      <c r="K55">
        <v>1</v>
      </c>
      <c r="M55">
        <v>0</v>
      </c>
      <c r="N55">
        <v>0</v>
      </c>
      <c r="O55">
        <v>0</v>
      </c>
      <c r="P55">
        <v>1</v>
      </c>
      <c r="R55">
        <v>0</v>
      </c>
      <c r="S55">
        <v>0</v>
      </c>
      <c r="T55">
        <v>0</v>
      </c>
      <c r="U55">
        <v>1</v>
      </c>
      <c r="W55">
        <v>0</v>
      </c>
      <c r="X55">
        <v>0</v>
      </c>
      <c r="Y55">
        <v>0</v>
      </c>
      <c r="Z55">
        <v>1</v>
      </c>
      <c r="AB55">
        <v>0</v>
      </c>
      <c r="AC55">
        <v>0</v>
      </c>
      <c r="AD55">
        <v>0</v>
      </c>
      <c r="AE55">
        <v>1</v>
      </c>
    </row>
    <row r="56" spans="1:31" x14ac:dyDescent="0.25">
      <c r="A56" t="s">
        <v>17</v>
      </c>
      <c r="C56">
        <v>2</v>
      </c>
      <c r="D56">
        <v>2</v>
      </c>
      <c r="E56">
        <v>2</v>
      </c>
      <c r="F56">
        <v>2</v>
      </c>
      <c r="H56">
        <v>1</v>
      </c>
      <c r="I56">
        <v>1</v>
      </c>
      <c r="J56">
        <v>1</v>
      </c>
      <c r="K56">
        <v>1</v>
      </c>
      <c r="W56">
        <v>1</v>
      </c>
      <c r="Z56">
        <v>0</v>
      </c>
    </row>
    <row r="57" spans="1:31" x14ac:dyDescent="0.25">
      <c r="A57">
        <v>8</v>
      </c>
      <c r="C57">
        <f>SUM(C48:C55) - SUM(C56)</f>
        <v>6</v>
      </c>
      <c r="D57">
        <f t="shared" ref="D57:AD57" si="2">SUM(D48:D55) - SUM(D56)</f>
        <v>6</v>
      </c>
      <c r="E57">
        <f t="shared" si="2"/>
        <v>5</v>
      </c>
      <c r="F57">
        <f>SUM(F48:F56)</f>
        <v>9</v>
      </c>
      <c r="H57">
        <f t="shared" si="2"/>
        <v>5</v>
      </c>
      <c r="I57">
        <f t="shared" si="2"/>
        <v>5</v>
      </c>
      <c r="J57">
        <f t="shared" si="2"/>
        <v>5</v>
      </c>
      <c r="K57">
        <f>SUM(K48:K56)</f>
        <v>8</v>
      </c>
      <c r="M57">
        <f t="shared" si="2"/>
        <v>7</v>
      </c>
      <c r="N57">
        <f t="shared" si="2"/>
        <v>7</v>
      </c>
      <c r="O57">
        <f t="shared" si="2"/>
        <v>7</v>
      </c>
      <c r="P57">
        <f>SUM(P48:P56)</f>
        <v>8</v>
      </c>
      <c r="R57">
        <f t="shared" si="2"/>
        <v>6</v>
      </c>
      <c r="S57">
        <f t="shared" si="2"/>
        <v>6</v>
      </c>
      <c r="T57">
        <f t="shared" si="2"/>
        <v>6</v>
      </c>
      <c r="U57">
        <f>SUM(U48:U56)</f>
        <v>7</v>
      </c>
      <c r="W57">
        <f t="shared" si="2"/>
        <v>6</v>
      </c>
      <c r="X57">
        <f t="shared" si="2"/>
        <v>6</v>
      </c>
      <c r="Y57">
        <f t="shared" si="2"/>
        <v>6</v>
      </c>
      <c r="Z57">
        <f>SUM(Z48:Z56)</f>
        <v>7</v>
      </c>
      <c r="AB57">
        <f t="shared" si="2"/>
        <v>7</v>
      </c>
      <c r="AC57">
        <f t="shared" si="2"/>
        <v>7</v>
      </c>
      <c r="AD57">
        <f t="shared" si="2"/>
        <v>7</v>
      </c>
      <c r="AE57">
        <f>SUM(AE48:AE56)</f>
        <v>8</v>
      </c>
    </row>
    <row r="58" spans="1:31" x14ac:dyDescent="0.25">
      <c r="C58" s="3">
        <f>C57/$A$57</f>
        <v>0.75</v>
      </c>
      <c r="D58" s="3">
        <f t="shared" ref="D58:E58" si="3">D57/$A$57</f>
        <v>0.75</v>
      </c>
      <c r="E58" s="3">
        <f t="shared" si="3"/>
        <v>0.625</v>
      </c>
      <c r="F58" s="3">
        <f>F57/10</f>
        <v>0.9</v>
      </c>
      <c r="G58" s="3"/>
      <c r="H58" s="3">
        <f t="shared" ref="H58" si="4">H57/$A$57</f>
        <v>0.625</v>
      </c>
      <c r="I58" s="3">
        <f t="shared" ref="I58" si="5">I57/$A$57</f>
        <v>0.625</v>
      </c>
      <c r="J58" s="3">
        <f t="shared" ref="J58" si="6">J57/$A$57</f>
        <v>0.625</v>
      </c>
      <c r="K58" s="3">
        <f>K57/8</f>
        <v>1</v>
      </c>
      <c r="L58" s="3"/>
      <c r="M58" s="3">
        <f t="shared" ref="M58" si="7">M57/$A$57</f>
        <v>0.875</v>
      </c>
      <c r="N58" s="3">
        <f t="shared" ref="N58" si="8">N57/$A$57</f>
        <v>0.875</v>
      </c>
      <c r="O58" s="3">
        <f t="shared" ref="O58" si="9">O57/$A$57</f>
        <v>0.875</v>
      </c>
      <c r="P58" s="3">
        <f t="shared" ref="P58" si="10">P57/$A$57</f>
        <v>1</v>
      </c>
      <c r="Q58" s="3"/>
      <c r="R58" s="3">
        <f t="shared" ref="R58" si="11">R57/$A$57</f>
        <v>0.75</v>
      </c>
      <c r="S58" s="3">
        <f t="shared" ref="S58" si="12">S57/$A$57</f>
        <v>0.75</v>
      </c>
      <c r="T58" s="3">
        <f t="shared" ref="T58" si="13">T57/$A$57</f>
        <v>0.75</v>
      </c>
      <c r="U58" s="3">
        <f>U57/7</f>
        <v>1</v>
      </c>
      <c r="V58" s="3"/>
      <c r="W58" s="3">
        <f t="shared" ref="W58" si="14">W57/$A$57</f>
        <v>0.75</v>
      </c>
      <c r="X58" s="3">
        <f t="shared" ref="X58" si="15">X57/$A$57</f>
        <v>0.75</v>
      </c>
      <c r="Y58" s="3">
        <f t="shared" ref="Y58" si="16">Y57/$A$57</f>
        <v>0.75</v>
      </c>
      <c r="Z58" s="3">
        <f>Z57/9</f>
        <v>0.77777777777777779</v>
      </c>
      <c r="AA58" s="3"/>
      <c r="AB58" s="3">
        <f t="shared" ref="AB58" si="17">AB57/$A$57</f>
        <v>0.875</v>
      </c>
      <c r="AC58" s="3">
        <f t="shared" ref="AC58" si="18">AC57/$A$57</f>
        <v>0.875</v>
      </c>
      <c r="AD58" s="3">
        <f t="shared" ref="AD58" si="19">AD57/$A$57</f>
        <v>0.875</v>
      </c>
      <c r="AE58" s="3">
        <f t="shared" ref="AE58" si="20">AE57/$A$57</f>
        <v>1</v>
      </c>
    </row>
    <row r="59" spans="1:31" x14ac:dyDescent="0.25">
      <c r="W59" t="s">
        <v>26</v>
      </c>
    </row>
    <row r="62" spans="1:31" x14ac:dyDescent="0.25">
      <c r="B62" t="s">
        <v>19</v>
      </c>
      <c r="C62" s="16" t="s">
        <v>1</v>
      </c>
      <c r="D62" s="16"/>
      <c r="E62" s="16"/>
      <c r="F62" s="1"/>
      <c r="G62" s="1"/>
      <c r="H62" s="16" t="s">
        <v>2</v>
      </c>
      <c r="I62" s="16"/>
      <c r="J62" s="16"/>
      <c r="K62" s="1"/>
      <c r="L62" s="1"/>
      <c r="M62" s="16" t="s">
        <v>3</v>
      </c>
      <c r="N62" s="16"/>
      <c r="O62" s="16"/>
      <c r="P62" s="1"/>
      <c r="Q62" s="1"/>
      <c r="R62" s="16" t="s">
        <v>4</v>
      </c>
      <c r="S62" s="16"/>
      <c r="T62" s="16"/>
      <c r="U62" s="1"/>
      <c r="V62" s="1"/>
      <c r="W62" s="16" t="s">
        <v>5</v>
      </c>
      <c r="X62" s="16"/>
      <c r="Y62" s="16"/>
      <c r="Z62" s="1"/>
      <c r="AA62" s="1"/>
      <c r="AB62" s="16" t="s">
        <v>6</v>
      </c>
      <c r="AC62" s="16"/>
      <c r="AD62" s="16"/>
    </row>
    <row r="63" spans="1:31" x14ac:dyDescent="0.25">
      <c r="B63" t="s">
        <v>7</v>
      </c>
      <c r="C63" t="s">
        <v>8</v>
      </c>
      <c r="D63" t="s">
        <v>9</v>
      </c>
      <c r="E63" t="s">
        <v>10</v>
      </c>
      <c r="F63" t="s">
        <v>24</v>
      </c>
      <c r="H63" t="s">
        <v>8</v>
      </c>
      <c r="I63" t="s">
        <v>9</v>
      </c>
      <c r="J63" t="s">
        <v>10</v>
      </c>
      <c r="K63" t="s">
        <v>24</v>
      </c>
      <c r="M63" t="s">
        <v>8</v>
      </c>
      <c r="N63" t="s">
        <v>9</v>
      </c>
      <c r="O63" t="s">
        <v>10</v>
      </c>
      <c r="P63" t="s">
        <v>24</v>
      </c>
      <c r="R63" t="s">
        <v>8</v>
      </c>
      <c r="S63" t="s">
        <v>9</v>
      </c>
      <c r="T63" t="s">
        <v>10</v>
      </c>
      <c r="U63" t="s">
        <v>24</v>
      </c>
      <c r="W63" t="s">
        <v>8</v>
      </c>
      <c r="X63" t="s">
        <v>9</v>
      </c>
      <c r="Y63" t="s">
        <v>10</v>
      </c>
      <c r="Z63" t="s">
        <v>24</v>
      </c>
      <c r="AB63" t="s">
        <v>8</v>
      </c>
      <c r="AC63" t="s">
        <v>9</v>
      </c>
      <c r="AD63" t="s">
        <v>10</v>
      </c>
      <c r="AE63" t="s">
        <v>24</v>
      </c>
    </row>
    <row r="64" spans="1:31" x14ac:dyDescent="0.25">
      <c r="A64">
        <v>46</v>
      </c>
      <c r="B64" t="s">
        <v>11</v>
      </c>
      <c r="C64">
        <v>0</v>
      </c>
      <c r="D64">
        <v>1</v>
      </c>
      <c r="E64">
        <v>1</v>
      </c>
      <c r="F64">
        <v>0</v>
      </c>
      <c r="H64">
        <v>0</v>
      </c>
      <c r="I64">
        <v>1</v>
      </c>
      <c r="J64">
        <v>0</v>
      </c>
      <c r="K64">
        <v>0</v>
      </c>
      <c r="M64">
        <v>1</v>
      </c>
      <c r="N64">
        <v>1</v>
      </c>
      <c r="O64">
        <v>1</v>
      </c>
      <c r="P64">
        <v>1</v>
      </c>
      <c r="R64">
        <v>1</v>
      </c>
      <c r="S64">
        <v>1</v>
      </c>
      <c r="T64">
        <v>1</v>
      </c>
      <c r="U64">
        <v>1</v>
      </c>
      <c r="W64">
        <v>0</v>
      </c>
      <c r="X64">
        <v>0</v>
      </c>
      <c r="Y64">
        <v>0</v>
      </c>
      <c r="Z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v>47</v>
      </c>
      <c r="B65" t="s">
        <v>11</v>
      </c>
      <c r="C65">
        <v>0</v>
      </c>
      <c r="D65">
        <v>1</v>
      </c>
      <c r="E65">
        <v>1</v>
      </c>
      <c r="F65">
        <v>0</v>
      </c>
      <c r="H65">
        <v>1</v>
      </c>
      <c r="I65">
        <v>1</v>
      </c>
      <c r="J65">
        <v>0</v>
      </c>
      <c r="K65">
        <v>0</v>
      </c>
      <c r="M65">
        <v>1</v>
      </c>
      <c r="N65">
        <v>1</v>
      </c>
      <c r="O65">
        <v>1</v>
      </c>
      <c r="P65">
        <v>1</v>
      </c>
      <c r="R65">
        <v>1</v>
      </c>
      <c r="S65">
        <v>1</v>
      </c>
      <c r="T65">
        <v>1</v>
      </c>
      <c r="U65">
        <v>1</v>
      </c>
      <c r="W65">
        <v>0</v>
      </c>
      <c r="X65">
        <v>0</v>
      </c>
      <c r="Y65">
        <v>0</v>
      </c>
      <c r="Z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v>48</v>
      </c>
      <c r="B66" t="s">
        <v>11</v>
      </c>
      <c r="C66">
        <v>1</v>
      </c>
      <c r="D66">
        <v>1</v>
      </c>
      <c r="E66">
        <v>1</v>
      </c>
      <c r="F66">
        <v>1</v>
      </c>
      <c r="H66">
        <v>1</v>
      </c>
      <c r="I66">
        <v>1</v>
      </c>
      <c r="J66">
        <v>1</v>
      </c>
      <c r="K66">
        <v>1</v>
      </c>
      <c r="M66">
        <v>0</v>
      </c>
      <c r="N66">
        <v>0</v>
      </c>
      <c r="O66">
        <v>0</v>
      </c>
      <c r="P66">
        <v>0</v>
      </c>
      <c r="R66">
        <v>1</v>
      </c>
      <c r="S66">
        <v>1</v>
      </c>
      <c r="T66">
        <v>1</v>
      </c>
      <c r="U66">
        <v>1</v>
      </c>
      <c r="W66">
        <v>1</v>
      </c>
      <c r="X66">
        <v>1</v>
      </c>
      <c r="Y66">
        <v>1</v>
      </c>
      <c r="Z66">
        <v>1</v>
      </c>
      <c r="AB66">
        <v>0</v>
      </c>
      <c r="AC66">
        <v>0</v>
      </c>
      <c r="AD66">
        <v>0</v>
      </c>
      <c r="AE66">
        <v>1</v>
      </c>
    </row>
    <row r="67" spans="1:31" x14ac:dyDescent="0.25">
      <c r="A67">
        <v>49</v>
      </c>
      <c r="B67" t="s">
        <v>11</v>
      </c>
      <c r="C67">
        <v>1</v>
      </c>
      <c r="D67">
        <v>1</v>
      </c>
      <c r="E67">
        <v>1</v>
      </c>
      <c r="F67">
        <v>1</v>
      </c>
      <c r="H67">
        <v>1</v>
      </c>
      <c r="I67">
        <v>1</v>
      </c>
      <c r="J67">
        <v>1</v>
      </c>
      <c r="K67">
        <v>1</v>
      </c>
      <c r="M67">
        <v>1</v>
      </c>
      <c r="N67">
        <v>1</v>
      </c>
      <c r="O67">
        <v>1</v>
      </c>
      <c r="P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1</v>
      </c>
      <c r="Z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25">
      <c r="A68">
        <v>50</v>
      </c>
      <c r="B68" t="s">
        <v>13</v>
      </c>
      <c r="C68">
        <v>1</v>
      </c>
      <c r="D68">
        <v>1</v>
      </c>
      <c r="E68">
        <v>1</v>
      </c>
      <c r="F68">
        <v>1</v>
      </c>
      <c r="H68">
        <v>1</v>
      </c>
      <c r="I68">
        <v>1</v>
      </c>
      <c r="J68">
        <v>1</v>
      </c>
      <c r="K68">
        <v>1</v>
      </c>
      <c r="M68">
        <v>1</v>
      </c>
      <c r="N68">
        <v>1</v>
      </c>
      <c r="O68">
        <v>1</v>
      </c>
      <c r="P68">
        <v>1</v>
      </c>
      <c r="R68">
        <v>1</v>
      </c>
      <c r="S68">
        <v>1</v>
      </c>
      <c r="T68">
        <v>1</v>
      </c>
      <c r="U68">
        <v>1</v>
      </c>
      <c r="W68">
        <v>1</v>
      </c>
      <c r="X68">
        <v>1</v>
      </c>
      <c r="Y68">
        <v>1</v>
      </c>
      <c r="Z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25">
      <c r="A69">
        <v>51</v>
      </c>
      <c r="B69" t="s">
        <v>11</v>
      </c>
      <c r="C69">
        <v>1</v>
      </c>
      <c r="D69">
        <v>1</v>
      </c>
      <c r="E69">
        <v>1</v>
      </c>
      <c r="F69">
        <v>1</v>
      </c>
      <c r="H69">
        <v>1</v>
      </c>
      <c r="I69">
        <v>1</v>
      </c>
      <c r="J69">
        <v>1</v>
      </c>
      <c r="K69">
        <v>1</v>
      </c>
      <c r="M69">
        <v>1</v>
      </c>
      <c r="N69">
        <v>1</v>
      </c>
      <c r="O69">
        <v>1</v>
      </c>
      <c r="P69">
        <v>1</v>
      </c>
      <c r="R69">
        <v>1</v>
      </c>
      <c r="S69">
        <v>1</v>
      </c>
      <c r="T69">
        <v>1</v>
      </c>
      <c r="U69">
        <v>1</v>
      </c>
      <c r="W69">
        <v>1</v>
      </c>
      <c r="X69">
        <v>1</v>
      </c>
      <c r="Y69">
        <v>1</v>
      </c>
      <c r="Z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25">
      <c r="A70">
        <v>52</v>
      </c>
      <c r="B70" t="s">
        <v>13</v>
      </c>
      <c r="C70">
        <v>1</v>
      </c>
      <c r="D70">
        <v>1</v>
      </c>
      <c r="E70">
        <v>1</v>
      </c>
      <c r="F70">
        <v>1</v>
      </c>
      <c r="H70">
        <v>1</v>
      </c>
      <c r="I70">
        <v>1</v>
      </c>
      <c r="J70">
        <v>1</v>
      </c>
      <c r="K70">
        <v>1</v>
      </c>
      <c r="M70">
        <v>1</v>
      </c>
      <c r="N70">
        <v>1</v>
      </c>
      <c r="O70">
        <v>1</v>
      </c>
      <c r="P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1</v>
      </c>
      <c r="Y70">
        <v>1</v>
      </c>
      <c r="Z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25">
      <c r="A71">
        <v>53</v>
      </c>
      <c r="B71" t="s">
        <v>11</v>
      </c>
      <c r="C71">
        <v>0</v>
      </c>
      <c r="D71">
        <v>1</v>
      </c>
      <c r="E71">
        <v>1</v>
      </c>
      <c r="F71">
        <v>0</v>
      </c>
      <c r="H71">
        <v>1</v>
      </c>
      <c r="I71">
        <v>0</v>
      </c>
      <c r="J71">
        <v>1</v>
      </c>
      <c r="K71">
        <v>0</v>
      </c>
      <c r="M71">
        <v>0</v>
      </c>
      <c r="N71">
        <v>0</v>
      </c>
      <c r="O71">
        <v>0</v>
      </c>
      <c r="P71">
        <v>0</v>
      </c>
      <c r="R71">
        <v>1</v>
      </c>
      <c r="S71">
        <v>0</v>
      </c>
      <c r="T71">
        <v>0</v>
      </c>
      <c r="U71">
        <v>0</v>
      </c>
      <c r="W71">
        <v>0</v>
      </c>
      <c r="X71">
        <v>0</v>
      </c>
      <c r="Y71">
        <v>0</v>
      </c>
      <c r="Z71">
        <v>0</v>
      </c>
      <c r="AB71">
        <v>1</v>
      </c>
      <c r="AC71">
        <v>1</v>
      </c>
      <c r="AD71">
        <v>1</v>
      </c>
      <c r="AE71">
        <v>1</v>
      </c>
    </row>
    <row r="72" spans="1:31" x14ac:dyDescent="0.25">
      <c r="A72">
        <v>54</v>
      </c>
      <c r="B72" t="s">
        <v>11</v>
      </c>
      <c r="C72">
        <v>1</v>
      </c>
      <c r="D72">
        <v>1</v>
      </c>
      <c r="E72">
        <v>1</v>
      </c>
      <c r="F72">
        <v>1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R72">
        <v>1</v>
      </c>
      <c r="S72">
        <v>1</v>
      </c>
      <c r="T72">
        <v>1</v>
      </c>
      <c r="U72">
        <v>1</v>
      </c>
      <c r="W72">
        <v>0</v>
      </c>
      <c r="X72">
        <v>0</v>
      </c>
      <c r="Y72">
        <v>0</v>
      </c>
      <c r="Z72">
        <v>0</v>
      </c>
      <c r="AB72">
        <v>1</v>
      </c>
      <c r="AC72">
        <v>1</v>
      </c>
      <c r="AD72">
        <v>1</v>
      </c>
      <c r="AE72">
        <v>1</v>
      </c>
    </row>
    <row r="73" spans="1:31" x14ac:dyDescent="0.25">
      <c r="A73">
        <v>55</v>
      </c>
      <c r="B73" t="s">
        <v>13</v>
      </c>
      <c r="C73">
        <v>1</v>
      </c>
      <c r="D73">
        <v>1</v>
      </c>
      <c r="E73">
        <v>1</v>
      </c>
      <c r="F73">
        <v>1</v>
      </c>
      <c r="H73">
        <v>1</v>
      </c>
      <c r="I73">
        <v>1</v>
      </c>
      <c r="J73">
        <v>1</v>
      </c>
      <c r="K73">
        <v>1</v>
      </c>
      <c r="M73">
        <v>1</v>
      </c>
      <c r="N73">
        <v>1</v>
      </c>
      <c r="O73">
        <v>1</v>
      </c>
      <c r="P73">
        <v>1</v>
      </c>
      <c r="R73">
        <v>1</v>
      </c>
      <c r="S73">
        <v>1</v>
      </c>
      <c r="T73">
        <v>1</v>
      </c>
      <c r="U73">
        <v>1</v>
      </c>
      <c r="W73">
        <v>1</v>
      </c>
      <c r="X73">
        <v>1</v>
      </c>
      <c r="Y73">
        <v>1</v>
      </c>
      <c r="Z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25">
      <c r="A74">
        <v>56</v>
      </c>
      <c r="B74" t="s">
        <v>13</v>
      </c>
      <c r="C74">
        <v>1</v>
      </c>
      <c r="D74">
        <v>1</v>
      </c>
      <c r="E74">
        <v>1</v>
      </c>
      <c r="F74">
        <v>1</v>
      </c>
      <c r="H74">
        <v>1</v>
      </c>
      <c r="I74">
        <v>1</v>
      </c>
      <c r="J74">
        <v>1</v>
      </c>
      <c r="K74">
        <v>1</v>
      </c>
      <c r="M74">
        <v>1</v>
      </c>
      <c r="N74">
        <v>1</v>
      </c>
      <c r="O74">
        <v>1</v>
      </c>
      <c r="P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1</v>
      </c>
      <c r="Y74">
        <v>1</v>
      </c>
      <c r="Z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25">
      <c r="A75">
        <v>57</v>
      </c>
      <c r="B75" t="s">
        <v>13</v>
      </c>
      <c r="C75">
        <v>0</v>
      </c>
      <c r="D75">
        <v>1</v>
      </c>
      <c r="E75">
        <v>1</v>
      </c>
      <c r="F75">
        <v>0</v>
      </c>
      <c r="H75">
        <v>1</v>
      </c>
      <c r="I75">
        <v>1</v>
      </c>
      <c r="J75">
        <v>1</v>
      </c>
      <c r="K75">
        <v>1</v>
      </c>
      <c r="M75">
        <v>1</v>
      </c>
      <c r="N75">
        <v>1</v>
      </c>
      <c r="O75">
        <v>1</v>
      </c>
      <c r="P75">
        <v>1</v>
      </c>
      <c r="R75">
        <v>1</v>
      </c>
      <c r="S75">
        <v>1</v>
      </c>
      <c r="T75">
        <v>1</v>
      </c>
      <c r="U75">
        <v>1</v>
      </c>
      <c r="W75">
        <v>1</v>
      </c>
      <c r="X75">
        <v>1</v>
      </c>
      <c r="Y75">
        <v>1</v>
      </c>
      <c r="Z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25">
      <c r="A76">
        <v>58</v>
      </c>
      <c r="B76" t="s">
        <v>23</v>
      </c>
    </row>
    <row r="77" spans="1:31" x14ac:dyDescent="0.25">
      <c r="A77" t="s">
        <v>17</v>
      </c>
      <c r="C77">
        <v>1</v>
      </c>
      <c r="D77">
        <v>1</v>
      </c>
      <c r="E77">
        <v>1</v>
      </c>
      <c r="F77">
        <v>1</v>
      </c>
      <c r="M77">
        <v>2</v>
      </c>
      <c r="N77">
        <v>2</v>
      </c>
      <c r="O77">
        <v>2</v>
      </c>
      <c r="P77">
        <v>2</v>
      </c>
      <c r="R77">
        <v>1</v>
      </c>
      <c r="S77">
        <v>1</v>
      </c>
      <c r="T77">
        <v>1</v>
      </c>
      <c r="U77">
        <v>1</v>
      </c>
      <c r="W77">
        <v>1</v>
      </c>
      <c r="X77">
        <v>1</v>
      </c>
      <c r="Y77">
        <v>1</v>
      </c>
      <c r="Z77">
        <v>1</v>
      </c>
    </row>
    <row r="78" spans="1:31" x14ac:dyDescent="0.25">
      <c r="A78">
        <v>12</v>
      </c>
      <c r="C78" s="4">
        <f>SUM(C64:C75) - SUM(C77)</f>
        <v>7</v>
      </c>
      <c r="D78" s="4">
        <f t="shared" ref="D78:AD78" si="21">SUM(D64:D75) - SUM(D77)</f>
        <v>11</v>
      </c>
      <c r="E78" s="4">
        <f t="shared" si="21"/>
        <v>11</v>
      </c>
      <c r="F78" s="4">
        <f>SUM(F64:F77)</f>
        <v>9</v>
      </c>
      <c r="G78" s="4"/>
      <c r="H78" s="4">
        <f t="shared" si="21"/>
        <v>10</v>
      </c>
      <c r="I78" s="4">
        <f t="shared" si="21"/>
        <v>10</v>
      </c>
      <c r="J78" s="4">
        <f t="shared" si="21"/>
        <v>9</v>
      </c>
      <c r="K78" s="4">
        <f>SUM(K64:K77)</f>
        <v>8</v>
      </c>
      <c r="L78" s="4"/>
      <c r="M78" s="4">
        <f t="shared" si="21"/>
        <v>7</v>
      </c>
      <c r="N78" s="4">
        <f t="shared" si="21"/>
        <v>7</v>
      </c>
      <c r="O78" s="4">
        <f t="shared" si="21"/>
        <v>7</v>
      </c>
      <c r="P78" s="4">
        <f>SUM(P64:P77)</f>
        <v>11</v>
      </c>
      <c r="Q78" s="4"/>
      <c r="R78" s="4">
        <f t="shared" si="21"/>
        <v>11</v>
      </c>
      <c r="S78" s="4">
        <f t="shared" si="21"/>
        <v>10</v>
      </c>
      <c r="T78" s="4">
        <f t="shared" si="21"/>
        <v>10</v>
      </c>
      <c r="U78" s="4">
        <f>SUM(U64:U77)</f>
        <v>12</v>
      </c>
      <c r="V78" s="4"/>
      <c r="W78" s="4">
        <f t="shared" si="21"/>
        <v>7</v>
      </c>
      <c r="X78" s="4">
        <f t="shared" si="21"/>
        <v>7</v>
      </c>
      <c r="Y78" s="4">
        <f t="shared" si="21"/>
        <v>7</v>
      </c>
      <c r="Z78" s="4">
        <f>SUM(Z64:Z77)</f>
        <v>9</v>
      </c>
      <c r="AA78" s="4"/>
      <c r="AB78" s="4">
        <f t="shared" si="21"/>
        <v>9</v>
      </c>
      <c r="AC78" s="4">
        <f t="shared" si="21"/>
        <v>9</v>
      </c>
      <c r="AD78" s="4">
        <f t="shared" si="21"/>
        <v>9</v>
      </c>
      <c r="AE78" s="4">
        <f>SUM(AE64:AE77)</f>
        <v>10</v>
      </c>
    </row>
    <row r="79" spans="1:31" x14ac:dyDescent="0.25">
      <c r="C79" s="3">
        <f>C78/$A$78</f>
        <v>0.58333333333333337</v>
      </c>
      <c r="D79" s="3">
        <f t="shared" ref="D79:AD79" si="22">D78/$A$78</f>
        <v>0.91666666666666663</v>
      </c>
      <c r="E79" s="3">
        <f t="shared" si="22"/>
        <v>0.91666666666666663</v>
      </c>
      <c r="F79" s="3">
        <f>F78/13</f>
        <v>0.69230769230769229</v>
      </c>
      <c r="G79" s="3"/>
      <c r="H79" s="3">
        <f t="shared" si="22"/>
        <v>0.83333333333333337</v>
      </c>
      <c r="I79" s="3">
        <f t="shared" si="22"/>
        <v>0.83333333333333337</v>
      </c>
      <c r="J79" s="3">
        <f t="shared" si="22"/>
        <v>0.75</v>
      </c>
      <c r="K79" s="3">
        <f>K78/11</f>
        <v>0.72727272727272729</v>
      </c>
      <c r="L79" s="3"/>
      <c r="M79" s="3">
        <f t="shared" si="22"/>
        <v>0.58333333333333337</v>
      </c>
      <c r="N79" s="3">
        <f t="shared" si="22"/>
        <v>0.58333333333333337</v>
      </c>
      <c r="O79" s="3">
        <f t="shared" si="22"/>
        <v>0.58333333333333337</v>
      </c>
      <c r="P79" s="3">
        <f>P78/11</f>
        <v>1</v>
      </c>
      <c r="Q79" s="3"/>
      <c r="R79" s="3">
        <f t="shared" si="22"/>
        <v>0.91666666666666663</v>
      </c>
      <c r="S79" s="3">
        <f t="shared" si="22"/>
        <v>0.83333333333333337</v>
      </c>
      <c r="T79" s="3">
        <f t="shared" si="22"/>
        <v>0.83333333333333337</v>
      </c>
      <c r="U79" s="3">
        <f>U78/13</f>
        <v>0.92307692307692313</v>
      </c>
      <c r="V79" s="3"/>
      <c r="W79" s="3">
        <f t="shared" si="22"/>
        <v>0.58333333333333337</v>
      </c>
      <c r="X79" s="3">
        <f t="shared" si="22"/>
        <v>0.58333333333333337</v>
      </c>
      <c r="Y79" s="3">
        <f t="shared" si="22"/>
        <v>0.58333333333333337</v>
      </c>
      <c r="Z79" s="3">
        <f>Z78/9</f>
        <v>1</v>
      </c>
      <c r="AA79" s="3"/>
      <c r="AB79" s="3">
        <f t="shared" si="22"/>
        <v>0.75</v>
      </c>
      <c r="AC79" s="3">
        <f t="shared" si="22"/>
        <v>0.75</v>
      </c>
      <c r="AD79" s="3">
        <f t="shared" si="22"/>
        <v>0.75</v>
      </c>
      <c r="AE79" s="3">
        <f>AE78/10</f>
        <v>1</v>
      </c>
    </row>
    <row r="81" spans="1:31" x14ac:dyDescent="0.25">
      <c r="C81" t="s">
        <v>27</v>
      </c>
      <c r="M81" t="s">
        <v>27</v>
      </c>
      <c r="W81" t="s">
        <v>26</v>
      </c>
      <c r="AB81" t="s">
        <v>27</v>
      </c>
    </row>
    <row r="83" spans="1:31" x14ac:dyDescent="0.25">
      <c r="B83" t="s">
        <v>20</v>
      </c>
      <c r="C83" s="16" t="s">
        <v>1</v>
      </c>
      <c r="D83" s="16"/>
      <c r="E83" s="16"/>
      <c r="F83" s="1"/>
      <c r="G83" s="1"/>
      <c r="H83" s="16" t="s">
        <v>2</v>
      </c>
      <c r="I83" s="16"/>
      <c r="J83" s="16"/>
      <c r="K83" s="1"/>
      <c r="L83" s="1"/>
      <c r="M83" s="16" t="s">
        <v>3</v>
      </c>
      <c r="N83" s="16"/>
      <c r="O83" s="16"/>
      <c r="P83" s="1"/>
      <c r="Q83" s="1"/>
      <c r="R83" s="16" t="s">
        <v>4</v>
      </c>
      <c r="S83" s="16"/>
      <c r="T83" s="16"/>
      <c r="U83" s="1"/>
      <c r="V83" s="1"/>
      <c r="W83" s="16" t="s">
        <v>5</v>
      </c>
      <c r="X83" s="16"/>
      <c r="Y83" s="16"/>
      <c r="Z83" s="1"/>
      <c r="AA83" s="1"/>
      <c r="AB83" s="16" t="s">
        <v>6</v>
      </c>
      <c r="AC83" s="16"/>
      <c r="AD83" s="16"/>
    </row>
    <row r="84" spans="1:31" x14ac:dyDescent="0.25">
      <c r="B84" t="s">
        <v>7</v>
      </c>
      <c r="C84" t="s">
        <v>8</v>
      </c>
      <c r="D84" t="s">
        <v>9</v>
      </c>
      <c r="E84" t="s">
        <v>10</v>
      </c>
      <c r="F84" t="s">
        <v>24</v>
      </c>
      <c r="H84" t="s">
        <v>8</v>
      </c>
      <c r="I84" t="s">
        <v>9</v>
      </c>
      <c r="J84" t="s">
        <v>10</v>
      </c>
      <c r="K84" t="s">
        <v>24</v>
      </c>
      <c r="M84" t="s">
        <v>8</v>
      </c>
      <c r="N84" t="s">
        <v>9</v>
      </c>
      <c r="O84" t="s">
        <v>10</v>
      </c>
      <c r="P84" t="s">
        <v>24</v>
      </c>
      <c r="R84" t="s">
        <v>8</v>
      </c>
      <c r="S84" t="s">
        <v>9</v>
      </c>
      <c r="T84" t="s">
        <v>10</v>
      </c>
      <c r="U84" t="s">
        <v>24</v>
      </c>
      <c r="W84" t="s">
        <v>8</v>
      </c>
      <c r="X84" t="s">
        <v>9</v>
      </c>
      <c r="Y84" t="s">
        <v>10</v>
      </c>
      <c r="Z84" t="s">
        <v>24</v>
      </c>
      <c r="AB84" t="s">
        <v>8</v>
      </c>
      <c r="AC84" t="s">
        <v>9</v>
      </c>
      <c r="AD84" t="s">
        <v>10</v>
      </c>
      <c r="AE84" t="s">
        <v>24</v>
      </c>
    </row>
    <row r="85" spans="1:31" x14ac:dyDescent="0.25">
      <c r="A85">
        <v>59</v>
      </c>
      <c r="B85" t="s">
        <v>11</v>
      </c>
      <c r="C85">
        <v>1</v>
      </c>
      <c r="D85">
        <v>1</v>
      </c>
      <c r="E85">
        <v>1</v>
      </c>
      <c r="F85">
        <v>1</v>
      </c>
      <c r="H85">
        <v>1</v>
      </c>
      <c r="I85">
        <v>1</v>
      </c>
      <c r="J85">
        <v>1</v>
      </c>
      <c r="K85">
        <v>1</v>
      </c>
      <c r="M85">
        <v>1</v>
      </c>
      <c r="N85">
        <v>1</v>
      </c>
      <c r="O85">
        <v>1</v>
      </c>
      <c r="P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  <c r="Y85">
        <v>1</v>
      </c>
      <c r="Z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>
        <v>60</v>
      </c>
      <c r="B86" t="s">
        <v>11</v>
      </c>
      <c r="C86">
        <v>1</v>
      </c>
      <c r="D86">
        <v>1</v>
      </c>
      <c r="E86">
        <v>1</v>
      </c>
      <c r="F86">
        <v>1</v>
      </c>
      <c r="H86">
        <v>1</v>
      </c>
      <c r="I86">
        <v>1</v>
      </c>
      <c r="J86">
        <v>1</v>
      </c>
      <c r="K86">
        <v>1</v>
      </c>
      <c r="M86">
        <v>1</v>
      </c>
      <c r="N86">
        <v>1</v>
      </c>
      <c r="O86">
        <v>1</v>
      </c>
      <c r="P86">
        <v>1</v>
      </c>
      <c r="R86">
        <v>1</v>
      </c>
      <c r="S86">
        <v>1</v>
      </c>
      <c r="T86">
        <v>1</v>
      </c>
      <c r="U86">
        <v>1</v>
      </c>
      <c r="W86">
        <v>1</v>
      </c>
      <c r="X86">
        <v>1</v>
      </c>
      <c r="Y86">
        <v>1</v>
      </c>
      <c r="Z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25">
      <c r="A87">
        <v>61</v>
      </c>
      <c r="B87" t="s">
        <v>13</v>
      </c>
      <c r="C87">
        <v>1</v>
      </c>
      <c r="D87">
        <v>1</v>
      </c>
      <c r="E87">
        <v>1</v>
      </c>
      <c r="F87">
        <v>1</v>
      </c>
      <c r="H87">
        <v>1</v>
      </c>
      <c r="I87">
        <v>1</v>
      </c>
      <c r="J87">
        <v>1</v>
      </c>
      <c r="K87">
        <v>1</v>
      </c>
      <c r="M87">
        <v>1</v>
      </c>
      <c r="N87">
        <v>1</v>
      </c>
      <c r="O87">
        <v>1</v>
      </c>
      <c r="P87">
        <v>1</v>
      </c>
      <c r="R87">
        <v>1</v>
      </c>
      <c r="S87">
        <v>1</v>
      </c>
      <c r="T87">
        <v>1</v>
      </c>
      <c r="U87">
        <v>1</v>
      </c>
      <c r="W87">
        <v>1</v>
      </c>
      <c r="X87">
        <v>1</v>
      </c>
      <c r="Y87">
        <v>1</v>
      </c>
      <c r="Z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>
        <v>62</v>
      </c>
      <c r="B88" t="s">
        <v>11</v>
      </c>
      <c r="C88">
        <v>1</v>
      </c>
      <c r="D88">
        <v>1</v>
      </c>
      <c r="E88">
        <v>1</v>
      </c>
      <c r="F88">
        <v>1</v>
      </c>
      <c r="H88">
        <v>1</v>
      </c>
      <c r="I88">
        <v>1</v>
      </c>
      <c r="J88">
        <v>1</v>
      </c>
      <c r="K88">
        <v>1</v>
      </c>
      <c r="M88">
        <v>1</v>
      </c>
      <c r="N88">
        <v>1</v>
      </c>
      <c r="O88">
        <v>1</v>
      </c>
      <c r="P88">
        <v>1</v>
      </c>
      <c r="R88">
        <v>1</v>
      </c>
      <c r="S88">
        <v>1</v>
      </c>
      <c r="T88">
        <v>1</v>
      </c>
      <c r="U88">
        <v>1</v>
      </c>
      <c r="W88">
        <v>1</v>
      </c>
      <c r="X88">
        <v>1</v>
      </c>
      <c r="Y88">
        <v>1</v>
      </c>
      <c r="Z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25">
      <c r="A89">
        <v>63</v>
      </c>
      <c r="B89" t="s">
        <v>11</v>
      </c>
      <c r="C89">
        <v>1</v>
      </c>
      <c r="D89">
        <v>1</v>
      </c>
      <c r="E89">
        <v>1</v>
      </c>
      <c r="F89">
        <v>1</v>
      </c>
      <c r="H89">
        <v>0</v>
      </c>
      <c r="I89">
        <v>0</v>
      </c>
      <c r="J89">
        <v>0</v>
      </c>
      <c r="K89">
        <v>0</v>
      </c>
      <c r="M89">
        <v>1</v>
      </c>
      <c r="N89">
        <v>1</v>
      </c>
      <c r="O89">
        <v>1</v>
      </c>
      <c r="P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1</v>
      </c>
      <c r="Y89">
        <v>1</v>
      </c>
      <c r="Z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25">
      <c r="A90">
        <v>64</v>
      </c>
      <c r="B90" t="s">
        <v>11</v>
      </c>
      <c r="C90">
        <v>1</v>
      </c>
      <c r="D90">
        <v>1</v>
      </c>
      <c r="E90">
        <v>1</v>
      </c>
      <c r="F90">
        <v>1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R90">
        <v>0</v>
      </c>
      <c r="S90">
        <v>0</v>
      </c>
      <c r="T90">
        <v>0</v>
      </c>
      <c r="U90">
        <v>0</v>
      </c>
      <c r="W90">
        <v>0</v>
      </c>
      <c r="X90">
        <v>0</v>
      </c>
      <c r="Y90">
        <v>0</v>
      </c>
      <c r="Z90">
        <v>0</v>
      </c>
      <c r="AB90">
        <v>1</v>
      </c>
      <c r="AC90">
        <v>1</v>
      </c>
      <c r="AD90">
        <v>1</v>
      </c>
      <c r="AE90">
        <v>1</v>
      </c>
    </row>
    <row r="91" spans="1:31" x14ac:dyDescent="0.25">
      <c r="A91">
        <v>65</v>
      </c>
      <c r="B91" t="s">
        <v>11</v>
      </c>
      <c r="C91">
        <v>1</v>
      </c>
      <c r="D91">
        <v>1</v>
      </c>
      <c r="E91">
        <v>1</v>
      </c>
      <c r="F91">
        <v>1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R91">
        <v>1</v>
      </c>
      <c r="S91">
        <v>0</v>
      </c>
      <c r="T91">
        <v>0</v>
      </c>
      <c r="U91">
        <v>0</v>
      </c>
      <c r="W91">
        <v>1</v>
      </c>
      <c r="X91">
        <v>1</v>
      </c>
      <c r="Y91">
        <v>1</v>
      </c>
      <c r="Z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25">
      <c r="A92">
        <v>66</v>
      </c>
      <c r="B92" t="s">
        <v>13</v>
      </c>
      <c r="C92">
        <v>1</v>
      </c>
      <c r="D92">
        <v>1</v>
      </c>
      <c r="E92">
        <v>1</v>
      </c>
      <c r="F92">
        <v>1</v>
      </c>
      <c r="H92">
        <v>1</v>
      </c>
      <c r="I92">
        <v>1</v>
      </c>
      <c r="J92">
        <v>1</v>
      </c>
      <c r="K92">
        <v>1</v>
      </c>
      <c r="M92">
        <v>1</v>
      </c>
      <c r="N92">
        <v>1</v>
      </c>
      <c r="O92">
        <v>1</v>
      </c>
      <c r="P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1</v>
      </c>
      <c r="Y92">
        <v>1</v>
      </c>
      <c r="Z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25">
      <c r="A93" t="s">
        <v>17</v>
      </c>
      <c r="D93">
        <v>1</v>
      </c>
      <c r="E93">
        <v>1</v>
      </c>
      <c r="R93">
        <v>1</v>
      </c>
      <c r="W93">
        <v>1</v>
      </c>
      <c r="X93">
        <v>1</v>
      </c>
      <c r="Y93">
        <v>1</v>
      </c>
      <c r="Z93">
        <v>1</v>
      </c>
    </row>
    <row r="94" spans="1:31" x14ac:dyDescent="0.25">
      <c r="A94">
        <v>8</v>
      </c>
      <c r="C94">
        <f>SUM(C85:C92) - SUM(C93)</f>
        <v>8</v>
      </c>
      <c r="D94">
        <f t="shared" ref="D94:AD94" si="23">SUM(D85:D92) - SUM(D93)</f>
        <v>7</v>
      </c>
      <c r="E94">
        <f t="shared" si="23"/>
        <v>7</v>
      </c>
      <c r="F94">
        <f>SUM(F85:F93)</f>
        <v>8</v>
      </c>
      <c r="H94">
        <f t="shared" si="23"/>
        <v>5</v>
      </c>
      <c r="I94">
        <f t="shared" si="23"/>
        <v>5</v>
      </c>
      <c r="J94">
        <f t="shared" si="23"/>
        <v>5</v>
      </c>
      <c r="K94">
        <f>SUM(K85:K93)</f>
        <v>5</v>
      </c>
      <c r="M94">
        <f t="shared" si="23"/>
        <v>6</v>
      </c>
      <c r="N94">
        <f t="shared" si="23"/>
        <v>6</v>
      </c>
      <c r="O94">
        <f t="shared" si="23"/>
        <v>6</v>
      </c>
      <c r="P94">
        <f>SUM(P85:P93)</f>
        <v>6</v>
      </c>
      <c r="R94">
        <f t="shared" si="23"/>
        <v>6</v>
      </c>
      <c r="S94">
        <f t="shared" si="23"/>
        <v>6</v>
      </c>
      <c r="T94">
        <f t="shared" si="23"/>
        <v>6</v>
      </c>
      <c r="U94">
        <f>SUM(U85:U93)</f>
        <v>6</v>
      </c>
      <c r="W94">
        <f t="shared" si="23"/>
        <v>6</v>
      </c>
      <c r="X94">
        <f t="shared" si="23"/>
        <v>6</v>
      </c>
      <c r="Y94">
        <f t="shared" si="23"/>
        <v>6</v>
      </c>
      <c r="Z94">
        <f>SUM(Z85:Z93)</f>
        <v>8</v>
      </c>
      <c r="AB94">
        <f t="shared" si="23"/>
        <v>8</v>
      </c>
      <c r="AC94">
        <f t="shared" si="23"/>
        <v>8</v>
      </c>
      <c r="AD94">
        <f t="shared" si="23"/>
        <v>8</v>
      </c>
      <c r="AE94">
        <f>SUM(AE85:AE93)</f>
        <v>8</v>
      </c>
    </row>
    <row r="95" spans="1:31" x14ac:dyDescent="0.25">
      <c r="C95" s="3">
        <f>C94/$A$94</f>
        <v>1</v>
      </c>
      <c r="D95" s="3">
        <f t="shared" ref="D95:AE95" si="24">D94/$A$94</f>
        <v>0.875</v>
      </c>
      <c r="E95" s="3">
        <f t="shared" si="24"/>
        <v>0.875</v>
      </c>
      <c r="F95" s="3">
        <f>F94/9</f>
        <v>0.88888888888888884</v>
      </c>
      <c r="G95" s="3"/>
      <c r="H95" s="3">
        <f t="shared" si="24"/>
        <v>0.625</v>
      </c>
      <c r="I95" s="3">
        <f t="shared" si="24"/>
        <v>0.625</v>
      </c>
      <c r="J95" s="3">
        <f t="shared" si="24"/>
        <v>0.625</v>
      </c>
      <c r="K95" s="3">
        <f>K94/5</f>
        <v>1</v>
      </c>
      <c r="L95" s="3"/>
      <c r="M95" s="3">
        <f t="shared" si="24"/>
        <v>0.75</v>
      </c>
      <c r="N95" s="3">
        <f t="shared" si="24"/>
        <v>0.75</v>
      </c>
      <c r="O95" s="3">
        <f t="shared" si="24"/>
        <v>0.75</v>
      </c>
      <c r="P95" s="3">
        <f>P94/6</f>
        <v>1</v>
      </c>
      <c r="Q95" s="3"/>
      <c r="R95" s="3">
        <f t="shared" si="24"/>
        <v>0.75</v>
      </c>
      <c r="S95" s="3">
        <f t="shared" si="24"/>
        <v>0.75</v>
      </c>
      <c r="T95" s="3">
        <f t="shared" si="24"/>
        <v>0.75</v>
      </c>
      <c r="U95" s="3">
        <f>U94/8</f>
        <v>0.75</v>
      </c>
      <c r="V95" s="3"/>
      <c r="W95" s="3">
        <f t="shared" si="24"/>
        <v>0.75</v>
      </c>
      <c r="X95" s="3">
        <f t="shared" si="24"/>
        <v>0.75</v>
      </c>
      <c r="Y95" s="3">
        <f t="shared" si="24"/>
        <v>0.75</v>
      </c>
      <c r="Z95" s="3">
        <f>Z94/8</f>
        <v>1</v>
      </c>
      <c r="AA95" s="3"/>
      <c r="AB95" s="3">
        <f t="shared" si="24"/>
        <v>1</v>
      </c>
      <c r="AC95" s="3">
        <f t="shared" si="24"/>
        <v>1</v>
      </c>
      <c r="AD95" s="3">
        <f t="shared" si="24"/>
        <v>1</v>
      </c>
      <c r="AE95" s="3">
        <f t="shared" si="24"/>
        <v>1</v>
      </c>
    </row>
    <row r="96" spans="1:31" x14ac:dyDescent="0.25">
      <c r="W96" t="s">
        <v>26</v>
      </c>
    </row>
    <row r="98" spans="1:31" x14ac:dyDescent="0.25">
      <c r="B98" t="s">
        <v>21</v>
      </c>
      <c r="C98" s="16" t="s">
        <v>1</v>
      </c>
      <c r="D98" s="16"/>
      <c r="E98" s="16"/>
      <c r="F98" s="1"/>
      <c r="G98" s="1"/>
      <c r="H98" s="16" t="s">
        <v>2</v>
      </c>
      <c r="I98" s="16"/>
      <c r="J98" s="16"/>
      <c r="K98" s="1"/>
      <c r="L98" s="1"/>
      <c r="M98" s="16" t="s">
        <v>3</v>
      </c>
      <c r="N98" s="16"/>
      <c r="O98" s="16"/>
      <c r="P98" s="1"/>
      <c r="Q98" s="1"/>
      <c r="R98" s="16" t="s">
        <v>4</v>
      </c>
      <c r="S98" s="16"/>
      <c r="T98" s="16"/>
      <c r="U98" s="1"/>
      <c r="V98" s="1"/>
      <c r="W98" s="16" t="s">
        <v>5</v>
      </c>
      <c r="X98" s="16"/>
      <c r="Y98" s="16"/>
      <c r="Z98" s="1"/>
      <c r="AA98" s="1"/>
      <c r="AB98" s="16" t="s">
        <v>6</v>
      </c>
      <c r="AC98" s="16"/>
      <c r="AD98" s="16"/>
    </row>
    <row r="99" spans="1:31" x14ac:dyDescent="0.25">
      <c r="B99" t="s">
        <v>7</v>
      </c>
      <c r="C99" t="s">
        <v>8</v>
      </c>
      <c r="D99" t="s">
        <v>9</v>
      </c>
      <c r="E99" t="s">
        <v>10</v>
      </c>
      <c r="F99" t="s">
        <v>24</v>
      </c>
      <c r="H99" t="s">
        <v>8</v>
      </c>
      <c r="I99" t="s">
        <v>9</v>
      </c>
      <c r="J99" t="s">
        <v>10</v>
      </c>
      <c r="K99" t="s">
        <v>24</v>
      </c>
      <c r="M99" t="s">
        <v>8</v>
      </c>
      <c r="N99" t="s">
        <v>9</v>
      </c>
      <c r="O99" t="s">
        <v>10</v>
      </c>
      <c r="P99" t="s">
        <v>24</v>
      </c>
      <c r="R99" t="s">
        <v>8</v>
      </c>
      <c r="S99" t="s">
        <v>9</v>
      </c>
      <c r="T99" t="s">
        <v>10</v>
      </c>
      <c r="U99" t="s">
        <v>24</v>
      </c>
      <c r="W99" t="s">
        <v>8</v>
      </c>
      <c r="X99" t="s">
        <v>9</v>
      </c>
      <c r="Y99" t="s">
        <v>10</v>
      </c>
      <c r="Z99" t="s">
        <v>24</v>
      </c>
      <c r="AB99" t="s">
        <v>8</v>
      </c>
      <c r="AC99" t="s">
        <v>9</v>
      </c>
      <c r="AD99" t="s">
        <v>10</v>
      </c>
      <c r="AE99" t="s">
        <v>24</v>
      </c>
    </row>
    <row r="100" spans="1:31" x14ac:dyDescent="0.25">
      <c r="A100">
        <v>67</v>
      </c>
      <c r="B100" t="s">
        <v>13</v>
      </c>
      <c r="C100">
        <v>1</v>
      </c>
      <c r="D100">
        <v>1</v>
      </c>
      <c r="E100">
        <v>1</v>
      </c>
      <c r="F100">
        <v>1</v>
      </c>
      <c r="H100">
        <v>1</v>
      </c>
      <c r="I100">
        <v>1</v>
      </c>
      <c r="J100">
        <v>1</v>
      </c>
      <c r="K100">
        <v>1</v>
      </c>
      <c r="M100">
        <v>1</v>
      </c>
      <c r="N100">
        <v>1</v>
      </c>
      <c r="O100">
        <v>1</v>
      </c>
      <c r="P100">
        <v>1</v>
      </c>
      <c r="R100">
        <v>1</v>
      </c>
      <c r="S100">
        <v>1</v>
      </c>
      <c r="T100">
        <v>1</v>
      </c>
      <c r="U100">
        <v>1</v>
      </c>
      <c r="W100">
        <v>1</v>
      </c>
      <c r="X100">
        <v>1</v>
      </c>
      <c r="Y100">
        <v>1</v>
      </c>
      <c r="Z100">
        <v>1</v>
      </c>
      <c r="AB100">
        <v>0</v>
      </c>
      <c r="AC100">
        <v>0</v>
      </c>
      <c r="AD100">
        <v>0</v>
      </c>
      <c r="AE100">
        <v>1</v>
      </c>
    </row>
    <row r="101" spans="1:31" x14ac:dyDescent="0.25">
      <c r="A101">
        <v>68</v>
      </c>
      <c r="B101" t="s">
        <v>11</v>
      </c>
      <c r="C101">
        <v>1</v>
      </c>
      <c r="D101">
        <v>1</v>
      </c>
      <c r="E101">
        <v>1</v>
      </c>
      <c r="F101">
        <v>1</v>
      </c>
      <c r="H101">
        <v>1</v>
      </c>
      <c r="I101">
        <v>1</v>
      </c>
      <c r="J101">
        <v>1</v>
      </c>
      <c r="K101">
        <v>1</v>
      </c>
      <c r="M101">
        <v>1</v>
      </c>
      <c r="N101">
        <v>1</v>
      </c>
      <c r="O101">
        <v>1</v>
      </c>
      <c r="P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1</v>
      </c>
      <c r="Z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25">
      <c r="A102">
        <v>69</v>
      </c>
      <c r="B102" t="s">
        <v>15</v>
      </c>
      <c r="C102">
        <v>1</v>
      </c>
      <c r="D102">
        <v>1</v>
      </c>
      <c r="E102">
        <v>1</v>
      </c>
      <c r="F102">
        <v>1</v>
      </c>
      <c r="H102">
        <v>0</v>
      </c>
      <c r="I102">
        <v>0</v>
      </c>
      <c r="J102">
        <v>0</v>
      </c>
      <c r="K102">
        <v>1</v>
      </c>
      <c r="M102">
        <v>1</v>
      </c>
      <c r="N102">
        <v>1</v>
      </c>
      <c r="O102">
        <v>1</v>
      </c>
      <c r="P102">
        <v>1</v>
      </c>
      <c r="R102">
        <v>1</v>
      </c>
      <c r="S102">
        <v>1</v>
      </c>
      <c r="T102">
        <v>1</v>
      </c>
      <c r="U102">
        <v>1</v>
      </c>
      <c r="W102">
        <v>1</v>
      </c>
      <c r="X102">
        <v>1</v>
      </c>
      <c r="Y102">
        <v>1</v>
      </c>
      <c r="Z102">
        <v>1</v>
      </c>
      <c r="AB102">
        <v>0</v>
      </c>
      <c r="AC102">
        <v>0</v>
      </c>
      <c r="AD102">
        <v>0</v>
      </c>
      <c r="AE102">
        <v>1</v>
      </c>
    </row>
    <row r="103" spans="1:31" x14ac:dyDescent="0.25">
      <c r="A103">
        <v>70</v>
      </c>
      <c r="B103" t="s">
        <v>14</v>
      </c>
      <c r="C103">
        <v>1</v>
      </c>
      <c r="D103">
        <v>0</v>
      </c>
      <c r="E103">
        <v>0</v>
      </c>
      <c r="F103">
        <v>0</v>
      </c>
      <c r="H103">
        <v>0</v>
      </c>
      <c r="I103">
        <v>0</v>
      </c>
      <c r="J103">
        <v>0</v>
      </c>
      <c r="K103">
        <v>0</v>
      </c>
      <c r="M103">
        <v>1</v>
      </c>
      <c r="N103">
        <v>1</v>
      </c>
      <c r="O103">
        <v>1</v>
      </c>
      <c r="P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1</v>
      </c>
      <c r="Y103">
        <v>1</v>
      </c>
      <c r="Z103">
        <v>1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71</v>
      </c>
      <c r="B104" t="s">
        <v>11</v>
      </c>
      <c r="C104">
        <v>0</v>
      </c>
      <c r="D104">
        <v>0</v>
      </c>
      <c r="E104">
        <v>0</v>
      </c>
      <c r="F104">
        <v>0</v>
      </c>
      <c r="H104">
        <v>1</v>
      </c>
      <c r="I104">
        <v>1</v>
      </c>
      <c r="J104">
        <v>1</v>
      </c>
      <c r="K104">
        <v>1</v>
      </c>
      <c r="M104">
        <v>1</v>
      </c>
      <c r="N104">
        <v>1</v>
      </c>
      <c r="O104">
        <v>1</v>
      </c>
      <c r="P104">
        <v>1</v>
      </c>
      <c r="R104">
        <v>1</v>
      </c>
      <c r="S104">
        <v>1</v>
      </c>
      <c r="T104">
        <v>1</v>
      </c>
      <c r="U104">
        <v>1</v>
      </c>
      <c r="W104">
        <v>1</v>
      </c>
      <c r="X104">
        <v>1</v>
      </c>
      <c r="Y104">
        <v>1</v>
      </c>
      <c r="Z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25">
      <c r="A105">
        <v>72</v>
      </c>
      <c r="B105" t="s">
        <v>11</v>
      </c>
      <c r="C105">
        <v>0</v>
      </c>
      <c r="D105">
        <v>0</v>
      </c>
      <c r="E105">
        <v>0</v>
      </c>
      <c r="F105">
        <v>0</v>
      </c>
      <c r="H105">
        <v>1</v>
      </c>
      <c r="I105">
        <v>1</v>
      </c>
      <c r="J105">
        <v>1</v>
      </c>
      <c r="K105">
        <v>1</v>
      </c>
      <c r="M105">
        <v>1</v>
      </c>
      <c r="N105">
        <v>1</v>
      </c>
      <c r="O105">
        <v>1</v>
      </c>
      <c r="P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1</v>
      </c>
      <c r="Y105">
        <v>1</v>
      </c>
      <c r="Z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>
        <v>73</v>
      </c>
      <c r="B106" t="s">
        <v>16</v>
      </c>
      <c r="C106">
        <v>1</v>
      </c>
      <c r="D106">
        <v>0</v>
      </c>
      <c r="E106">
        <v>1</v>
      </c>
      <c r="F106">
        <v>0</v>
      </c>
      <c r="H106">
        <v>0</v>
      </c>
      <c r="I106">
        <v>0</v>
      </c>
      <c r="J106">
        <v>0</v>
      </c>
      <c r="K106">
        <v>1</v>
      </c>
      <c r="M106">
        <v>0</v>
      </c>
      <c r="N106">
        <v>0</v>
      </c>
      <c r="O106">
        <v>0</v>
      </c>
      <c r="P106">
        <v>1</v>
      </c>
      <c r="R106">
        <v>1</v>
      </c>
      <c r="S106">
        <v>1</v>
      </c>
      <c r="T106">
        <v>1</v>
      </c>
      <c r="U106">
        <v>1</v>
      </c>
      <c r="W106">
        <v>1</v>
      </c>
      <c r="X106">
        <v>1</v>
      </c>
      <c r="Y106">
        <v>0</v>
      </c>
      <c r="Z106">
        <v>0</v>
      </c>
      <c r="AB106">
        <v>0</v>
      </c>
      <c r="AC106">
        <v>0</v>
      </c>
      <c r="AD106">
        <v>0</v>
      </c>
      <c r="AE106">
        <v>1</v>
      </c>
    </row>
    <row r="107" spans="1:31" x14ac:dyDescent="0.25">
      <c r="A107">
        <v>74</v>
      </c>
      <c r="B107" t="s">
        <v>16</v>
      </c>
      <c r="C107">
        <v>0</v>
      </c>
      <c r="D107">
        <v>1</v>
      </c>
      <c r="E107">
        <v>0</v>
      </c>
      <c r="F107">
        <v>0</v>
      </c>
      <c r="H107">
        <v>1</v>
      </c>
      <c r="I107">
        <v>1</v>
      </c>
      <c r="J107">
        <v>1</v>
      </c>
      <c r="K107">
        <v>1</v>
      </c>
      <c r="M107">
        <v>0</v>
      </c>
      <c r="N107">
        <v>0</v>
      </c>
      <c r="O107">
        <v>0</v>
      </c>
      <c r="P107">
        <v>1</v>
      </c>
      <c r="R107">
        <v>0</v>
      </c>
      <c r="S107">
        <v>0</v>
      </c>
      <c r="T107">
        <v>0</v>
      </c>
      <c r="U107">
        <v>1</v>
      </c>
      <c r="W107">
        <v>0</v>
      </c>
      <c r="X107">
        <v>0</v>
      </c>
      <c r="Y107">
        <v>0</v>
      </c>
      <c r="Z107">
        <v>1</v>
      </c>
      <c r="AB107">
        <v>0</v>
      </c>
      <c r="AC107">
        <v>0</v>
      </c>
      <c r="AD107">
        <v>0</v>
      </c>
      <c r="AE107">
        <v>1</v>
      </c>
    </row>
    <row r="108" spans="1:31" x14ac:dyDescent="0.25">
      <c r="A108">
        <v>75</v>
      </c>
      <c r="B108" t="s">
        <v>14</v>
      </c>
      <c r="C108">
        <v>0</v>
      </c>
      <c r="D108">
        <v>0</v>
      </c>
      <c r="E108">
        <v>0</v>
      </c>
      <c r="F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1</v>
      </c>
      <c r="R108">
        <v>0</v>
      </c>
      <c r="S108">
        <v>0</v>
      </c>
      <c r="T108">
        <v>0</v>
      </c>
      <c r="U108">
        <v>1</v>
      </c>
      <c r="W108">
        <v>0</v>
      </c>
      <c r="X108">
        <v>0</v>
      </c>
      <c r="Y108">
        <v>0</v>
      </c>
      <c r="Z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17</v>
      </c>
      <c r="C109">
        <v>3</v>
      </c>
      <c r="D109">
        <v>3</v>
      </c>
      <c r="E109">
        <v>3</v>
      </c>
      <c r="F109">
        <v>3</v>
      </c>
    </row>
    <row r="110" spans="1:31" x14ac:dyDescent="0.25">
      <c r="A110">
        <v>9</v>
      </c>
      <c r="C110">
        <f>SUM(C100:C108) - SUM(C109)</f>
        <v>2</v>
      </c>
      <c r="D110">
        <f t="shared" ref="D110:AD110" si="25">SUM(D100:D108) - SUM(D109)</f>
        <v>1</v>
      </c>
      <c r="E110">
        <f t="shared" si="25"/>
        <v>1</v>
      </c>
      <c r="F110">
        <f>SUM(F100:F109)</f>
        <v>6</v>
      </c>
      <c r="H110">
        <f t="shared" si="25"/>
        <v>5</v>
      </c>
      <c r="I110">
        <f t="shared" si="25"/>
        <v>5</v>
      </c>
      <c r="J110">
        <f t="shared" si="25"/>
        <v>5</v>
      </c>
      <c r="K110">
        <f>SUM(K100:K109)</f>
        <v>7</v>
      </c>
      <c r="M110">
        <f t="shared" si="25"/>
        <v>6</v>
      </c>
      <c r="N110">
        <f t="shared" si="25"/>
        <v>6</v>
      </c>
      <c r="O110">
        <f t="shared" si="25"/>
        <v>6</v>
      </c>
      <c r="P110">
        <f>SUM(P100:P109)</f>
        <v>9</v>
      </c>
      <c r="R110">
        <f t="shared" si="25"/>
        <v>7</v>
      </c>
      <c r="S110">
        <f t="shared" si="25"/>
        <v>7</v>
      </c>
      <c r="T110">
        <f t="shared" si="25"/>
        <v>7</v>
      </c>
      <c r="U110">
        <f>SUM(U100:U109)</f>
        <v>9</v>
      </c>
      <c r="W110">
        <f t="shared" si="25"/>
        <v>7</v>
      </c>
      <c r="X110">
        <f t="shared" si="25"/>
        <v>7</v>
      </c>
      <c r="Y110">
        <f t="shared" si="25"/>
        <v>6</v>
      </c>
      <c r="Z110">
        <f>SUM(Z100:Z109)</f>
        <v>7</v>
      </c>
      <c r="AB110">
        <f t="shared" si="25"/>
        <v>3</v>
      </c>
      <c r="AC110">
        <f t="shared" si="25"/>
        <v>3</v>
      </c>
      <c r="AD110">
        <f t="shared" si="25"/>
        <v>3</v>
      </c>
      <c r="AE110">
        <f>SUM(AE100:AE109)</f>
        <v>7</v>
      </c>
    </row>
    <row r="111" spans="1:31" x14ac:dyDescent="0.25">
      <c r="C111" s="3">
        <f>C110/$A$110</f>
        <v>0.22222222222222221</v>
      </c>
      <c r="D111" s="3">
        <f t="shared" ref="D111:AD111" si="26">D110/$A$110</f>
        <v>0.1111111111111111</v>
      </c>
      <c r="E111" s="3">
        <f t="shared" si="26"/>
        <v>0.1111111111111111</v>
      </c>
      <c r="F111" s="3">
        <f t="shared" si="26"/>
        <v>0.66666666666666663</v>
      </c>
      <c r="G111" s="3"/>
      <c r="H111" s="3">
        <f t="shared" si="26"/>
        <v>0.55555555555555558</v>
      </c>
      <c r="I111" s="3">
        <f t="shared" si="26"/>
        <v>0.55555555555555558</v>
      </c>
      <c r="J111" s="3">
        <f t="shared" si="26"/>
        <v>0.55555555555555558</v>
      </c>
      <c r="K111" s="3">
        <f>K110/7</f>
        <v>1</v>
      </c>
      <c r="L111" s="3"/>
      <c r="M111" s="3">
        <f t="shared" si="26"/>
        <v>0.66666666666666663</v>
      </c>
      <c r="N111" s="3">
        <f t="shared" si="26"/>
        <v>0.66666666666666663</v>
      </c>
      <c r="O111" s="3">
        <f t="shared" si="26"/>
        <v>0.66666666666666663</v>
      </c>
      <c r="P111" s="3">
        <f t="shared" si="26"/>
        <v>1</v>
      </c>
      <c r="Q111" s="3"/>
      <c r="R111" s="3">
        <f t="shared" si="26"/>
        <v>0.77777777777777779</v>
      </c>
      <c r="S111" s="3">
        <f t="shared" si="26"/>
        <v>0.77777777777777779</v>
      </c>
      <c r="T111" s="3">
        <f t="shared" si="26"/>
        <v>0.77777777777777779</v>
      </c>
      <c r="U111" s="3">
        <f t="shared" si="26"/>
        <v>1</v>
      </c>
      <c r="V111" s="3"/>
      <c r="W111" s="3">
        <f t="shared" si="26"/>
        <v>0.77777777777777779</v>
      </c>
      <c r="X111" s="3">
        <f t="shared" si="26"/>
        <v>0.77777777777777779</v>
      </c>
      <c r="Y111" s="3">
        <f t="shared" si="26"/>
        <v>0.66666666666666663</v>
      </c>
      <c r="Z111" s="3">
        <f t="shared" si="26"/>
        <v>0.77777777777777779</v>
      </c>
      <c r="AA111" s="3"/>
      <c r="AB111" s="3">
        <f t="shared" si="26"/>
        <v>0.33333333333333331</v>
      </c>
      <c r="AC111" s="3">
        <f t="shared" si="26"/>
        <v>0.33333333333333331</v>
      </c>
      <c r="AD111" s="3">
        <f t="shared" si="26"/>
        <v>0.33333333333333331</v>
      </c>
      <c r="AE111" s="3">
        <f>AE110/7</f>
        <v>1</v>
      </c>
    </row>
    <row r="112" spans="1:31" x14ac:dyDescent="0.25">
      <c r="C112" t="s">
        <v>27</v>
      </c>
    </row>
    <row r="113" spans="1:31" x14ac:dyDescent="0.25">
      <c r="W113" t="s">
        <v>27</v>
      </c>
      <c r="AB113" t="s">
        <v>26</v>
      </c>
    </row>
    <row r="116" spans="1:31" x14ac:dyDescent="0.25">
      <c r="B116" t="s">
        <v>22</v>
      </c>
      <c r="C116" s="16" t="s">
        <v>1</v>
      </c>
      <c r="D116" s="16"/>
      <c r="E116" s="16"/>
      <c r="F116" s="1"/>
      <c r="G116" s="1"/>
      <c r="H116" s="16" t="s">
        <v>2</v>
      </c>
      <c r="I116" s="16"/>
      <c r="J116" s="16"/>
      <c r="K116" s="1"/>
      <c r="L116" s="1"/>
      <c r="M116" s="16" t="s">
        <v>3</v>
      </c>
      <c r="N116" s="16"/>
      <c r="O116" s="16"/>
      <c r="P116" s="1"/>
      <c r="Q116" s="1"/>
      <c r="R116" s="16" t="s">
        <v>4</v>
      </c>
      <c r="S116" s="16"/>
      <c r="T116" s="16"/>
      <c r="U116" s="1"/>
      <c r="V116" s="1"/>
      <c r="W116" s="16" t="s">
        <v>5</v>
      </c>
      <c r="X116" s="16"/>
      <c r="Y116" s="16"/>
      <c r="Z116" s="1"/>
      <c r="AA116" s="1"/>
      <c r="AB116" s="16" t="s">
        <v>6</v>
      </c>
      <c r="AC116" s="16"/>
      <c r="AD116" s="16"/>
    </row>
    <row r="117" spans="1:31" x14ac:dyDescent="0.25">
      <c r="B117" t="s">
        <v>7</v>
      </c>
      <c r="C117" t="s">
        <v>8</v>
      </c>
      <c r="D117" t="s">
        <v>9</v>
      </c>
      <c r="E117" t="s">
        <v>10</v>
      </c>
      <c r="F117" t="s">
        <v>24</v>
      </c>
      <c r="H117" t="s">
        <v>8</v>
      </c>
      <c r="I117" t="s">
        <v>9</v>
      </c>
      <c r="J117" t="s">
        <v>10</v>
      </c>
      <c r="K117" t="s">
        <v>24</v>
      </c>
      <c r="M117" t="s">
        <v>8</v>
      </c>
      <c r="N117" t="s">
        <v>9</v>
      </c>
      <c r="O117" t="s">
        <v>10</v>
      </c>
      <c r="P117" t="s">
        <v>24</v>
      </c>
      <c r="R117" t="s">
        <v>8</v>
      </c>
      <c r="S117" t="s">
        <v>9</v>
      </c>
      <c r="T117" t="s">
        <v>10</v>
      </c>
      <c r="U117" t="s">
        <v>24</v>
      </c>
      <c r="W117" t="s">
        <v>8</v>
      </c>
      <c r="X117" t="s">
        <v>9</v>
      </c>
      <c r="Y117" t="s">
        <v>10</v>
      </c>
      <c r="Z117" t="s">
        <v>24</v>
      </c>
      <c r="AB117" t="s">
        <v>8</v>
      </c>
      <c r="AC117" t="s">
        <v>9</v>
      </c>
      <c r="AD117" t="s">
        <v>10</v>
      </c>
      <c r="AE117" t="s">
        <v>24</v>
      </c>
    </row>
    <row r="118" spans="1:31" x14ac:dyDescent="0.25">
      <c r="A118">
        <v>76</v>
      </c>
      <c r="B118" t="s">
        <v>11</v>
      </c>
      <c r="C118">
        <v>1</v>
      </c>
      <c r="D118">
        <v>1</v>
      </c>
      <c r="E118">
        <v>1</v>
      </c>
      <c r="F118">
        <v>1</v>
      </c>
      <c r="H118">
        <v>1</v>
      </c>
      <c r="I118">
        <v>1</v>
      </c>
      <c r="J118">
        <v>1</v>
      </c>
      <c r="K118">
        <v>1</v>
      </c>
      <c r="M118">
        <v>1</v>
      </c>
      <c r="N118">
        <v>1</v>
      </c>
      <c r="O118">
        <v>1</v>
      </c>
      <c r="P118">
        <v>1</v>
      </c>
      <c r="R118">
        <v>1</v>
      </c>
      <c r="S118">
        <v>1</v>
      </c>
      <c r="T118">
        <v>1</v>
      </c>
      <c r="U118">
        <v>1</v>
      </c>
      <c r="W118">
        <v>1</v>
      </c>
      <c r="X118">
        <v>1</v>
      </c>
      <c r="Y118">
        <v>1</v>
      </c>
      <c r="Z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25">
      <c r="A119">
        <v>77</v>
      </c>
      <c r="B119" t="s">
        <v>12</v>
      </c>
      <c r="C119">
        <v>1</v>
      </c>
      <c r="D119">
        <v>1</v>
      </c>
      <c r="E119">
        <v>1</v>
      </c>
      <c r="F119">
        <v>1</v>
      </c>
      <c r="H119">
        <v>1</v>
      </c>
      <c r="I119">
        <v>1</v>
      </c>
      <c r="J119">
        <v>1</v>
      </c>
      <c r="K119">
        <v>1</v>
      </c>
      <c r="M119">
        <v>1</v>
      </c>
      <c r="N119">
        <v>1</v>
      </c>
      <c r="O119">
        <v>1</v>
      </c>
      <c r="P119">
        <v>1</v>
      </c>
      <c r="R119">
        <v>1</v>
      </c>
      <c r="S119">
        <v>1</v>
      </c>
      <c r="T119">
        <v>1</v>
      </c>
      <c r="U119">
        <v>1</v>
      </c>
      <c r="W119">
        <v>1</v>
      </c>
      <c r="X119">
        <v>1</v>
      </c>
      <c r="Y119">
        <v>1</v>
      </c>
      <c r="Z119">
        <v>1</v>
      </c>
      <c r="AB119">
        <v>0</v>
      </c>
      <c r="AC119">
        <v>0</v>
      </c>
      <c r="AD119">
        <v>0</v>
      </c>
      <c r="AE119">
        <v>1</v>
      </c>
    </row>
    <row r="120" spans="1:31" x14ac:dyDescent="0.25">
      <c r="A120">
        <v>78</v>
      </c>
      <c r="B120" t="s">
        <v>11</v>
      </c>
      <c r="C120">
        <v>1</v>
      </c>
      <c r="D120">
        <v>1</v>
      </c>
      <c r="E120">
        <v>1</v>
      </c>
      <c r="F120">
        <v>1</v>
      </c>
      <c r="H120">
        <v>1</v>
      </c>
      <c r="I120">
        <v>1</v>
      </c>
      <c r="J120">
        <v>1</v>
      </c>
      <c r="K120">
        <v>1</v>
      </c>
      <c r="M120">
        <v>1</v>
      </c>
      <c r="N120">
        <v>0</v>
      </c>
      <c r="O120">
        <v>1</v>
      </c>
      <c r="P120">
        <v>0</v>
      </c>
      <c r="R120">
        <v>1</v>
      </c>
      <c r="S120">
        <v>1</v>
      </c>
      <c r="T120">
        <v>1</v>
      </c>
      <c r="U120">
        <v>1</v>
      </c>
      <c r="W120">
        <v>0</v>
      </c>
      <c r="X120">
        <v>0</v>
      </c>
      <c r="Y120">
        <v>0</v>
      </c>
      <c r="Z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>
        <v>79</v>
      </c>
      <c r="B121" t="s">
        <v>12</v>
      </c>
      <c r="C121">
        <v>1</v>
      </c>
      <c r="D121">
        <v>1</v>
      </c>
      <c r="E121">
        <v>1</v>
      </c>
      <c r="F121">
        <v>1</v>
      </c>
      <c r="H121">
        <v>1</v>
      </c>
      <c r="I121">
        <v>1</v>
      </c>
      <c r="J121">
        <v>1</v>
      </c>
      <c r="K121">
        <v>1</v>
      </c>
      <c r="M121">
        <v>1</v>
      </c>
      <c r="N121">
        <v>1</v>
      </c>
      <c r="O121">
        <v>1</v>
      </c>
      <c r="P121">
        <v>1</v>
      </c>
      <c r="R121">
        <v>1</v>
      </c>
      <c r="S121">
        <v>1</v>
      </c>
      <c r="T121">
        <v>1</v>
      </c>
      <c r="U121">
        <v>1</v>
      </c>
      <c r="W121">
        <v>1</v>
      </c>
      <c r="X121">
        <v>1</v>
      </c>
      <c r="Y121">
        <v>1</v>
      </c>
      <c r="Z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 t="s">
        <v>17</v>
      </c>
    </row>
    <row r="123" spans="1:31" x14ac:dyDescent="0.25">
      <c r="A123">
        <v>4</v>
      </c>
      <c r="C123">
        <f>SUM(C118:C121) - SUM(C122)</f>
        <v>4</v>
      </c>
      <c r="D123">
        <f t="shared" ref="D123:AD123" si="27">SUM(D118:D121) - SUM(D122)</f>
        <v>4</v>
      </c>
      <c r="E123">
        <f t="shared" si="27"/>
        <v>4</v>
      </c>
      <c r="F123">
        <f>SUM(F118:F122)</f>
        <v>4</v>
      </c>
      <c r="H123">
        <f t="shared" si="27"/>
        <v>4</v>
      </c>
      <c r="I123">
        <f t="shared" si="27"/>
        <v>4</v>
      </c>
      <c r="J123">
        <f t="shared" si="27"/>
        <v>4</v>
      </c>
      <c r="K123">
        <f>SUM(K118:K122)</f>
        <v>4</v>
      </c>
      <c r="M123">
        <f t="shared" si="27"/>
        <v>4</v>
      </c>
      <c r="N123">
        <f t="shared" si="27"/>
        <v>3</v>
      </c>
      <c r="O123">
        <f t="shared" si="27"/>
        <v>4</v>
      </c>
      <c r="P123">
        <f>SUM(P118:P122)</f>
        <v>3</v>
      </c>
      <c r="R123">
        <f t="shared" si="27"/>
        <v>4</v>
      </c>
      <c r="S123">
        <f t="shared" si="27"/>
        <v>4</v>
      </c>
      <c r="T123">
        <f t="shared" si="27"/>
        <v>4</v>
      </c>
      <c r="U123">
        <f>SUM(U118:U122)</f>
        <v>4</v>
      </c>
      <c r="W123">
        <f t="shared" si="27"/>
        <v>3</v>
      </c>
      <c r="X123">
        <f t="shared" si="27"/>
        <v>3</v>
      </c>
      <c r="Y123">
        <f t="shared" si="27"/>
        <v>3</v>
      </c>
      <c r="Z123">
        <f>SUM(Z118:Z122)</f>
        <v>3</v>
      </c>
      <c r="AB123">
        <f t="shared" si="27"/>
        <v>2</v>
      </c>
      <c r="AC123">
        <f t="shared" si="27"/>
        <v>2</v>
      </c>
      <c r="AD123">
        <f t="shared" si="27"/>
        <v>2</v>
      </c>
      <c r="AE123">
        <f>SUM(AE118:AE122)</f>
        <v>3</v>
      </c>
    </row>
    <row r="124" spans="1:31" x14ac:dyDescent="0.25">
      <c r="C124" s="3">
        <f>C123/$A$123</f>
        <v>1</v>
      </c>
      <c r="D124" s="3">
        <f t="shared" ref="D124:AD124" si="28">D123/$A$123</f>
        <v>1</v>
      </c>
      <c r="E124" s="3">
        <f t="shared" si="28"/>
        <v>1</v>
      </c>
      <c r="F124" s="3">
        <f t="shared" si="28"/>
        <v>1</v>
      </c>
      <c r="G124" s="3"/>
      <c r="H124" s="3">
        <f t="shared" si="28"/>
        <v>1</v>
      </c>
      <c r="I124" s="3">
        <f t="shared" si="28"/>
        <v>1</v>
      </c>
      <c r="J124" s="3">
        <f t="shared" si="28"/>
        <v>1</v>
      </c>
      <c r="K124" s="3">
        <f t="shared" si="28"/>
        <v>1</v>
      </c>
      <c r="L124" s="3"/>
      <c r="M124" s="3">
        <f t="shared" si="28"/>
        <v>1</v>
      </c>
      <c r="N124" s="3">
        <f t="shared" si="28"/>
        <v>0.75</v>
      </c>
      <c r="O124" s="3">
        <f t="shared" si="28"/>
        <v>1</v>
      </c>
      <c r="P124" s="3">
        <f t="shared" si="28"/>
        <v>0.75</v>
      </c>
      <c r="Q124" s="3"/>
      <c r="R124" s="3">
        <f t="shared" si="28"/>
        <v>1</v>
      </c>
      <c r="S124" s="3">
        <f t="shared" si="28"/>
        <v>1</v>
      </c>
      <c r="T124" s="3">
        <f t="shared" si="28"/>
        <v>1</v>
      </c>
      <c r="U124" s="3">
        <f t="shared" si="28"/>
        <v>1</v>
      </c>
      <c r="V124" s="3"/>
      <c r="W124" s="3">
        <f t="shared" si="28"/>
        <v>0.75</v>
      </c>
      <c r="X124" s="3">
        <f t="shared" si="28"/>
        <v>0.75</v>
      </c>
      <c r="Y124" s="3">
        <f t="shared" si="28"/>
        <v>0.75</v>
      </c>
      <c r="Z124" s="3">
        <f>Z123/3</f>
        <v>1</v>
      </c>
      <c r="AA124" s="3"/>
      <c r="AB124" s="3">
        <f t="shared" si="28"/>
        <v>0.5</v>
      </c>
      <c r="AC124" s="3">
        <f t="shared" si="28"/>
        <v>0.5</v>
      </c>
      <c r="AD124" s="3">
        <f t="shared" si="28"/>
        <v>0.5</v>
      </c>
      <c r="AE124" s="3">
        <f>AE123/3</f>
        <v>1</v>
      </c>
    </row>
    <row r="125" spans="1:31" x14ac:dyDescent="0.25">
      <c r="AB125" t="s">
        <v>27</v>
      </c>
    </row>
  </sheetData>
  <mergeCells count="36">
    <mergeCell ref="AB116:AD116"/>
    <mergeCell ref="C98:E98"/>
    <mergeCell ref="H98:J98"/>
    <mergeCell ref="M98:O98"/>
    <mergeCell ref="R98:T98"/>
    <mergeCell ref="W98:Y98"/>
    <mergeCell ref="AB98:AD98"/>
    <mergeCell ref="C116:E116"/>
    <mergeCell ref="H116:J116"/>
    <mergeCell ref="M116:O116"/>
    <mergeCell ref="R116:T116"/>
    <mergeCell ref="W116:Y116"/>
    <mergeCell ref="AB83:AD83"/>
    <mergeCell ref="C62:E62"/>
    <mergeCell ref="H62:J62"/>
    <mergeCell ref="M62:O62"/>
    <mergeCell ref="R62:T62"/>
    <mergeCell ref="W62:Y62"/>
    <mergeCell ref="AB62:AD62"/>
    <mergeCell ref="C83:E83"/>
    <mergeCell ref="H83:J83"/>
    <mergeCell ref="M83:O83"/>
    <mergeCell ref="R83:T83"/>
    <mergeCell ref="W83:Y83"/>
    <mergeCell ref="AB46:AD46"/>
    <mergeCell ref="C1:E1"/>
    <mergeCell ref="H1:J1"/>
    <mergeCell ref="M1:O1"/>
    <mergeCell ref="R1:T1"/>
    <mergeCell ref="W1:Y1"/>
    <mergeCell ref="AB1:AD1"/>
    <mergeCell ref="C46:E46"/>
    <mergeCell ref="H46:J46"/>
    <mergeCell ref="M46:O46"/>
    <mergeCell ref="R46:T46"/>
    <mergeCell ref="W46:Y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48DA-3CF2-406B-876D-28A16B87120E}">
  <dimension ref="A1:AJ141"/>
  <sheetViews>
    <sheetView tabSelected="1" topLeftCell="B85" workbookViewId="0">
      <selection activeCell="F113" sqref="F113"/>
    </sheetView>
  </sheetViews>
  <sheetFormatPr defaultRowHeight="15" x14ac:dyDescent="0.25"/>
  <cols>
    <col min="1" max="1" width="14.5703125" hidden="1" customWidth="1"/>
    <col min="2" max="2" width="14" bestFit="1" customWidth="1"/>
    <col min="3" max="3" width="16.7109375" bestFit="1" customWidth="1"/>
    <col min="4" max="4" width="24.42578125" customWidth="1"/>
    <col min="5" max="5" width="15.28515625" bestFit="1" customWidth="1"/>
    <col min="6" max="6" width="9.28515625" bestFit="1" customWidth="1"/>
    <col min="10" max="10" width="12.5703125" bestFit="1" customWidth="1"/>
    <col min="11" max="11" width="12.5703125" customWidth="1"/>
    <col min="15" max="15" width="12.5703125" bestFit="1" customWidth="1"/>
    <col min="16" max="16" width="12.5703125" customWidth="1"/>
    <col min="20" max="20" width="12.5703125" bestFit="1" customWidth="1"/>
    <col min="21" max="21" width="12.5703125" customWidth="1"/>
    <col min="25" max="25" width="12.5703125" bestFit="1" customWidth="1"/>
    <col min="26" max="26" width="12.5703125" customWidth="1"/>
    <col min="30" max="30" width="12.5703125" bestFit="1" customWidth="1"/>
    <col min="31" max="31" width="12.5703125" customWidth="1"/>
    <col min="35" max="35" width="12.5703125" bestFit="1" customWidth="1"/>
  </cols>
  <sheetData>
    <row r="1" spans="1:35" x14ac:dyDescent="0.25">
      <c r="B1" t="s">
        <v>0</v>
      </c>
      <c r="G1" s="16" t="s">
        <v>1</v>
      </c>
      <c r="H1" s="16"/>
      <c r="I1" s="16"/>
      <c r="J1" s="1"/>
      <c r="K1" s="1"/>
      <c r="L1" s="16" t="s">
        <v>2</v>
      </c>
      <c r="M1" s="16"/>
      <c r="N1" s="16"/>
      <c r="O1" s="1"/>
      <c r="P1" s="1"/>
      <c r="Q1" s="16" t="s">
        <v>3</v>
      </c>
      <c r="R1" s="16"/>
      <c r="S1" s="16"/>
      <c r="T1" s="1"/>
      <c r="U1" s="1"/>
      <c r="V1" s="16" t="s">
        <v>4</v>
      </c>
      <c r="W1" s="16"/>
      <c r="X1" s="16"/>
      <c r="Y1" s="1"/>
      <c r="Z1" s="1"/>
      <c r="AA1" s="16" t="s">
        <v>5</v>
      </c>
      <c r="AB1" s="16"/>
      <c r="AC1" s="16"/>
      <c r="AD1" s="1"/>
      <c r="AE1" s="1"/>
      <c r="AF1" s="16" t="s">
        <v>6</v>
      </c>
      <c r="AG1" s="16"/>
      <c r="AH1" s="16"/>
    </row>
    <row r="2" spans="1:35" x14ac:dyDescent="0.25">
      <c r="B2" t="s">
        <v>7</v>
      </c>
      <c r="C2" t="s">
        <v>28</v>
      </c>
      <c r="D2" t="s">
        <v>52</v>
      </c>
      <c r="E2" t="s">
        <v>54</v>
      </c>
      <c r="F2" t="s">
        <v>57</v>
      </c>
      <c r="G2" t="s">
        <v>8</v>
      </c>
      <c r="H2" t="s">
        <v>9</v>
      </c>
      <c r="I2" t="s">
        <v>10</v>
      </c>
      <c r="J2" t="s">
        <v>24</v>
      </c>
      <c r="L2" t="s">
        <v>8</v>
      </c>
      <c r="M2" t="s">
        <v>9</v>
      </c>
      <c r="N2" t="s">
        <v>10</v>
      </c>
      <c r="O2" t="s">
        <v>24</v>
      </c>
      <c r="Q2" t="s">
        <v>8</v>
      </c>
      <c r="R2" t="s">
        <v>9</v>
      </c>
      <c r="S2" t="s">
        <v>10</v>
      </c>
      <c r="T2" t="s">
        <v>24</v>
      </c>
      <c r="V2" t="s">
        <v>8</v>
      </c>
      <c r="W2" t="s">
        <v>9</v>
      </c>
      <c r="X2" t="s">
        <v>10</v>
      </c>
      <c r="Y2" t="s">
        <v>24</v>
      </c>
      <c r="AA2" t="s">
        <v>8</v>
      </c>
      <c r="AB2" t="s">
        <v>9</v>
      </c>
      <c r="AC2" t="s">
        <v>10</v>
      </c>
      <c r="AD2" t="s">
        <v>24</v>
      </c>
      <c r="AF2" t="s">
        <v>8</v>
      </c>
      <c r="AG2" t="s">
        <v>9</v>
      </c>
      <c r="AH2" t="s">
        <v>10</v>
      </c>
      <c r="AI2" t="s">
        <v>24</v>
      </c>
    </row>
    <row r="3" spans="1:35" x14ac:dyDescent="0.25">
      <c r="A3">
        <v>1</v>
      </c>
      <c r="B3" t="s">
        <v>11</v>
      </c>
      <c r="C3" t="s">
        <v>29</v>
      </c>
      <c r="D3" t="s">
        <v>53</v>
      </c>
      <c r="E3" t="s">
        <v>56</v>
      </c>
      <c r="F3" t="s">
        <v>59</v>
      </c>
      <c r="G3">
        <v>1</v>
      </c>
      <c r="H3">
        <v>1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Q3">
        <v>1</v>
      </c>
      <c r="R3">
        <v>1</v>
      </c>
      <c r="S3">
        <v>1</v>
      </c>
      <c r="T3">
        <v>1</v>
      </c>
      <c r="V3">
        <v>1</v>
      </c>
      <c r="W3">
        <v>1</v>
      </c>
      <c r="X3">
        <v>1</v>
      </c>
      <c r="Y3">
        <v>1</v>
      </c>
      <c r="AA3">
        <v>1</v>
      </c>
      <c r="AB3">
        <v>1</v>
      </c>
      <c r="AC3">
        <v>1</v>
      </c>
      <c r="AD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>
        <v>2</v>
      </c>
      <c r="B4" t="s">
        <v>11</v>
      </c>
      <c r="C4" t="s">
        <v>30</v>
      </c>
      <c r="D4" t="s">
        <v>30</v>
      </c>
      <c r="E4" t="s">
        <v>55</v>
      </c>
      <c r="F4" t="s">
        <v>58</v>
      </c>
      <c r="G4">
        <v>0</v>
      </c>
      <c r="H4">
        <v>1</v>
      </c>
      <c r="I4">
        <v>0</v>
      </c>
      <c r="J4">
        <v>0</v>
      </c>
      <c r="L4">
        <v>0</v>
      </c>
      <c r="M4">
        <v>0</v>
      </c>
      <c r="N4">
        <v>0</v>
      </c>
      <c r="O4">
        <v>1</v>
      </c>
      <c r="Q4">
        <v>0</v>
      </c>
      <c r="R4">
        <v>0</v>
      </c>
      <c r="S4">
        <v>0</v>
      </c>
      <c r="T4">
        <v>1</v>
      </c>
      <c r="V4">
        <v>1</v>
      </c>
      <c r="W4">
        <v>1</v>
      </c>
      <c r="X4">
        <v>1</v>
      </c>
      <c r="Y4">
        <v>1</v>
      </c>
      <c r="AA4">
        <v>0</v>
      </c>
      <c r="AB4">
        <v>0</v>
      </c>
      <c r="AC4">
        <v>0</v>
      </c>
      <c r="AD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>
        <v>3</v>
      </c>
      <c r="B5" t="s">
        <v>11</v>
      </c>
      <c r="C5" t="s">
        <v>30</v>
      </c>
      <c r="D5" t="s">
        <v>30</v>
      </c>
      <c r="E5" t="s">
        <v>55</v>
      </c>
      <c r="F5" t="s">
        <v>58</v>
      </c>
      <c r="G5">
        <v>0</v>
      </c>
      <c r="H5">
        <v>1</v>
      </c>
      <c r="I5">
        <v>0</v>
      </c>
      <c r="J5">
        <v>0</v>
      </c>
      <c r="L5">
        <v>0</v>
      </c>
      <c r="M5">
        <v>0</v>
      </c>
      <c r="N5">
        <v>0</v>
      </c>
      <c r="O5">
        <v>1</v>
      </c>
      <c r="Q5">
        <v>0</v>
      </c>
      <c r="R5">
        <v>0</v>
      </c>
      <c r="S5">
        <v>0</v>
      </c>
      <c r="T5">
        <v>1</v>
      </c>
      <c r="V5">
        <v>1</v>
      </c>
      <c r="W5">
        <v>1</v>
      </c>
      <c r="X5">
        <v>1</v>
      </c>
      <c r="Y5">
        <v>1</v>
      </c>
      <c r="AA5">
        <v>0</v>
      </c>
      <c r="AB5">
        <v>0</v>
      </c>
      <c r="AC5">
        <v>0</v>
      </c>
      <c r="AD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>
        <v>4</v>
      </c>
      <c r="B6" t="s">
        <v>12</v>
      </c>
      <c r="C6" t="s">
        <v>31</v>
      </c>
      <c r="D6" t="s">
        <v>60</v>
      </c>
      <c r="E6" t="s">
        <v>61</v>
      </c>
      <c r="F6" t="s">
        <v>62</v>
      </c>
      <c r="G6">
        <v>1</v>
      </c>
      <c r="H6">
        <v>1</v>
      </c>
      <c r="I6">
        <v>1</v>
      </c>
      <c r="J6">
        <v>1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S6">
        <v>1</v>
      </c>
      <c r="T6">
        <v>1</v>
      </c>
      <c r="V6">
        <v>1</v>
      </c>
      <c r="W6">
        <v>1</v>
      </c>
      <c r="X6">
        <v>1</v>
      </c>
      <c r="Y6">
        <v>1</v>
      </c>
      <c r="AA6">
        <v>1</v>
      </c>
      <c r="AB6">
        <v>1</v>
      </c>
      <c r="AC6">
        <v>1</v>
      </c>
      <c r="AD6">
        <v>1</v>
      </c>
      <c r="AF6">
        <v>1</v>
      </c>
      <c r="AG6">
        <v>1</v>
      </c>
      <c r="AH6">
        <v>1</v>
      </c>
      <c r="AI6">
        <v>1</v>
      </c>
    </row>
    <row r="7" spans="1:35" x14ac:dyDescent="0.25">
      <c r="A7">
        <v>5</v>
      </c>
      <c r="B7" t="s">
        <v>11</v>
      </c>
      <c r="C7" t="s">
        <v>29</v>
      </c>
      <c r="D7" t="s">
        <v>53</v>
      </c>
      <c r="E7" t="s">
        <v>56</v>
      </c>
      <c r="F7" t="s">
        <v>59</v>
      </c>
      <c r="G7">
        <v>1</v>
      </c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Q7">
        <v>1</v>
      </c>
      <c r="R7">
        <v>1</v>
      </c>
      <c r="S7">
        <v>1</v>
      </c>
      <c r="T7">
        <v>1</v>
      </c>
      <c r="V7">
        <v>1</v>
      </c>
      <c r="W7">
        <v>1</v>
      </c>
      <c r="X7">
        <v>1</v>
      </c>
      <c r="Y7">
        <v>1</v>
      </c>
      <c r="AA7">
        <v>1</v>
      </c>
      <c r="AB7">
        <v>1</v>
      </c>
      <c r="AC7">
        <v>1</v>
      </c>
      <c r="AD7">
        <v>1</v>
      </c>
      <c r="AF7">
        <v>1</v>
      </c>
      <c r="AG7">
        <v>1</v>
      </c>
      <c r="AH7">
        <v>1</v>
      </c>
      <c r="AI7">
        <v>1</v>
      </c>
    </row>
    <row r="8" spans="1:35" x14ac:dyDescent="0.25">
      <c r="A8">
        <v>6</v>
      </c>
      <c r="B8" t="s">
        <v>12</v>
      </c>
      <c r="C8" t="s">
        <v>31</v>
      </c>
      <c r="D8" t="s">
        <v>60</v>
      </c>
      <c r="E8" t="s">
        <v>61</v>
      </c>
      <c r="F8" t="s">
        <v>62</v>
      </c>
      <c r="G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0</v>
      </c>
      <c r="S8">
        <v>0</v>
      </c>
      <c r="T8">
        <v>0</v>
      </c>
      <c r="V8">
        <v>1</v>
      </c>
      <c r="W8">
        <v>1</v>
      </c>
      <c r="X8">
        <v>1</v>
      </c>
      <c r="Y8">
        <v>1</v>
      </c>
      <c r="AA8">
        <v>1</v>
      </c>
      <c r="AB8">
        <v>1</v>
      </c>
      <c r="AC8">
        <v>1</v>
      </c>
      <c r="AD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>
        <v>7</v>
      </c>
      <c r="B9" t="s">
        <v>11</v>
      </c>
      <c r="C9" t="s">
        <v>32</v>
      </c>
      <c r="D9" t="s">
        <v>32</v>
      </c>
      <c r="E9" t="s">
        <v>63</v>
      </c>
      <c r="F9" t="s">
        <v>97</v>
      </c>
      <c r="G9">
        <v>1</v>
      </c>
      <c r="H9">
        <v>1</v>
      </c>
      <c r="I9">
        <v>1</v>
      </c>
      <c r="J9">
        <v>1</v>
      </c>
      <c r="L9">
        <v>0</v>
      </c>
      <c r="M9">
        <v>0</v>
      </c>
      <c r="N9">
        <v>0</v>
      </c>
      <c r="O9">
        <v>1</v>
      </c>
      <c r="Q9">
        <v>0</v>
      </c>
      <c r="R9">
        <v>0</v>
      </c>
      <c r="S9">
        <v>0</v>
      </c>
      <c r="T9">
        <v>1</v>
      </c>
      <c r="V9">
        <v>1</v>
      </c>
      <c r="W9">
        <v>1</v>
      </c>
      <c r="X9">
        <v>1</v>
      </c>
      <c r="Y9">
        <v>1</v>
      </c>
      <c r="AA9">
        <v>0</v>
      </c>
      <c r="AB9">
        <v>0</v>
      </c>
      <c r="AC9">
        <v>0</v>
      </c>
      <c r="AD9">
        <v>1</v>
      </c>
      <c r="AF9">
        <v>0</v>
      </c>
      <c r="AG9">
        <v>0</v>
      </c>
      <c r="AH9">
        <v>0</v>
      </c>
      <c r="AI9">
        <v>1</v>
      </c>
    </row>
    <row r="10" spans="1:35" x14ac:dyDescent="0.25">
      <c r="A10">
        <v>8</v>
      </c>
      <c r="B10" t="s">
        <v>11</v>
      </c>
      <c r="C10" t="s">
        <v>32</v>
      </c>
      <c r="D10" t="s">
        <v>32</v>
      </c>
      <c r="E10" t="s">
        <v>63</v>
      </c>
      <c r="F10" t="s">
        <v>97</v>
      </c>
      <c r="G10">
        <v>1</v>
      </c>
      <c r="H10">
        <v>1</v>
      </c>
      <c r="I10">
        <v>1</v>
      </c>
      <c r="J10">
        <v>1</v>
      </c>
      <c r="L10">
        <v>0</v>
      </c>
      <c r="M10">
        <v>0</v>
      </c>
      <c r="N10">
        <v>0</v>
      </c>
      <c r="O10">
        <v>1</v>
      </c>
      <c r="Q10">
        <v>0</v>
      </c>
      <c r="R10">
        <v>0</v>
      </c>
      <c r="S10">
        <v>0</v>
      </c>
      <c r="T10">
        <v>1</v>
      </c>
      <c r="V10">
        <v>1</v>
      </c>
      <c r="W10">
        <v>1</v>
      </c>
      <c r="X10">
        <v>1</v>
      </c>
      <c r="Y10">
        <v>1</v>
      </c>
      <c r="AA10">
        <v>0</v>
      </c>
      <c r="AB10">
        <v>1</v>
      </c>
      <c r="AC10">
        <v>1</v>
      </c>
      <c r="AD10">
        <v>0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>
        <v>9</v>
      </c>
      <c r="B11" t="s">
        <v>11</v>
      </c>
      <c r="C11" t="s">
        <v>29</v>
      </c>
      <c r="D11" t="s">
        <v>64</v>
      </c>
      <c r="E11" t="s">
        <v>72</v>
      </c>
      <c r="F11" t="s">
        <v>59</v>
      </c>
      <c r="G11">
        <v>1</v>
      </c>
      <c r="H11">
        <v>1</v>
      </c>
      <c r="I11">
        <v>1</v>
      </c>
      <c r="J11">
        <v>1</v>
      </c>
      <c r="L11">
        <v>1</v>
      </c>
      <c r="M11">
        <v>1</v>
      </c>
      <c r="N11">
        <v>1</v>
      </c>
      <c r="O11">
        <v>1</v>
      </c>
      <c r="Q11">
        <v>1</v>
      </c>
      <c r="R11">
        <v>1</v>
      </c>
      <c r="S11">
        <v>1</v>
      </c>
      <c r="T11">
        <v>1</v>
      </c>
      <c r="V11">
        <v>1</v>
      </c>
      <c r="W11">
        <v>1</v>
      </c>
      <c r="X11">
        <v>1</v>
      </c>
      <c r="Y11">
        <v>1</v>
      </c>
      <c r="AA11">
        <v>1</v>
      </c>
      <c r="AB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I11">
        <v>1</v>
      </c>
    </row>
    <row r="12" spans="1:35" x14ac:dyDescent="0.25">
      <c r="A12">
        <v>10</v>
      </c>
      <c r="B12" t="s">
        <v>13</v>
      </c>
      <c r="C12" t="s">
        <v>33</v>
      </c>
      <c r="D12" t="s">
        <v>33</v>
      </c>
      <c r="E12" t="s">
        <v>61</v>
      </c>
      <c r="F12" t="s">
        <v>62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  <c r="N12">
        <v>1</v>
      </c>
      <c r="O12">
        <v>1</v>
      </c>
      <c r="Q12">
        <v>1</v>
      </c>
      <c r="R12">
        <v>1</v>
      </c>
      <c r="S12">
        <v>1</v>
      </c>
      <c r="T12">
        <v>1</v>
      </c>
      <c r="V12">
        <v>1</v>
      </c>
      <c r="W12">
        <v>1</v>
      </c>
      <c r="X12">
        <v>1</v>
      </c>
      <c r="Y12">
        <v>1</v>
      </c>
      <c r="AA12">
        <v>1</v>
      </c>
      <c r="AB12">
        <v>1</v>
      </c>
      <c r="AC12">
        <v>1</v>
      </c>
      <c r="AD12">
        <v>1</v>
      </c>
      <c r="AF12">
        <v>1</v>
      </c>
      <c r="AG12">
        <v>1</v>
      </c>
      <c r="AH12">
        <v>1</v>
      </c>
      <c r="AI12">
        <v>1</v>
      </c>
    </row>
    <row r="13" spans="1:35" x14ac:dyDescent="0.25">
      <c r="A13">
        <v>11</v>
      </c>
      <c r="B13" t="s">
        <v>11</v>
      </c>
      <c r="C13" t="s">
        <v>29</v>
      </c>
      <c r="D13" t="s">
        <v>53</v>
      </c>
      <c r="E13" t="s">
        <v>56</v>
      </c>
      <c r="F13" t="s">
        <v>59</v>
      </c>
      <c r="G13">
        <v>1</v>
      </c>
      <c r="H13">
        <v>1</v>
      </c>
      <c r="I13">
        <v>1</v>
      </c>
      <c r="J13">
        <v>1</v>
      </c>
      <c r="L13">
        <v>0</v>
      </c>
      <c r="M13">
        <v>1</v>
      </c>
      <c r="N13">
        <v>1</v>
      </c>
      <c r="O13">
        <v>0</v>
      </c>
      <c r="Q13">
        <v>1</v>
      </c>
      <c r="R13">
        <v>1</v>
      </c>
      <c r="S13">
        <v>1</v>
      </c>
      <c r="T13">
        <v>1</v>
      </c>
      <c r="V13">
        <v>1</v>
      </c>
      <c r="W13">
        <v>1</v>
      </c>
      <c r="X13">
        <v>1</v>
      </c>
      <c r="Y13">
        <v>1</v>
      </c>
      <c r="AA13">
        <v>1</v>
      </c>
      <c r="AB13">
        <v>1</v>
      </c>
      <c r="AC13">
        <v>1</v>
      </c>
      <c r="AD13">
        <v>1</v>
      </c>
      <c r="AF13">
        <v>1</v>
      </c>
      <c r="AG13">
        <v>1</v>
      </c>
      <c r="AH13">
        <v>1</v>
      </c>
      <c r="AI13">
        <v>1</v>
      </c>
    </row>
    <row r="14" spans="1:35" x14ac:dyDescent="0.25">
      <c r="A14">
        <v>12</v>
      </c>
      <c r="B14" t="s">
        <v>13</v>
      </c>
      <c r="C14" t="s">
        <v>33</v>
      </c>
      <c r="D14" t="s">
        <v>33</v>
      </c>
      <c r="E14" t="s">
        <v>61</v>
      </c>
      <c r="F14" t="s">
        <v>62</v>
      </c>
      <c r="G14">
        <v>1</v>
      </c>
      <c r="H14">
        <v>1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Q14">
        <v>1</v>
      </c>
      <c r="R14">
        <v>1</v>
      </c>
      <c r="S14">
        <v>1</v>
      </c>
      <c r="T14">
        <v>1</v>
      </c>
      <c r="V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  <c r="AD14">
        <v>1</v>
      </c>
      <c r="AF14">
        <v>1</v>
      </c>
      <c r="AG14">
        <v>1</v>
      </c>
      <c r="AH14">
        <v>1</v>
      </c>
      <c r="AI14">
        <v>1</v>
      </c>
    </row>
    <row r="15" spans="1:35" x14ac:dyDescent="0.25">
      <c r="A15">
        <v>13</v>
      </c>
      <c r="B15" t="s">
        <v>11</v>
      </c>
      <c r="C15" t="s">
        <v>34</v>
      </c>
      <c r="D15" t="s">
        <v>34</v>
      </c>
      <c r="E15" t="s">
        <v>73</v>
      </c>
      <c r="F15" t="s">
        <v>86</v>
      </c>
      <c r="G15">
        <v>1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Q15">
        <v>1</v>
      </c>
      <c r="R15">
        <v>1</v>
      </c>
      <c r="S15">
        <v>1</v>
      </c>
      <c r="T15">
        <v>1</v>
      </c>
      <c r="V15">
        <v>1</v>
      </c>
      <c r="W15">
        <v>1</v>
      </c>
      <c r="X15">
        <v>1</v>
      </c>
      <c r="Y15">
        <v>1</v>
      </c>
      <c r="AA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I15">
        <v>1</v>
      </c>
    </row>
    <row r="16" spans="1:35" x14ac:dyDescent="0.25">
      <c r="A16">
        <v>14</v>
      </c>
      <c r="B16" t="s">
        <v>11</v>
      </c>
      <c r="C16" t="s">
        <v>29</v>
      </c>
      <c r="D16" t="s">
        <v>65</v>
      </c>
      <c r="E16" t="s">
        <v>74</v>
      </c>
      <c r="F16" t="s">
        <v>59</v>
      </c>
      <c r="G16">
        <v>1</v>
      </c>
      <c r="H16">
        <v>1</v>
      </c>
      <c r="I16">
        <v>1</v>
      </c>
      <c r="J16">
        <v>1</v>
      </c>
      <c r="L16">
        <v>1</v>
      </c>
      <c r="M16">
        <v>1</v>
      </c>
      <c r="N16">
        <v>1</v>
      </c>
      <c r="O16">
        <v>1</v>
      </c>
      <c r="Q16">
        <v>1</v>
      </c>
      <c r="R16">
        <v>1</v>
      </c>
      <c r="S16">
        <v>1</v>
      </c>
      <c r="T16">
        <v>1</v>
      </c>
      <c r="V16">
        <v>1</v>
      </c>
      <c r="W16">
        <v>1</v>
      </c>
      <c r="X16">
        <v>1</v>
      </c>
      <c r="Y16">
        <v>1</v>
      </c>
      <c r="AA16">
        <v>1</v>
      </c>
      <c r="AB16">
        <v>1</v>
      </c>
      <c r="AC16">
        <v>1</v>
      </c>
      <c r="AD16">
        <v>1</v>
      </c>
      <c r="AF16">
        <v>1</v>
      </c>
      <c r="AG16">
        <v>1</v>
      </c>
      <c r="AH16">
        <v>1</v>
      </c>
      <c r="AI16">
        <v>1</v>
      </c>
    </row>
    <row r="17" spans="1:35" x14ac:dyDescent="0.25">
      <c r="A17">
        <v>15</v>
      </c>
      <c r="B17" t="s">
        <v>11</v>
      </c>
      <c r="C17" t="s">
        <v>35</v>
      </c>
      <c r="D17" t="s">
        <v>66</v>
      </c>
      <c r="E17" t="s">
        <v>63</v>
      </c>
      <c r="F17" t="s">
        <v>97</v>
      </c>
      <c r="G17">
        <v>1</v>
      </c>
      <c r="H17">
        <v>1</v>
      </c>
      <c r="I17">
        <v>1</v>
      </c>
      <c r="J17">
        <v>1</v>
      </c>
      <c r="L17">
        <v>1</v>
      </c>
      <c r="M17">
        <v>1</v>
      </c>
      <c r="N17">
        <v>1</v>
      </c>
      <c r="O17">
        <v>1</v>
      </c>
      <c r="Q17">
        <v>1</v>
      </c>
      <c r="R17">
        <v>1</v>
      </c>
      <c r="S17">
        <v>1</v>
      </c>
      <c r="T17">
        <v>1</v>
      </c>
      <c r="V17">
        <v>1</v>
      </c>
      <c r="W17">
        <v>1</v>
      </c>
      <c r="X17">
        <v>1</v>
      </c>
      <c r="Y17">
        <v>1</v>
      </c>
      <c r="AA17">
        <v>1</v>
      </c>
      <c r="AB17">
        <v>1</v>
      </c>
      <c r="AC17">
        <v>1</v>
      </c>
      <c r="AD17">
        <v>1</v>
      </c>
      <c r="AF17">
        <v>1</v>
      </c>
      <c r="AG17">
        <v>1</v>
      </c>
      <c r="AH17">
        <v>1</v>
      </c>
      <c r="AI17">
        <v>1</v>
      </c>
    </row>
    <row r="18" spans="1:35" x14ac:dyDescent="0.25">
      <c r="A18">
        <v>16</v>
      </c>
      <c r="B18" t="s">
        <v>13</v>
      </c>
      <c r="C18" t="s">
        <v>33</v>
      </c>
      <c r="D18" t="s">
        <v>33</v>
      </c>
      <c r="E18" t="s">
        <v>61</v>
      </c>
      <c r="F18" t="s">
        <v>62</v>
      </c>
      <c r="G18">
        <v>1</v>
      </c>
      <c r="H18">
        <v>1</v>
      </c>
      <c r="I18">
        <v>1</v>
      </c>
      <c r="J18">
        <v>1</v>
      </c>
      <c r="L18">
        <v>0</v>
      </c>
      <c r="M18">
        <v>0</v>
      </c>
      <c r="N18">
        <v>0</v>
      </c>
      <c r="O18">
        <v>1</v>
      </c>
      <c r="Q18">
        <v>0</v>
      </c>
      <c r="R18">
        <v>0</v>
      </c>
      <c r="S18">
        <v>0</v>
      </c>
      <c r="T18">
        <v>1</v>
      </c>
      <c r="V18">
        <v>1</v>
      </c>
      <c r="W18">
        <v>1</v>
      </c>
      <c r="X18">
        <v>1</v>
      </c>
      <c r="Y18">
        <v>1</v>
      </c>
      <c r="AA18">
        <v>1</v>
      </c>
      <c r="AB18">
        <v>1</v>
      </c>
      <c r="AC18">
        <v>1</v>
      </c>
      <c r="AD18">
        <v>1</v>
      </c>
      <c r="AF18">
        <v>1</v>
      </c>
      <c r="AG18">
        <v>0</v>
      </c>
      <c r="AH18">
        <v>1</v>
      </c>
      <c r="AI18">
        <v>0</v>
      </c>
    </row>
    <row r="19" spans="1:35" x14ac:dyDescent="0.25">
      <c r="A19">
        <v>17</v>
      </c>
      <c r="B19" t="s">
        <v>11</v>
      </c>
      <c r="C19" t="s">
        <v>30</v>
      </c>
      <c r="D19" t="s">
        <v>30</v>
      </c>
      <c r="E19" t="s">
        <v>55</v>
      </c>
      <c r="F19" t="s">
        <v>58</v>
      </c>
      <c r="G19">
        <v>0</v>
      </c>
      <c r="H19">
        <v>0</v>
      </c>
      <c r="I19">
        <v>0</v>
      </c>
      <c r="J19">
        <v>1</v>
      </c>
      <c r="L19">
        <v>0</v>
      </c>
      <c r="M19">
        <v>0</v>
      </c>
      <c r="N19">
        <v>0</v>
      </c>
      <c r="O19">
        <v>1</v>
      </c>
      <c r="Q19">
        <v>0</v>
      </c>
      <c r="R19">
        <v>0</v>
      </c>
      <c r="S19">
        <v>0</v>
      </c>
      <c r="T19">
        <v>1</v>
      </c>
      <c r="V19">
        <v>0</v>
      </c>
      <c r="W19">
        <v>0</v>
      </c>
      <c r="X19">
        <v>0</v>
      </c>
      <c r="Y19">
        <v>1</v>
      </c>
      <c r="AA19">
        <v>0</v>
      </c>
      <c r="AB19">
        <v>0</v>
      </c>
      <c r="AC19">
        <v>0</v>
      </c>
      <c r="AD19">
        <v>1</v>
      </c>
      <c r="AF19">
        <v>0</v>
      </c>
      <c r="AG19">
        <v>0</v>
      </c>
      <c r="AH19">
        <v>0</v>
      </c>
      <c r="AI19">
        <v>1</v>
      </c>
    </row>
    <row r="20" spans="1:35" x14ac:dyDescent="0.25">
      <c r="A20">
        <v>18</v>
      </c>
      <c r="B20" t="s">
        <v>11</v>
      </c>
      <c r="C20" t="s">
        <v>30</v>
      </c>
      <c r="D20" t="s">
        <v>30</v>
      </c>
      <c r="E20" t="s">
        <v>55</v>
      </c>
      <c r="F20" t="s">
        <v>58</v>
      </c>
      <c r="G20">
        <v>1</v>
      </c>
      <c r="H20">
        <v>1</v>
      </c>
      <c r="I20">
        <v>1</v>
      </c>
      <c r="J20">
        <v>1</v>
      </c>
      <c r="L20">
        <v>0</v>
      </c>
      <c r="M20">
        <v>0</v>
      </c>
      <c r="N20">
        <v>0</v>
      </c>
      <c r="O20">
        <v>1</v>
      </c>
      <c r="Q20">
        <v>0</v>
      </c>
      <c r="R20">
        <v>0</v>
      </c>
      <c r="S20">
        <v>0</v>
      </c>
      <c r="T20">
        <v>1</v>
      </c>
      <c r="V20">
        <v>1</v>
      </c>
      <c r="W20">
        <v>1</v>
      </c>
      <c r="X20">
        <v>1</v>
      </c>
      <c r="Y20">
        <v>1</v>
      </c>
      <c r="AA20">
        <v>0</v>
      </c>
      <c r="AB20">
        <v>0</v>
      </c>
      <c r="AC20">
        <v>0</v>
      </c>
      <c r="AD20">
        <v>1</v>
      </c>
      <c r="AF20">
        <v>1</v>
      </c>
      <c r="AG20">
        <v>1</v>
      </c>
      <c r="AH20">
        <v>1</v>
      </c>
      <c r="AI20">
        <v>1</v>
      </c>
    </row>
    <row r="21" spans="1:35" x14ac:dyDescent="0.25">
      <c r="A21">
        <v>19</v>
      </c>
      <c r="B21" t="s">
        <v>11</v>
      </c>
      <c r="C21" t="s">
        <v>34</v>
      </c>
      <c r="D21" t="s">
        <v>34</v>
      </c>
      <c r="E21" t="s">
        <v>73</v>
      </c>
      <c r="F21" t="s">
        <v>86</v>
      </c>
      <c r="G21">
        <v>1</v>
      </c>
      <c r="H21">
        <v>1</v>
      </c>
      <c r="I21">
        <v>1</v>
      </c>
      <c r="J21">
        <v>1</v>
      </c>
      <c r="L21">
        <v>0</v>
      </c>
      <c r="M21">
        <v>0</v>
      </c>
      <c r="N21">
        <v>0</v>
      </c>
      <c r="O21">
        <v>1</v>
      </c>
      <c r="Q21">
        <v>0</v>
      </c>
      <c r="R21">
        <v>0</v>
      </c>
      <c r="S21">
        <v>0</v>
      </c>
      <c r="T21">
        <v>1</v>
      </c>
      <c r="V21">
        <v>1</v>
      </c>
      <c r="W21">
        <v>1</v>
      </c>
      <c r="X21">
        <v>1</v>
      </c>
      <c r="Y21">
        <v>1</v>
      </c>
      <c r="AA21">
        <v>0</v>
      </c>
      <c r="AB21">
        <v>0</v>
      </c>
      <c r="AC21">
        <v>0</v>
      </c>
      <c r="AD21">
        <v>1</v>
      </c>
      <c r="AF21">
        <v>1</v>
      </c>
      <c r="AG21">
        <v>1</v>
      </c>
      <c r="AH21">
        <v>1</v>
      </c>
      <c r="AI21">
        <v>1</v>
      </c>
    </row>
    <row r="22" spans="1:35" x14ac:dyDescent="0.25">
      <c r="A22">
        <v>20</v>
      </c>
      <c r="B22" t="s">
        <v>11</v>
      </c>
      <c r="C22" t="s">
        <v>36</v>
      </c>
      <c r="D22" t="s">
        <v>66</v>
      </c>
      <c r="E22" t="s">
        <v>63</v>
      </c>
      <c r="F22" t="s">
        <v>97</v>
      </c>
      <c r="G22">
        <v>1</v>
      </c>
      <c r="H22">
        <v>1</v>
      </c>
      <c r="I22">
        <v>1</v>
      </c>
      <c r="J22">
        <v>1</v>
      </c>
      <c r="L22">
        <v>0</v>
      </c>
      <c r="M22">
        <v>0</v>
      </c>
      <c r="N22">
        <v>0</v>
      </c>
      <c r="O22">
        <v>1</v>
      </c>
      <c r="Q22">
        <v>1</v>
      </c>
      <c r="R22">
        <v>1</v>
      </c>
      <c r="S22">
        <v>1</v>
      </c>
      <c r="T22">
        <v>1</v>
      </c>
      <c r="V22">
        <v>1</v>
      </c>
      <c r="W22">
        <v>1</v>
      </c>
      <c r="X22">
        <v>1</v>
      </c>
      <c r="Y22">
        <v>1</v>
      </c>
      <c r="AA22">
        <v>1</v>
      </c>
      <c r="AB22">
        <v>1</v>
      </c>
      <c r="AC22">
        <v>1</v>
      </c>
      <c r="AD22">
        <v>1</v>
      </c>
      <c r="AF22">
        <v>1</v>
      </c>
      <c r="AG22">
        <v>1</v>
      </c>
      <c r="AH22">
        <v>1</v>
      </c>
      <c r="AI22">
        <v>1</v>
      </c>
    </row>
    <row r="23" spans="1:35" x14ac:dyDescent="0.25">
      <c r="A23">
        <v>21</v>
      </c>
      <c r="B23" t="s">
        <v>13</v>
      </c>
      <c r="C23" t="s">
        <v>33</v>
      </c>
      <c r="D23" t="s">
        <v>33</v>
      </c>
      <c r="E23" t="s">
        <v>61</v>
      </c>
      <c r="F23" t="s">
        <v>62</v>
      </c>
      <c r="G23">
        <v>1</v>
      </c>
      <c r="H23">
        <v>1</v>
      </c>
      <c r="I23">
        <v>1</v>
      </c>
      <c r="J23">
        <v>1</v>
      </c>
      <c r="L23">
        <v>1</v>
      </c>
      <c r="M23">
        <v>1</v>
      </c>
      <c r="N23">
        <v>1</v>
      </c>
      <c r="O23">
        <v>1</v>
      </c>
      <c r="Q23">
        <v>1</v>
      </c>
      <c r="R23">
        <v>1</v>
      </c>
      <c r="S23">
        <v>1</v>
      </c>
      <c r="T23">
        <v>1</v>
      </c>
      <c r="V23">
        <v>1</v>
      </c>
      <c r="W23">
        <v>1</v>
      </c>
      <c r="X23">
        <v>1</v>
      </c>
      <c r="Y23">
        <v>1</v>
      </c>
      <c r="AA23">
        <v>1</v>
      </c>
      <c r="AB23">
        <v>1</v>
      </c>
      <c r="AC23">
        <v>1</v>
      </c>
      <c r="AD23">
        <v>1</v>
      </c>
      <c r="AF23">
        <v>1</v>
      </c>
      <c r="AG23">
        <v>1</v>
      </c>
      <c r="AH23">
        <v>1</v>
      </c>
      <c r="AI23">
        <v>1</v>
      </c>
    </row>
    <row r="24" spans="1:35" x14ac:dyDescent="0.25">
      <c r="A24">
        <v>22</v>
      </c>
      <c r="B24" t="s">
        <v>14</v>
      </c>
      <c r="C24" t="s">
        <v>37</v>
      </c>
      <c r="D24" t="s">
        <v>37</v>
      </c>
      <c r="E24" t="s">
        <v>75</v>
      </c>
      <c r="F24" t="s">
        <v>87</v>
      </c>
      <c r="G24">
        <v>0</v>
      </c>
      <c r="H24">
        <v>1</v>
      </c>
      <c r="I24">
        <v>0</v>
      </c>
      <c r="J24">
        <v>0</v>
      </c>
      <c r="L24">
        <v>0</v>
      </c>
      <c r="M24">
        <v>0</v>
      </c>
      <c r="N24">
        <v>0</v>
      </c>
      <c r="O24">
        <v>1</v>
      </c>
      <c r="Q24">
        <v>0</v>
      </c>
      <c r="R24">
        <v>0</v>
      </c>
      <c r="S24">
        <v>0</v>
      </c>
      <c r="T24">
        <v>1</v>
      </c>
      <c r="V24">
        <v>0</v>
      </c>
      <c r="W24">
        <v>0</v>
      </c>
      <c r="X24">
        <v>0</v>
      </c>
      <c r="Y24">
        <v>1</v>
      </c>
      <c r="AA24">
        <v>0</v>
      </c>
      <c r="AB24">
        <v>0</v>
      </c>
      <c r="AC24">
        <v>0</v>
      </c>
      <c r="AD24">
        <v>1</v>
      </c>
      <c r="AF24">
        <v>0</v>
      </c>
      <c r="AG24">
        <v>0</v>
      </c>
      <c r="AH24">
        <v>0</v>
      </c>
      <c r="AI24">
        <v>1</v>
      </c>
    </row>
    <row r="25" spans="1:35" x14ac:dyDescent="0.25">
      <c r="A25">
        <v>23</v>
      </c>
      <c r="B25" t="s">
        <v>12</v>
      </c>
      <c r="C25" t="s">
        <v>31</v>
      </c>
      <c r="D25" t="s">
        <v>60</v>
      </c>
      <c r="E25" t="s">
        <v>61</v>
      </c>
      <c r="F25" t="s">
        <v>62</v>
      </c>
      <c r="G25">
        <v>1</v>
      </c>
      <c r="H25">
        <v>1</v>
      </c>
      <c r="I25">
        <v>1</v>
      </c>
      <c r="J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</v>
      </c>
      <c r="S25">
        <v>1</v>
      </c>
      <c r="T25">
        <v>1</v>
      </c>
      <c r="V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F25">
        <v>0</v>
      </c>
      <c r="AG25">
        <v>1</v>
      </c>
      <c r="AH25">
        <v>1</v>
      </c>
      <c r="AI25">
        <v>0</v>
      </c>
    </row>
    <row r="26" spans="1:35" x14ac:dyDescent="0.25">
      <c r="A26">
        <v>24</v>
      </c>
      <c r="B26" t="s">
        <v>12</v>
      </c>
      <c r="C26" t="s">
        <v>31</v>
      </c>
      <c r="D26" t="s">
        <v>60</v>
      </c>
      <c r="E26" t="s">
        <v>61</v>
      </c>
      <c r="F26" t="s">
        <v>62</v>
      </c>
      <c r="G26">
        <v>1</v>
      </c>
      <c r="H26">
        <v>1</v>
      </c>
      <c r="I26">
        <v>1</v>
      </c>
      <c r="J26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S26">
        <v>1</v>
      </c>
      <c r="T26">
        <v>1</v>
      </c>
      <c r="V26">
        <v>1</v>
      </c>
      <c r="W26">
        <v>1</v>
      </c>
      <c r="X26">
        <v>1</v>
      </c>
      <c r="Y26">
        <v>1</v>
      </c>
      <c r="AA26">
        <v>0</v>
      </c>
      <c r="AB26">
        <v>0</v>
      </c>
      <c r="AC26">
        <v>1</v>
      </c>
      <c r="AD26">
        <v>0</v>
      </c>
      <c r="AF26">
        <v>1</v>
      </c>
      <c r="AG26">
        <v>1</v>
      </c>
      <c r="AH26">
        <v>1</v>
      </c>
      <c r="AI26">
        <v>1</v>
      </c>
    </row>
    <row r="27" spans="1:35" x14ac:dyDescent="0.25">
      <c r="A27">
        <v>25</v>
      </c>
      <c r="B27" t="s">
        <v>14</v>
      </c>
      <c r="C27" t="s">
        <v>37</v>
      </c>
      <c r="D27" t="s">
        <v>37</v>
      </c>
      <c r="E27" t="s">
        <v>75</v>
      </c>
      <c r="F27" t="s">
        <v>87</v>
      </c>
      <c r="G27">
        <v>0</v>
      </c>
      <c r="H27">
        <v>1</v>
      </c>
      <c r="I27">
        <v>0</v>
      </c>
      <c r="J27">
        <v>0</v>
      </c>
      <c r="L27">
        <v>0</v>
      </c>
      <c r="M27">
        <v>0</v>
      </c>
      <c r="N27">
        <v>0</v>
      </c>
      <c r="O27">
        <v>1</v>
      </c>
      <c r="Q27">
        <v>0</v>
      </c>
      <c r="R27">
        <v>0</v>
      </c>
      <c r="S27">
        <v>0</v>
      </c>
      <c r="T27">
        <v>1</v>
      </c>
      <c r="V27">
        <v>0</v>
      </c>
      <c r="W27">
        <v>0</v>
      </c>
      <c r="X27">
        <v>0</v>
      </c>
      <c r="Y27">
        <v>1</v>
      </c>
      <c r="AA27">
        <v>0</v>
      </c>
      <c r="AB27">
        <v>0</v>
      </c>
      <c r="AC27">
        <v>0</v>
      </c>
      <c r="AD27">
        <v>1</v>
      </c>
      <c r="AF27">
        <v>0</v>
      </c>
      <c r="AG27">
        <v>0</v>
      </c>
      <c r="AH27">
        <v>0</v>
      </c>
      <c r="AI27">
        <v>1</v>
      </c>
    </row>
    <row r="28" spans="1:35" x14ac:dyDescent="0.25">
      <c r="A28">
        <v>26</v>
      </c>
      <c r="B28" t="s">
        <v>13</v>
      </c>
      <c r="C28" t="s">
        <v>33</v>
      </c>
      <c r="D28" t="s">
        <v>33</v>
      </c>
      <c r="E28" t="s">
        <v>61</v>
      </c>
      <c r="F28" t="s">
        <v>62</v>
      </c>
      <c r="G28">
        <v>1</v>
      </c>
      <c r="H28">
        <v>1</v>
      </c>
      <c r="I28">
        <v>1</v>
      </c>
      <c r="J28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S28">
        <v>1</v>
      </c>
      <c r="T28">
        <v>1</v>
      </c>
      <c r="V28">
        <v>1</v>
      </c>
      <c r="W28">
        <v>1</v>
      </c>
      <c r="X28">
        <v>1</v>
      </c>
      <c r="Y28">
        <v>1</v>
      </c>
      <c r="AA28">
        <v>0</v>
      </c>
      <c r="AB28">
        <v>0</v>
      </c>
      <c r="AC28">
        <v>1</v>
      </c>
      <c r="AD28">
        <v>0</v>
      </c>
      <c r="AF28">
        <v>1</v>
      </c>
      <c r="AG28">
        <v>1</v>
      </c>
      <c r="AH28">
        <v>1</v>
      </c>
      <c r="AI28">
        <v>1</v>
      </c>
    </row>
    <row r="29" spans="1:35" x14ac:dyDescent="0.25">
      <c r="A29">
        <v>27</v>
      </c>
      <c r="B29" t="s">
        <v>14</v>
      </c>
      <c r="C29" t="s">
        <v>38</v>
      </c>
      <c r="D29" t="s">
        <v>38</v>
      </c>
      <c r="E29" t="s">
        <v>80</v>
      </c>
      <c r="F29" t="s">
        <v>88</v>
      </c>
      <c r="G29">
        <v>1</v>
      </c>
      <c r="H29">
        <v>1</v>
      </c>
      <c r="I29">
        <v>0</v>
      </c>
      <c r="J29">
        <v>0</v>
      </c>
      <c r="L29">
        <v>0</v>
      </c>
      <c r="M29">
        <v>0</v>
      </c>
      <c r="N29">
        <v>0</v>
      </c>
      <c r="O29">
        <v>1</v>
      </c>
      <c r="Q29">
        <v>0</v>
      </c>
      <c r="R29">
        <v>0</v>
      </c>
      <c r="S29">
        <v>1</v>
      </c>
      <c r="T29">
        <v>0</v>
      </c>
      <c r="V29">
        <v>1</v>
      </c>
      <c r="W29">
        <v>1</v>
      </c>
      <c r="X29">
        <v>1</v>
      </c>
      <c r="Y29">
        <v>1</v>
      </c>
      <c r="AA29">
        <v>1</v>
      </c>
      <c r="AB29">
        <v>1</v>
      </c>
      <c r="AC29">
        <v>0</v>
      </c>
      <c r="AD29">
        <v>0</v>
      </c>
      <c r="AF29">
        <v>0</v>
      </c>
      <c r="AG29">
        <v>1</v>
      </c>
      <c r="AH29">
        <v>0</v>
      </c>
      <c r="AI29">
        <v>0</v>
      </c>
    </row>
    <row r="30" spans="1:35" x14ac:dyDescent="0.25">
      <c r="A30">
        <v>28</v>
      </c>
      <c r="B30" t="s">
        <v>14</v>
      </c>
      <c r="C30" t="s">
        <v>38</v>
      </c>
      <c r="D30" t="s">
        <v>38</v>
      </c>
      <c r="E30" t="s">
        <v>80</v>
      </c>
      <c r="F30" t="s">
        <v>88</v>
      </c>
      <c r="G30">
        <v>1</v>
      </c>
      <c r="H30">
        <v>1</v>
      </c>
      <c r="I30">
        <v>0</v>
      </c>
      <c r="J30">
        <v>0</v>
      </c>
      <c r="L30">
        <v>0</v>
      </c>
      <c r="M30">
        <v>0</v>
      </c>
      <c r="N30">
        <v>0</v>
      </c>
      <c r="O30">
        <v>1</v>
      </c>
      <c r="Q30">
        <v>0</v>
      </c>
      <c r="R30">
        <v>0</v>
      </c>
      <c r="S30">
        <v>1</v>
      </c>
      <c r="T30">
        <v>0</v>
      </c>
      <c r="V30">
        <v>1</v>
      </c>
      <c r="W30">
        <v>1</v>
      </c>
      <c r="X30">
        <v>1</v>
      </c>
      <c r="Y30">
        <v>1</v>
      </c>
      <c r="AA30">
        <v>1</v>
      </c>
      <c r="AB30">
        <v>1</v>
      </c>
      <c r="AC30">
        <v>0</v>
      </c>
      <c r="AD30">
        <v>0</v>
      </c>
      <c r="AF30">
        <v>0</v>
      </c>
      <c r="AG30">
        <v>1</v>
      </c>
      <c r="AH30">
        <v>0</v>
      </c>
      <c r="AI30">
        <v>0</v>
      </c>
    </row>
    <row r="31" spans="1:35" x14ac:dyDescent="0.25">
      <c r="A31">
        <v>29</v>
      </c>
      <c r="B31" t="s">
        <v>13</v>
      </c>
      <c r="C31" t="s">
        <v>33</v>
      </c>
      <c r="D31" t="s">
        <v>33</v>
      </c>
      <c r="E31" t="s">
        <v>61</v>
      </c>
      <c r="F31" t="s">
        <v>62</v>
      </c>
      <c r="G31">
        <v>1</v>
      </c>
      <c r="H31">
        <v>1</v>
      </c>
      <c r="I31">
        <v>1</v>
      </c>
      <c r="J31">
        <v>1</v>
      </c>
      <c r="L31">
        <v>1</v>
      </c>
      <c r="M31">
        <v>1</v>
      </c>
      <c r="N31">
        <v>1</v>
      </c>
      <c r="O31">
        <v>1</v>
      </c>
      <c r="Q31">
        <v>1</v>
      </c>
      <c r="R31">
        <v>1</v>
      </c>
      <c r="S31">
        <v>1</v>
      </c>
      <c r="T31">
        <v>1</v>
      </c>
      <c r="V31">
        <v>1</v>
      </c>
      <c r="W31">
        <v>1</v>
      </c>
      <c r="X31">
        <v>1</v>
      </c>
      <c r="Y31">
        <v>1</v>
      </c>
      <c r="AA31">
        <v>1</v>
      </c>
      <c r="AB31">
        <v>1</v>
      </c>
      <c r="AC31">
        <v>1</v>
      </c>
      <c r="AD31">
        <v>1</v>
      </c>
      <c r="AF31">
        <v>1</v>
      </c>
      <c r="AG31">
        <v>1</v>
      </c>
      <c r="AH31">
        <v>1</v>
      </c>
      <c r="AI31">
        <v>1</v>
      </c>
    </row>
    <row r="32" spans="1:35" x14ac:dyDescent="0.25">
      <c r="A32">
        <v>30</v>
      </c>
      <c r="B32" t="s">
        <v>11</v>
      </c>
      <c r="C32" t="s">
        <v>29</v>
      </c>
      <c r="D32" t="s">
        <v>67</v>
      </c>
      <c r="E32" t="s">
        <v>76</v>
      </c>
      <c r="F32" t="s">
        <v>59</v>
      </c>
      <c r="G32">
        <v>1</v>
      </c>
      <c r="H32">
        <v>1</v>
      </c>
      <c r="I32">
        <v>1</v>
      </c>
      <c r="J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</v>
      </c>
      <c r="S32">
        <v>1</v>
      </c>
      <c r="T32">
        <v>1</v>
      </c>
      <c r="V32">
        <v>1</v>
      </c>
      <c r="W32">
        <v>1</v>
      </c>
      <c r="X32">
        <v>1</v>
      </c>
      <c r="Y32">
        <v>1</v>
      </c>
      <c r="AA32">
        <v>1</v>
      </c>
      <c r="AB32">
        <v>1</v>
      </c>
      <c r="AC32">
        <v>1</v>
      </c>
      <c r="AD32">
        <v>1</v>
      </c>
      <c r="AF32">
        <v>1</v>
      </c>
      <c r="AG32">
        <v>1</v>
      </c>
      <c r="AH32">
        <v>1</v>
      </c>
      <c r="AI32">
        <v>1</v>
      </c>
    </row>
    <row r="33" spans="1:36" x14ac:dyDescent="0.25">
      <c r="A33">
        <v>31</v>
      </c>
      <c r="B33" t="s">
        <v>11</v>
      </c>
      <c r="C33" t="s">
        <v>29</v>
      </c>
      <c r="D33" t="s">
        <v>68</v>
      </c>
      <c r="E33" t="s">
        <v>77</v>
      </c>
      <c r="F33" t="s">
        <v>59</v>
      </c>
      <c r="G33">
        <v>1</v>
      </c>
      <c r="H33">
        <v>1</v>
      </c>
      <c r="I33">
        <v>1</v>
      </c>
      <c r="J33">
        <v>1</v>
      </c>
      <c r="L33">
        <v>1</v>
      </c>
      <c r="M33">
        <v>1</v>
      </c>
      <c r="N33">
        <v>1</v>
      </c>
      <c r="O33">
        <v>1</v>
      </c>
      <c r="Q33">
        <v>1</v>
      </c>
      <c r="R33">
        <v>1</v>
      </c>
      <c r="S33">
        <v>0</v>
      </c>
      <c r="T33">
        <v>0</v>
      </c>
      <c r="V33">
        <v>1</v>
      </c>
      <c r="W33">
        <v>1</v>
      </c>
      <c r="X33">
        <v>1</v>
      </c>
      <c r="Y33">
        <v>1</v>
      </c>
      <c r="AA33">
        <v>1</v>
      </c>
      <c r="AB33">
        <v>1</v>
      </c>
      <c r="AC33">
        <v>1</v>
      </c>
      <c r="AD33">
        <v>1</v>
      </c>
      <c r="AF33">
        <v>1</v>
      </c>
      <c r="AG33">
        <v>1</v>
      </c>
      <c r="AH33">
        <v>1</v>
      </c>
      <c r="AI33">
        <v>1</v>
      </c>
    </row>
    <row r="34" spans="1:36" x14ac:dyDescent="0.25">
      <c r="A34">
        <v>32</v>
      </c>
      <c r="B34" t="s">
        <v>15</v>
      </c>
      <c r="C34" t="s">
        <v>39</v>
      </c>
      <c r="D34" t="s">
        <v>37</v>
      </c>
      <c r="E34" t="s">
        <v>75</v>
      </c>
      <c r="F34" t="s">
        <v>87</v>
      </c>
      <c r="G34">
        <v>0</v>
      </c>
      <c r="H34">
        <v>1</v>
      </c>
      <c r="I34">
        <v>1</v>
      </c>
      <c r="J34">
        <v>0</v>
      </c>
      <c r="L34">
        <v>0</v>
      </c>
      <c r="M34">
        <v>0</v>
      </c>
      <c r="N34">
        <v>0</v>
      </c>
      <c r="O34">
        <v>1</v>
      </c>
      <c r="Q34">
        <v>0</v>
      </c>
      <c r="R34">
        <v>0</v>
      </c>
      <c r="S34">
        <v>0</v>
      </c>
      <c r="T34">
        <v>1</v>
      </c>
      <c r="V34">
        <v>0</v>
      </c>
      <c r="W34">
        <v>0</v>
      </c>
      <c r="X34">
        <v>0</v>
      </c>
      <c r="Y34">
        <v>1</v>
      </c>
      <c r="AA34">
        <v>1</v>
      </c>
      <c r="AB34">
        <v>1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0</v>
      </c>
    </row>
    <row r="35" spans="1:36" x14ac:dyDescent="0.25">
      <c r="A35">
        <v>33</v>
      </c>
      <c r="B35" t="s">
        <v>14</v>
      </c>
      <c r="C35" t="s">
        <v>37</v>
      </c>
      <c r="D35" t="s">
        <v>37</v>
      </c>
      <c r="E35" t="s">
        <v>75</v>
      </c>
      <c r="F35" t="s">
        <v>87</v>
      </c>
      <c r="G35">
        <v>0</v>
      </c>
      <c r="H35">
        <v>0</v>
      </c>
      <c r="I35">
        <v>0</v>
      </c>
      <c r="J35">
        <v>0</v>
      </c>
      <c r="L35">
        <v>0</v>
      </c>
      <c r="M35">
        <v>0</v>
      </c>
      <c r="N35">
        <v>0</v>
      </c>
      <c r="O35">
        <v>1</v>
      </c>
      <c r="Q35">
        <v>0</v>
      </c>
      <c r="R35">
        <v>0</v>
      </c>
      <c r="S35">
        <v>0</v>
      </c>
      <c r="T35">
        <v>1</v>
      </c>
      <c r="V35">
        <v>0</v>
      </c>
      <c r="W35">
        <v>0</v>
      </c>
      <c r="X35">
        <v>0</v>
      </c>
      <c r="Y35">
        <v>1</v>
      </c>
      <c r="AA35">
        <v>1</v>
      </c>
      <c r="AB35">
        <v>1</v>
      </c>
      <c r="AC35">
        <v>0</v>
      </c>
      <c r="AD35">
        <v>0</v>
      </c>
      <c r="AF35">
        <v>0</v>
      </c>
      <c r="AG35">
        <v>1</v>
      </c>
      <c r="AH35">
        <v>0</v>
      </c>
      <c r="AI35">
        <v>0</v>
      </c>
    </row>
    <row r="36" spans="1:36" x14ac:dyDescent="0.25">
      <c r="A36">
        <v>34</v>
      </c>
      <c r="B36" t="s">
        <v>16</v>
      </c>
      <c r="C36" t="s">
        <v>40</v>
      </c>
      <c r="D36" t="s">
        <v>69</v>
      </c>
      <c r="E36" t="s">
        <v>78</v>
      </c>
      <c r="F36" t="s">
        <v>81</v>
      </c>
      <c r="G36">
        <v>1</v>
      </c>
      <c r="H36">
        <v>0</v>
      </c>
      <c r="I36">
        <v>0</v>
      </c>
      <c r="J36">
        <v>0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1</v>
      </c>
      <c r="V36">
        <v>0</v>
      </c>
      <c r="W36">
        <v>0</v>
      </c>
      <c r="X36">
        <v>0</v>
      </c>
      <c r="Y36">
        <v>1</v>
      </c>
      <c r="AA36">
        <v>1</v>
      </c>
      <c r="AB36">
        <v>1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1</v>
      </c>
    </row>
    <row r="37" spans="1:36" x14ac:dyDescent="0.25">
      <c r="A37">
        <v>35</v>
      </c>
      <c r="B37" t="s">
        <v>16</v>
      </c>
      <c r="C37" t="s">
        <v>40</v>
      </c>
      <c r="D37" t="s">
        <v>69</v>
      </c>
      <c r="E37" t="s">
        <v>78</v>
      </c>
      <c r="F37" t="s">
        <v>81</v>
      </c>
      <c r="G37">
        <v>1</v>
      </c>
      <c r="H37">
        <v>0</v>
      </c>
      <c r="I37">
        <v>0</v>
      </c>
      <c r="J37">
        <v>0</v>
      </c>
      <c r="L37">
        <v>1</v>
      </c>
      <c r="M37">
        <v>1</v>
      </c>
      <c r="N37">
        <v>1</v>
      </c>
      <c r="O37">
        <v>1</v>
      </c>
      <c r="Q37">
        <v>0</v>
      </c>
      <c r="R37">
        <v>0</v>
      </c>
      <c r="S37">
        <v>0</v>
      </c>
      <c r="T37">
        <v>1</v>
      </c>
      <c r="V37">
        <v>0</v>
      </c>
      <c r="W37">
        <v>0</v>
      </c>
      <c r="X37">
        <v>0</v>
      </c>
      <c r="Y37">
        <v>1</v>
      </c>
      <c r="AA37">
        <v>1</v>
      </c>
      <c r="AB37">
        <v>1</v>
      </c>
      <c r="AC37">
        <v>0</v>
      </c>
      <c r="AD37">
        <v>0</v>
      </c>
      <c r="AF37">
        <v>0</v>
      </c>
      <c r="AG37">
        <v>0</v>
      </c>
      <c r="AH37">
        <v>0</v>
      </c>
      <c r="AI37">
        <v>1</v>
      </c>
    </row>
    <row r="38" spans="1:36" x14ac:dyDescent="0.25">
      <c r="A38">
        <v>36</v>
      </c>
      <c r="B38" t="s">
        <v>16</v>
      </c>
      <c r="C38" t="s">
        <v>40</v>
      </c>
      <c r="D38" t="s">
        <v>69</v>
      </c>
      <c r="E38" t="s">
        <v>78</v>
      </c>
      <c r="F38" t="s">
        <v>81</v>
      </c>
      <c r="G38">
        <v>1</v>
      </c>
      <c r="H38">
        <v>1</v>
      </c>
      <c r="I38">
        <v>1</v>
      </c>
      <c r="J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1</v>
      </c>
      <c r="V38">
        <v>1</v>
      </c>
      <c r="W38">
        <v>1</v>
      </c>
      <c r="X38">
        <v>1</v>
      </c>
      <c r="Y38">
        <v>1</v>
      </c>
      <c r="AA38">
        <v>0</v>
      </c>
      <c r="AB38">
        <v>0</v>
      </c>
      <c r="AC38">
        <v>0</v>
      </c>
      <c r="AD38">
        <v>0</v>
      </c>
      <c r="AF38">
        <v>0</v>
      </c>
      <c r="AG38">
        <v>0</v>
      </c>
      <c r="AH38">
        <v>0</v>
      </c>
      <c r="AI38">
        <v>0</v>
      </c>
    </row>
    <row r="39" spans="1:36" x14ac:dyDescent="0.25">
      <c r="A39">
        <v>37</v>
      </c>
      <c r="B39" t="s">
        <v>14</v>
      </c>
      <c r="C39" t="s">
        <v>37</v>
      </c>
      <c r="D39" t="s">
        <v>37</v>
      </c>
      <c r="E39" t="s">
        <v>75</v>
      </c>
      <c r="F39" t="s">
        <v>87</v>
      </c>
      <c r="G39">
        <v>0</v>
      </c>
      <c r="H39">
        <v>0</v>
      </c>
      <c r="I39">
        <v>0</v>
      </c>
      <c r="J39">
        <v>1</v>
      </c>
      <c r="L39">
        <v>0</v>
      </c>
      <c r="M39">
        <v>0</v>
      </c>
      <c r="N39">
        <v>0</v>
      </c>
      <c r="O39">
        <v>1</v>
      </c>
      <c r="Q39">
        <v>0</v>
      </c>
      <c r="R39">
        <v>0</v>
      </c>
      <c r="S39">
        <v>0</v>
      </c>
      <c r="T39">
        <v>1</v>
      </c>
      <c r="V39">
        <v>0</v>
      </c>
      <c r="W39">
        <v>0</v>
      </c>
      <c r="X39">
        <v>0</v>
      </c>
      <c r="Y39">
        <v>1</v>
      </c>
      <c r="AA39">
        <v>1</v>
      </c>
      <c r="AB39">
        <v>1</v>
      </c>
      <c r="AC39">
        <v>0</v>
      </c>
      <c r="AD39">
        <v>0</v>
      </c>
      <c r="AF39">
        <v>0</v>
      </c>
      <c r="AG39">
        <v>0</v>
      </c>
      <c r="AH39">
        <v>0</v>
      </c>
      <c r="AI39">
        <v>0</v>
      </c>
    </row>
    <row r="40" spans="1:36" x14ac:dyDescent="0.25">
      <c r="A40" t="s">
        <v>17</v>
      </c>
      <c r="G40">
        <v>1</v>
      </c>
      <c r="H40">
        <v>2</v>
      </c>
      <c r="I40">
        <v>1</v>
      </c>
      <c r="J40">
        <v>1</v>
      </c>
      <c r="AA40">
        <v>1</v>
      </c>
      <c r="AB40">
        <v>0</v>
      </c>
      <c r="AC40">
        <v>1</v>
      </c>
      <c r="AF40">
        <v>1</v>
      </c>
      <c r="AG40">
        <v>1</v>
      </c>
      <c r="AH40">
        <v>1</v>
      </c>
      <c r="AI40">
        <v>1</v>
      </c>
    </row>
    <row r="41" spans="1:36" x14ac:dyDescent="0.25">
      <c r="A41">
        <v>37</v>
      </c>
      <c r="G41">
        <f>SUM(G3:G39) - SUM(G40)</f>
        <v>28</v>
      </c>
      <c r="H41">
        <f t="shared" ref="H41:AH41" si="0">SUM(H3:H39) - SUM(H40)</f>
        <v>30</v>
      </c>
      <c r="I41">
        <f t="shared" si="0"/>
        <v>25</v>
      </c>
      <c r="J41">
        <f>SUM(J3:J40)</f>
        <v>28</v>
      </c>
      <c r="L41">
        <f t="shared" si="0"/>
        <v>20</v>
      </c>
      <c r="M41">
        <f t="shared" si="0"/>
        <v>21</v>
      </c>
      <c r="N41">
        <f t="shared" si="0"/>
        <v>21</v>
      </c>
      <c r="O41">
        <f>SUM(O3:O39)</f>
        <v>36</v>
      </c>
      <c r="Q41">
        <f t="shared" si="0"/>
        <v>19</v>
      </c>
      <c r="R41">
        <f t="shared" si="0"/>
        <v>18</v>
      </c>
      <c r="S41">
        <f t="shared" si="0"/>
        <v>19</v>
      </c>
      <c r="T41">
        <f>SUM(T3:T39)</f>
        <v>33</v>
      </c>
      <c r="V41">
        <f t="shared" si="0"/>
        <v>29</v>
      </c>
      <c r="W41">
        <f t="shared" si="0"/>
        <v>29</v>
      </c>
      <c r="X41">
        <f t="shared" si="0"/>
        <v>29</v>
      </c>
      <c r="Y41">
        <f>SUM(Y3:Y39)</f>
        <v>37</v>
      </c>
      <c r="AA41">
        <f t="shared" si="0"/>
        <v>24</v>
      </c>
      <c r="AB41">
        <f t="shared" si="0"/>
        <v>26</v>
      </c>
      <c r="AC41">
        <f t="shared" si="0"/>
        <v>20</v>
      </c>
      <c r="AD41">
        <f>SUM(AD3:AD39)</f>
        <v>26</v>
      </c>
      <c r="AF41">
        <f t="shared" si="0"/>
        <v>23</v>
      </c>
      <c r="AG41">
        <f t="shared" si="0"/>
        <v>26</v>
      </c>
      <c r="AH41">
        <f t="shared" si="0"/>
        <v>24</v>
      </c>
      <c r="AI41">
        <f>SUM(AI3:AI40)</f>
        <v>30</v>
      </c>
    </row>
    <row r="42" spans="1:36" x14ac:dyDescent="0.25">
      <c r="G42" s="5">
        <f>G41/$A$41</f>
        <v>0.7567567567567568</v>
      </c>
      <c r="H42" s="5">
        <f t="shared" ref="H42:AH42" si="1">H41/$A$41</f>
        <v>0.81081081081081086</v>
      </c>
      <c r="I42" s="5">
        <f t="shared" si="1"/>
        <v>0.67567567567567566</v>
      </c>
      <c r="J42" s="5">
        <f>J41/39</f>
        <v>0.71794871794871795</v>
      </c>
      <c r="K42" s="5">
        <f>AVERAGE(G42:I42)</f>
        <v>0.74774774774774766</v>
      </c>
      <c r="L42" s="5">
        <f t="shared" si="1"/>
        <v>0.54054054054054057</v>
      </c>
      <c r="M42" s="5">
        <f t="shared" si="1"/>
        <v>0.56756756756756754</v>
      </c>
      <c r="N42" s="5">
        <f t="shared" si="1"/>
        <v>0.56756756756756754</v>
      </c>
      <c r="O42" s="5">
        <f t="shared" si="1"/>
        <v>0.97297297297297303</v>
      </c>
      <c r="P42" s="5">
        <f>AVERAGE(L42:N42)</f>
        <v>0.55855855855855852</v>
      </c>
      <c r="Q42" s="5">
        <f t="shared" si="1"/>
        <v>0.51351351351351349</v>
      </c>
      <c r="R42" s="5">
        <f t="shared" si="1"/>
        <v>0.48648648648648651</v>
      </c>
      <c r="S42" s="5">
        <f t="shared" si="1"/>
        <v>0.51351351351351349</v>
      </c>
      <c r="T42" s="5">
        <f t="shared" si="1"/>
        <v>0.89189189189189189</v>
      </c>
      <c r="U42" s="5">
        <f>AVERAGE(Q42:S42)</f>
        <v>0.50450450450450457</v>
      </c>
      <c r="V42" s="5">
        <f t="shared" si="1"/>
        <v>0.78378378378378377</v>
      </c>
      <c r="W42" s="5">
        <f t="shared" si="1"/>
        <v>0.78378378378378377</v>
      </c>
      <c r="X42" s="5">
        <f t="shared" si="1"/>
        <v>0.78378378378378377</v>
      </c>
      <c r="Y42" s="5">
        <f t="shared" si="1"/>
        <v>1</v>
      </c>
      <c r="Z42" s="5">
        <f>AVERAGE(V42:X42)</f>
        <v>0.78378378378378377</v>
      </c>
      <c r="AA42" s="5">
        <f t="shared" si="1"/>
        <v>0.64864864864864868</v>
      </c>
      <c r="AB42" s="5">
        <f t="shared" si="1"/>
        <v>0.70270270270270274</v>
      </c>
      <c r="AC42" s="5">
        <f t="shared" si="1"/>
        <v>0.54054054054054057</v>
      </c>
      <c r="AD42" s="5">
        <f>AD41/38</f>
        <v>0.68421052631578949</v>
      </c>
      <c r="AE42" s="5">
        <f>AVERAGE(AA42:AC42)</f>
        <v>0.63063063063063063</v>
      </c>
      <c r="AF42" s="5">
        <f t="shared" si="1"/>
        <v>0.6216216216216216</v>
      </c>
      <c r="AG42" s="5">
        <f t="shared" si="1"/>
        <v>0.70270270270270274</v>
      </c>
      <c r="AH42" s="5">
        <f t="shared" si="1"/>
        <v>0.64864864864864868</v>
      </c>
      <c r="AI42" s="5">
        <f>AI41/38</f>
        <v>0.78947368421052633</v>
      </c>
      <c r="AJ42" s="5">
        <f>AVERAGE(AF42:AH42)</f>
        <v>0.65765765765765771</v>
      </c>
    </row>
    <row r="43" spans="1:36" x14ac:dyDescent="0.25">
      <c r="A43" t="s">
        <v>51</v>
      </c>
      <c r="B43">
        <v>10</v>
      </c>
      <c r="G43" s="5">
        <f>(G41-$B$43)/($A$41-$B$43)</f>
        <v>0.66666666666666663</v>
      </c>
      <c r="H43" s="5">
        <f t="shared" ref="H43:AH43" si="2">(H41-$B$43)/($A$41-$B$43)</f>
        <v>0.7407407407407407</v>
      </c>
      <c r="I43" s="5">
        <f t="shared" si="2"/>
        <v>0.55555555555555558</v>
      </c>
      <c r="J43" s="5"/>
      <c r="K43" s="5">
        <f>AVERAGE(G43:I43)</f>
        <v>0.65432098765432101</v>
      </c>
      <c r="L43" s="5">
        <f>(L41-$B$43+1)/($A$41-$B$43)</f>
        <v>0.40740740740740738</v>
      </c>
      <c r="M43" s="5">
        <f t="shared" ref="M43:N43" si="3">(M41-$B$43+1)/($A$41-$B$43)</f>
        <v>0.44444444444444442</v>
      </c>
      <c r="N43" s="5">
        <f t="shared" si="3"/>
        <v>0.44444444444444442</v>
      </c>
      <c r="O43" s="5"/>
      <c r="P43" s="5">
        <f>AVERAGE(L43:N43)</f>
        <v>0.43209876543209874</v>
      </c>
      <c r="Q43" s="5">
        <f>(Q41-$B$43+1)/($A$41-$B$43)</f>
        <v>0.37037037037037035</v>
      </c>
      <c r="R43" s="5">
        <f>(R41-$B$43+2)/($A$41-$B$43)</f>
        <v>0.37037037037037035</v>
      </c>
      <c r="S43" s="5">
        <f>(S41-$B$43+2)/($A$41-$B$43)</f>
        <v>0.40740740740740738</v>
      </c>
      <c r="T43" s="5"/>
      <c r="U43" s="5">
        <f>AVERAGE(Q43:S43)</f>
        <v>0.38271604938271603</v>
      </c>
      <c r="V43" s="5">
        <f t="shared" si="2"/>
        <v>0.70370370370370372</v>
      </c>
      <c r="W43" s="5">
        <f t="shared" si="2"/>
        <v>0.70370370370370372</v>
      </c>
      <c r="X43" s="5">
        <f t="shared" si="2"/>
        <v>0.70370370370370372</v>
      </c>
      <c r="Y43" s="5"/>
      <c r="Z43" s="5">
        <f>AVERAGE(V43:X43)</f>
        <v>0.70370370370370372</v>
      </c>
      <c r="AA43" s="5">
        <f>(AA41-$B$43+1)/($A$41-$B$43)</f>
        <v>0.55555555555555558</v>
      </c>
      <c r="AB43" s="5">
        <f>(AB41-$B$43+1)/($A$41-$B$43)</f>
        <v>0.62962962962962965</v>
      </c>
      <c r="AC43" s="5">
        <f t="shared" si="2"/>
        <v>0.37037037037037035</v>
      </c>
      <c r="AD43" s="5"/>
      <c r="AE43" s="5">
        <f>AVERAGE(AA43:AC43)</f>
        <v>0.51851851851851849</v>
      </c>
      <c r="AF43" s="5">
        <f t="shared" si="2"/>
        <v>0.48148148148148145</v>
      </c>
      <c r="AG43" s="5">
        <f>(AG41-$B$43+1)/($A$41-$B$43)</f>
        <v>0.62962962962962965</v>
      </c>
      <c r="AH43" s="5">
        <f t="shared" si="2"/>
        <v>0.51851851851851849</v>
      </c>
      <c r="AI43" s="5"/>
      <c r="AJ43" s="5">
        <f>AVERAGE(AF43:AH43)</f>
        <v>0.54320987654320996</v>
      </c>
    </row>
    <row r="44" spans="1:36" x14ac:dyDescent="0.25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6" spans="1:36" x14ac:dyDescent="0.25">
      <c r="L46" t="s">
        <v>25</v>
      </c>
      <c r="Q46" t="s">
        <v>25</v>
      </c>
      <c r="AA46" t="s">
        <v>25</v>
      </c>
      <c r="AF46" t="s">
        <v>25</v>
      </c>
    </row>
    <row r="47" spans="1:36" x14ac:dyDescent="0.25">
      <c r="AA47" t="s">
        <v>26</v>
      </c>
    </row>
    <row r="48" spans="1:36" x14ac:dyDescent="0.25">
      <c r="B48" t="s">
        <v>18</v>
      </c>
      <c r="G48" s="16" t="s">
        <v>1</v>
      </c>
      <c r="H48" s="16"/>
      <c r="I48" s="16"/>
      <c r="J48" s="1"/>
      <c r="K48" s="1"/>
      <c r="L48" s="16" t="s">
        <v>2</v>
      </c>
      <c r="M48" s="16"/>
      <c r="N48" s="16"/>
      <c r="O48" s="1"/>
      <c r="P48" s="1"/>
      <c r="Q48" s="16" t="s">
        <v>3</v>
      </c>
      <c r="R48" s="16"/>
      <c r="S48" s="16"/>
      <c r="T48" s="1"/>
      <c r="U48" s="1"/>
      <c r="V48" s="16" t="s">
        <v>4</v>
      </c>
      <c r="W48" s="16"/>
      <c r="X48" s="16"/>
      <c r="Y48" s="1"/>
      <c r="Z48" s="1"/>
      <c r="AA48" s="16" t="s">
        <v>5</v>
      </c>
      <c r="AB48" s="16"/>
      <c r="AC48" s="16"/>
      <c r="AD48" s="1"/>
      <c r="AE48" s="1"/>
      <c r="AF48" s="16" t="s">
        <v>6</v>
      </c>
      <c r="AG48" s="16"/>
      <c r="AH48" s="16"/>
    </row>
    <row r="49" spans="1:36" x14ac:dyDescent="0.25">
      <c r="B49" t="s">
        <v>7</v>
      </c>
      <c r="G49" t="s">
        <v>8</v>
      </c>
      <c r="H49" t="s">
        <v>9</v>
      </c>
      <c r="I49" t="s">
        <v>10</v>
      </c>
      <c r="J49" t="s">
        <v>24</v>
      </c>
      <c r="L49" t="s">
        <v>8</v>
      </c>
      <c r="M49" t="s">
        <v>9</v>
      </c>
      <c r="N49" t="s">
        <v>10</v>
      </c>
      <c r="O49" t="s">
        <v>24</v>
      </c>
      <c r="Q49" t="s">
        <v>8</v>
      </c>
      <c r="R49" t="s">
        <v>9</v>
      </c>
      <c r="S49" t="s">
        <v>10</v>
      </c>
      <c r="T49" t="s">
        <v>24</v>
      </c>
      <c r="V49" t="s">
        <v>8</v>
      </c>
      <c r="W49" t="s">
        <v>9</v>
      </c>
      <c r="X49" t="s">
        <v>10</v>
      </c>
      <c r="Y49" t="s">
        <v>24</v>
      </c>
      <c r="AA49" t="s">
        <v>8</v>
      </c>
      <c r="AB49" t="s">
        <v>9</v>
      </c>
      <c r="AC49" t="s">
        <v>10</v>
      </c>
      <c r="AD49" t="s">
        <v>24</v>
      </c>
      <c r="AF49" t="s">
        <v>8</v>
      </c>
      <c r="AG49" t="s">
        <v>9</v>
      </c>
      <c r="AH49" t="s">
        <v>10</v>
      </c>
      <c r="AI49" t="s">
        <v>24</v>
      </c>
    </row>
    <row r="50" spans="1:36" x14ac:dyDescent="0.25">
      <c r="A50">
        <v>38</v>
      </c>
      <c r="B50" t="s">
        <v>12</v>
      </c>
      <c r="C50" t="s">
        <v>31</v>
      </c>
      <c r="D50" t="s">
        <v>60</v>
      </c>
      <c r="E50" t="s">
        <v>61</v>
      </c>
      <c r="F50" t="s">
        <v>62</v>
      </c>
      <c r="G50">
        <v>1</v>
      </c>
      <c r="H50">
        <v>1</v>
      </c>
      <c r="I50">
        <v>1</v>
      </c>
      <c r="J50">
        <v>1</v>
      </c>
      <c r="L50">
        <v>1</v>
      </c>
      <c r="M50">
        <v>1</v>
      </c>
      <c r="N50">
        <v>1</v>
      </c>
      <c r="O50">
        <v>1</v>
      </c>
      <c r="Q50">
        <v>1</v>
      </c>
      <c r="R50">
        <v>1</v>
      </c>
      <c r="S50">
        <v>1</v>
      </c>
      <c r="T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F50">
        <v>1</v>
      </c>
      <c r="AG50">
        <v>1</v>
      </c>
      <c r="AH50">
        <v>1</v>
      </c>
      <c r="AI50">
        <v>1</v>
      </c>
    </row>
    <row r="51" spans="1:36" x14ac:dyDescent="0.25">
      <c r="A51">
        <v>39</v>
      </c>
      <c r="B51" t="s">
        <v>11</v>
      </c>
      <c r="C51" t="s">
        <v>29</v>
      </c>
      <c r="D51" t="s">
        <v>70</v>
      </c>
      <c r="E51" t="s">
        <v>79</v>
      </c>
      <c r="F51" t="s">
        <v>59</v>
      </c>
      <c r="G51">
        <v>1</v>
      </c>
      <c r="H51">
        <v>1</v>
      </c>
      <c r="I51">
        <v>1</v>
      </c>
      <c r="J51">
        <v>1</v>
      </c>
      <c r="L51">
        <v>1</v>
      </c>
      <c r="M51">
        <v>1</v>
      </c>
      <c r="N51">
        <v>1</v>
      </c>
      <c r="O51">
        <v>1</v>
      </c>
      <c r="Q51">
        <v>1</v>
      </c>
      <c r="R51">
        <v>1</v>
      </c>
      <c r="S51">
        <v>1</v>
      </c>
      <c r="T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F51">
        <v>1</v>
      </c>
      <c r="AG51">
        <v>1</v>
      </c>
      <c r="AH51">
        <v>1</v>
      </c>
      <c r="AI51">
        <v>1</v>
      </c>
    </row>
    <row r="52" spans="1:36" x14ac:dyDescent="0.25">
      <c r="A52">
        <v>40</v>
      </c>
      <c r="B52" t="s">
        <v>13</v>
      </c>
      <c r="C52" t="s">
        <v>33</v>
      </c>
      <c r="D52" t="s">
        <v>33</v>
      </c>
      <c r="E52" t="s">
        <v>61</v>
      </c>
      <c r="F52" t="s">
        <v>62</v>
      </c>
      <c r="G52">
        <v>1</v>
      </c>
      <c r="H52">
        <v>1</v>
      </c>
      <c r="I52">
        <v>1</v>
      </c>
      <c r="J52">
        <v>1</v>
      </c>
      <c r="L52">
        <v>1</v>
      </c>
      <c r="M52">
        <v>1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V52">
        <v>1</v>
      </c>
      <c r="W52">
        <v>1</v>
      </c>
      <c r="X52">
        <v>1</v>
      </c>
      <c r="Y52">
        <v>1</v>
      </c>
      <c r="AA52">
        <v>1</v>
      </c>
      <c r="AB52">
        <v>1</v>
      </c>
      <c r="AC52">
        <v>1</v>
      </c>
      <c r="AD52">
        <v>1</v>
      </c>
      <c r="AF52">
        <v>1</v>
      </c>
      <c r="AG52">
        <v>1</v>
      </c>
      <c r="AH52">
        <v>1</v>
      </c>
      <c r="AI52">
        <v>1</v>
      </c>
    </row>
    <row r="53" spans="1:36" x14ac:dyDescent="0.25">
      <c r="A53">
        <v>41</v>
      </c>
      <c r="B53" t="s">
        <v>11</v>
      </c>
      <c r="C53" t="s">
        <v>42</v>
      </c>
      <c r="D53" t="s">
        <v>42</v>
      </c>
      <c r="E53" t="s">
        <v>78</v>
      </c>
      <c r="F53" t="s">
        <v>85</v>
      </c>
      <c r="G53">
        <v>1</v>
      </c>
      <c r="H53">
        <v>1</v>
      </c>
      <c r="I53">
        <v>1</v>
      </c>
      <c r="J53">
        <v>1</v>
      </c>
      <c r="L53">
        <v>1</v>
      </c>
      <c r="M53">
        <v>1</v>
      </c>
      <c r="N53">
        <v>1</v>
      </c>
      <c r="O53">
        <v>1</v>
      </c>
      <c r="Q53">
        <v>1</v>
      </c>
      <c r="R53">
        <v>1</v>
      </c>
      <c r="S53">
        <v>1</v>
      </c>
      <c r="T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0</v>
      </c>
      <c r="AC53">
        <v>0</v>
      </c>
      <c r="AD53">
        <v>0</v>
      </c>
      <c r="AF53">
        <v>1</v>
      </c>
      <c r="AG53">
        <v>1</v>
      </c>
      <c r="AH53">
        <v>1</v>
      </c>
      <c r="AI53">
        <v>1</v>
      </c>
    </row>
    <row r="54" spans="1:36" x14ac:dyDescent="0.25">
      <c r="A54">
        <v>42</v>
      </c>
      <c r="B54" t="s">
        <v>11</v>
      </c>
      <c r="C54" t="s">
        <v>29</v>
      </c>
      <c r="D54" t="s">
        <v>70</v>
      </c>
      <c r="E54" t="s">
        <v>79</v>
      </c>
      <c r="F54" t="s">
        <v>59</v>
      </c>
      <c r="G54">
        <v>1</v>
      </c>
      <c r="H54">
        <v>1</v>
      </c>
      <c r="I54">
        <v>1</v>
      </c>
      <c r="J54">
        <v>1</v>
      </c>
      <c r="L54">
        <v>1</v>
      </c>
      <c r="M54">
        <v>1</v>
      </c>
      <c r="N54">
        <v>1</v>
      </c>
      <c r="O54">
        <v>1</v>
      </c>
      <c r="Q54">
        <v>1</v>
      </c>
      <c r="R54">
        <v>1</v>
      </c>
      <c r="S54">
        <v>1</v>
      </c>
      <c r="T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F54">
        <v>1</v>
      </c>
      <c r="AG54">
        <v>1</v>
      </c>
      <c r="AH54">
        <v>1</v>
      </c>
      <c r="AI54">
        <v>1</v>
      </c>
    </row>
    <row r="55" spans="1:36" x14ac:dyDescent="0.25">
      <c r="A55">
        <v>43</v>
      </c>
      <c r="B55" t="s">
        <v>11</v>
      </c>
      <c r="C55" t="s">
        <v>29</v>
      </c>
      <c r="D55" t="s">
        <v>70</v>
      </c>
      <c r="E55" t="s">
        <v>79</v>
      </c>
      <c r="F55" t="s">
        <v>59</v>
      </c>
      <c r="G55">
        <v>1</v>
      </c>
      <c r="H55">
        <v>1</v>
      </c>
      <c r="I55">
        <v>1</v>
      </c>
      <c r="J55">
        <v>1</v>
      </c>
      <c r="L55">
        <v>0</v>
      </c>
      <c r="M55">
        <v>0</v>
      </c>
      <c r="N55">
        <v>0</v>
      </c>
      <c r="O55">
        <v>1</v>
      </c>
      <c r="Q55">
        <v>1</v>
      </c>
      <c r="R55">
        <v>1</v>
      </c>
      <c r="S55">
        <v>1</v>
      </c>
      <c r="T55">
        <v>1</v>
      </c>
      <c r="V55">
        <v>0</v>
      </c>
      <c r="W55">
        <v>0</v>
      </c>
      <c r="X55">
        <v>0</v>
      </c>
      <c r="Y55">
        <v>1</v>
      </c>
      <c r="AA55">
        <v>1</v>
      </c>
      <c r="AB55">
        <v>1</v>
      </c>
      <c r="AC55">
        <v>1</v>
      </c>
      <c r="AD55">
        <v>1</v>
      </c>
      <c r="AF55">
        <v>1</v>
      </c>
      <c r="AG55">
        <v>1</v>
      </c>
      <c r="AH55">
        <v>1</v>
      </c>
      <c r="AI55">
        <v>1</v>
      </c>
    </row>
    <row r="56" spans="1:36" x14ac:dyDescent="0.25">
      <c r="A56">
        <v>44</v>
      </c>
      <c r="B56" t="s">
        <v>11</v>
      </c>
      <c r="C56" t="s">
        <v>29</v>
      </c>
      <c r="D56" t="s">
        <v>70</v>
      </c>
      <c r="E56" t="s">
        <v>79</v>
      </c>
      <c r="F56" t="s">
        <v>59</v>
      </c>
      <c r="G56">
        <v>1</v>
      </c>
      <c r="H56">
        <v>1</v>
      </c>
      <c r="I56">
        <v>1</v>
      </c>
      <c r="J56">
        <v>1</v>
      </c>
      <c r="L56">
        <v>1</v>
      </c>
      <c r="M56">
        <v>1</v>
      </c>
      <c r="N56">
        <v>1</v>
      </c>
      <c r="O56">
        <v>1</v>
      </c>
      <c r="Q56">
        <v>1</v>
      </c>
      <c r="R56">
        <v>1</v>
      </c>
      <c r="S56">
        <v>1</v>
      </c>
      <c r="T56">
        <v>1</v>
      </c>
      <c r="V56">
        <v>1</v>
      </c>
      <c r="W56">
        <v>1</v>
      </c>
      <c r="X56">
        <v>1</v>
      </c>
      <c r="Y56">
        <v>1</v>
      </c>
      <c r="AA56">
        <v>1</v>
      </c>
      <c r="AB56">
        <v>1</v>
      </c>
      <c r="AC56">
        <v>1</v>
      </c>
      <c r="AD56">
        <v>1</v>
      </c>
      <c r="AF56">
        <v>1</v>
      </c>
      <c r="AG56">
        <v>1</v>
      </c>
      <c r="AH56">
        <v>1</v>
      </c>
      <c r="AI56">
        <v>1</v>
      </c>
    </row>
    <row r="57" spans="1:36" x14ac:dyDescent="0.25">
      <c r="A57">
        <v>45</v>
      </c>
      <c r="B57" t="s">
        <v>16</v>
      </c>
      <c r="C57" t="s">
        <v>40</v>
      </c>
      <c r="D57" t="s">
        <v>42</v>
      </c>
      <c r="E57" t="s">
        <v>78</v>
      </c>
      <c r="F57" t="s">
        <v>85</v>
      </c>
      <c r="G57">
        <v>1</v>
      </c>
      <c r="H57">
        <v>1</v>
      </c>
      <c r="I57">
        <v>0</v>
      </c>
      <c r="J57">
        <v>0</v>
      </c>
      <c r="L57">
        <v>0</v>
      </c>
      <c r="M57">
        <v>0</v>
      </c>
      <c r="N57">
        <v>0</v>
      </c>
      <c r="O57">
        <v>1</v>
      </c>
      <c r="Q57">
        <v>0</v>
      </c>
      <c r="R57">
        <v>0</v>
      </c>
      <c r="S57">
        <v>0</v>
      </c>
      <c r="T57">
        <v>1</v>
      </c>
      <c r="V57">
        <v>0</v>
      </c>
      <c r="W57">
        <v>0</v>
      </c>
      <c r="X57">
        <v>0</v>
      </c>
      <c r="Y57">
        <v>1</v>
      </c>
      <c r="AA57">
        <v>0</v>
      </c>
      <c r="AB57">
        <v>0</v>
      </c>
      <c r="AC57">
        <v>0</v>
      </c>
      <c r="AD57">
        <v>1</v>
      </c>
      <c r="AF57">
        <v>0</v>
      </c>
      <c r="AG57">
        <v>0</v>
      </c>
      <c r="AH57">
        <v>0</v>
      </c>
      <c r="AI57">
        <v>1</v>
      </c>
    </row>
    <row r="58" spans="1:36" x14ac:dyDescent="0.25">
      <c r="A58" t="s">
        <v>17</v>
      </c>
      <c r="G58">
        <v>2</v>
      </c>
      <c r="H58">
        <v>2</v>
      </c>
      <c r="I58">
        <v>2</v>
      </c>
      <c r="J58">
        <v>2</v>
      </c>
      <c r="L58">
        <v>1</v>
      </c>
      <c r="M58">
        <v>1</v>
      </c>
      <c r="N58">
        <v>1</v>
      </c>
      <c r="O58">
        <v>1</v>
      </c>
      <c r="AA58">
        <v>1</v>
      </c>
      <c r="AD58">
        <v>0</v>
      </c>
    </row>
    <row r="59" spans="1:36" x14ac:dyDescent="0.25">
      <c r="A59">
        <v>8</v>
      </c>
      <c r="G59">
        <f>SUM(G50:G57) - SUM(G58)</f>
        <v>6</v>
      </c>
      <c r="H59">
        <f t="shared" ref="H59:AH59" si="4">SUM(H50:H57) - SUM(H58)</f>
        <v>6</v>
      </c>
      <c r="I59">
        <f t="shared" si="4"/>
        <v>5</v>
      </c>
      <c r="J59">
        <f>SUM(J50:J58)</f>
        <v>9</v>
      </c>
      <c r="L59">
        <f t="shared" si="4"/>
        <v>5</v>
      </c>
      <c r="M59">
        <f t="shared" si="4"/>
        <v>5</v>
      </c>
      <c r="N59">
        <f t="shared" si="4"/>
        <v>5</v>
      </c>
      <c r="O59">
        <f>SUM(O50:O58)</f>
        <v>9</v>
      </c>
      <c r="Q59">
        <f t="shared" si="4"/>
        <v>7</v>
      </c>
      <c r="R59">
        <f t="shared" si="4"/>
        <v>7</v>
      </c>
      <c r="S59">
        <f t="shared" si="4"/>
        <v>7</v>
      </c>
      <c r="T59">
        <f>SUM(T50:T58)</f>
        <v>8</v>
      </c>
      <c r="V59">
        <f t="shared" si="4"/>
        <v>6</v>
      </c>
      <c r="W59">
        <f t="shared" si="4"/>
        <v>6</v>
      </c>
      <c r="X59">
        <f t="shared" si="4"/>
        <v>6</v>
      </c>
      <c r="Y59">
        <f>SUM(Y50:Y58)</f>
        <v>8</v>
      </c>
      <c r="AA59">
        <f t="shared" si="4"/>
        <v>6</v>
      </c>
      <c r="AB59">
        <f t="shared" si="4"/>
        <v>6</v>
      </c>
      <c r="AC59">
        <f t="shared" si="4"/>
        <v>6</v>
      </c>
      <c r="AD59">
        <f>SUM(AD50:AD58)</f>
        <v>7</v>
      </c>
      <c r="AF59">
        <f t="shared" si="4"/>
        <v>7</v>
      </c>
      <c r="AG59">
        <f t="shared" si="4"/>
        <v>7</v>
      </c>
      <c r="AH59">
        <f t="shared" si="4"/>
        <v>7</v>
      </c>
      <c r="AI59">
        <f>SUM(AI50:AI58)</f>
        <v>8</v>
      </c>
    </row>
    <row r="60" spans="1:36" x14ac:dyDescent="0.25">
      <c r="G60" s="3">
        <f>G59/$A$59</f>
        <v>0.75</v>
      </c>
      <c r="H60" s="3">
        <f t="shared" ref="H60:I60" si="5">H59/$A$59</f>
        <v>0.75</v>
      </c>
      <c r="I60" s="3">
        <f t="shared" si="5"/>
        <v>0.625</v>
      </c>
      <c r="J60" s="3">
        <f>J59/10</f>
        <v>0.9</v>
      </c>
      <c r="K60" s="3">
        <f>AVERAGE(G60:I60)</f>
        <v>0.70833333333333337</v>
      </c>
      <c r="L60" s="3">
        <f t="shared" ref="L60:N60" si="6">L59/$A$59</f>
        <v>0.625</v>
      </c>
      <c r="M60" s="3">
        <f t="shared" si="6"/>
        <v>0.625</v>
      </c>
      <c r="N60" s="3">
        <f t="shared" si="6"/>
        <v>0.625</v>
      </c>
      <c r="O60" s="3">
        <f>O59/9</f>
        <v>1</v>
      </c>
      <c r="P60" s="3">
        <f>AVERAGE(L60:N60)</f>
        <v>0.625</v>
      </c>
      <c r="Q60" s="3">
        <f t="shared" ref="Q60:T60" si="7">Q59/$A$59</f>
        <v>0.875</v>
      </c>
      <c r="R60" s="3">
        <f t="shared" si="7"/>
        <v>0.875</v>
      </c>
      <c r="S60" s="3">
        <f t="shared" si="7"/>
        <v>0.875</v>
      </c>
      <c r="T60" s="3">
        <f t="shared" si="7"/>
        <v>1</v>
      </c>
      <c r="U60" s="3">
        <f>AVERAGE(Q60:S60)</f>
        <v>0.875</v>
      </c>
      <c r="V60" s="3">
        <f t="shared" ref="V60:X60" si="8">V59/$A$59</f>
        <v>0.75</v>
      </c>
      <c r="W60" s="3">
        <f t="shared" si="8"/>
        <v>0.75</v>
      </c>
      <c r="X60" s="3">
        <f t="shared" si="8"/>
        <v>0.75</v>
      </c>
      <c r="Y60" s="3">
        <f>Y59/8</f>
        <v>1</v>
      </c>
      <c r="Z60" s="3">
        <f>AVERAGE(V60:X60)</f>
        <v>0.75</v>
      </c>
      <c r="AA60" s="3">
        <f t="shared" ref="AA60:AC60" si="9">AA59/$A$59</f>
        <v>0.75</v>
      </c>
      <c r="AB60" s="3">
        <f t="shared" si="9"/>
        <v>0.75</v>
      </c>
      <c r="AC60" s="3">
        <f t="shared" si="9"/>
        <v>0.75</v>
      </c>
      <c r="AD60" s="3">
        <f>AD59/9</f>
        <v>0.77777777777777779</v>
      </c>
      <c r="AE60" s="3">
        <f>AVERAGE(AA60:AC60)</f>
        <v>0.75</v>
      </c>
      <c r="AF60" s="3">
        <f t="shared" ref="AF60:AI60" si="10">AF59/$A$59</f>
        <v>0.875</v>
      </c>
      <c r="AG60" s="3">
        <f t="shared" si="10"/>
        <v>0.875</v>
      </c>
      <c r="AH60" s="3">
        <f t="shared" si="10"/>
        <v>0.875</v>
      </c>
      <c r="AI60" s="3">
        <f t="shared" si="10"/>
        <v>1</v>
      </c>
      <c r="AJ60" s="5">
        <f>AVERAGE(AF60:AH60)</f>
        <v>0.875</v>
      </c>
    </row>
    <row r="61" spans="1:36" x14ac:dyDescent="0.25">
      <c r="A61" t="s">
        <v>51</v>
      </c>
      <c r="B61">
        <v>2</v>
      </c>
      <c r="G61" s="3">
        <f>(G59-$B$61)/($A$59-$B$61)</f>
        <v>0.66666666666666663</v>
      </c>
      <c r="H61" s="3">
        <f t="shared" ref="H61:AH61" si="11">(H59-$B$61)/($A$59-$B$61)</f>
        <v>0.66666666666666663</v>
      </c>
      <c r="I61" s="3">
        <f t="shared" si="11"/>
        <v>0.5</v>
      </c>
      <c r="J61" s="3"/>
      <c r="K61" s="3">
        <f>AVERAGE(G61:I61)</f>
        <v>0.61111111111111105</v>
      </c>
      <c r="L61" s="3">
        <f t="shared" si="11"/>
        <v>0.5</v>
      </c>
      <c r="M61" s="3">
        <f t="shared" si="11"/>
        <v>0.5</v>
      </c>
      <c r="N61" s="3">
        <f t="shared" si="11"/>
        <v>0.5</v>
      </c>
      <c r="O61" s="3"/>
      <c r="P61" s="3">
        <f>AVERAGE(L61:N61)</f>
        <v>0.5</v>
      </c>
      <c r="Q61" s="3">
        <f t="shared" si="11"/>
        <v>0.83333333333333337</v>
      </c>
      <c r="R61" s="3">
        <f t="shared" si="11"/>
        <v>0.83333333333333337</v>
      </c>
      <c r="S61" s="3">
        <f t="shared" si="11"/>
        <v>0.83333333333333337</v>
      </c>
      <c r="T61" s="3"/>
      <c r="U61" s="3">
        <f>AVERAGE(Q61:S61)</f>
        <v>0.83333333333333337</v>
      </c>
      <c r="V61" s="3">
        <f t="shared" si="11"/>
        <v>0.66666666666666663</v>
      </c>
      <c r="W61" s="3">
        <f t="shared" si="11"/>
        <v>0.66666666666666663</v>
      </c>
      <c r="X61" s="3">
        <f t="shared" si="11"/>
        <v>0.66666666666666663</v>
      </c>
      <c r="Y61" s="3"/>
      <c r="Z61" s="3">
        <f>AVERAGE(V61:X61)</f>
        <v>0.66666666666666663</v>
      </c>
      <c r="AA61" s="3">
        <f t="shared" si="11"/>
        <v>0.66666666666666663</v>
      </c>
      <c r="AB61" s="3">
        <f t="shared" si="11"/>
        <v>0.66666666666666663</v>
      </c>
      <c r="AC61" s="3">
        <f t="shared" si="11"/>
        <v>0.66666666666666663</v>
      </c>
      <c r="AD61" s="3"/>
      <c r="AE61" s="3">
        <f>AVERAGE(AA61:AC61)</f>
        <v>0.66666666666666663</v>
      </c>
      <c r="AF61" s="3">
        <f t="shared" si="11"/>
        <v>0.83333333333333337</v>
      </c>
      <c r="AG61" s="3">
        <f t="shared" si="11"/>
        <v>0.83333333333333337</v>
      </c>
      <c r="AH61" s="3">
        <f t="shared" si="11"/>
        <v>0.83333333333333337</v>
      </c>
      <c r="AI61" s="3"/>
      <c r="AJ61" s="5">
        <f>AVERAGE(AF61:AH61)</f>
        <v>0.83333333333333337</v>
      </c>
    </row>
    <row r="62" spans="1:36" x14ac:dyDescent="0.25"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6" x14ac:dyDescent="0.25"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6" x14ac:dyDescent="0.25">
      <c r="AA64" t="s">
        <v>26</v>
      </c>
    </row>
    <row r="67" spans="1:35" x14ac:dyDescent="0.25">
      <c r="B67" t="s">
        <v>19</v>
      </c>
      <c r="G67" s="16" t="s">
        <v>1</v>
      </c>
      <c r="H67" s="16"/>
      <c r="I67" s="16"/>
      <c r="J67" s="1"/>
      <c r="K67" s="1"/>
      <c r="L67" s="16" t="s">
        <v>2</v>
      </c>
      <c r="M67" s="16"/>
      <c r="N67" s="16"/>
      <c r="O67" s="1"/>
      <c r="P67" s="1"/>
      <c r="Q67" s="16" t="s">
        <v>3</v>
      </c>
      <c r="R67" s="16"/>
      <c r="S67" s="16"/>
      <c r="T67" s="1"/>
      <c r="U67" s="1"/>
      <c r="V67" s="16" t="s">
        <v>4</v>
      </c>
      <c r="W67" s="16"/>
      <c r="X67" s="16"/>
      <c r="Y67" s="1"/>
      <c r="Z67" s="1"/>
      <c r="AA67" s="16" t="s">
        <v>5</v>
      </c>
      <c r="AB67" s="16"/>
      <c r="AC67" s="16"/>
      <c r="AD67" s="1"/>
      <c r="AE67" s="1"/>
      <c r="AF67" s="16" t="s">
        <v>6</v>
      </c>
      <c r="AG67" s="16"/>
      <c r="AH67" s="16"/>
    </row>
    <row r="68" spans="1:35" x14ac:dyDescent="0.25">
      <c r="B68" t="s">
        <v>7</v>
      </c>
      <c r="G68" t="s">
        <v>8</v>
      </c>
      <c r="H68" t="s">
        <v>9</v>
      </c>
      <c r="I68" t="s">
        <v>10</v>
      </c>
      <c r="J68" t="s">
        <v>24</v>
      </c>
      <c r="L68" t="s">
        <v>8</v>
      </c>
      <c r="M68" t="s">
        <v>9</v>
      </c>
      <c r="N68" t="s">
        <v>10</v>
      </c>
      <c r="O68" t="s">
        <v>24</v>
      </c>
      <c r="Q68" t="s">
        <v>8</v>
      </c>
      <c r="R68" t="s">
        <v>9</v>
      </c>
      <c r="S68" t="s">
        <v>10</v>
      </c>
      <c r="T68" t="s">
        <v>24</v>
      </c>
      <c r="V68" t="s">
        <v>8</v>
      </c>
      <c r="W68" t="s">
        <v>9</v>
      </c>
      <c r="X68" t="s">
        <v>10</v>
      </c>
      <c r="Y68" t="s">
        <v>24</v>
      </c>
      <c r="AA68" t="s">
        <v>8</v>
      </c>
      <c r="AB68" t="s">
        <v>9</v>
      </c>
      <c r="AC68" t="s">
        <v>10</v>
      </c>
      <c r="AD68" t="s">
        <v>24</v>
      </c>
      <c r="AF68" t="s">
        <v>8</v>
      </c>
      <c r="AG68" t="s">
        <v>9</v>
      </c>
      <c r="AH68" t="s">
        <v>10</v>
      </c>
      <c r="AI68" t="s">
        <v>24</v>
      </c>
    </row>
    <row r="69" spans="1:35" x14ac:dyDescent="0.25">
      <c r="A69">
        <v>46</v>
      </c>
      <c r="B69" t="s">
        <v>11</v>
      </c>
      <c r="C69" t="s">
        <v>30</v>
      </c>
      <c r="D69" t="s">
        <v>30</v>
      </c>
      <c r="E69" t="s">
        <v>82</v>
      </c>
      <c r="F69" t="s">
        <v>58</v>
      </c>
      <c r="G69">
        <v>0</v>
      </c>
      <c r="H69">
        <v>1</v>
      </c>
      <c r="I69">
        <v>1</v>
      </c>
      <c r="J69">
        <v>0</v>
      </c>
      <c r="L69">
        <v>0</v>
      </c>
      <c r="M69">
        <v>1</v>
      </c>
      <c r="N69">
        <v>0</v>
      </c>
      <c r="O69">
        <v>0</v>
      </c>
      <c r="Q69">
        <v>1</v>
      </c>
      <c r="R69">
        <v>1</v>
      </c>
      <c r="S69">
        <v>1</v>
      </c>
      <c r="T69">
        <v>1</v>
      </c>
      <c r="V69">
        <v>1</v>
      </c>
      <c r="W69">
        <v>1</v>
      </c>
      <c r="X69">
        <v>1</v>
      </c>
      <c r="Y69">
        <v>1</v>
      </c>
      <c r="AA69">
        <v>0</v>
      </c>
      <c r="AB69">
        <v>0</v>
      </c>
      <c r="AC69">
        <v>0</v>
      </c>
      <c r="AD69">
        <v>1</v>
      </c>
      <c r="AF69">
        <v>0</v>
      </c>
      <c r="AG69">
        <v>0</v>
      </c>
      <c r="AH69">
        <v>0</v>
      </c>
      <c r="AI69">
        <v>1</v>
      </c>
    </row>
    <row r="70" spans="1:35" x14ac:dyDescent="0.25">
      <c r="A70">
        <v>47</v>
      </c>
      <c r="B70" t="s">
        <v>11</v>
      </c>
      <c r="C70" t="s">
        <v>30</v>
      </c>
      <c r="D70" t="s">
        <v>30</v>
      </c>
      <c r="E70" t="s">
        <v>82</v>
      </c>
      <c r="F70" t="s">
        <v>58</v>
      </c>
      <c r="G70">
        <v>0</v>
      </c>
      <c r="H70">
        <v>1</v>
      </c>
      <c r="I70">
        <v>1</v>
      </c>
      <c r="J70">
        <v>0</v>
      </c>
      <c r="L70">
        <v>1</v>
      </c>
      <c r="M70">
        <v>1</v>
      </c>
      <c r="N70">
        <v>0</v>
      </c>
      <c r="O70">
        <v>0</v>
      </c>
      <c r="Q70">
        <v>1</v>
      </c>
      <c r="R70">
        <v>1</v>
      </c>
      <c r="S70">
        <v>1</v>
      </c>
      <c r="T70">
        <v>1</v>
      </c>
      <c r="V70">
        <v>1</v>
      </c>
      <c r="W70">
        <v>1</v>
      </c>
      <c r="X70">
        <v>1</v>
      </c>
      <c r="Y70">
        <v>1</v>
      </c>
      <c r="AA70">
        <v>0</v>
      </c>
      <c r="AB70">
        <v>0</v>
      </c>
      <c r="AC70">
        <v>0</v>
      </c>
      <c r="AD70">
        <v>1</v>
      </c>
      <c r="AF70">
        <v>0</v>
      </c>
      <c r="AG70">
        <v>0</v>
      </c>
      <c r="AH70">
        <v>0</v>
      </c>
      <c r="AI70">
        <v>1</v>
      </c>
    </row>
    <row r="71" spans="1:35" x14ac:dyDescent="0.25">
      <c r="A71">
        <v>48</v>
      </c>
      <c r="B71" t="s">
        <v>11</v>
      </c>
      <c r="C71" t="s">
        <v>32</v>
      </c>
      <c r="D71" t="s">
        <v>66</v>
      </c>
      <c r="E71" t="s">
        <v>63</v>
      </c>
      <c r="F71" t="s">
        <v>97</v>
      </c>
      <c r="G71">
        <v>1</v>
      </c>
      <c r="H71">
        <v>1</v>
      </c>
      <c r="I71">
        <v>1</v>
      </c>
      <c r="J71">
        <v>1</v>
      </c>
      <c r="L71">
        <v>1</v>
      </c>
      <c r="M71">
        <v>1</v>
      </c>
      <c r="N71">
        <v>1</v>
      </c>
      <c r="O71">
        <v>1</v>
      </c>
      <c r="Q71">
        <v>0</v>
      </c>
      <c r="R71">
        <v>0</v>
      </c>
      <c r="S71">
        <v>0</v>
      </c>
      <c r="T71">
        <v>1</v>
      </c>
      <c r="V71">
        <v>1</v>
      </c>
      <c r="W71">
        <v>1</v>
      </c>
      <c r="X71">
        <v>1</v>
      </c>
      <c r="Y71">
        <v>1</v>
      </c>
      <c r="AA71">
        <v>1</v>
      </c>
      <c r="AB71">
        <v>1</v>
      </c>
      <c r="AC71">
        <v>1</v>
      </c>
      <c r="AD71">
        <v>1</v>
      </c>
      <c r="AF71">
        <v>0</v>
      </c>
      <c r="AG71">
        <v>0</v>
      </c>
      <c r="AH71">
        <v>0</v>
      </c>
      <c r="AI71">
        <v>1</v>
      </c>
    </row>
    <row r="72" spans="1:35" x14ac:dyDescent="0.25">
      <c r="A72">
        <v>49</v>
      </c>
      <c r="B72" t="s">
        <v>11</v>
      </c>
      <c r="C72" t="s">
        <v>29</v>
      </c>
      <c r="D72" t="s">
        <v>53</v>
      </c>
      <c r="E72" t="s">
        <v>56</v>
      </c>
      <c r="F72" t="s">
        <v>59</v>
      </c>
      <c r="G72">
        <v>1</v>
      </c>
      <c r="H72">
        <v>1</v>
      </c>
      <c r="I72">
        <v>1</v>
      </c>
      <c r="J72">
        <v>1</v>
      </c>
      <c r="L72">
        <v>1</v>
      </c>
      <c r="M72">
        <v>1</v>
      </c>
      <c r="N72">
        <v>1</v>
      </c>
      <c r="O72">
        <v>1</v>
      </c>
      <c r="Q72">
        <v>1</v>
      </c>
      <c r="R72">
        <v>1</v>
      </c>
      <c r="S72">
        <v>1</v>
      </c>
      <c r="T72">
        <v>1</v>
      </c>
      <c r="V72">
        <v>1</v>
      </c>
      <c r="W72">
        <v>1</v>
      </c>
      <c r="X72">
        <v>1</v>
      </c>
      <c r="Y72">
        <v>1</v>
      </c>
      <c r="AA72">
        <v>1</v>
      </c>
      <c r="AB72">
        <v>1</v>
      </c>
      <c r="AC72">
        <v>1</v>
      </c>
      <c r="AD72">
        <v>1</v>
      </c>
      <c r="AF72">
        <v>1</v>
      </c>
      <c r="AG72">
        <v>1</v>
      </c>
      <c r="AH72">
        <v>1</v>
      </c>
      <c r="AI72">
        <v>1</v>
      </c>
    </row>
    <row r="73" spans="1:35" x14ac:dyDescent="0.25">
      <c r="A73">
        <v>50</v>
      </c>
      <c r="B73" t="s">
        <v>13</v>
      </c>
      <c r="C73" t="s">
        <v>33</v>
      </c>
      <c r="D73" t="s">
        <v>33</v>
      </c>
      <c r="E73" t="s">
        <v>61</v>
      </c>
      <c r="F73" t="s">
        <v>62</v>
      </c>
      <c r="G73">
        <v>1</v>
      </c>
      <c r="H73">
        <v>1</v>
      </c>
      <c r="I73">
        <v>1</v>
      </c>
      <c r="J73">
        <v>1</v>
      </c>
      <c r="L73">
        <v>1</v>
      </c>
      <c r="M73">
        <v>1</v>
      </c>
      <c r="N73">
        <v>1</v>
      </c>
      <c r="O73">
        <v>1</v>
      </c>
      <c r="Q73">
        <v>1</v>
      </c>
      <c r="R73">
        <v>1</v>
      </c>
      <c r="S73">
        <v>1</v>
      </c>
      <c r="T73">
        <v>1</v>
      </c>
      <c r="V73">
        <v>1</v>
      </c>
      <c r="W73">
        <v>1</v>
      </c>
      <c r="X73">
        <v>1</v>
      </c>
      <c r="Y73">
        <v>1</v>
      </c>
      <c r="AA73">
        <v>1</v>
      </c>
      <c r="AB73">
        <v>1</v>
      </c>
      <c r="AC73">
        <v>1</v>
      </c>
      <c r="AD73">
        <v>1</v>
      </c>
      <c r="AF73">
        <v>1</v>
      </c>
      <c r="AG73">
        <v>1</v>
      </c>
      <c r="AH73">
        <v>1</v>
      </c>
      <c r="AI73">
        <v>1</v>
      </c>
    </row>
    <row r="74" spans="1:35" x14ac:dyDescent="0.25">
      <c r="A74">
        <v>51</v>
      </c>
      <c r="B74" t="s">
        <v>11</v>
      </c>
      <c r="C74" t="s">
        <v>32</v>
      </c>
      <c r="D74" t="s">
        <v>66</v>
      </c>
      <c r="E74" t="s">
        <v>63</v>
      </c>
      <c r="F74" t="s">
        <v>97</v>
      </c>
      <c r="G74">
        <v>1</v>
      </c>
      <c r="H74">
        <v>1</v>
      </c>
      <c r="I74">
        <v>1</v>
      </c>
      <c r="J74">
        <v>1</v>
      </c>
      <c r="L74">
        <v>1</v>
      </c>
      <c r="M74">
        <v>1</v>
      </c>
      <c r="N74">
        <v>1</v>
      </c>
      <c r="O74">
        <v>1</v>
      </c>
      <c r="Q74">
        <v>1</v>
      </c>
      <c r="R74">
        <v>1</v>
      </c>
      <c r="S74">
        <v>1</v>
      </c>
      <c r="T74">
        <v>1</v>
      </c>
      <c r="V74">
        <v>1</v>
      </c>
      <c r="W74">
        <v>1</v>
      </c>
      <c r="X74">
        <v>1</v>
      </c>
      <c r="Y74">
        <v>1</v>
      </c>
      <c r="AA74">
        <v>1</v>
      </c>
      <c r="AB74">
        <v>1</v>
      </c>
      <c r="AC74">
        <v>1</v>
      </c>
      <c r="AD74">
        <v>1</v>
      </c>
      <c r="AF74">
        <v>1</v>
      </c>
      <c r="AG74">
        <v>1</v>
      </c>
      <c r="AH74">
        <v>1</v>
      </c>
      <c r="AI74">
        <v>1</v>
      </c>
    </row>
    <row r="75" spans="1:35" x14ac:dyDescent="0.25">
      <c r="A75">
        <v>52</v>
      </c>
      <c r="B75" t="s">
        <v>13</v>
      </c>
      <c r="C75" t="s">
        <v>33</v>
      </c>
      <c r="D75" t="s">
        <v>33</v>
      </c>
      <c r="E75" t="s">
        <v>61</v>
      </c>
      <c r="F75" t="s">
        <v>62</v>
      </c>
      <c r="G75">
        <v>1</v>
      </c>
      <c r="H75">
        <v>1</v>
      </c>
      <c r="I75">
        <v>1</v>
      </c>
      <c r="J75">
        <v>1</v>
      </c>
      <c r="L75">
        <v>1</v>
      </c>
      <c r="M75">
        <v>1</v>
      </c>
      <c r="N75">
        <v>1</v>
      </c>
      <c r="O75">
        <v>1</v>
      </c>
      <c r="Q75">
        <v>1</v>
      </c>
      <c r="R75">
        <v>1</v>
      </c>
      <c r="S75">
        <v>1</v>
      </c>
      <c r="T75">
        <v>1</v>
      </c>
      <c r="V75">
        <v>1</v>
      </c>
      <c r="W75">
        <v>1</v>
      </c>
      <c r="X75">
        <v>1</v>
      </c>
      <c r="Y75">
        <v>1</v>
      </c>
      <c r="AA75">
        <v>1</v>
      </c>
      <c r="AB75">
        <v>1</v>
      </c>
      <c r="AC75">
        <v>1</v>
      </c>
      <c r="AD75">
        <v>1</v>
      </c>
      <c r="AF75">
        <v>1</v>
      </c>
      <c r="AG75">
        <v>1</v>
      </c>
      <c r="AH75">
        <v>1</v>
      </c>
      <c r="AI75">
        <v>1</v>
      </c>
    </row>
    <row r="76" spans="1:35" x14ac:dyDescent="0.25">
      <c r="A76">
        <v>53</v>
      </c>
      <c r="B76" t="s">
        <v>11</v>
      </c>
      <c r="C76" t="s">
        <v>41</v>
      </c>
      <c r="D76" t="s">
        <v>41</v>
      </c>
      <c r="E76" t="s">
        <v>82</v>
      </c>
      <c r="F76" t="s">
        <v>58</v>
      </c>
      <c r="G76">
        <v>0</v>
      </c>
      <c r="H76">
        <v>1</v>
      </c>
      <c r="I76">
        <v>1</v>
      </c>
      <c r="J76">
        <v>0</v>
      </c>
      <c r="L76">
        <v>1</v>
      </c>
      <c r="M76">
        <v>0</v>
      </c>
      <c r="N76">
        <v>1</v>
      </c>
      <c r="O76">
        <v>0</v>
      </c>
      <c r="Q76">
        <v>0</v>
      </c>
      <c r="R76">
        <v>0</v>
      </c>
      <c r="S76">
        <v>0</v>
      </c>
      <c r="T76">
        <v>1</v>
      </c>
      <c r="V76">
        <v>1</v>
      </c>
      <c r="W76">
        <v>0</v>
      </c>
      <c r="X76">
        <v>0</v>
      </c>
      <c r="Y76">
        <v>0</v>
      </c>
      <c r="AA76">
        <v>0</v>
      </c>
      <c r="AB76">
        <v>0</v>
      </c>
      <c r="AC76">
        <v>0</v>
      </c>
      <c r="AD76">
        <v>1</v>
      </c>
      <c r="AF76">
        <v>1</v>
      </c>
      <c r="AG76">
        <v>1</v>
      </c>
      <c r="AH76">
        <v>1</v>
      </c>
      <c r="AI76">
        <v>1</v>
      </c>
    </row>
    <row r="77" spans="1:35" x14ac:dyDescent="0.25">
      <c r="A77">
        <v>54</v>
      </c>
      <c r="B77" t="s">
        <v>11</v>
      </c>
      <c r="C77" t="s">
        <v>41</v>
      </c>
      <c r="D77" t="s">
        <v>41</v>
      </c>
      <c r="E77" t="s">
        <v>82</v>
      </c>
      <c r="F77" t="s">
        <v>58</v>
      </c>
      <c r="G77">
        <v>1</v>
      </c>
      <c r="H77">
        <v>1</v>
      </c>
      <c r="I77">
        <v>1</v>
      </c>
      <c r="J77">
        <v>1</v>
      </c>
      <c r="L77">
        <v>0</v>
      </c>
      <c r="M77">
        <v>0</v>
      </c>
      <c r="N77">
        <v>0</v>
      </c>
      <c r="O77">
        <v>1</v>
      </c>
      <c r="Q77">
        <v>0</v>
      </c>
      <c r="R77">
        <v>0</v>
      </c>
      <c r="S77">
        <v>0</v>
      </c>
      <c r="T77">
        <v>1</v>
      </c>
      <c r="V77">
        <v>1</v>
      </c>
      <c r="W77">
        <v>1</v>
      </c>
      <c r="X77">
        <v>1</v>
      </c>
      <c r="Y77">
        <v>1</v>
      </c>
      <c r="AA77">
        <v>0</v>
      </c>
      <c r="AB77">
        <v>0</v>
      </c>
      <c r="AC77">
        <v>0</v>
      </c>
      <c r="AD77">
        <v>1</v>
      </c>
      <c r="AF77">
        <v>1</v>
      </c>
      <c r="AG77">
        <v>1</v>
      </c>
      <c r="AH77">
        <v>1</v>
      </c>
      <c r="AI77">
        <v>1</v>
      </c>
    </row>
    <row r="78" spans="1:35" x14ac:dyDescent="0.25">
      <c r="A78">
        <v>55</v>
      </c>
      <c r="B78" t="s">
        <v>13</v>
      </c>
      <c r="C78" t="s">
        <v>33</v>
      </c>
      <c r="D78" t="s">
        <v>33</v>
      </c>
      <c r="E78" t="s">
        <v>61</v>
      </c>
      <c r="F78" t="s">
        <v>62</v>
      </c>
      <c r="G78">
        <v>1</v>
      </c>
      <c r="H78">
        <v>1</v>
      </c>
      <c r="I78">
        <v>1</v>
      </c>
      <c r="J78">
        <v>1</v>
      </c>
      <c r="L78">
        <v>1</v>
      </c>
      <c r="M78">
        <v>1</v>
      </c>
      <c r="N78">
        <v>1</v>
      </c>
      <c r="O78">
        <v>1</v>
      </c>
      <c r="Q78">
        <v>1</v>
      </c>
      <c r="R78">
        <v>1</v>
      </c>
      <c r="S78">
        <v>1</v>
      </c>
      <c r="T78">
        <v>1</v>
      </c>
      <c r="V78">
        <v>1</v>
      </c>
      <c r="W78">
        <v>1</v>
      </c>
      <c r="X78">
        <v>1</v>
      </c>
      <c r="Y78">
        <v>1</v>
      </c>
      <c r="AA78">
        <v>1</v>
      </c>
      <c r="AB78">
        <v>1</v>
      </c>
      <c r="AC78">
        <v>1</v>
      </c>
      <c r="AD78">
        <v>1</v>
      </c>
      <c r="AF78">
        <v>1</v>
      </c>
      <c r="AG78">
        <v>1</v>
      </c>
      <c r="AH78">
        <v>1</v>
      </c>
      <c r="AI78">
        <v>1</v>
      </c>
    </row>
    <row r="79" spans="1:35" x14ac:dyDescent="0.25">
      <c r="A79">
        <v>56</v>
      </c>
      <c r="B79" t="s">
        <v>13</v>
      </c>
      <c r="C79" t="s">
        <v>33</v>
      </c>
      <c r="D79" t="s">
        <v>33</v>
      </c>
      <c r="E79" t="s">
        <v>61</v>
      </c>
      <c r="F79" t="s">
        <v>62</v>
      </c>
      <c r="G79">
        <v>1</v>
      </c>
      <c r="H79">
        <v>1</v>
      </c>
      <c r="I79">
        <v>1</v>
      </c>
      <c r="J79">
        <v>1</v>
      </c>
      <c r="L79">
        <v>1</v>
      </c>
      <c r="M79">
        <v>1</v>
      </c>
      <c r="N79">
        <v>1</v>
      </c>
      <c r="O79">
        <v>1</v>
      </c>
      <c r="Q79">
        <v>1</v>
      </c>
      <c r="R79">
        <v>1</v>
      </c>
      <c r="S79">
        <v>1</v>
      </c>
      <c r="T79">
        <v>1</v>
      </c>
      <c r="V79">
        <v>1</v>
      </c>
      <c r="W79">
        <v>1</v>
      </c>
      <c r="X79">
        <v>1</v>
      </c>
      <c r="Y79">
        <v>1</v>
      </c>
      <c r="AA79">
        <v>1</v>
      </c>
      <c r="AB79">
        <v>1</v>
      </c>
      <c r="AC79">
        <v>1</v>
      </c>
      <c r="AD79">
        <v>1</v>
      </c>
      <c r="AF79">
        <v>1</v>
      </c>
      <c r="AG79">
        <v>1</v>
      </c>
      <c r="AH79">
        <v>1</v>
      </c>
      <c r="AI79">
        <v>1</v>
      </c>
    </row>
    <row r="80" spans="1:35" x14ac:dyDescent="0.25">
      <c r="A80">
        <v>57</v>
      </c>
      <c r="B80" t="s">
        <v>13</v>
      </c>
      <c r="C80" t="s">
        <v>33</v>
      </c>
      <c r="D80" t="s">
        <v>33</v>
      </c>
      <c r="E80" t="s">
        <v>61</v>
      </c>
      <c r="F80" t="s">
        <v>62</v>
      </c>
      <c r="G80">
        <v>0</v>
      </c>
      <c r="H80">
        <v>1</v>
      </c>
      <c r="I80">
        <v>1</v>
      </c>
      <c r="J80">
        <v>0</v>
      </c>
      <c r="L80">
        <v>1</v>
      </c>
      <c r="M80">
        <v>1</v>
      </c>
      <c r="N80">
        <v>1</v>
      </c>
      <c r="O80">
        <v>1</v>
      </c>
      <c r="Q80">
        <v>1</v>
      </c>
      <c r="R80">
        <v>1</v>
      </c>
      <c r="S80">
        <v>1</v>
      </c>
      <c r="T80">
        <v>1</v>
      </c>
      <c r="V80">
        <v>1</v>
      </c>
      <c r="W80">
        <v>1</v>
      </c>
      <c r="X80">
        <v>1</v>
      </c>
      <c r="Y80">
        <v>1</v>
      </c>
      <c r="AA80">
        <v>1</v>
      </c>
      <c r="AB80">
        <v>1</v>
      </c>
      <c r="AC80">
        <v>1</v>
      </c>
      <c r="AD80">
        <v>1</v>
      </c>
      <c r="AF80">
        <v>1</v>
      </c>
      <c r="AG80">
        <v>1</v>
      </c>
      <c r="AH80">
        <v>1</v>
      </c>
      <c r="AI80">
        <v>1</v>
      </c>
    </row>
    <row r="81" spans="1:36" x14ac:dyDescent="0.25">
      <c r="A81">
        <v>58</v>
      </c>
      <c r="B81" t="s">
        <v>23</v>
      </c>
    </row>
    <row r="82" spans="1:36" x14ac:dyDescent="0.25">
      <c r="A82" t="s">
        <v>17</v>
      </c>
      <c r="G82">
        <v>1</v>
      </c>
      <c r="H82">
        <v>1</v>
      </c>
      <c r="I82">
        <v>1</v>
      </c>
      <c r="J82">
        <v>1</v>
      </c>
      <c r="Q82">
        <v>2</v>
      </c>
      <c r="R82">
        <v>2</v>
      </c>
      <c r="S82">
        <v>2</v>
      </c>
      <c r="T82">
        <v>2</v>
      </c>
      <c r="V82">
        <v>1</v>
      </c>
      <c r="W82">
        <v>1</v>
      </c>
      <c r="X82">
        <v>1</v>
      </c>
      <c r="Y82">
        <v>1</v>
      </c>
      <c r="AA82">
        <v>1</v>
      </c>
      <c r="AB82">
        <v>1</v>
      </c>
      <c r="AC82">
        <v>1</v>
      </c>
      <c r="AD82">
        <v>1</v>
      </c>
    </row>
    <row r="83" spans="1:36" x14ac:dyDescent="0.25">
      <c r="A83">
        <v>12</v>
      </c>
      <c r="G83" s="4">
        <f>SUM(G69:G80) - SUM(G82)</f>
        <v>7</v>
      </c>
      <c r="H83" s="4">
        <f t="shared" ref="H83:AH83" si="12">SUM(H69:H80) - SUM(H82)</f>
        <v>11</v>
      </c>
      <c r="I83" s="4">
        <f t="shared" si="12"/>
        <v>11</v>
      </c>
      <c r="J83" s="4">
        <f>SUM(J69:J82)</f>
        <v>9</v>
      </c>
      <c r="K83" s="4"/>
      <c r="L83" s="4">
        <f t="shared" si="12"/>
        <v>10</v>
      </c>
      <c r="M83" s="4">
        <f t="shared" si="12"/>
        <v>10</v>
      </c>
      <c r="N83" s="4">
        <f t="shared" si="12"/>
        <v>9</v>
      </c>
      <c r="O83" s="4">
        <f>SUM(O69:O82)</f>
        <v>9</v>
      </c>
      <c r="P83" s="4"/>
      <c r="Q83" s="4">
        <f t="shared" si="12"/>
        <v>7</v>
      </c>
      <c r="R83" s="4">
        <f t="shared" si="12"/>
        <v>7</v>
      </c>
      <c r="S83" s="4">
        <f t="shared" si="12"/>
        <v>7</v>
      </c>
      <c r="T83" s="4">
        <f>SUM(T69:T82)</f>
        <v>14</v>
      </c>
      <c r="U83" s="4"/>
      <c r="V83" s="4">
        <f t="shared" si="12"/>
        <v>11</v>
      </c>
      <c r="W83" s="4">
        <f t="shared" si="12"/>
        <v>10</v>
      </c>
      <c r="X83" s="4">
        <f t="shared" si="12"/>
        <v>10</v>
      </c>
      <c r="Y83" s="4">
        <f>SUM(Y69:Y82)</f>
        <v>12</v>
      </c>
      <c r="Z83" s="4"/>
      <c r="AA83" s="4">
        <f t="shared" si="12"/>
        <v>7</v>
      </c>
      <c r="AB83" s="4">
        <f t="shared" si="12"/>
        <v>7</v>
      </c>
      <c r="AC83" s="4">
        <f t="shared" si="12"/>
        <v>7</v>
      </c>
      <c r="AD83" s="4">
        <f>SUM(AD69:AD82)</f>
        <v>13</v>
      </c>
      <c r="AE83" s="4"/>
      <c r="AF83" s="4">
        <f t="shared" si="12"/>
        <v>9</v>
      </c>
      <c r="AG83" s="4">
        <f t="shared" si="12"/>
        <v>9</v>
      </c>
      <c r="AH83" s="4">
        <f t="shared" si="12"/>
        <v>9</v>
      </c>
      <c r="AI83" s="4">
        <f>SUM(AI69:AI82)</f>
        <v>12</v>
      </c>
    </row>
    <row r="84" spans="1:36" x14ac:dyDescent="0.25">
      <c r="G84" s="3">
        <f>G83/$A$83</f>
        <v>0.58333333333333337</v>
      </c>
      <c r="H84" s="3">
        <f t="shared" ref="H84:AH84" si="13">H83/$A$83</f>
        <v>0.91666666666666663</v>
      </c>
      <c r="I84" s="3">
        <f t="shared" si="13"/>
        <v>0.91666666666666663</v>
      </c>
      <c r="J84" s="3">
        <f>J83/13</f>
        <v>0.69230769230769229</v>
      </c>
      <c r="K84" s="3">
        <f>AVERAGE(G84:I84)</f>
        <v>0.80555555555555547</v>
      </c>
      <c r="L84" s="3">
        <f t="shared" si="13"/>
        <v>0.83333333333333337</v>
      </c>
      <c r="M84" s="3">
        <f t="shared" si="13"/>
        <v>0.83333333333333337</v>
      </c>
      <c r="N84" s="3">
        <f t="shared" si="13"/>
        <v>0.75</v>
      </c>
      <c r="O84" s="3">
        <f>O83/12</f>
        <v>0.75</v>
      </c>
      <c r="P84" s="3">
        <f>AVERAGE(L84:N84)</f>
        <v>0.80555555555555569</v>
      </c>
      <c r="Q84" s="3">
        <f t="shared" si="13"/>
        <v>0.58333333333333337</v>
      </c>
      <c r="R84" s="3">
        <f t="shared" si="13"/>
        <v>0.58333333333333337</v>
      </c>
      <c r="S84" s="3">
        <f t="shared" si="13"/>
        <v>0.58333333333333337</v>
      </c>
      <c r="T84" s="3">
        <f>T83/14</f>
        <v>1</v>
      </c>
      <c r="U84" s="3">
        <f>AVERAGE(Q84:S84)</f>
        <v>0.58333333333333337</v>
      </c>
      <c r="V84" s="3">
        <f t="shared" si="13"/>
        <v>0.91666666666666663</v>
      </c>
      <c r="W84" s="3">
        <f t="shared" si="13"/>
        <v>0.83333333333333337</v>
      </c>
      <c r="X84" s="3">
        <f t="shared" si="13"/>
        <v>0.83333333333333337</v>
      </c>
      <c r="Y84" s="3">
        <f>Y83/13</f>
        <v>0.92307692307692313</v>
      </c>
      <c r="Z84" s="3">
        <f>AVERAGE(V84:X84)</f>
        <v>0.86111111111111116</v>
      </c>
      <c r="AA84" s="3">
        <f t="shared" si="13"/>
        <v>0.58333333333333337</v>
      </c>
      <c r="AB84" s="3">
        <f t="shared" si="13"/>
        <v>0.58333333333333337</v>
      </c>
      <c r="AC84" s="3">
        <f t="shared" si="13"/>
        <v>0.58333333333333337</v>
      </c>
      <c r="AD84" s="3">
        <f>AD83/13</f>
        <v>1</v>
      </c>
      <c r="AE84" s="3">
        <f>AVERAGE(AA84:AC84)</f>
        <v>0.58333333333333337</v>
      </c>
      <c r="AF84" s="3">
        <f t="shared" si="13"/>
        <v>0.75</v>
      </c>
      <c r="AG84" s="3">
        <f t="shared" si="13"/>
        <v>0.75</v>
      </c>
      <c r="AH84" s="3">
        <f t="shared" si="13"/>
        <v>0.75</v>
      </c>
      <c r="AI84" s="3">
        <f>AI83/12</f>
        <v>1</v>
      </c>
      <c r="AJ84" s="5">
        <f>AVERAGE(AF84:AH84)</f>
        <v>0.75</v>
      </c>
    </row>
    <row r="85" spans="1:36" x14ac:dyDescent="0.25">
      <c r="A85" t="s">
        <v>51</v>
      </c>
      <c r="B85">
        <v>5</v>
      </c>
      <c r="G85" s="3">
        <f>(G83-$B$85+1)/($A$83-$B$85)</f>
        <v>0.42857142857142855</v>
      </c>
      <c r="H85" s="3">
        <f t="shared" ref="H85:AH85" si="14">(H83-$B$85)/($A$83-$B$85)</f>
        <v>0.8571428571428571</v>
      </c>
      <c r="I85" s="3">
        <f t="shared" si="14"/>
        <v>0.8571428571428571</v>
      </c>
      <c r="J85" s="3"/>
      <c r="K85" s="3">
        <f>AVERAGE(G85:I85)</f>
        <v>0.7142857142857143</v>
      </c>
      <c r="L85" s="3">
        <f t="shared" si="14"/>
        <v>0.7142857142857143</v>
      </c>
      <c r="M85" s="3">
        <f t="shared" si="14"/>
        <v>0.7142857142857143</v>
      </c>
      <c r="N85" s="3">
        <f t="shared" si="14"/>
        <v>0.5714285714285714</v>
      </c>
      <c r="O85" s="3"/>
      <c r="P85" s="3">
        <f>AVERAGE(L85:N85)</f>
        <v>0.66666666666666663</v>
      </c>
      <c r="Q85" s="3">
        <f t="shared" si="14"/>
        <v>0.2857142857142857</v>
      </c>
      <c r="R85" s="3">
        <f t="shared" si="14"/>
        <v>0.2857142857142857</v>
      </c>
      <c r="S85" s="3">
        <f t="shared" si="14"/>
        <v>0.2857142857142857</v>
      </c>
      <c r="T85" s="3"/>
      <c r="U85" s="3">
        <f>AVERAGE(Q85:S85)</f>
        <v>0.2857142857142857</v>
      </c>
      <c r="V85" s="3">
        <f t="shared" si="14"/>
        <v>0.8571428571428571</v>
      </c>
      <c r="W85" s="3">
        <f t="shared" si="14"/>
        <v>0.7142857142857143</v>
      </c>
      <c r="X85" s="3">
        <f t="shared" si="14"/>
        <v>0.7142857142857143</v>
      </c>
      <c r="Y85" s="3"/>
      <c r="Z85" s="3">
        <f>AVERAGE(V85:X85)</f>
        <v>0.76190476190476186</v>
      </c>
      <c r="AA85" s="3">
        <f t="shared" si="14"/>
        <v>0.2857142857142857</v>
      </c>
      <c r="AB85" s="3">
        <f t="shared" si="14"/>
        <v>0.2857142857142857</v>
      </c>
      <c r="AC85" s="3">
        <f t="shared" si="14"/>
        <v>0.2857142857142857</v>
      </c>
      <c r="AD85" s="3"/>
      <c r="AE85" s="3">
        <f>AVERAGE(AA85:AC85)</f>
        <v>0.2857142857142857</v>
      </c>
      <c r="AF85" s="3">
        <f t="shared" si="14"/>
        <v>0.5714285714285714</v>
      </c>
      <c r="AG85" s="3">
        <f t="shared" si="14"/>
        <v>0.5714285714285714</v>
      </c>
      <c r="AH85" s="3">
        <f t="shared" si="14"/>
        <v>0.5714285714285714</v>
      </c>
      <c r="AI85" s="3"/>
      <c r="AJ85" s="5">
        <f>AVERAGE(AF85:AH85)</f>
        <v>0.5714285714285714</v>
      </c>
    </row>
    <row r="86" spans="1:36" x14ac:dyDescent="0.25"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6" x14ac:dyDescent="0.25"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9" spans="1:36" x14ac:dyDescent="0.25">
      <c r="G89" t="s">
        <v>27</v>
      </c>
      <c r="Q89" t="s">
        <v>27</v>
      </c>
      <c r="AA89" t="s">
        <v>26</v>
      </c>
      <c r="AF89" t="s">
        <v>27</v>
      </c>
    </row>
    <row r="91" spans="1:36" x14ac:dyDescent="0.25">
      <c r="B91" t="s">
        <v>20</v>
      </c>
      <c r="G91" s="16" t="s">
        <v>1</v>
      </c>
      <c r="H91" s="16"/>
      <c r="I91" s="16"/>
      <c r="J91" s="1"/>
      <c r="K91" s="1"/>
      <c r="L91" s="16" t="s">
        <v>2</v>
      </c>
      <c r="M91" s="16"/>
      <c r="N91" s="16"/>
      <c r="O91" s="1"/>
      <c r="P91" s="1"/>
      <c r="Q91" s="16" t="s">
        <v>3</v>
      </c>
      <c r="R91" s="16"/>
      <c r="S91" s="16"/>
      <c r="T91" s="1"/>
      <c r="U91" s="1"/>
      <c r="V91" s="16" t="s">
        <v>4</v>
      </c>
      <c r="W91" s="16"/>
      <c r="X91" s="16"/>
      <c r="Y91" s="1"/>
      <c r="Z91" s="1"/>
      <c r="AA91" s="16" t="s">
        <v>5</v>
      </c>
      <c r="AB91" s="16"/>
      <c r="AC91" s="16"/>
      <c r="AD91" s="1"/>
      <c r="AE91" s="1"/>
      <c r="AF91" s="16" t="s">
        <v>6</v>
      </c>
      <c r="AG91" s="16"/>
      <c r="AH91" s="16"/>
    </row>
    <row r="92" spans="1:36" x14ac:dyDescent="0.25">
      <c r="B92" t="s">
        <v>7</v>
      </c>
      <c r="G92" t="s">
        <v>8</v>
      </c>
      <c r="H92" t="s">
        <v>9</v>
      </c>
      <c r="I92" t="s">
        <v>10</v>
      </c>
      <c r="J92" t="s">
        <v>24</v>
      </c>
      <c r="L92" t="s">
        <v>8</v>
      </c>
      <c r="M92" t="s">
        <v>9</v>
      </c>
      <c r="N92" t="s">
        <v>10</v>
      </c>
      <c r="O92" t="s">
        <v>24</v>
      </c>
      <c r="Q92" t="s">
        <v>8</v>
      </c>
      <c r="R92" t="s">
        <v>9</v>
      </c>
      <c r="S92" t="s">
        <v>10</v>
      </c>
      <c r="T92" t="s">
        <v>24</v>
      </c>
      <c r="V92" t="s">
        <v>8</v>
      </c>
      <c r="W92" t="s">
        <v>9</v>
      </c>
      <c r="X92" t="s">
        <v>10</v>
      </c>
      <c r="Y92" t="s">
        <v>24</v>
      </c>
      <c r="AA92" t="s">
        <v>8</v>
      </c>
      <c r="AB92" t="s">
        <v>9</v>
      </c>
      <c r="AC92" t="s">
        <v>10</v>
      </c>
      <c r="AD92" t="s">
        <v>24</v>
      </c>
      <c r="AF92" t="s">
        <v>8</v>
      </c>
      <c r="AG92" t="s">
        <v>9</v>
      </c>
      <c r="AH92" t="s">
        <v>10</v>
      </c>
      <c r="AI92" t="s">
        <v>24</v>
      </c>
    </row>
    <row r="93" spans="1:36" x14ac:dyDescent="0.25">
      <c r="A93">
        <v>59</v>
      </c>
      <c r="B93" t="s">
        <v>11</v>
      </c>
      <c r="C93" t="s">
        <v>41</v>
      </c>
      <c r="D93" t="s">
        <v>41</v>
      </c>
      <c r="E93" t="s">
        <v>82</v>
      </c>
      <c r="F93" t="s">
        <v>58</v>
      </c>
      <c r="G93">
        <v>1</v>
      </c>
      <c r="H93">
        <v>1</v>
      </c>
      <c r="I93">
        <v>1</v>
      </c>
      <c r="J93">
        <v>1</v>
      </c>
      <c r="L93">
        <v>1</v>
      </c>
      <c r="M93">
        <v>1</v>
      </c>
      <c r="N93">
        <v>1</v>
      </c>
      <c r="O93">
        <v>1</v>
      </c>
      <c r="Q93">
        <v>1</v>
      </c>
      <c r="R93">
        <v>1</v>
      </c>
      <c r="S93">
        <v>1</v>
      </c>
      <c r="T93">
        <v>1</v>
      </c>
      <c r="V93">
        <v>1</v>
      </c>
      <c r="W93">
        <v>1</v>
      </c>
      <c r="X93">
        <v>1</v>
      </c>
      <c r="Y93">
        <v>1</v>
      </c>
      <c r="AA93">
        <v>1</v>
      </c>
      <c r="AB93">
        <v>1</v>
      </c>
      <c r="AC93">
        <v>1</v>
      </c>
      <c r="AD93">
        <v>1</v>
      </c>
      <c r="AF93">
        <v>1</v>
      </c>
      <c r="AG93">
        <v>1</v>
      </c>
      <c r="AH93">
        <v>1</v>
      </c>
      <c r="AI93">
        <v>1</v>
      </c>
    </row>
    <row r="94" spans="1:36" x14ac:dyDescent="0.25">
      <c r="A94">
        <v>60</v>
      </c>
      <c r="B94" t="s">
        <v>11</v>
      </c>
      <c r="C94" t="s">
        <v>41</v>
      </c>
      <c r="D94" t="s">
        <v>41</v>
      </c>
      <c r="E94" t="s">
        <v>82</v>
      </c>
      <c r="F94" t="s">
        <v>58</v>
      </c>
      <c r="G94">
        <v>1</v>
      </c>
      <c r="H94">
        <v>1</v>
      </c>
      <c r="I94">
        <v>1</v>
      </c>
      <c r="J94">
        <v>1</v>
      </c>
      <c r="L94">
        <v>1</v>
      </c>
      <c r="M94">
        <v>1</v>
      </c>
      <c r="N94">
        <v>1</v>
      </c>
      <c r="O94">
        <v>1</v>
      </c>
      <c r="Q94">
        <v>1</v>
      </c>
      <c r="R94">
        <v>1</v>
      </c>
      <c r="S94">
        <v>1</v>
      </c>
      <c r="T94">
        <v>1</v>
      </c>
      <c r="V94">
        <v>1</v>
      </c>
      <c r="W94">
        <v>1</v>
      </c>
      <c r="X94">
        <v>1</v>
      </c>
      <c r="Y94">
        <v>1</v>
      </c>
      <c r="AA94">
        <v>1</v>
      </c>
      <c r="AB94">
        <v>1</v>
      </c>
      <c r="AC94">
        <v>1</v>
      </c>
      <c r="AD94">
        <v>1</v>
      </c>
      <c r="AF94">
        <v>1</v>
      </c>
      <c r="AG94">
        <v>1</v>
      </c>
      <c r="AH94">
        <v>1</v>
      </c>
      <c r="AI94">
        <v>1</v>
      </c>
    </row>
    <row r="95" spans="1:36" x14ac:dyDescent="0.25">
      <c r="A95">
        <v>61</v>
      </c>
      <c r="B95" t="s">
        <v>13</v>
      </c>
      <c r="C95" t="s">
        <v>33</v>
      </c>
      <c r="D95" t="s">
        <v>33</v>
      </c>
      <c r="E95" t="s">
        <v>61</v>
      </c>
      <c r="F95" t="s">
        <v>62</v>
      </c>
      <c r="G95">
        <v>1</v>
      </c>
      <c r="H95">
        <v>1</v>
      </c>
      <c r="I95">
        <v>1</v>
      </c>
      <c r="J95">
        <v>1</v>
      </c>
      <c r="L95">
        <v>1</v>
      </c>
      <c r="M95">
        <v>1</v>
      </c>
      <c r="N95">
        <v>1</v>
      </c>
      <c r="O95">
        <v>1</v>
      </c>
      <c r="Q95">
        <v>1</v>
      </c>
      <c r="R95">
        <v>1</v>
      </c>
      <c r="S95">
        <v>1</v>
      </c>
      <c r="T95">
        <v>1</v>
      </c>
      <c r="V95">
        <v>1</v>
      </c>
      <c r="W95">
        <v>1</v>
      </c>
      <c r="X95">
        <v>1</v>
      </c>
      <c r="Y95">
        <v>1</v>
      </c>
      <c r="AA95">
        <v>1</v>
      </c>
      <c r="AB95">
        <v>1</v>
      </c>
      <c r="AC95">
        <v>1</v>
      </c>
      <c r="AD95">
        <v>1</v>
      </c>
      <c r="AF95">
        <v>1</v>
      </c>
      <c r="AG95">
        <v>1</v>
      </c>
      <c r="AH95">
        <v>1</v>
      </c>
      <c r="AI95">
        <v>1</v>
      </c>
    </row>
    <row r="96" spans="1:36" x14ac:dyDescent="0.25">
      <c r="A96">
        <v>62</v>
      </c>
      <c r="B96" t="s">
        <v>11</v>
      </c>
      <c r="C96" t="s">
        <v>36</v>
      </c>
      <c r="D96" t="s">
        <v>66</v>
      </c>
      <c r="E96" t="s">
        <v>63</v>
      </c>
      <c r="F96" t="s">
        <v>97</v>
      </c>
      <c r="G96">
        <v>1</v>
      </c>
      <c r="H96">
        <v>1</v>
      </c>
      <c r="I96">
        <v>1</v>
      </c>
      <c r="J96">
        <v>1</v>
      </c>
      <c r="L96">
        <v>1</v>
      </c>
      <c r="M96">
        <v>1</v>
      </c>
      <c r="N96">
        <v>1</v>
      </c>
      <c r="O96">
        <v>1</v>
      </c>
      <c r="Q96">
        <v>1</v>
      </c>
      <c r="R96">
        <v>1</v>
      </c>
      <c r="S96">
        <v>1</v>
      </c>
      <c r="T96">
        <v>1</v>
      </c>
      <c r="V96">
        <v>1</v>
      </c>
      <c r="W96">
        <v>1</v>
      </c>
      <c r="X96">
        <v>1</v>
      </c>
      <c r="Y96">
        <v>1</v>
      </c>
      <c r="AA96">
        <v>1</v>
      </c>
      <c r="AB96">
        <v>1</v>
      </c>
      <c r="AC96">
        <v>1</v>
      </c>
      <c r="AD96">
        <v>1</v>
      </c>
      <c r="AF96">
        <v>1</v>
      </c>
      <c r="AG96">
        <v>1</v>
      </c>
      <c r="AH96">
        <v>1</v>
      </c>
      <c r="AI96">
        <v>1</v>
      </c>
    </row>
    <row r="97" spans="1:36" x14ac:dyDescent="0.25">
      <c r="A97">
        <v>63</v>
      </c>
      <c r="B97" t="s">
        <v>11</v>
      </c>
      <c r="C97" t="s">
        <v>36</v>
      </c>
      <c r="D97" t="s">
        <v>66</v>
      </c>
      <c r="E97" t="s">
        <v>63</v>
      </c>
      <c r="F97" t="s">
        <v>97</v>
      </c>
      <c r="G97">
        <v>1</v>
      </c>
      <c r="H97">
        <v>1</v>
      </c>
      <c r="I97">
        <v>1</v>
      </c>
      <c r="J97">
        <v>1</v>
      </c>
      <c r="L97">
        <v>0</v>
      </c>
      <c r="M97">
        <v>0</v>
      </c>
      <c r="N97">
        <v>0</v>
      </c>
      <c r="O97">
        <v>1</v>
      </c>
      <c r="Q97">
        <v>1</v>
      </c>
      <c r="R97">
        <v>1</v>
      </c>
      <c r="S97">
        <v>1</v>
      </c>
      <c r="T97">
        <v>1</v>
      </c>
      <c r="V97">
        <v>1</v>
      </c>
      <c r="W97">
        <v>1</v>
      </c>
      <c r="X97">
        <v>1</v>
      </c>
      <c r="Y97">
        <v>1</v>
      </c>
      <c r="AA97">
        <v>1</v>
      </c>
      <c r="AB97">
        <v>1</v>
      </c>
      <c r="AC97">
        <v>1</v>
      </c>
      <c r="AD97">
        <v>1</v>
      </c>
      <c r="AF97">
        <v>1</v>
      </c>
      <c r="AG97">
        <v>1</v>
      </c>
      <c r="AH97">
        <v>1</v>
      </c>
      <c r="AI97">
        <v>1</v>
      </c>
    </row>
    <row r="98" spans="1:36" x14ac:dyDescent="0.25">
      <c r="A98">
        <v>64</v>
      </c>
      <c r="B98" t="s">
        <v>11</v>
      </c>
      <c r="C98" t="s">
        <v>41</v>
      </c>
      <c r="D98" t="s">
        <v>41</v>
      </c>
      <c r="E98" t="s">
        <v>82</v>
      </c>
      <c r="F98" t="s">
        <v>58</v>
      </c>
      <c r="G98">
        <v>1</v>
      </c>
      <c r="H98">
        <v>1</v>
      </c>
      <c r="I98">
        <v>1</v>
      </c>
      <c r="J98">
        <v>1</v>
      </c>
      <c r="L98">
        <v>0</v>
      </c>
      <c r="M98">
        <v>0</v>
      </c>
      <c r="N98">
        <v>0</v>
      </c>
      <c r="O98">
        <v>1</v>
      </c>
      <c r="Q98">
        <v>0</v>
      </c>
      <c r="R98">
        <v>0</v>
      </c>
      <c r="S98">
        <v>0</v>
      </c>
      <c r="T98">
        <v>1</v>
      </c>
      <c r="V98">
        <v>0</v>
      </c>
      <c r="W98">
        <v>0</v>
      </c>
      <c r="X98">
        <v>0</v>
      </c>
      <c r="Y98">
        <v>1</v>
      </c>
      <c r="AA98">
        <v>0</v>
      </c>
      <c r="AB98">
        <v>0</v>
      </c>
      <c r="AC98">
        <v>0</v>
      </c>
      <c r="AD98">
        <v>1</v>
      </c>
      <c r="AF98">
        <v>1</v>
      </c>
      <c r="AG98">
        <v>1</v>
      </c>
      <c r="AH98">
        <v>1</v>
      </c>
      <c r="AI98">
        <v>1</v>
      </c>
    </row>
    <row r="99" spans="1:36" x14ac:dyDescent="0.25">
      <c r="A99">
        <v>65</v>
      </c>
      <c r="B99" t="s">
        <v>11</v>
      </c>
      <c r="C99" t="s">
        <v>41</v>
      </c>
      <c r="D99" t="s">
        <v>41</v>
      </c>
      <c r="E99" t="s">
        <v>82</v>
      </c>
      <c r="F99" t="s">
        <v>58</v>
      </c>
      <c r="G99">
        <v>1</v>
      </c>
      <c r="H99">
        <v>1</v>
      </c>
      <c r="I99">
        <v>1</v>
      </c>
      <c r="J99">
        <v>1</v>
      </c>
      <c r="L99">
        <v>0</v>
      </c>
      <c r="M99">
        <v>0</v>
      </c>
      <c r="N99">
        <v>0</v>
      </c>
      <c r="O99">
        <v>1</v>
      </c>
      <c r="Q99">
        <v>0</v>
      </c>
      <c r="R99">
        <v>0</v>
      </c>
      <c r="S99">
        <v>0</v>
      </c>
      <c r="T99">
        <v>1</v>
      </c>
      <c r="V99">
        <v>1</v>
      </c>
      <c r="W99">
        <v>0</v>
      </c>
      <c r="X99">
        <v>0</v>
      </c>
      <c r="Y99">
        <v>0</v>
      </c>
      <c r="AA99">
        <v>1</v>
      </c>
      <c r="AB99">
        <v>1</v>
      </c>
      <c r="AC99">
        <v>1</v>
      </c>
      <c r="AD99">
        <v>1</v>
      </c>
      <c r="AF99">
        <v>1</v>
      </c>
      <c r="AG99">
        <v>1</v>
      </c>
      <c r="AH99">
        <v>1</v>
      </c>
      <c r="AI99">
        <v>1</v>
      </c>
    </row>
    <row r="100" spans="1:36" x14ac:dyDescent="0.25">
      <c r="A100">
        <v>66</v>
      </c>
      <c r="B100" t="s">
        <v>13</v>
      </c>
      <c r="C100" t="s">
        <v>33</v>
      </c>
      <c r="D100" t="s">
        <v>33</v>
      </c>
      <c r="E100" t="s">
        <v>61</v>
      </c>
      <c r="F100" t="s">
        <v>62</v>
      </c>
      <c r="G100">
        <v>1</v>
      </c>
      <c r="H100">
        <v>1</v>
      </c>
      <c r="I100">
        <v>1</v>
      </c>
      <c r="J100">
        <v>1</v>
      </c>
      <c r="L100">
        <v>1</v>
      </c>
      <c r="M100">
        <v>1</v>
      </c>
      <c r="N100">
        <v>1</v>
      </c>
      <c r="O100">
        <v>1</v>
      </c>
      <c r="Q100">
        <v>1</v>
      </c>
      <c r="R100">
        <v>1</v>
      </c>
      <c r="S100">
        <v>1</v>
      </c>
      <c r="T100">
        <v>1</v>
      </c>
      <c r="V100">
        <v>1</v>
      </c>
      <c r="W100">
        <v>1</v>
      </c>
      <c r="X100">
        <v>1</v>
      </c>
      <c r="Y100">
        <v>1</v>
      </c>
      <c r="AA100">
        <v>1</v>
      </c>
      <c r="AB100">
        <v>1</v>
      </c>
      <c r="AC100">
        <v>1</v>
      </c>
      <c r="AD100">
        <v>1</v>
      </c>
      <c r="AF100">
        <v>1</v>
      </c>
      <c r="AG100">
        <v>1</v>
      </c>
      <c r="AH100">
        <v>1</v>
      </c>
      <c r="AI100">
        <v>1</v>
      </c>
    </row>
    <row r="101" spans="1:36" x14ac:dyDescent="0.25">
      <c r="A101" t="s">
        <v>17</v>
      </c>
      <c r="H101">
        <v>1</v>
      </c>
      <c r="I101">
        <v>1</v>
      </c>
      <c r="V101">
        <v>1</v>
      </c>
      <c r="AA101">
        <v>1</v>
      </c>
      <c r="AB101">
        <v>1</v>
      </c>
      <c r="AC101">
        <v>1</v>
      </c>
      <c r="AD101">
        <v>1</v>
      </c>
    </row>
    <row r="102" spans="1:36" x14ac:dyDescent="0.25">
      <c r="A102">
        <v>8</v>
      </c>
      <c r="G102">
        <f>SUM(G93:G100) - SUM(G101)</f>
        <v>8</v>
      </c>
      <c r="H102">
        <f t="shared" ref="H102:AH102" si="15">SUM(H93:H100) - SUM(H101)</f>
        <v>7</v>
      </c>
      <c r="I102">
        <f t="shared" si="15"/>
        <v>7</v>
      </c>
      <c r="J102">
        <f>SUM(J93:J101)</f>
        <v>8</v>
      </c>
      <c r="L102">
        <f t="shared" si="15"/>
        <v>5</v>
      </c>
      <c r="M102">
        <f t="shared" si="15"/>
        <v>5</v>
      </c>
      <c r="N102">
        <f t="shared" si="15"/>
        <v>5</v>
      </c>
      <c r="O102">
        <f>SUM(O93:O101)</f>
        <v>8</v>
      </c>
      <c r="Q102">
        <f t="shared" si="15"/>
        <v>6</v>
      </c>
      <c r="R102">
        <f t="shared" si="15"/>
        <v>6</v>
      </c>
      <c r="S102">
        <f t="shared" si="15"/>
        <v>6</v>
      </c>
      <c r="T102">
        <f>SUM(T93:T101)</f>
        <v>8</v>
      </c>
      <c r="V102">
        <f t="shared" si="15"/>
        <v>6</v>
      </c>
      <c r="W102">
        <f t="shared" si="15"/>
        <v>6</v>
      </c>
      <c r="X102">
        <f t="shared" si="15"/>
        <v>6</v>
      </c>
      <c r="Y102">
        <f>SUM(Y93:Y101)</f>
        <v>7</v>
      </c>
      <c r="AA102">
        <f t="shared" si="15"/>
        <v>6</v>
      </c>
      <c r="AB102">
        <f t="shared" si="15"/>
        <v>6</v>
      </c>
      <c r="AC102">
        <f t="shared" si="15"/>
        <v>6</v>
      </c>
      <c r="AD102">
        <f>SUM(AD93:AD101)</f>
        <v>9</v>
      </c>
      <c r="AF102">
        <f t="shared" si="15"/>
        <v>8</v>
      </c>
      <c r="AG102">
        <f t="shared" si="15"/>
        <v>8</v>
      </c>
      <c r="AH102">
        <f t="shared" si="15"/>
        <v>8</v>
      </c>
      <c r="AI102">
        <f>SUM(AI93:AI101)</f>
        <v>8</v>
      </c>
    </row>
    <row r="103" spans="1:36" x14ac:dyDescent="0.25">
      <c r="G103" s="3">
        <f>G102/$A$102</f>
        <v>1</v>
      </c>
      <c r="H103" s="3">
        <f t="shared" ref="H103:AI103" si="16">H102/$A$102</f>
        <v>0.875</v>
      </c>
      <c r="I103" s="3">
        <f t="shared" si="16"/>
        <v>0.875</v>
      </c>
      <c r="J103" s="3">
        <f>J102/9</f>
        <v>0.88888888888888884</v>
      </c>
      <c r="K103" s="3">
        <f>AVERAGE(G103:I103)</f>
        <v>0.91666666666666663</v>
      </c>
      <c r="L103" s="3">
        <f t="shared" si="16"/>
        <v>0.625</v>
      </c>
      <c r="M103" s="3">
        <f t="shared" si="16"/>
        <v>0.625</v>
      </c>
      <c r="N103" s="3">
        <f t="shared" si="16"/>
        <v>0.625</v>
      </c>
      <c r="O103" s="3">
        <f>O102/8</f>
        <v>1</v>
      </c>
      <c r="P103" s="3">
        <f>AVERAGE(L103:N103)</f>
        <v>0.625</v>
      </c>
      <c r="Q103" s="3">
        <f t="shared" si="16"/>
        <v>0.75</v>
      </c>
      <c r="R103" s="3">
        <f t="shared" si="16"/>
        <v>0.75</v>
      </c>
      <c r="S103" s="3">
        <f t="shared" si="16"/>
        <v>0.75</v>
      </c>
      <c r="T103" s="3">
        <f>T102/8</f>
        <v>1</v>
      </c>
      <c r="U103" s="3">
        <f>AVERAGE(Q103:S103)</f>
        <v>0.75</v>
      </c>
      <c r="V103" s="3">
        <f t="shared" si="16"/>
        <v>0.75</v>
      </c>
      <c r="W103" s="3">
        <f t="shared" si="16"/>
        <v>0.75</v>
      </c>
      <c r="X103" s="3">
        <f t="shared" si="16"/>
        <v>0.75</v>
      </c>
      <c r="Y103" s="3">
        <f>Y102/8</f>
        <v>0.875</v>
      </c>
      <c r="Z103" s="3">
        <f>AVERAGE(V103:X103)</f>
        <v>0.75</v>
      </c>
      <c r="AA103" s="3">
        <f t="shared" si="16"/>
        <v>0.75</v>
      </c>
      <c r="AB103" s="3">
        <f t="shared" si="16"/>
        <v>0.75</v>
      </c>
      <c r="AC103" s="3">
        <f t="shared" si="16"/>
        <v>0.75</v>
      </c>
      <c r="AD103" s="3">
        <f>AD102/9</f>
        <v>1</v>
      </c>
      <c r="AE103" s="3">
        <f>AVERAGE(AA103:AC103)</f>
        <v>0.75</v>
      </c>
      <c r="AF103" s="3">
        <f t="shared" si="16"/>
        <v>1</v>
      </c>
      <c r="AG103" s="3">
        <f t="shared" si="16"/>
        <v>1</v>
      </c>
      <c r="AH103" s="3">
        <f t="shared" si="16"/>
        <v>1</v>
      </c>
      <c r="AI103" s="3">
        <f t="shared" si="16"/>
        <v>1</v>
      </c>
      <c r="AJ103" s="5">
        <f>AVERAGE(AF103:AH103)</f>
        <v>1</v>
      </c>
    </row>
    <row r="104" spans="1:36" x14ac:dyDescent="0.25">
      <c r="A104" t="s">
        <v>51</v>
      </c>
      <c r="B104">
        <v>2</v>
      </c>
      <c r="G104" s="3">
        <f>(G102-$B$104)/($A$102-$B$104)</f>
        <v>1</v>
      </c>
      <c r="H104" s="3">
        <f t="shared" ref="H104:AH104" si="17">(H102-$B$104)/($A$102-$B$104)</f>
        <v>0.83333333333333337</v>
      </c>
      <c r="I104" s="3">
        <f t="shared" si="17"/>
        <v>0.83333333333333337</v>
      </c>
      <c r="J104" s="3"/>
      <c r="K104" s="3">
        <f>AVERAGE(G104:I104)</f>
        <v>0.88888888888888895</v>
      </c>
      <c r="L104" s="3">
        <f t="shared" si="17"/>
        <v>0.5</v>
      </c>
      <c r="M104" s="3">
        <f t="shared" si="17"/>
        <v>0.5</v>
      </c>
      <c r="N104" s="3">
        <f t="shared" si="17"/>
        <v>0.5</v>
      </c>
      <c r="O104" s="3"/>
      <c r="P104" s="3">
        <f>AVERAGE(L104:N104)</f>
        <v>0.5</v>
      </c>
      <c r="Q104" s="3">
        <f t="shared" si="17"/>
        <v>0.66666666666666663</v>
      </c>
      <c r="R104" s="3">
        <f t="shared" si="17"/>
        <v>0.66666666666666663</v>
      </c>
      <c r="S104" s="3">
        <f t="shared" si="17"/>
        <v>0.66666666666666663</v>
      </c>
      <c r="T104" s="3"/>
      <c r="U104" s="3">
        <f>AVERAGE(Q104:S104)</f>
        <v>0.66666666666666663</v>
      </c>
      <c r="V104" s="3">
        <f t="shared" si="17"/>
        <v>0.66666666666666663</v>
      </c>
      <c r="W104" s="3">
        <f t="shared" si="17"/>
        <v>0.66666666666666663</v>
      </c>
      <c r="X104" s="3">
        <f t="shared" si="17"/>
        <v>0.66666666666666663</v>
      </c>
      <c r="Y104" s="3"/>
      <c r="Z104" s="3">
        <f>AVERAGE(V104:X104)</f>
        <v>0.66666666666666663</v>
      </c>
      <c r="AA104" s="3">
        <f t="shared" si="17"/>
        <v>0.66666666666666663</v>
      </c>
      <c r="AB104" s="3">
        <f t="shared" si="17"/>
        <v>0.66666666666666663</v>
      </c>
      <c r="AC104" s="3">
        <f t="shared" si="17"/>
        <v>0.66666666666666663</v>
      </c>
      <c r="AD104" s="3"/>
      <c r="AE104" s="3">
        <f>AVERAGE(AA104:AC104)</f>
        <v>0.66666666666666663</v>
      </c>
      <c r="AF104" s="3">
        <f t="shared" si="17"/>
        <v>1</v>
      </c>
      <c r="AG104" s="3">
        <f t="shared" si="17"/>
        <v>1</v>
      </c>
      <c r="AH104" s="3">
        <f t="shared" si="17"/>
        <v>1</v>
      </c>
      <c r="AI104" s="3"/>
      <c r="AJ104" s="5">
        <f>AVERAGE(AF104:AH104)</f>
        <v>1</v>
      </c>
    </row>
    <row r="105" spans="1:36" x14ac:dyDescent="0.25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6" x14ac:dyDescent="0.25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6" x14ac:dyDescent="0.25">
      <c r="AA107" t="s">
        <v>26</v>
      </c>
    </row>
    <row r="109" spans="1:36" x14ac:dyDescent="0.25">
      <c r="B109" t="s">
        <v>21</v>
      </c>
      <c r="G109" s="16" t="s">
        <v>1</v>
      </c>
      <c r="H109" s="16"/>
      <c r="I109" s="16"/>
      <c r="J109" s="1"/>
      <c r="K109" s="1"/>
      <c r="L109" s="16" t="s">
        <v>2</v>
      </c>
      <c r="M109" s="16"/>
      <c r="N109" s="16"/>
      <c r="O109" s="1"/>
      <c r="P109" s="1"/>
      <c r="Q109" s="16" t="s">
        <v>3</v>
      </c>
      <c r="R109" s="16"/>
      <c r="S109" s="16"/>
      <c r="T109" s="1"/>
      <c r="U109" s="1"/>
      <c r="V109" s="16" t="s">
        <v>4</v>
      </c>
      <c r="W109" s="16"/>
      <c r="X109" s="16"/>
      <c r="Y109" s="1"/>
      <c r="Z109" s="1"/>
      <c r="AA109" s="16" t="s">
        <v>5</v>
      </c>
      <c r="AB109" s="16"/>
      <c r="AC109" s="16"/>
      <c r="AD109" s="1"/>
      <c r="AE109" s="1"/>
      <c r="AF109" s="16" t="s">
        <v>6</v>
      </c>
      <c r="AG109" s="16"/>
      <c r="AH109" s="16"/>
    </row>
    <row r="110" spans="1:36" x14ac:dyDescent="0.25">
      <c r="B110" t="s">
        <v>7</v>
      </c>
      <c r="G110" t="s">
        <v>8</v>
      </c>
      <c r="H110" t="s">
        <v>9</v>
      </c>
      <c r="I110" t="s">
        <v>10</v>
      </c>
      <c r="J110" t="s">
        <v>24</v>
      </c>
      <c r="L110" t="s">
        <v>8</v>
      </c>
      <c r="M110" t="s">
        <v>9</v>
      </c>
      <c r="N110" t="s">
        <v>10</v>
      </c>
      <c r="O110" t="s">
        <v>24</v>
      </c>
      <c r="Q110" t="s">
        <v>8</v>
      </c>
      <c r="R110" t="s">
        <v>9</v>
      </c>
      <c r="S110" t="s">
        <v>10</v>
      </c>
      <c r="T110" t="s">
        <v>24</v>
      </c>
      <c r="V110" t="s">
        <v>8</v>
      </c>
      <c r="W110" t="s">
        <v>9</v>
      </c>
      <c r="X110" t="s">
        <v>10</v>
      </c>
      <c r="Y110" t="s">
        <v>24</v>
      </c>
      <c r="AA110" t="s">
        <v>8</v>
      </c>
      <c r="AB110" t="s">
        <v>9</v>
      </c>
      <c r="AC110" t="s">
        <v>10</v>
      </c>
      <c r="AD110" t="s">
        <v>24</v>
      </c>
      <c r="AF110" t="s">
        <v>8</v>
      </c>
      <c r="AG110" t="s">
        <v>9</v>
      </c>
      <c r="AH110" t="s">
        <v>10</v>
      </c>
      <c r="AI110" t="s">
        <v>24</v>
      </c>
    </row>
    <row r="111" spans="1:36" x14ac:dyDescent="0.25">
      <c r="A111">
        <v>67</v>
      </c>
      <c r="B111" t="s">
        <v>13</v>
      </c>
      <c r="C111" t="s">
        <v>33</v>
      </c>
      <c r="D111" t="s">
        <v>33</v>
      </c>
      <c r="E111" t="s">
        <v>61</v>
      </c>
      <c r="F111" t="s">
        <v>62</v>
      </c>
      <c r="G111">
        <v>1</v>
      </c>
      <c r="H111">
        <v>1</v>
      </c>
      <c r="I111">
        <v>1</v>
      </c>
      <c r="J111">
        <v>1</v>
      </c>
      <c r="L111">
        <v>1</v>
      </c>
      <c r="M111">
        <v>1</v>
      </c>
      <c r="N111">
        <v>1</v>
      </c>
      <c r="O111">
        <v>1</v>
      </c>
      <c r="Q111">
        <v>1</v>
      </c>
      <c r="R111">
        <v>1</v>
      </c>
      <c r="S111">
        <v>1</v>
      </c>
      <c r="T111">
        <v>1</v>
      </c>
      <c r="V111">
        <v>1</v>
      </c>
      <c r="W111">
        <v>1</v>
      </c>
      <c r="X111">
        <v>1</v>
      </c>
      <c r="Y111">
        <v>1</v>
      </c>
      <c r="AA111">
        <v>1</v>
      </c>
      <c r="AB111">
        <v>1</v>
      </c>
      <c r="AC111">
        <v>1</v>
      </c>
      <c r="AD111">
        <v>1</v>
      </c>
      <c r="AF111">
        <v>0</v>
      </c>
      <c r="AG111">
        <v>0</v>
      </c>
      <c r="AH111">
        <v>0</v>
      </c>
      <c r="AI111">
        <v>1</v>
      </c>
    </row>
    <row r="112" spans="1:36" x14ac:dyDescent="0.25">
      <c r="A112">
        <v>68</v>
      </c>
      <c r="B112" t="s">
        <v>11</v>
      </c>
      <c r="C112" t="s">
        <v>41</v>
      </c>
      <c r="D112" t="s">
        <v>41</v>
      </c>
      <c r="E112" t="s">
        <v>82</v>
      </c>
      <c r="F112" t="s">
        <v>58</v>
      </c>
      <c r="G112">
        <v>1</v>
      </c>
      <c r="H112">
        <v>1</v>
      </c>
      <c r="I112">
        <v>1</v>
      </c>
      <c r="J112">
        <v>1</v>
      </c>
      <c r="L112">
        <v>1</v>
      </c>
      <c r="M112">
        <v>1</v>
      </c>
      <c r="N112">
        <v>1</v>
      </c>
      <c r="O112">
        <v>1</v>
      </c>
      <c r="Q112">
        <v>1</v>
      </c>
      <c r="R112">
        <v>1</v>
      </c>
      <c r="S112">
        <v>1</v>
      </c>
      <c r="T112">
        <v>1</v>
      </c>
      <c r="V112">
        <v>1</v>
      </c>
      <c r="W112">
        <v>1</v>
      </c>
      <c r="X112">
        <v>1</v>
      </c>
      <c r="Y112">
        <v>1</v>
      </c>
      <c r="AA112">
        <v>1</v>
      </c>
      <c r="AB112">
        <v>1</v>
      </c>
      <c r="AC112">
        <v>1</v>
      </c>
      <c r="AD112">
        <v>1</v>
      </c>
      <c r="AF112">
        <v>1</v>
      </c>
      <c r="AG112">
        <v>1</v>
      </c>
      <c r="AH112">
        <v>1</v>
      </c>
      <c r="AI112">
        <v>1</v>
      </c>
    </row>
    <row r="113" spans="1:36" x14ac:dyDescent="0.25">
      <c r="A113">
        <v>69</v>
      </c>
      <c r="B113" t="s">
        <v>15</v>
      </c>
      <c r="C113" t="s">
        <v>39</v>
      </c>
      <c r="D113" t="s">
        <v>37</v>
      </c>
      <c r="E113" t="s">
        <v>75</v>
      </c>
      <c r="F113" t="s">
        <v>87</v>
      </c>
      <c r="G113">
        <v>1</v>
      </c>
      <c r="H113">
        <v>1</v>
      </c>
      <c r="I113">
        <v>1</v>
      </c>
      <c r="J113">
        <v>1</v>
      </c>
      <c r="L113">
        <v>0</v>
      </c>
      <c r="M113">
        <v>0</v>
      </c>
      <c r="N113">
        <v>0</v>
      </c>
      <c r="O113">
        <v>1</v>
      </c>
      <c r="Q113">
        <v>1</v>
      </c>
      <c r="R113">
        <v>1</v>
      </c>
      <c r="S113">
        <v>1</v>
      </c>
      <c r="T113">
        <v>1</v>
      </c>
      <c r="V113">
        <v>1</v>
      </c>
      <c r="W113">
        <v>1</v>
      </c>
      <c r="X113">
        <v>1</v>
      </c>
      <c r="Y113">
        <v>1</v>
      </c>
      <c r="AA113">
        <v>1</v>
      </c>
      <c r="AB113">
        <v>1</v>
      </c>
      <c r="AC113">
        <v>1</v>
      </c>
      <c r="AD113">
        <v>1</v>
      </c>
      <c r="AF113">
        <v>0</v>
      </c>
      <c r="AG113">
        <v>0</v>
      </c>
      <c r="AH113">
        <v>0</v>
      </c>
      <c r="AI113">
        <v>1</v>
      </c>
    </row>
    <row r="114" spans="1:36" x14ac:dyDescent="0.25">
      <c r="A114">
        <v>70</v>
      </c>
      <c r="B114" t="s">
        <v>14</v>
      </c>
      <c r="C114" t="s">
        <v>37</v>
      </c>
      <c r="D114" t="s">
        <v>37</v>
      </c>
      <c r="E114" t="s">
        <v>75</v>
      </c>
      <c r="F114" t="s">
        <v>87</v>
      </c>
      <c r="G114">
        <v>1</v>
      </c>
      <c r="H114">
        <v>0</v>
      </c>
      <c r="I114">
        <v>0</v>
      </c>
      <c r="J114">
        <v>0</v>
      </c>
      <c r="L114">
        <v>0</v>
      </c>
      <c r="M114">
        <v>0</v>
      </c>
      <c r="N114">
        <v>0</v>
      </c>
      <c r="O114">
        <v>1</v>
      </c>
      <c r="Q114">
        <v>1</v>
      </c>
      <c r="R114">
        <v>1</v>
      </c>
      <c r="S114">
        <v>1</v>
      </c>
      <c r="T114">
        <v>1</v>
      </c>
      <c r="V114">
        <v>1</v>
      </c>
      <c r="W114">
        <v>1</v>
      </c>
      <c r="X114">
        <v>1</v>
      </c>
      <c r="Y114">
        <v>1</v>
      </c>
      <c r="AA114">
        <v>1</v>
      </c>
      <c r="AB114">
        <v>1</v>
      </c>
      <c r="AC114">
        <v>1</v>
      </c>
      <c r="AD114">
        <v>1</v>
      </c>
      <c r="AF114">
        <v>0</v>
      </c>
      <c r="AG114">
        <v>0</v>
      </c>
      <c r="AH114">
        <v>0</v>
      </c>
      <c r="AI114">
        <v>1</v>
      </c>
    </row>
    <row r="115" spans="1:36" x14ac:dyDescent="0.25">
      <c r="A115">
        <v>71</v>
      </c>
      <c r="B115" t="s">
        <v>11</v>
      </c>
      <c r="C115" t="s">
        <v>32</v>
      </c>
      <c r="D115" t="s">
        <v>66</v>
      </c>
      <c r="E115" t="s">
        <v>63</v>
      </c>
      <c r="F115" t="s">
        <v>97</v>
      </c>
      <c r="G115">
        <v>0</v>
      </c>
      <c r="H115">
        <v>0</v>
      </c>
      <c r="I115">
        <v>0</v>
      </c>
      <c r="J115">
        <v>0</v>
      </c>
      <c r="L115">
        <v>1</v>
      </c>
      <c r="M115">
        <v>1</v>
      </c>
      <c r="N115">
        <v>1</v>
      </c>
      <c r="O115">
        <v>1</v>
      </c>
      <c r="Q115">
        <v>1</v>
      </c>
      <c r="R115">
        <v>1</v>
      </c>
      <c r="S115">
        <v>1</v>
      </c>
      <c r="T115">
        <v>1</v>
      </c>
      <c r="V115">
        <v>1</v>
      </c>
      <c r="W115">
        <v>1</v>
      </c>
      <c r="X115">
        <v>1</v>
      </c>
      <c r="Y115">
        <v>1</v>
      </c>
      <c r="AA115">
        <v>1</v>
      </c>
      <c r="AB115">
        <v>1</v>
      </c>
      <c r="AC115">
        <v>1</v>
      </c>
      <c r="AD115">
        <v>1</v>
      </c>
      <c r="AF115">
        <v>1</v>
      </c>
      <c r="AG115">
        <v>1</v>
      </c>
      <c r="AH115">
        <v>1</v>
      </c>
      <c r="AI115">
        <v>1</v>
      </c>
    </row>
    <row r="116" spans="1:36" x14ac:dyDescent="0.25">
      <c r="A116">
        <v>72</v>
      </c>
      <c r="B116" t="s">
        <v>11</v>
      </c>
      <c r="C116" t="s">
        <v>32</v>
      </c>
      <c r="D116" t="s">
        <v>66</v>
      </c>
      <c r="E116" t="s">
        <v>63</v>
      </c>
      <c r="F116" t="s">
        <v>97</v>
      </c>
      <c r="G116">
        <v>0</v>
      </c>
      <c r="H116">
        <v>0</v>
      </c>
      <c r="I116">
        <v>0</v>
      </c>
      <c r="J116">
        <v>0</v>
      </c>
      <c r="L116">
        <v>1</v>
      </c>
      <c r="M116">
        <v>1</v>
      </c>
      <c r="N116">
        <v>1</v>
      </c>
      <c r="O116">
        <v>1</v>
      </c>
      <c r="Q116">
        <v>1</v>
      </c>
      <c r="R116">
        <v>1</v>
      </c>
      <c r="S116">
        <v>1</v>
      </c>
      <c r="T116">
        <v>1</v>
      </c>
      <c r="V116">
        <v>1</v>
      </c>
      <c r="W116">
        <v>1</v>
      </c>
      <c r="X116">
        <v>1</v>
      </c>
      <c r="Y116">
        <v>1</v>
      </c>
      <c r="AA116">
        <v>1</v>
      </c>
      <c r="AB116">
        <v>1</v>
      </c>
      <c r="AC116">
        <v>1</v>
      </c>
      <c r="AD116">
        <v>1</v>
      </c>
      <c r="AF116">
        <v>1</v>
      </c>
      <c r="AG116">
        <v>1</v>
      </c>
      <c r="AH116">
        <v>1</v>
      </c>
      <c r="AI116">
        <v>1</v>
      </c>
    </row>
    <row r="117" spans="1:36" x14ac:dyDescent="0.25">
      <c r="A117">
        <v>73</v>
      </c>
      <c r="B117" t="s">
        <v>16</v>
      </c>
      <c r="C117" t="s">
        <v>40</v>
      </c>
      <c r="D117" t="s">
        <v>83</v>
      </c>
      <c r="E117" t="s">
        <v>61</v>
      </c>
      <c r="F117" t="s">
        <v>85</v>
      </c>
      <c r="G117">
        <v>1</v>
      </c>
      <c r="H117">
        <v>0</v>
      </c>
      <c r="I117">
        <v>1</v>
      </c>
      <c r="J117">
        <v>0</v>
      </c>
      <c r="L117">
        <v>0</v>
      </c>
      <c r="M117">
        <v>0</v>
      </c>
      <c r="N117">
        <v>0</v>
      </c>
      <c r="O117">
        <v>1</v>
      </c>
      <c r="Q117">
        <v>0</v>
      </c>
      <c r="R117">
        <v>0</v>
      </c>
      <c r="S117">
        <v>0</v>
      </c>
      <c r="T117">
        <v>1</v>
      </c>
      <c r="V117">
        <v>1</v>
      </c>
      <c r="W117">
        <v>1</v>
      </c>
      <c r="X117">
        <v>1</v>
      </c>
      <c r="Y117">
        <v>1</v>
      </c>
      <c r="AA117">
        <v>1</v>
      </c>
      <c r="AB117">
        <v>1</v>
      </c>
      <c r="AC117">
        <v>0</v>
      </c>
      <c r="AD117">
        <v>0</v>
      </c>
      <c r="AF117">
        <v>0</v>
      </c>
      <c r="AG117">
        <v>0</v>
      </c>
      <c r="AH117">
        <v>0</v>
      </c>
      <c r="AI117">
        <v>1</v>
      </c>
    </row>
    <row r="118" spans="1:36" x14ac:dyDescent="0.25">
      <c r="A118">
        <v>74</v>
      </c>
      <c r="B118" t="s">
        <v>16</v>
      </c>
      <c r="C118" t="s">
        <v>40</v>
      </c>
      <c r="D118" t="s">
        <v>69</v>
      </c>
      <c r="E118" t="s">
        <v>78</v>
      </c>
      <c r="F118" t="s">
        <v>81</v>
      </c>
      <c r="G118">
        <v>1</v>
      </c>
      <c r="H118">
        <v>1</v>
      </c>
      <c r="I118">
        <v>1</v>
      </c>
      <c r="J118">
        <v>1</v>
      </c>
      <c r="L118">
        <v>1</v>
      </c>
      <c r="M118">
        <v>1</v>
      </c>
      <c r="N118">
        <v>1</v>
      </c>
      <c r="O118">
        <v>1</v>
      </c>
      <c r="Q118">
        <v>1</v>
      </c>
      <c r="R118">
        <v>1</v>
      </c>
      <c r="S118">
        <v>1</v>
      </c>
      <c r="T118">
        <v>1</v>
      </c>
      <c r="V118">
        <v>1</v>
      </c>
      <c r="W118">
        <v>1</v>
      </c>
      <c r="X118">
        <v>1</v>
      </c>
      <c r="Y118">
        <v>1</v>
      </c>
      <c r="AA118">
        <v>0</v>
      </c>
      <c r="AB118">
        <v>0</v>
      </c>
      <c r="AC118">
        <v>0</v>
      </c>
      <c r="AD118">
        <v>0</v>
      </c>
      <c r="AF118">
        <v>0</v>
      </c>
      <c r="AG118">
        <v>0</v>
      </c>
      <c r="AH118">
        <v>0</v>
      </c>
      <c r="AI118">
        <v>1</v>
      </c>
    </row>
    <row r="119" spans="1:36" x14ac:dyDescent="0.25">
      <c r="A119">
        <v>75</v>
      </c>
      <c r="B119" t="s">
        <v>14</v>
      </c>
      <c r="C119" t="s">
        <v>37</v>
      </c>
      <c r="D119" t="s">
        <v>37</v>
      </c>
      <c r="E119" t="s">
        <v>75</v>
      </c>
      <c r="F119" t="s">
        <v>87</v>
      </c>
      <c r="G119">
        <v>0</v>
      </c>
      <c r="H119">
        <v>0</v>
      </c>
      <c r="I119">
        <v>0</v>
      </c>
      <c r="J119">
        <v>1</v>
      </c>
      <c r="L119">
        <v>0</v>
      </c>
      <c r="M119">
        <v>0</v>
      </c>
      <c r="N119">
        <v>0</v>
      </c>
      <c r="O119">
        <v>1</v>
      </c>
      <c r="Q119">
        <v>0</v>
      </c>
      <c r="R119">
        <v>0</v>
      </c>
      <c r="S119">
        <v>0</v>
      </c>
      <c r="T119">
        <v>1</v>
      </c>
      <c r="V119">
        <v>0</v>
      </c>
      <c r="W119">
        <v>0</v>
      </c>
      <c r="X119">
        <v>0</v>
      </c>
      <c r="Y119">
        <v>1</v>
      </c>
      <c r="AA119">
        <v>0</v>
      </c>
      <c r="AB119">
        <v>0</v>
      </c>
      <c r="AC119">
        <v>0</v>
      </c>
      <c r="AD119">
        <v>0</v>
      </c>
      <c r="AF119">
        <v>0</v>
      </c>
      <c r="AG119">
        <v>0</v>
      </c>
      <c r="AH119">
        <v>0</v>
      </c>
      <c r="AI119">
        <v>1</v>
      </c>
    </row>
    <row r="120" spans="1:36" x14ac:dyDescent="0.25">
      <c r="A120" t="s">
        <v>17</v>
      </c>
      <c r="G120">
        <v>4</v>
      </c>
      <c r="H120">
        <v>3</v>
      </c>
      <c r="I120">
        <v>4</v>
      </c>
      <c r="J120">
        <v>3</v>
      </c>
      <c r="Q120">
        <v>1</v>
      </c>
      <c r="R120">
        <v>1</v>
      </c>
      <c r="S120">
        <v>1</v>
      </c>
      <c r="T120">
        <v>1</v>
      </c>
      <c r="V120">
        <v>1</v>
      </c>
      <c r="W120">
        <v>1</v>
      </c>
      <c r="X120">
        <v>1</v>
      </c>
      <c r="Y120">
        <v>1</v>
      </c>
      <c r="AA120">
        <v>1</v>
      </c>
      <c r="AB120">
        <v>1</v>
      </c>
      <c r="AC120">
        <v>1</v>
      </c>
      <c r="AD120">
        <v>1</v>
      </c>
    </row>
    <row r="121" spans="1:36" x14ac:dyDescent="0.25">
      <c r="A121">
        <v>9</v>
      </c>
      <c r="G121">
        <f>SUM(G111:G119) - SUM(G120)</f>
        <v>2</v>
      </c>
      <c r="H121">
        <f t="shared" ref="H121:AH121" si="18">SUM(H111:H119) - SUM(H120)</f>
        <v>1</v>
      </c>
      <c r="I121">
        <f t="shared" si="18"/>
        <v>1</v>
      </c>
      <c r="J121">
        <f>SUM(J111:J120)</f>
        <v>8</v>
      </c>
      <c r="L121">
        <f t="shared" si="18"/>
        <v>5</v>
      </c>
      <c r="M121">
        <f t="shared" si="18"/>
        <v>5</v>
      </c>
      <c r="N121">
        <f t="shared" si="18"/>
        <v>5</v>
      </c>
      <c r="O121">
        <f>SUM(O111:O120)</f>
        <v>9</v>
      </c>
      <c r="Q121">
        <f t="shared" si="18"/>
        <v>6</v>
      </c>
      <c r="R121">
        <f t="shared" si="18"/>
        <v>6</v>
      </c>
      <c r="S121">
        <f t="shared" si="18"/>
        <v>6</v>
      </c>
      <c r="T121">
        <f>SUM(T111:T120)</f>
        <v>10</v>
      </c>
      <c r="V121">
        <f t="shared" si="18"/>
        <v>7</v>
      </c>
      <c r="W121">
        <f t="shared" si="18"/>
        <v>7</v>
      </c>
      <c r="X121">
        <f t="shared" si="18"/>
        <v>7</v>
      </c>
      <c r="Y121">
        <f>SUM(Y111:Y120)</f>
        <v>10</v>
      </c>
      <c r="AA121">
        <f t="shared" si="18"/>
        <v>6</v>
      </c>
      <c r="AB121">
        <f t="shared" si="18"/>
        <v>6</v>
      </c>
      <c r="AC121">
        <f t="shared" si="18"/>
        <v>5</v>
      </c>
      <c r="AD121">
        <f>SUM(AD111:AD120)</f>
        <v>7</v>
      </c>
      <c r="AF121">
        <f t="shared" si="18"/>
        <v>3</v>
      </c>
      <c r="AG121">
        <f t="shared" si="18"/>
        <v>3</v>
      </c>
      <c r="AH121">
        <f t="shared" si="18"/>
        <v>3</v>
      </c>
      <c r="AI121">
        <f>SUM(AI111:AI120)</f>
        <v>9</v>
      </c>
    </row>
    <row r="122" spans="1:36" x14ac:dyDescent="0.25">
      <c r="G122" s="3">
        <f>G121/$A$121</f>
        <v>0.22222222222222221</v>
      </c>
      <c r="H122" s="3">
        <f>H121/$A$121</f>
        <v>0.1111111111111111</v>
      </c>
      <c r="I122" s="3">
        <f>I121/$A$121</f>
        <v>0.1111111111111111</v>
      </c>
      <c r="J122" s="3">
        <f>J121/12</f>
        <v>0.66666666666666663</v>
      </c>
      <c r="K122" s="3">
        <f>AVERAGE(G122:I122)</f>
        <v>0.14814814814814814</v>
      </c>
      <c r="L122" s="3">
        <f>L121/$A$121</f>
        <v>0.55555555555555558</v>
      </c>
      <c r="M122" s="3">
        <f>M121/$A$121</f>
        <v>0.55555555555555558</v>
      </c>
      <c r="N122" s="3">
        <f>N121/$A$121</f>
        <v>0.55555555555555558</v>
      </c>
      <c r="O122" s="3">
        <f>O121/9</f>
        <v>1</v>
      </c>
      <c r="P122" s="3">
        <f>AVERAGE(L122:N122)</f>
        <v>0.55555555555555558</v>
      </c>
      <c r="Q122" s="3">
        <f>Q121/$A$121</f>
        <v>0.66666666666666663</v>
      </c>
      <c r="R122" s="3">
        <f>R121/$A$121</f>
        <v>0.66666666666666663</v>
      </c>
      <c r="S122" s="3">
        <f>S121/$A$121</f>
        <v>0.66666666666666663</v>
      </c>
      <c r="T122" s="3">
        <f>T121/10</f>
        <v>1</v>
      </c>
      <c r="U122" s="3">
        <f>AVERAGE(Q122:S122)</f>
        <v>0.66666666666666663</v>
      </c>
      <c r="V122" s="3">
        <f>V121/$A$121</f>
        <v>0.77777777777777779</v>
      </c>
      <c r="W122" s="3">
        <f>W121/$A$121</f>
        <v>0.77777777777777779</v>
      </c>
      <c r="X122" s="3">
        <f>X121/$A$121</f>
        <v>0.77777777777777779</v>
      </c>
      <c r="Y122" s="3">
        <f>Y121/10</f>
        <v>1</v>
      </c>
      <c r="Z122" s="3">
        <f>AVERAGE(V122:X122)</f>
        <v>0.77777777777777779</v>
      </c>
      <c r="AA122" s="3">
        <f>AA121/$A$121</f>
        <v>0.66666666666666663</v>
      </c>
      <c r="AB122" s="3">
        <f>AB121/$A$121</f>
        <v>0.66666666666666663</v>
      </c>
      <c r="AC122" s="3">
        <f>AC121/$A$121</f>
        <v>0.55555555555555558</v>
      </c>
      <c r="AD122" s="3">
        <f>AD121/10</f>
        <v>0.7</v>
      </c>
      <c r="AE122" s="3">
        <f>AVERAGE(AA122:AC122)</f>
        <v>0.62962962962962965</v>
      </c>
      <c r="AF122" s="3">
        <f>AF121/$A$121</f>
        <v>0.33333333333333331</v>
      </c>
      <c r="AG122" s="3">
        <f>AG121/$A$121</f>
        <v>0.33333333333333331</v>
      </c>
      <c r="AH122" s="3">
        <f>AH121/$A$121</f>
        <v>0.33333333333333331</v>
      </c>
      <c r="AI122" s="3">
        <f>AI121/9</f>
        <v>1</v>
      </c>
      <c r="AJ122" s="5">
        <f>AVERAGE(AF122:AH122)</f>
        <v>0.33333333333333331</v>
      </c>
    </row>
    <row r="123" spans="1:36" x14ac:dyDescent="0.25">
      <c r="A123" t="s">
        <v>51</v>
      </c>
      <c r="B123">
        <v>2</v>
      </c>
      <c r="G123" s="3">
        <f>(G121-$B$123+1)/($A$121-$B$123)</f>
        <v>0.14285714285714285</v>
      </c>
      <c r="H123" s="3">
        <f t="shared" ref="H123:X123" si="19">(H121-$B$123)/($A$121-$B$123)</f>
        <v>-0.14285714285714285</v>
      </c>
      <c r="I123" s="3">
        <f>(I121-$B$123+1)/($A$121-$B$123)</f>
        <v>0</v>
      </c>
      <c r="J123" s="3"/>
      <c r="K123" s="3">
        <f>AVERAGE(G123:I123)</f>
        <v>0</v>
      </c>
      <c r="L123" s="3">
        <f t="shared" si="19"/>
        <v>0.42857142857142855</v>
      </c>
      <c r="M123" s="3">
        <f t="shared" si="19"/>
        <v>0.42857142857142855</v>
      </c>
      <c r="N123" s="3">
        <f t="shared" si="19"/>
        <v>0.42857142857142855</v>
      </c>
      <c r="O123" s="3"/>
      <c r="P123" s="3">
        <f>AVERAGE(L123:N123)</f>
        <v>0.42857142857142855</v>
      </c>
      <c r="Q123" s="3">
        <f>(Q121-$B$123+1)/($A$121-$B$123)</f>
        <v>0.7142857142857143</v>
      </c>
      <c r="R123" s="3">
        <f t="shared" ref="R123:S123" si="20">(R121-$B$123+1)/($A$121-$B$123)</f>
        <v>0.7142857142857143</v>
      </c>
      <c r="S123" s="3">
        <f t="shared" si="20"/>
        <v>0.7142857142857143</v>
      </c>
      <c r="T123" s="3"/>
      <c r="U123" s="3">
        <f>AVERAGE(Q123:S123)</f>
        <v>0.7142857142857143</v>
      </c>
      <c r="V123" s="3">
        <f t="shared" si="19"/>
        <v>0.7142857142857143</v>
      </c>
      <c r="W123" s="3">
        <f t="shared" si="19"/>
        <v>0.7142857142857143</v>
      </c>
      <c r="X123" s="3">
        <f t="shared" si="19"/>
        <v>0.7142857142857143</v>
      </c>
      <c r="Y123" s="3"/>
      <c r="Z123" s="3">
        <f>AVERAGE(V123:X123)</f>
        <v>0.7142857142857143</v>
      </c>
      <c r="AA123" s="3">
        <f>(AA121-$B$123+1)/($A$121-$B$123)</f>
        <v>0.7142857142857143</v>
      </c>
      <c r="AB123" s="3">
        <f t="shared" ref="AB123:AC123" si="21">(AB121-$B$123+1)/($A$121-$B$123)</f>
        <v>0.7142857142857143</v>
      </c>
      <c r="AC123" s="3">
        <f t="shared" si="21"/>
        <v>0.5714285714285714</v>
      </c>
      <c r="AD123" s="3"/>
      <c r="AE123" s="3">
        <f>AVERAGE(AA123:AC123)</f>
        <v>0.66666666666666663</v>
      </c>
      <c r="AF123" s="3">
        <f>(AF121-$B$123+2)/($A$121-$B$123)</f>
        <v>0.42857142857142855</v>
      </c>
      <c r="AG123" s="3">
        <f t="shared" ref="AG123:AH123" si="22">(AG121-$B$123+2)/($A$121-$B$123)</f>
        <v>0.42857142857142855</v>
      </c>
      <c r="AH123" s="3">
        <f t="shared" si="22"/>
        <v>0.42857142857142855</v>
      </c>
      <c r="AI123" s="3"/>
      <c r="AJ123" s="5">
        <f>AVERAGE(AF123:AH123)</f>
        <v>0.42857142857142855</v>
      </c>
    </row>
    <row r="124" spans="1:36" x14ac:dyDescent="0.25"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6" x14ac:dyDescent="0.25"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6" x14ac:dyDescent="0.25">
      <c r="G126" t="s">
        <v>27</v>
      </c>
    </row>
    <row r="127" spans="1:36" x14ac:dyDescent="0.25">
      <c r="AA127" t="s">
        <v>27</v>
      </c>
      <c r="AF127" t="s">
        <v>26</v>
      </c>
    </row>
    <row r="130" spans="1:36" x14ac:dyDescent="0.25">
      <c r="B130" t="s">
        <v>22</v>
      </c>
      <c r="G130" s="16" t="s">
        <v>1</v>
      </c>
      <c r="H130" s="16"/>
      <c r="I130" s="16"/>
      <c r="J130" s="1"/>
      <c r="K130" s="1"/>
      <c r="L130" s="16" t="s">
        <v>2</v>
      </c>
      <c r="M130" s="16"/>
      <c r="N130" s="16"/>
      <c r="O130" s="1"/>
      <c r="P130" s="1"/>
      <c r="Q130" s="16" t="s">
        <v>3</v>
      </c>
      <c r="R130" s="16"/>
      <c r="S130" s="16"/>
      <c r="T130" s="1"/>
      <c r="U130" s="1"/>
      <c r="V130" s="16" t="s">
        <v>4</v>
      </c>
      <c r="W130" s="16"/>
      <c r="X130" s="16"/>
      <c r="Y130" s="1"/>
      <c r="Z130" s="1"/>
      <c r="AA130" s="16" t="s">
        <v>5</v>
      </c>
      <c r="AB130" s="16"/>
      <c r="AC130" s="16"/>
      <c r="AD130" s="1"/>
      <c r="AE130" s="1"/>
      <c r="AF130" s="16" t="s">
        <v>6</v>
      </c>
      <c r="AG130" s="16"/>
      <c r="AH130" s="16"/>
    </row>
    <row r="131" spans="1:36" x14ac:dyDescent="0.25">
      <c r="B131" t="s">
        <v>7</v>
      </c>
      <c r="G131" t="s">
        <v>8</v>
      </c>
      <c r="H131" t="s">
        <v>9</v>
      </c>
      <c r="I131" t="s">
        <v>10</v>
      </c>
      <c r="J131" t="s">
        <v>24</v>
      </c>
      <c r="L131" t="s">
        <v>8</v>
      </c>
      <c r="M131" t="s">
        <v>9</v>
      </c>
      <c r="N131" t="s">
        <v>10</v>
      </c>
      <c r="O131" t="s">
        <v>24</v>
      </c>
      <c r="Q131" t="s">
        <v>8</v>
      </c>
      <c r="R131" t="s">
        <v>9</v>
      </c>
      <c r="S131" t="s">
        <v>10</v>
      </c>
      <c r="T131" t="s">
        <v>24</v>
      </c>
      <c r="V131" t="s">
        <v>8</v>
      </c>
      <c r="W131" t="s">
        <v>9</v>
      </c>
      <c r="X131" t="s">
        <v>10</v>
      </c>
      <c r="Y131" t="s">
        <v>24</v>
      </c>
      <c r="AA131" t="s">
        <v>8</v>
      </c>
      <c r="AB131" t="s">
        <v>9</v>
      </c>
      <c r="AC131" t="s">
        <v>10</v>
      </c>
      <c r="AD131" t="s">
        <v>24</v>
      </c>
      <c r="AF131" t="s">
        <v>8</v>
      </c>
      <c r="AG131" t="s">
        <v>9</v>
      </c>
      <c r="AH131" t="s">
        <v>10</v>
      </c>
      <c r="AI131" t="s">
        <v>24</v>
      </c>
    </row>
    <row r="132" spans="1:36" x14ac:dyDescent="0.25">
      <c r="A132">
        <v>76</v>
      </c>
      <c r="B132" t="s">
        <v>11</v>
      </c>
      <c r="C132" t="s">
        <v>42</v>
      </c>
      <c r="D132" t="s">
        <v>42</v>
      </c>
      <c r="E132" t="s">
        <v>78</v>
      </c>
      <c r="F132" t="s">
        <v>81</v>
      </c>
      <c r="G132">
        <v>1</v>
      </c>
      <c r="H132">
        <v>1</v>
      </c>
      <c r="I132">
        <v>1</v>
      </c>
      <c r="J132">
        <v>1</v>
      </c>
      <c r="L132">
        <v>1</v>
      </c>
      <c r="M132">
        <v>1</v>
      </c>
      <c r="N132">
        <v>1</v>
      </c>
      <c r="O132">
        <v>1</v>
      </c>
      <c r="Q132">
        <v>1</v>
      </c>
      <c r="R132">
        <v>1</v>
      </c>
      <c r="S132">
        <v>1</v>
      </c>
      <c r="T132">
        <v>1</v>
      </c>
      <c r="V132">
        <v>1</v>
      </c>
      <c r="W132">
        <v>1</v>
      </c>
      <c r="X132">
        <v>1</v>
      </c>
      <c r="Y132">
        <v>1</v>
      </c>
      <c r="AA132">
        <v>1</v>
      </c>
      <c r="AB132">
        <v>1</v>
      </c>
      <c r="AC132">
        <v>1</v>
      </c>
      <c r="AD132">
        <v>1</v>
      </c>
      <c r="AF132">
        <v>1</v>
      </c>
      <c r="AG132">
        <v>1</v>
      </c>
      <c r="AH132">
        <v>1</v>
      </c>
      <c r="AI132">
        <v>1</v>
      </c>
    </row>
    <row r="133" spans="1:36" x14ac:dyDescent="0.25">
      <c r="A133">
        <v>77</v>
      </c>
      <c r="B133" t="s">
        <v>12</v>
      </c>
      <c r="C133" t="s">
        <v>31</v>
      </c>
      <c r="D133" t="s">
        <v>71</v>
      </c>
      <c r="E133" t="s">
        <v>61</v>
      </c>
      <c r="F133" t="s">
        <v>62</v>
      </c>
      <c r="G133">
        <v>1</v>
      </c>
      <c r="H133">
        <v>1</v>
      </c>
      <c r="I133">
        <v>1</v>
      </c>
      <c r="J133">
        <v>1</v>
      </c>
      <c r="L133">
        <v>1</v>
      </c>
      <c r="M133">
        <v>1</v>
      </c>
      <c r="N133">
        <v>1</v>
      </c>
      <c r="O133">
        <v>1</v>
      </c>
      <c r="Q133">
        <v>1</v>
      </c>
      <c r="R133">
        <v>1</v>
      </c>
      <c r="S133">
        <v>1</v>
      </c>
      <c r="T133">
        <v>1</v>
      </c>
      <c r="V133">
        <v>1</v>
      </c>
      <c r="W133">
        <v>1</v>
      </c>
      <c r="X133">
        <v>1</v>
      </c>
      <c r="Y133">
        <v>1</v>
      </c>
      <c r="AA133">
        <v>1</v>
      </c>
      <c r="AB133">
        <v>1</v>
      </c>
      <c r="AC133">
        <v>1</v>
      </c>
      <c r="AD133">
        <v>1</v>
      </c>
      <c r="AF133">
        <v>0</v>
      </c>
      <c r="AG133">
        <v>0</v>
      </c>
      <c r="AH133">
        <v>0</v>
      </c>
      <c r="AI133">
        <v>1</v>
      </c>
    </row>
    <row r="134" spans="1:36" x14ac:dyDescent="0.25">
      <c r="A134">
        <v>78</v>
      </c>
      <c r="B134" t="s">
        <v>11</v>
      </c>
      <c r="C134" t="s">
        <v>43</v>
      </c>
      <c r="D134" t="s">
        <v>32</v>
      </c>
      <c r="E134" t="s">
        <v>63</v>
      </c>
      <c r="F134" t="s">
        <v>97</v>
      </c>
      <c r="G134">
        <v>1</v>
      </c>
      <c r="H134">
        <v>1</v>
      </c>
      <c r="I134">
        <v>1</v>
      </c>
      <c r="J134">
        <v>1</v>
      </c>
      <c r="L134">
        <v>1</v>
      </c>
      <c r="M134">
        <v>1</v>
      </c>
      <c r="N134">
        <v>1</v>
      </c>
      <c r="O134">
        <v>1</v>
      </c>
      <c r="Q134">
        <v>1</v>
      </c>
      <c r="R134">
        <v>0</v>
      </c>
      <c r="S134">
        <v>1</v>
      </c>
      <c r="T134">
        <v>0</v>
      </c>
      <c r="V134">
        <v>1</v>
      </c>
      <c r="W134">
        <v>1</v>
      </c>
      <c r="X134">
        <v>1</v>
      </c>
      <c r="Y134">
        <v>1</v>
      </c>
      <c r="AA134">
        <v>0</v>
      </c>
      <c r="AB134">
        <v>0</v>
      </c>
      <c r="AC134">
        <v>0</v>
      </c>
      <c r="AD134">
        <v>1</v>
      </c>
      <c r="AF134">
        <v>0</v>
      </c>
      <c r="AG134">
        <v>0</v>
      </c>
      <c r="AH134">
        <v>0</v>
      </c>
      <c r="AI134">
        <v>1</v>
      </c>
    </row>
    <row r="135" spans="1:36" x14ac:dyDescent="0.25">
      <c r="A135">
        <v>79</v>
      </c>
      <c r="B135" t="s">
        <v>12</v>
      </c>
      <c r="C135" t="s">
        <v>31</v>
      </c>
      <c r="D135" t="s">
        <v>60</v>
      </c>
      <c r="E135" t="s">
        <v>61</v>
      </c>
      <c r="F135" t="s">
        <v>62</v>
      </c>
      <c r="G135">
        <v>1</v>
      </c>
      <c r="H135">
        <v>1</v>
      </c>
      <c r="I135">
        <v>1</v>
      </c>
      <c r="J135">
        <v>1</v>
      </c>
      <c r="L135">
        <v>1</v>
      </c>
      <c r="M135">
        <v>1</v>
      </c>
      <c r="N135">
        <v>1</v>
      </c>
      <c r="O135">
        <v>1</v>
      </c>
      <c r="Q135">
        <v>1</v>
      </c>
      <c r="R135">
        <v>1</v>
      </c>
      <c r="S135">
        <v>1</v>
      </c>
      <c r="T135">
        <v>1</v>
      </c>
      <c r="V135">
        <v>1</v>
      </c>
      <c r="W135">
        <v>1</v>
      </c>
      <c r="X135">
        <v>1</v>
      </c>
      <c r="Y135">
        <v>1</v>
      </c>
      <c r="AA135">
        <v>1</v>
      </c>
      <c r="AB135">
        <v>1</v>
      </c>
      <c r="AC135">
        <v>1</v>
      </c>
      <c r="AD135">
        <v>1</v>
      </c>
      <c r="AF135">
        <v>1</v>
      </c>
      <c r="AG135">
        <v>1</v>
      </c>
      <c r="AH135">
        <v>1</v>
      </c>
      <c r="AI135">
        <v>1</v>
      </c>
    </row>
    <row r="136" spans="1:36" x14ac:dyDescent="0.25">
      <c r="A136" t="s">
        <v>17</v>
      </c>
    </row>
    <row r="137" spans="1:36" x14ac:dyDescent="0.25">
      <c r="A137">
        <v>4</v>
      </c>
      <c r="G137">
        <f>SUM(G132:G135) - SUM(G136)</f>
        <v>4</v>
      </c>
      <c r="H137">
        <f t="shared" ref="H137:AH137" si="23">SUM(H132:H135) - SUM(H136)</f>
        <v>4</v>
      </c>
      <c r="I137">
        <f t="shared" si="23"/>
        <v>4</v>
      </c>
      <c r="J137">
        <f>SUM(J132:J136)</f>
        <v>4</v>
      </c>
      <c r="L137">
        <f t="shared" si="23"/>
        <v>4</v>
      </c>
      <c r="M137">
        <f t="shared" si="23"/>
        <v>4</v>
      </c>
      <c r="N137">
        <f t="shared" si="23"/>
        <v>4</v>
      </c>
      <c r="O137">
        <f>SUM(O132:O136)</f>
        <v>4</v>
      </c>
      <c r="Q137">
        <f t="shared" si="23"/>
        <v>4</v>
      </c>
      <c r="R137">
        <f t="shared" si="23"/>
        <v>3</v>
      </c>
      <c r="S137">
        <f t="shared" si="23"/>
        <v>4</v>
      </c>
      <c r="T137">
        <f>SUM(T132:T136)</f>
        <v>3</v>
      </c>
      <c r="V137">
        <f t="shared" si="23"/>
        <v>4</v>
      </c>
      <c r="W137">
        <f t="shared" si="23"/>
        <v>4</v>
      </c>
      <c r="X137">
        <f t="shared" si="23"/>
        <v>4</v>
      </c>
      <c r="Y137">
        <f>SUM(Y132:Y136)</f>
        <v>4</v>
      </c>
      <c r="AA137">
        <f t="shared" si="23"/>
        <v>3</v>
      </c>
      <c r="AB137">
        <f t="shared" si="23"/>
        <v>3</v>
      </c>
      <c r="AC137">
        <f t="shared" si="23"/>
        <v>3</v>
      </c>
      <c r="AD137">
        <f>SUM(AD132:AD136)</f>
        <v>4</v>
      </c>
      <c r="AF137">
        <f t="shared" si="23"/>
        <v>2</v>
      </c>
      <c r="AG137">
        <f t="shared" si="23"/>
        <v>2</v>
      </c>
      <c r="AH137">
        <f t="shared" si="23"/>
        <v>2</v>
      </c>
      <c r="AI137">
        <f>SUM(AI132:AI136)</f>
        <v>4</v>
      </c>
    </row>
    <row r="138" spans="1:36" x14ac:dyDescent="0.25">
      <c r="G138" s="3">
        <f>G137/$A$137</f>
        <v>1</v>
      </c>
      <c r="H138" s="3">
        <f t="shared" ref="H138:AH138" si="24">H137/$A$137</f>
        <v>1</v>
      </c>
      <c r="I138" s="3">
        <f t="shared" si="24"/>
        <v>1</v>
      </c>
      <c r="J138" s="3">
        <f t="shared" si="24"/>
        <v>1</v>
      </c>
      <c r="K138" s="3">
        <f>AVERAGE(G138:I138)</f>
        <v>1</v>
      </c>
      <c r="L138" s="3">
        <f t="shared" si="24"/>
        <v>1</v>
      </c>
      <c r="M138" s="3">
        <f t="shared" si="24"/>
        <v>1</v>
      </c>
      <c r="N138" s="3">
        <f t="shared" si="24"/>
        <v>1</v>
      </c>
      <c r="O138" s="3">
        <f t="shared" si="24"/>
        <v>1</v>
      </c>
      <c r="P138" s="3">
        <f>AVERAGE(L138:N138)</f>
        <v>1</v>
      </c>
      <c r="Q138" s="3">
        <f t="shared" si="24"/>
        <v>1</v>
      </c>
      <c r="R138" s="3">
        <f t="shared" si="24"/>
        <v>0.75</v>
      </c>
      <c r="S138" s="3">
        <f t="shared" si="24"/>
        <v>1</v>
      </c>
      <c r="T138" s="3">
        <f t="shared" si="24"/>
        <v>0.75</v>
      </c>
      <c r="U138" s="3">
        <f>AVERAGE(Q138:S138)</f>
        <v>0.91666666666666663</v>
      </c>
      <c r="V138" s="3">
        <f t="shared" si="24"/>
        <v>1</v>
      </c>
      <c r="W138" s="3">
        <f t="shared" si="24"/>
        <v>1</v>
      </c>
      <c r="X138" s="3">
        <f t="shared" si="24"/>
        <v>1</v>
      </c>
      <c r="Y138" s="3">
        <f t="shared" si="24"/>
        <v>1</v>
      </c>
      <c r="Z138" s="3">
        <f>AVERAGE(V138:X138)</f>
        <v>1</v>
      </c>
      <c r="AA138" s="3">
        <f t="shared" si="24"/>
        <v>0.75</v>
      </c>
      <c r="AB138" s="3">
        <f t="shared" si="24"/>
        <v>0.75</v>
      </c>
      <c r="AC138" s="3">
        <f t="shared" si="24"/>
        <v>0.75</v>
      </c>
      <c r="AD138" s="3">
        <f>AD137/4</f>
        <v>1</v>
      </c>
      <c r="AE138" s="3">
        <f>AVERAGE(AA138:AC138)</f>
        <v>0.75</v>
      </c>
      <c r="AF138" s="3">
        <f t="shared" si="24"/>
        <v>0.5</v>
      </c>
      <c r="AG138" s="3">
        <f t="shared" si="24"/>
        <v>0.5</v>
      </c>
      <c r="AH138" s="3">
        <f t="shared" si="24"/>
        <v>0.5</v>
      </c>
      <c r="AI138" s="3">
        <f>AI137/4</f>
        <v>1</v>
      </c>
      <c r="AJ138" s="5">
        <f>AVERAGE(AF138:AH138)</f>
        <v>0.5</v>
      </c>
    </row>
    <row r="139" spans="1:36" x14ac:dyDescent="0.25">
      <c r="A139" t="s">
        <v>51</v>
      </c>
      <c r="B139">
        <v>2</v>
      </c>
      <c r="G139" s="5">
        <f>(G137-$B$139)/($A$137-$B$139)</f>
        <v>1</v>
      </c>
      <c r="H139" s="5">
        <f t="shared" ref="H139:AC139" si="25">(H137-$B$139)/($A$137-$B$139)</f>
        <v>1</v>
      </c>
      <c r="I139" s="5">
        <f t="shared" si="25"/>
        <v>1</v>
      </c>
      <c r="J139" s="5"/>
      <c r="K139" s="3">
        <f>AVERAGE(G139:I139)</f>
        <v>1</v>
      </c>
      <c r="L139" s="5">
        <f t="shared" si="25"/>
        <v>1</v>
      </c>
      <c r="M139" s="5">
        <f t="shared" si="25"/>
        <v>1</v>
      </c>
      <c r="N139" s="5">
        <f t="shared" si="25"/>
        <v>1</v>
      </c>
      <c r="O139" s="5"/>
      <c r="P139" s="3">
        <f>AVERAGE(L139:N139)</f>
        <v>1</v>
      </c>
      <c r="Q139" s="5">
        <f t="shared" si="25"/>
        <v>1</v>
      </c>
      <c r="R139" s="5">
        <f t="shared" si="25"/>
        <v>0.5</v>
      </c>
      <c r="S139" s="5">
        <f t="shared" si="25"/>
        <v>1</v>
      </c>
      <c r="T139" s="5"/>
      <c r="U139" s="3">
        <f>AVERAGE(Q139:S139)</f>
        <v>0.83333333333333337</v>
      </c>
      <c r="V139" s="5">
        <f t="shared" si="25"/>
        <v>1</v>
      </c>
      <c r="W139" s="5">
        <f t="shared" si="25"/>
        <v>1</v>
      </c>
      <c r="X139" s="5">
        <f t="shared" si="25"/>
        <v>1</v>
      </c>
      <c r="Y139" s="5"/>
      <c r="Z139" s="3">
        <f>AVERAGE(V139:X139)</f>
        <v>1</v>
      </c>
      <c r="AA139" s="5">
        <f t="shared" si="25"/>
        <v>0.5</v>
      </c>
      <c r="AB139" s="5">
        <f t="shared" si="25"/>
        <v>0.5</v>
      </c>
      <c r="AC139" s="5">
        <f t="shared" si="25"/>
        <v>0.5</v>
      </c>
      <c r="AD139" s="5"/>
      <c r="AE139" s="3">
        <f>AVERAGE(AA139:AC139)</f>
        <v>0.5</v>
      </c>
      <c r="AF139" s="5">
        <f>(AF137-$B$139+1)/($A$137-$B$139)</f>
        <v>0.5</v>
      </c>
      <c r="AG139" s="5">
        <f t="shared" ref="AG139:AH139" si="26">(AG137-$B$139+1)/($A$137-$B$139)</f>
        <v>0.5</v>
      </c>
      <c r="AH139" s="5">
        <f t="shared" si="26"/>
        <v>0.5</v>
      </c>
      <c r="AI139" s="5"/>
      <c r="AJ139" s="5">
        <f>AVERAGE(AF139:AH139)</f>
        <v>0.5</v>
      </c>
    </row>
    <row r="141" spans="1:36" x14ac:dyDescent="0.25">
      <c r="AF141" t="s">
        <v>27</v>
      </c>
    </row>
  </sheetData>
  <autoFilter ref="F1:F150" xr:uid="{92A548DA-3CF2-406B-876D-28A16B87120E}"/>
  <mergeCells count="36">
    <mergeCell ref="AF130:AH130"/>
    <mergeCell ref="G109:I109"/>
    <mergeCell ref="L109:N109"/>
    <mergeCell ref="Q109:S109"/>
    <mergeCell ref="V109:X109"/>
    <mergeCell ref="AA109:AC109"/>
    <mergeCell ref="AF109:AH109"/>
    <mergeCell ref="G130:I130"/>
    <mergeCell ref="L130:N130"/>
    <mergeCell ref="Q130:S130"/>
    <mergeCell ref="V130:X130"/>
    <mergeCell ref="AA130:AC130"/>
    <mergeCell ref="AF91:AH91"/>
    <mergeCell ref="G67:I67"/>
    <mergeCell ref="L67:N67"/>
    <mergeCell ref="Q67:S67"/>
    <mergeCell ref="V67:X67"/>
    <mergeCell ref="AA67:AC67"/>
    <mergeCell ref="AF67:AH67"/>
    <mergeCell ref="G91:I91"/>
    <mergeCell ref="L91:N91"/>
    <mergeCell ref="Q91:S91"/>
    <mergeCell ref="V91:X91"/>
    <mergeCell ref="AA91:AC91"/>
    <mergeCell ref="AF48:AH48"/>
    <mergeCell ref="G1:I1"/>
    <mergeCell ref="L1:N1"/>
    <mergeCell ref="Q1:S1"/>
    <mergeCell ref="V1:X1"/>
    <mergeCell ref="AA1:AC1"/>
    <mergeCell ref="AF1:AH1"/>
    <mergeCell ref="G48:I48"/>
    <mergeCell ref="L48:N48"/>
    <mergeCell ref="Q48:S48"/>
    <mergeCell ref="V48:X48"/>
    <mergeCell ref="AA48:A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7026-B5BF-4AE1-911D-BB50099F8FFE}">
  <dimension ref="A1:BV57"/>
  <sheetViews>
    <sheetView workbookViewId="0">
      <pane xSplit="1" topLeftCell="BU1" activePane="topRight" state="frozen"/>
      <selection pane="topRight" activeCell="BV5" sqref="BV5"/>
    </sheetView>
  </sheetViews>
  <sheetFormatPr defaultRowHeight="15" x14ac:dyDescent="0.25"/>
  <cols>
    <col min="1" max="1" width="22.28515625" bestFit="1" customWidth="1"/>
    <col min="2" max="2" width="8.28515625" customWidth="1"/>
    <col min="4" max="4" width="9.140625" style="5"/>
    <col min="6" max="6" width="9.140625" style="5"/>
    <col min="8" max="8" width="9.140625" style="5"/>
    <col min="9" max="9" width="12.5703125" bestFit="1" customWidth="1"/>
    <col min="10" max="13" width="12.5703125" style="5" customWidth="1"/>
    <col min="16" max="16" width="9.140625" style="5"/>
    <col min="18" max="18" width="9.140625" style="5"/>
    <col min="20" max="20" width="9.140625" style="5"/>
    <col min="21" max="21" width="12.5703125" bestFit="1" customWidth="1"/>
    <col min="22" max="25" width="12.5703125" style="5" customWidth="1"/>
    <col min="28" max="28" width="9.140625" style="5"/>
    <col min="30" max="30" width="9.140625" style="5"/>
    <col min="32" max="32" width="9.140625" style="5"/>
    <col min="33" max="33" width="12.5703125" bestFit="1" customWidth="1"/>
    <col min="34" max="37" width="12.5703125" style="5" customWidth="1"/>
    <col min="40" max="40" width="9.140625" style="5"/>
    <col min="42" max="42" width="9.140625" style="5"/>
    <col min="44" max="44" width="9.140625" style="5"/>
    <col min="45" max="45" width="12.5703125" bestFit="1" customWidth="1"/>
    <col min="46" max="49" width="12.5703125" style="5" customWidth="1"/>
    <col min="52" max="52" width="9.140625" style="5"/>
    <col min="54" max="54" width="9.140625" style="5"/>
    <col min="56" max="56" width="9.140625" style="5"/>
    <col min="57" max="57" width="12.5703125" bestFit="1" customWidth="1"/>
    <col min="58" max="61" width="9.140625" style="5"/>
    <col min="64" max="64" width="9.140625" style="5"/>
    <col min="66" max="66" width="9.140625" style="5"/>
    <col min="68" max="68" width="9.140625" style="5"/>
    <col min="69" max="69" width="12.5703125" bestFit="1" customWidth="1"/>
    <col min="70" max="71" width="9.140625" style="5"/>
    <col min="74" max="74" width="12.5703125" bestFit="1" customWidth="1"/>
  </cols>
  <sheetData>
    <row r="1" spans="1:74" x14ac:dyDescent="0.25">
      <c r="B1" t="s">
        <v>94</v>
      </c>
      <c r="C1" s="6" t="s">
        <v>1</v>
      </c>
      <c r="D1" s="7"/>
      <c r="E1" s="6"/>
      <c r="F1" s="7"/>
      <c r="G1" s="6"/>
      <c r="H1" s="8"/>
      <c r="I1" s="2"/>
      <c r="J1" s="8"/>
      <c r="K1" s="8"/>
      <c r="L1" s="8"/>
      <c r="M1" s="8"/>
      <c r="N1" s="2"/>
      <c r="O1" s="6" t="s">
        <v>2</v>
      </c>
      <c r="P1" s="7"/>
      <c r="Q1" s="6"/>
      <c r="R1" s="7"/>
      <c r="S1" s="6"/>
      <c r="T1" s="8"/>
      <c r="U1" s="2"/>
      <c r="V1" s="8"/>
      <c r="W1" s="8"/>
      <c r="X1" s="8"/>
      <c r="Y1" s="8"/>
      <c r="Z1" s="2"/>
      <c r="AA1" s="6" t="s">
        <v>3</v>
      </c>
      <c r="AB1" s="7"/>
      <c r="AC1" s="6"/>
      <c r="AD1" s="7"/>
      <c r="AE1" s="6"/>
      <c r="AF1" s="8"/>
      <c r="AG1" s="2"/>
      <c r="AH1" s="8"/>
      <c r="AI1" s="8"/>
      <c r="AJ1" s="8"/>
      <c r="AK1" s="8"/>
      <c r="AL1" s="2"/>
      <c r="AM1" s="6" t="s">
        <v>4</v>
      </c>
      <c r="AN1" s="7"/>
      <c r="AO1" s="6"/>
      <c r="AP1" s="7"/>
      <c r="AQ1" s="6"/>
      <c r="AR1" s="8"/>
      <c r="AS1" s="2"/>
      <c r="AT1" s="8"/>
      <c r="AU1" s="8"/>
      <c r="AV1" s="8"/>
      <c r="AW1" s="8"/>
      <c r="AX1" s="2"/>
      <c r="AY1" s="6" t="s">
        <v>5</v>
      </c>
      <c r="AZ1" s="7"/>
      <c r="BA1" s="6"/>
      <c r="BB1" s="7"/>
      <c r="BC1" s="6"/>
      <c r="BD1" s="8"/>
      <c r="BE1" s="2"/>
      <c r="BF1" s="8"/>
      <c r="BG1" s="8"/>
      <c r="BH1" s="8"/>
      <c r="BI1" s="8"/>
      <c r="BJ1" s="2"/>
      <c r="BK1" s="6" t="s">
        <v>6</v>
      </c>
      <c r="BL1" s="7"/>
      <c r="BM1" s="6"/>
      <c r="BN1" s="7"/>
      <c r="BO1" s="6"/>
      <c r="BP1" s="8"/>
    </row>
    <row r="2" spans="1:74" x14ac:dyDescent="0.25">
      <c r="A2" t="s">
        <v>89</v>
      </c>
      <c r="C2" t="s">
        <v>8</v>
      </c>
      <c r="E2" t="s">
        <v>9</v>
      </c>
      <c r="G2" t="s">
        <v>10</v>
      </c>
      <c r="I2" t="s">
        <v>24</v>
      </c>
      <c r="L2" s="5" t="s">
        <v>95</v>
      </c>
      <c r="O2" t="s">
        <v>8</v>
      </c>
      <c r="Q2" t="s">
        <v>9</v>
      </c>
      <c r="S2" t="s">
        <v>10</v>
      </c>
      <c r="U2" t="s">
        <v>24</v>
      </c>
      <c r="X2" s="5" t="s">
        <v>95</v>
      </c>
      <c r="AA2" t="s">
        <v>8</v>
      </c>
      <c r="AC2" t="s">
        <v>9</v>
      </c>
      <c r="AE2" t="s">
        <v>10</v>
      </c>
      <c r="AG2" t="s">
        <v>24</v>
      </c>
      <c r="AJ2" s="5" t="s">
        <v>95</v>
      </c>
      <c r="AM2" t="s">
        <v>8</v>
      </c>
      <c r="AO2" t="s">
        <v>9</v>
      </c>
      <c r="AQ2" t="s">
        <v>10</v>
      </c>
      <c r="AS2" t="s">
        <v>24</v>
      </c>
      <c r="AV2" s="5" t="s">
        <v>95</v>
      </c>
      <c r="AY2" t="s">
        <v>8</v>
      </c>
      <c r="BA2" t="s">
        <v>9</v>
      </c>
      <c r="BC2" t="s">
        <v>10</v>
      </c>
      <c r="BE2" t="s">
        <v>24</v>
      </c>
      <c r="BH2" s="5" t="s">
        <v>95</v>
      </c>
      <c r="BK2" t="s">
        <v>8</v>
      </c>
      <c r="BM2" t="s">
        <v>9</v>
      </c>
      <c r="BO2" t="s">
        <v>10</v>
      </c>
      <c r="BQ2" t="s">
        <v>24</v>
      </c>
      <c r="BT2" t="s">
        <v>95</v>
      </c>
      <c r="BV2" t="s">
        <v>96</v>
      </c>
    </row>
    <row r="3" spans="1:74" x14ac:dyDescent="0.25">
      <c r="A3" t="s">
        <v>70</v>
      </c>
      <c r="B3">
        <v>4</v>
      </c>
      <c r="C3">
        <v>4</v>
      </c>
      <c r="D3" s="5">
        <f>C3/$B3</f>
        <v>1</v>
      </c>
      <c r="E3">
        <v>4</v>
      </c>
      <c r="F3" s="5">
        <f t="shared" ref="F3:BR3" si="0">E3/$B3</f>
        <v>1</v>
      </c>
      <c r="G3">
        <v>4</v>
      </c>
      <c r="H3" s="5">
        <f t="shared" si="0"/>
        <v>1</v>
      </c>
      <c r="I3">
        <v>4</v>
      </c>
      <c r="J3" s="5">
        <f t="shared" si="0"/>
        <v>1</v>
      </c>
      <c r="L3" s="5">
        <f>AVERAGE(D3,F3,H3)</f>
        <v>1</v>
      </c>
      <c r="O3">
        <v>3</v>
      </c>
      <c r="P3" s="5">
        <f t="shared" si="0"/>
        <v>0.75</v>
      </c>
      <c r="Q3">
        <v>3</v>
      </c>
      <c r="R3" s="5">
        <f t="shared" si="0"/>
        <v>0.75</v>
      </c>
      <c r="S3">
        <v>3</v>
      </c>
      <c r="T3" s="5">
        <f t="shared" si="0"/>
        <v>0.75</v>
      </c>
      <c r="U3">
        <v>4</v>
      </c>
      <c r="V3" s="5">
        <f t="shared" si="0"/>
        <v>1</v>
      </c>
      <c r="X3" s="5">
        <f>AVERAGE(P3,R3,T3)</f>
        <v>0.75</v>
      </c>
      <c r="AA3">
        <v>4</v>
      </c>
      <c r="AB3" s="5">
        <f t="shared" si="0"/>
        <v>1</v>
      </c>
      <c r="AC3">
        <v>4</v>
      </c>
      <c r="AD3" s="5">
        <f t="shared" si="0"/>
        <v>1</v>
      </c>
      <c r="AE3">
        <v>4</v>
      </c>
      <c r="AF3" s="5">
        <f t="shared" si="0"/>
        <v>1</v>
      </c>
      <c r="AG3">
        <v>4</v>
      </c>
      <c r="AH3" s="5">
        <f t="shared" si="0"/>
        <v>1</v>
      </c>
      <c r="AJ3" s="5">
        <f>AVERAGE(AB3,AD3,AF3)</f>
        <v>1</v>
      </c>
      <c r="AM3">
        <v>3</v>
      </c>
      <c r="AN3" s="5">
        <f t="shared" si="0"/>
        <v>0.75</v>
      </c>
      <c r="AO3">
        <v>3</v>
      </c>
      <c r="AP3" s="5">
        <f t="shared" si="0"/>
        <v>0.75</v>
      </c>
      <c r="AQ3">
        <v>3</v>
      </c>
      <c r="AR3" s="5">
        <f t="shared" si="0"/>
        <v>0.75</v>
      </c>
      <c r="AS3">
        <v>4</v>
      </c>
      <c r="AT3" s="5">
        <f t="shared" si="0"/>
        <v>1</v>
      </c>
      <c r="AV3" s="5">
        <f>AVERAGE(AN3,AP3,AR3)</f>
        <v>0.75</v>
      </c>
      <c r="AY3">
        <v>4</v>
      </c>
      <c r="AZ3" s="5">
        <f t="shared" si="0"/>
        <v>1</v>
      </c>
      <c r="BA3">
        <v>4</v>
      </c>
      <c r="BB3" s="5">
        <f t="shared" si="0"/>
        <v>1</v>
      </c>
      <c r="BC3">
        <v>4</v>
      </c>
      <c r="BD3" s="5">
        <f t="shared" si="0"/>
        <v>1</v>
      </c>
      <c r="BE3">
        <v>4</v>
      </c>
      <c r="BF3" s="5">
        <f t="shared" si="0"/>
        <v>1</v>
      </c>
      <c r="BH3" s="5">
        <f>AVERAGE(AZ3,BB3,BD3)</f>
        <v>1</v>
      </c>
      <c r="BK3">
        <v>4</v>
      </c>
      <c r="BL3" s="5">
        <f t="shared" si="0"/>
        <v>1</v>
      </c>
      <c r="BM3">
        <v>4</v>
      </c>
      <c r="BN3" s="5">
        <f t="shared" si="0"/>
        <v>1</v>
      </c>
      <c r="BO3">
        <v>4</v>
      </c>
      <c r="BP3" s="5">
        <f t="shared" si="0"/>
        <v>1</v>
      </c>
      <c r="BQ3">
        <v>4</v>
      </c>
      <c r="BR3" s="5">
        <f t="shared" si="0"/>
        <v>1</v>
      </c>
      <c r="BT3" s="5">
        <f>AVERAGE(BL3,BN3,BP3)</f>
        <v>1</v>
      </c>
      <c r="BV3" s="5">
        <f>AVERAGE(L3,X3,AJ3,AV3,BH3,BT3)</f>
        <v>0.91666666666666663</v>
      </c>
    </row>
    <row r="4" spans="1:74" x14ac:dyDescent="0.25">
      <c r="A4" t="s">
        <v>90</v>
      </c>
      <c r="B4">
        <v>1</v>
      </c>
      <c r="C4">
        <v>1</v>
      </c>
      <c r="D4" s="5">
        <f t="shared" ref="D4:BR4" si="1">C4/$B4</f>
        <v>1</v>
      </c>
      <c r="E4">
        <v>1</v>
      </c>
      <c r="F4" s="5">
        <f t="shared" si="1"/>
        <v>1</v>
      </c>
      <c r="G4">
        <v>1</v>
      </c>
      <c r="H4" s="5">
        <f t="shared" si="1"/>
        <v>1</v>
      </c>
      <c r="I4">
        <v>1</v>
      </c>
      <c r="J4" s="5">
        <f t="shared" si="1"/>
        <v>1</v>
      </c>
      <c r="L4" s="5">
        <f t="shared" ref="L4:L56" si="2">AVERAGE(D4,F4,H4)</f>
        <v>1</v>
      </c>
      <c r="O4">
        <v>1</v>
      </c>
      <c r="P4" s="5">
        <f t="shared" si="1"/>
        <v>1</v>
      </c>
      <c r="Q4">
        <v>1</v>
      </c>
      <c r="R4" s="5">
        <f t="shared" si="1"/>
        <v>1</v>
      </c>
      <c r="S4">
        <v>1</v>
      </c>
      <c r="T4" s="5">
        <f t="shared" si="1"/>
        <v>1</v>
      </c>
      <c r="U4">
        <v>1</v>
      </c>
      <c r="V4" s="5">
        <f t="shared" si="1"/>
        <v>1</v>
      </c>
      <c r="X4" s="5">
        <f t="shared" ref="X4:X57" si="3">AVERAGE(P4,R4,T4)</f>
        <v>1</v>
      </c>
      <c r="AA4">
        <v>1</v>
      </c>
      <c r="AB4" s="5">
        <f t="shared" si="1"/>
        <v>1</v>
      </c>
      <c r="AC4">
        <v>1</v>
      </c>
      <c r="AD4" s="5">
        <f t="shared" si="1"/>
        <v>1</v>
      </c>
      <c r="AE4">
        <v>1</v>
      </c>
      <c r="AF4" s="5">
        <f t="shared" si="1"/>
        <v>1</v>
      </c>
      <c r="AG4">
        <v>1</v>
      </c>
      <c r="AH4" s="5">
        <f t="shared" si="1"/>
        <v>1</v>
      </c>
      <c r="AJ4" s="5">
        <f t="shared" ref="AJ4:AJ57" si="4">AVERAGE(AB4,AD4,AF4)</f>
        <v>1</v>
      </c>
      <c r="AM4">
        <v>1</v>
      </c>
      <c r="AN4" s="5">
        <f t="shared" si="1"/>
        <v>1</v>
      </c>
      <c r="AO4">
        <v>1</v>
      </c>
      <c r="AP4" s="5">
        <f t="shared" si="1"/>
        <v>1</v>
      </c>
      <c r="AQ4">
        <v>1</v>
      </c>
      <c r="AR4" s="5">
        <f t="shared" si="1"/>
        <v>1</v>
      </c>
      <c r="AS4">
        <v>1</v>
      </c>
      <c r="AT4" s="5">
        <f t="shared" si="1"/>
        <v>1</v>
      </c>
      <c r="AV4" s="5">
        <f t="shared" ref="AV4:AV57" si="5">AVERAGE(AN4,AP4,AR4)</f>
        <v>1</v>
      </c>
      <c r="AY4">
        <v>1</v>
      </c>
      <c r="AZ4" s="5">
        <f t="shared" si="1"/>
        <v>1</v>
      </c>
      <c r="BA4">
        <v>1</v>
      </c>
      <c r="BB4" s="5">
        <f t="shared" si="1"/>
        <v>1</v>
      </c>
      <c r="BC4">
        <v>1</v>
      </c>
      <c r="BD4" s="5">
        <f t="shared" si="1"/>
        <v>1</v>
      </c>
      <c r="BE4">
        <v>1</v>
      </c>
      <c r="BF4" s="5">
        <f t="shared" si="1"/>
        <v>1</v>
      </c>
      <c r="BH4" s="5">
        <f t="shared" ref="BH4:BH57" si="6">AVERAGE(AZ4,BB4,BD4)</f>
        <v>1</v>
      </c>
      <c r="BK4">
        <v>1</v>
      </c>
      <c r="BL4" s="5">
        <f t="shared" si="1"/>
        <v>1</v>
      </c>
      <c r="BM4">
        <v>1</v>
      </c>
      <c r="BN4" s="5">
        <f t="shared" si="1"/>
        <v>1</v>
      </c>
      <c r="BO4">
        <v>1</v>
      </c>
      <c r="BP4" s="5">
        <f t="shared" si="1"/>
        <v>1</v>
      </c>
      <c r="BQ4">
        <v>1</v>
      </c>
      <c r="BR4" s="5">
        <f t="shared" si="1"/>
        <v>1</v>
      </c>
      <c r="BT4" s="5">
        <f t="shared" ref="BT4:BT57" si="7">AVERAGE(BL4,BN4,BP4)</f>
        <v>1</v>
      </c>
      <c r="BV4" s="5">
        <f t="shared" ref="BV4:BV57" si="8">AVERAGE(L4,X4,AJ4,AV4,BH4,BT4)</f>
        <v>1</v>
      </c>
    </row>
    <row r="5" spans="1:74" x14ac:dyDescent="0.25">
      <c r="A5" t="s">
        <v>41</v>
      </c>
      <c r="B5">
        <v>7</v>
      </c>
      <c r="C5">
        <v>6</v>
      </c>
      <c r="D5" s="5">
        <f t="shared" ref="D5:BR5" si="9">C5/$B5</f>
        <v>0.8571428571428571</v>
      </c>
      <c r="E5">
        <v>7</v>
      </c>
      <c r="F5" s="5">
        <f t="shared" si="9"/>
        <v>1</v>
      </c>
      <c r="G5">
        <v>7</v>
      </c>
      <c r="H5" s="5">
        <f t="shared" si="9"/>
        <v>1</v>
      </c>
      <c r="I5">
        <v>6</v>
      </c>
      <c r="J5" s="5">
        <f t="shared" si="9"/>
        <v>0.8571428571428571</v>
      </c>
      <c r="L5" s="5">
        <f t="shared" si="2"/>
        <v>0.95238095238095244</v>
      </c>
      <c r="O5">
        <v>4</v>
      </c>
      <c r="P5" s="5">
        <f t="shared" si="9"/>
        <v>0.5714285714285714</v>
      </c>
      <c r="Q5">
        <v>3</v>
      </c>
      <c r="R5" s="5">
        <f t="shared" si="9"/>
        <v>0.42857142857142855</v>
      </c>
      <c r="S5">
        <v>4</v>
      </c>
      <c r="T5" s="5">
        <f t="shared" si="9"/>
        <v>0.5714285714285714</v>
      </c>
      <c r="U5">
        <v>6</v>
      </c>
      <c r="V5" s="5">
        <f t="shared" si="9"/>
        <v>0.8571428571428571</v>
      </c>
      <c r="X5" s="5">
        <f t="shared" si="3"/>
        <v>0.52380952380952384</v>
      </c>
      <c r="AA5">
        <v>3</v>
      </c>
      <c r="AB5" s="5">
        <f t="shared" si="9"/>
        <v>0.42857142857142855</v>
      </c>
      <c r="AC5">
        <v>3</v>
      </c>
      <c r="AD5" s="5">
        <f t="shared" si="9"/>
        <v>0.42857142857142855</v>
      </c>
      <c r="AE5">
        <v>3</v>
      </c>
      <c r="AF5" s="5">
        <f t="shared" si="9"/>
        <v>0.42857142857142855</v>
      </c>
      <c r="AG5">
        <v>7</v>
      </c>
      <c r="AH5" s="5">
        <f t="shared" si="9"/>
        <v>1</v>
      </c>
      <c r="AJ5" s="5">
        <f t="shared" si="4"/>
        <v>0.42857142857142855</v>
      </c>
      <c r="AM5">
        <v>7</v>
      </c>
      <c r="AN5" s="5">
        <f t="shared" si="9"/>
        <v>1</v>
      </c>
      <c r="AO5">
        <v>4</v>
      </c>
      <c r="AP5" s="5">
        <f t="shared" si="9"/>
        <v>0.5714285714285714</v>
      </c>
      <c r="AQ5">
        <v>4</v>
      </c>
      <c r="AR5" s="5">
        <f t="shared" si="9"/>
        <v>0.5714285714285714</v>
      </c>
      <c r="AS5">
        <v>5</v>
      </c>
      <c r="AT5" s="5">
        <f t="shared" si="9"/>
        <v>0.7142857142857143</v>
      </c>
      <c r="AV5" s="5">
        <f t="shared" si="5"/>
        <v>0.7142857142857143</v>
      </c>
      <c r="AY5">
        <v>4</v>
      </c>
      <c r="AZ5" s="5">
        <f t="shared" si="9"/>
        <v>0.5714285714285714</v>
      </c>
      <c r="BA5">
        <v>4</v>
      </c>
      <c r="BB5" s="5">
        <f t="shared" si="9"/>
        <v>0.5714285714285714</v>
      </c>
      <c r="BC5">
        <v>4</v>
      </c>
      <c r="BD5" s="5">
        <f t="shared" si="9"/>
        <v>0.5714285714285714</v>
      </c>
      <c r="BE5">
        <v>7</v>
      </c>
      <c r="BF5" s="5">
        <f t="shared" si="9"/>
        <v>1</v>
      </c>
      <c r="BH5" s="5">
        <f t="shared" si="6"/>
        <v>0.5714285714285714</v>
      </c>
      <c r="BK5">
        <v>7</v>
      </c>
      <c r="BL5" s="5">
        <f t="shared" si="9"/>
        <v>1</v>
      </c>
      <c r="BM5">
        <v>7</v>
      </c>
      <c r="BN5" s="5">
        <f t="shared" si="9"/>
        <v>1</v>
      </c>
      <c r="BO5">
        <v>7</v>
      </c>
      <c r="BP5" s="5">
        <f t="shared" si="9"/>
        <v>1</v>
      </c>
      <c r="BQ5">
        <v>7</v>
      </c>
      <c r="BR5" s="5">
        <f t="shared" si="9"/>
        <v>1</v>
      </c>
      <c r="BT5" s="5">
        <f t="shared" si="7"/>
        <v>1</v>
      </c>
      <c r="BV5" s="5">
        <f t="shared" si="8"/>
        <v>0.69841269841269848</v>
      </c>
    </row>
    <row r="6" spans="1:74" x14ac:dyDescent="0.25">
      <c r="A6" t="s">
        <v>34</v>
      </c>
      <c r="B6">
        <v>2</v>
      </c>
      <c r="C6">
        <v>2</v>
      </c>
      <c r="D6" s="5">
        <f t="shared" ref="D6:BR6" si="10">C6/$B6</f>
        <v>1</v>
      </c>
      <c r="E6">
        <v>2</v>
      </c>
      <c r="F6" s="5">
        <f t="shared" si="10"/>
        <v>1</v>
      </c>
      <c r="G6">
        <v>2</v>
      </c>
      <c r="H6" s="5">
        <f t="shared" si="10"/>
        <v>1</v>
      </c>
      <c r="I6">
        <v>2</v>
      </c>
      <c r="J6" s="5">
        <f t="shared" si="10"/>
        <v>1</v>
      </c>
      <c r="L6" s="5">
        <f t="shared" si="2"/>
        <v>1</v>
      </c>
      <c r="O6">
        <v>1</v>
      </c>
      <c r="P6" s="5">
        <f t="shared" si="10"/>
        <v>0.5</v>
      </c>
      <c r="Q6">
        <v>1</v>
      </c>
      <c r="R6" s="5">
        <f t="shared" si="10"/>
        <v>0.5</v>
      </c>
      <c r="S6">
        <v>1</v>
      </c>
      <c r="T6" s="5">
        <f t="shared" si="10"/>
        <v>0.5</v>
      </c>
      <c r="U6">
        <v>2</v>
      </c>
      <c r="V6" s="5">
        <f t="shared" si="10"/>
        <v>1</v>
      </c>
      <c r="X6" s="5">
        <f t="shared" si="3"/>
        <v>0.5</v>
      </c>
      <c r="AA6">
        <v>1</v>
      </c>
      <c r="AB6" s="5">
        <f t="shared" si="10"/>
        <v>0.5</v>
      </c>
      <c r="AC6">
        <v>1</v>
      </c>
      <c r="AD6" s="5">
        <f t="shared" si="10"/>
        <v>0.5</v>
      </c>
      <c r="AE6">
        <v>1</v>
      </c>
      <c r="AF6" s="5">
        <f t="shared" si="10"/>
        <v>0.5</v>
      </c>
      <c r="AG6">
        <v>2</v>
      </c>
      <c r="AH6" s="5">
        <f t="shared" si="10"/>
        <v>1</v>
      </c>
      <c r="AJ6" s="5">
        <f t="shared" si="4"/>
        <v>0.5</v>
      </c>
      <c r="AM6">
        <v>2</v>
      </c>
      <c r="AN6" s="5">
        <f t="shared" si="10"/>
        <v>1</v>
      </c>
      <c r="AO6">
        <v>2</v>
      </c>
      <c r="AP6" s="5">
        <f t="shared" si="10"/>
        <v>1</v>
      </c>
      <c r="AQ6">
        <v>2</v>
      </c>
      <c r="AR6" s="5">
        <f t="shared" si="10"/>
        <v>1</v>
      </c>
      <c r="AS6">
        <v>2</v>
      </c>
      <c r="AT6" s="5">
        <f t="shared" si="10"/>
        <v>1</v>
      </c>
      <c r="AV6" s="5">
        <f t="shared" si="5"/>
        <v>1</v>
      </c>
      <c r="AY6">
        <v>1</v>
      </c>
      <c r="AZ6" s="5">
        <f t="shared" si="10"/>
        <v>0.5</v>
      </c>
      <c r="BA6">
        <v>1</v>
      </c>
      <c r="BB6" s="5">
        <f t="shared" si="10"/>
        <v>0.5</v>
      </c>
      <c r="BC6">
        <v>1</v>
      </c>
      <c r="BD6" s="5">
        <f t="shared" si="10"/>
        <v>0.5</v>
      </c>
      <c r="BE6">
        <v>2</v>
      </c>
      <c r="BF6" s="5">
        <f t="shared" si="10"/>
        <v>1</v>
      </c>
      <c r="BH6" s="5">
        <f t="shared" si="6"/>
        <v>0.5</v>
      </c>
      <c r="BK6">
        <v>2</v>
      </c>
      <c r="BL6" s="5">
        <f t="shared" si="10"/>
        <v>1</v>
      </c>
      <c r="BM6">
        <v>2</v>
      </c>
      <c r="BN6" s="5">
        <f t="shared" si="10"/>
        <v>1</v>
      </c>
      <c r="BO6">
        <v>2</v>
      </c>
      <c r="BP6" s="5">
        <f t="shared" si="10"/>
        <v>1</v>
      </c>
      <c r="BQ6">
        <v>2</v>
      </c>
      <c r="BR6" s="5">
        <f t="shared" si="10"/>
        <v>1</v>
      </c>
      <c r="BT6" s="5">
        <f t="shared" si="7"/>
        <v>1</v>
      </c>
      <c r="BV6" s="5">
        <f t="shared" si="8"/>
        <v>0.75</v>
      </c>
    </row>
    <row r="7" spans="1:74" x14ac:dyDescent="0.25">
      <c r="A7" t="s">
        <v>42</v>
      </c>
      <c r="B7">
        <v>3</v>
      </c>
      <c r="C7">
        <v>3</v>
      </c>
      <c r="D7" s="5">
        <f t="shared" ref="D7:BR7" si="11">C7/$B7</f>
        <v>1</v>
      </c>
      <c r="E7">
        <v>3</v>
      </c>
      <c r="F7" s="5">
        <f t="shared" si="11"/>
        <v>1</v>
      </c>
      <c r="G7">
        <v>2</v>
      </c>
      <c r="H7" s="5">
        <f t="shared" si="11"/>
        <v>0.66666666666666663</v>
      </c>
      <c r="I7">
        <v>2</v>
      </c>
      <c r="J7" s="5">
        <f t="shared" si="11"/>
        <v>0.66666666666666663</v>
      </c>
      <c r="L7" s="5">
        <f t="shared" si="2"/>
        <v>0.88888888888888884</v>
      </c>
      <c r="O7">
        <v>2</v>
      </c>
      <c r="P7" s="5">
        <f t="shared" si="11"/>
        <v>0.66666666666666663</v>
      </c>
      <c r="Q7">
        <v>2</v>
      </c>
      <c r="R7" s="5">
        <f t="shared" si="11"/>
        <v>0.66666666666666663</v>
      </c>
      <c r="S7">
        <v>2</v>
      </c>
      <c r="T7" s="5">
        <f t="shared" si="11"/>
        <v>0.66666666666666663</v>
      </c>
      <c r="U7">
        <v>3</v>
      </c>
      <c r="V7" s="5">
        <f t="shared" si="11"/>
        <v>1</v>
      </c>
      <c r="X7" s="5">
        <f t="shared" si="3"/>
        <v>0.66666666666666663</v>
      </c>
      <c r="AA7">
        <v>2</v>
      </c>
      <c r="AB7" s="5">
        <f t="shared" si="11"/>
        <v>0.66666666666666663</v>
      </c>
      <c r="AC7">
        <v>2</v>
      </c>
      <c r="AD7" s="5">
        <f t="shared" si="11"/>
        <v>0.66666666666666663</v>
      </c>
      <c r="AE7">
        <v>2</v>
      </c>
      <c r="AF7" s="5">
        <f t="shared" si="11"/>
        <v>0.66666666666666663</v>
      </c>
      <c r="AG7">
        <v>3</v>
      </c>
      <c r="AH7" s="5">
        <f t="shared" si="11"/>
        <v>1</v>
      </c>
      <c r="AJ7" s="5">
        <f t="shared" si="4"/>
        <v>0.66666666666666663</v>
      </c>
      <c r="AM7">
        <v>2</v>
      </c>
      <c r="AN7" s="5">
        <f t="shared" si="11"/>
        <v>0.66666666666666663</v>
      </c>
      <c r="AO7">
        <v>2</v>
      </c>
      <c r="AP7" s="5">
        <f t="shared" si="11"/>
        <v>0.66666666666666663</v>
      </c>
      <c r="AQ7">
        <v>2</v>
      </c>
      <c r="AR7" s="5">
        <f t="shared" si="11"/>
        <v>0.66666666666666663</v>
      </c>
      <c r="AS7">
        <v>3</v>
      </c>
      <c r="AT7" s="5">
        <f t="shared" si="11"/>
        <v>1</v>
      </c>
      <c r="AV7" s="5">
        <f t="shared" si="5"/>
        <v>0.66666666666666663</v>
      </c>
      <c r="AY7">
        <v>2</v>
      </c>
      <c r="AZ7" s="5">
        <f t="shared" si="11"/>
        <v>0.66666666666666663</v>
      </c>
      <c r="BA7">
        <v>1</v>
      </c>
      <c r="BB7" s="5">
        <f t="shared" si="11"/>
        <v>0.33333333333333331</v>
      </c>
      <c r="BC7">
        <v>1</v>
      </c>
      <c r="BD7" s="5">
        <f t="shared" si="11"/>
        <v>0.33333333333333331</v>
      </c>
      <c r="BE7">
        <v>2</v>
      </c>
      <c r="BF7" s="5">
        <f t="shared" si="11"/>
        <v>0.66666666666666663</v>
      </c>
      <c r="BH7" s="5">
        <f t="shared" si="6"/>
        <v>0.44444444444444442</v>
      </c>
      <c r="BK7">
        <v>2</v>
      </c>
      <c r="BL7" s="5">
        <f t="shared" si="11"/>
        <v>0.66666666666666663</v>
      </c>
      <c r="BM7">
        <v>2</v>
      </c>
      <c r="BN7" s="5">
        <f t="shared" si="11"/>
        <v>0.66666666666666663</v>
      </c>
      <c r="BO7">
        <v>2</v>
      </c>
      <c r="BP7" s="5">
        <f t="shared" si="11"/>
        <v>0.66666666666666663</v>
      </c>
      <c r="BQ7">
        <v>3</v>
      </c>
      <c r="BR7" s="5">
        <f t="shared" si="11"/>
        <v>1</v>
      </c>
      <c r="BT7" s="5">
        <f t="shared" si="7"/>
        <v>0.66666666666666663</v>
      </c>
      <c r="BV7" s="5">
        <f t="shared" si="8"/>
        <v>0.66666666666666663</v>
      </c>
    </row>
    <row r="8" spans="1:74" x14ac:dyDescent="0.25">
      <c r="A8" t="s">
        <v>83</v>
      </c>
      <c r="B8">
        <v>1</v>
      </c>
      <c r="C8">
        <v>1</v>
      </c>
      <c r="D8" s="5">
        <f t="shared" ref="D8:BR8" si="12">C8/$B8</f>
        <v>1</v>
      </c>
      <c r="E8">
        <v>0</v>
      </c>
      <c r="F8" s="5">
        <f t="shared" si="12"/>
        <v>0</v>
      </c>
      <c r="G8">
        <v>1</v>
      </c>
      <c r="H8" s="5">
        <f t="shared" si="12"/>
        <v>1</v>
      </c>
      <c r="I8">
        <v>0</v>
      </c>
      <c r="J8" s="5">
        <f t="shared" si="12"/>
        <v>0</v>
      </c>
      <c r="L8" s="5">
        <f t="shared" si="2"/>
        <v>0.66666666666666663</v>
      </c>
      <c r="O8">
        <v>0</v>
      </c>
      <c r="P8" s="5">
        <f t="shared" si="12"/>
        <v>0</v>
      </c>
      <c r="Q8">
        <v>0</v>
      </c>
      <c r="R8" s="5">
        <f t="shared" si="12"/>
        <v>0</v>
      </c>
      <c r="S8">
        <v>0</v>
      </c>
      <c r="T8" s="5">
        <f t="shared" si="12"/>
        <v>0</v>
      </c>
      <c r="U8">
        <v>1</v>
      </c>
      <c r="V8" s="5">
        <f t="shared" si="12"/>
        <v>1</v>
      </c>
      <c r="X8" s="5">
        <f t="shared" si="3"/>
        <v>0</v>
      </c>
      <c r="AA8">
        <v>0</v>
      </c>
      <c r="AB8" s="5">
        <f t="shared" si="12"/>
        <v>0</v>
      </c>
      <c r="AC8">
        <v>0</v>
      </c>
      <c r="AD8" s="5">
        <f t="shared" si="12"/>
        <v>0</v>
      </c>
      <c r="AE8">
        <v>0</v>
      </c>
      <c r="AF8" s="5">
        <f t="shared" si="12"/>
        <v>0</v>
      </c>
      <c r="AG8">
        <v>1</v>
      </c>
      <c r="AH8" s="5">
        <f t="shared" si="12"/>
        <v>1</v>
      </c>
      <c r="AJ8" s="5">
        <f t="shared" si="4"/>
        <v>0</v>
      </c>
      <c r="AM8">
        <v>1</v>
      </c>
      <c r="AN8" s="5">
        <f t="shared" si="12"/>
        <v>1</v>
      </c>
      <c r="AO8">
        <v>1</v>
      </c>
      <c r="AP8" s="5">
        <f t="shared" si="12"/>
        <v>1</v>
      </c>
      <c r="AQ8">
        <v>1</v>
      </c>
      <c r="AR8" s="5">
        <f t="shared" si="12"/>
        <v>1</v>
      </c>
      <c r="AS8">
        <v>1</v>
      </c>
      <c r="AT8" s="5">
        <f t="shared" si="12"/>
        <v>1</v>
      </c>
      <c r="AV8" s="5">
        <f t="shared" si="5"/>
        <v>1</v>
      </c>
      <c r="AY8">
        <v>1</v>
      </c>
      <c r="AZ8" s="5">
        <f t="shared" si="12"/>
        <v>1</v>
      </c>
      <c r="BA8">
        <v>1</v>
      </c>
      <c r="BB8" s="5">
        <f t="shared" si="12"/>
        <v>1</v>
      </c>
      <c r="BC8">
        <v>0</v>
      </c>
      <c r="BD8" s="5">
        <f t="shared" si="12"/>
        <v>0</v>
      </c>
      <c r="BE8">
        <v>0</v>
      </c>
      <c r="BF8" s="5">
        <f t="shared" si="12"/>
        <v>0</v>
      </c>
      <c r="BH8" s="5">
        <f t="shared" si="6"/>
        <v>0.66666666666666663</v>
      </c>
      <c r="BK8">
        <v>0</v>
      </c>
      <c r="BL8" s="5">
        <f t="shared" si="12"/>
        <v>0</v>
      </c>
      <c r="BM8">
        <v>0</v>
      </c>
      <c r="BN8" s="5">
        <f t="shared" si="12"/>
        <v>0</v>
      </c>
      <c r="BO8">
        <v>0</v>
      </c>
      <c r="BP8" s="5">
        <f t="shared" si="12"/>
        <v>0</v>
      </c>
      <c r="BQ8">
        <v>1</v>
      </c>
      <c r="BR8" s="5">
        <f t="shared" si="12"/>
        <v>1</v>
      </c>
      <c r="BT8" s="5">
        <f t="shared" si="7"/>
        <v>0</v>
      </c>
      <c r="BV8" s="5">
        <f t="shared" si="8"/>
        <v>0.38888888888888884</v>
      </c>
    </row>
    <row r="9" spans="1:74" x14ac:dyDescent="0.25">
      <c r="A9" t="s">
        <v>91</v>
      </c>
      <c r="B9">
        <v>1</v>
      </c>
      <c r="C9">
        <v>1</v>
      </c>
      <c r="D9" s="5">
        <f t="shared" ref="D9:BR9" si="13">C9/$B9</f>
        <v>1</v>
      </c>
      <c r="E9">
        <v>1</v>
      </c>
      <c r="F9" s="5">
        <f t="shared" si="13"/>
        <v>1</v>
      </c>
      <c r="G9">
        <v>1</v>
      </c>
      <c r="H9" s="5">
        <f t="shared" si="13"/>
        <v>1</v>
      </c>
      <c r="I9">
        <v>1</v>
      </c>
      <c r="J9" s="5">
        <f t="shared" si="13"/>
        <v>1</v>
      </c>
      <c r="L9" s="5">
        <f t="shared" si="2"/>
        <v>1</v>
      </c>
      <c r="O9">
        <v>1</v>
      </c>
      <c r="P9" s="5">
        <f t="shared" si="13"/>
        <v>1</v>
      </c>
      <c r="Q9">
        <v>1</v>
      </c>
      <c r="R9" s="5">
        <f t="shared" si="13"/>
        <v>1</v>
      </c>
      <c r="S9">
        <v>1</v>
      </c>
      <c r="T9" s="5">
        <f t="shared" si="13"/>
        <v>1</v>
      </c>
      <c r="U9">
        <v>1</v>
      </c>
      <c r="V9" s="5">
        <f t="shared" si="13"/>
        <v>1</v>
      </c>
      <c r="X9" s="5">
        <f t="shared" si="3"/>
        <v>1</v>
      </c>
      <c r="AA9">
        <v>1</v>
      </c>
      <c r="AB9" s="5">
        <f t="shared" si="13"/>
        <v>1</v>
      </c>
      <c r="AC9">
        <v>1</v>
      </c>
      <c r="AD9" s="5">
        <f t="shared" si="13"/>
        <v>1</v>
      </c>
      <c r="AE9">
        <v>1</v>
      </c>
      <c r="AF9" s="5">
        <f t="shared" si="13"/>
        <v>1</v>
      </c>
      <c r="AG9">
        <v>1</v>
      </c>
      <c r="AH9" s="5">
        <f t="shared" si="13"/>
        <v>1</v>
      </c>
      <c r="AJ9" s="5">
        <f t="shared" si="4"/>
        <v>1</v>
      </c>
      <c r="AM9">
        <v>1</v>
      </c>
      <c r="AN9" s="5">
        <f t="shared" si="13"/>
        <v>1</v>
      </c>
      <c r="AO9">
        <v>1</v>
      </c>
      <c r="AP9" s="5">
        <f t="shared" si="13"/>
        <v>1</v>
      </c>
      <c r="AQ9">
        <v>1</v>
      </c>
      <c r="AR9" s="5">
        <f t="shared" si="13"/>
        <v>1</v>
      </c>
      <c r="AS9">
        <v>1</v>
      </c>
      <c r="AT9" s="5">
        <f t="shared" si="13"/>
        <v>1</v>
      </c>
      <c r="AV9" s="5">
        <f t="shared" si="5"/>
        <v>1</v>
      </c>
      <c r="AY9">
        <v>1</v>
      </c>
      <c r="AZ9" s="5">
        <f t="shared" si="13"/>
        <v>1</v>
      </c>
      <c r="BA9">
        <v>1</v>
      </c>
      <c r="BB9" s="5">
        <f t="shared" si="13"/>
        <v>1</v>
      </c>
      <c r="BC9">
        <v>1</v>
      </c>
      <c r="BD9" s="5">
        <f t="shared" si="13"/>
        <v>1</v>
      </c>
      <c r="BE9">
        <v>1</v>
      </c>
      <c r="BF9" s="5">
        <f t="shared" si="13"/>
        <v>1</v>
      </c>
      <c r="BH9" s="5">
        <f t="shared" si="6"/>
        <v>1</v>
      </c>
      <c r="BK9">
        <v>0</v>
      </c>
      <c r="BL9" s="5">
        <f t="shared" si="13"/>
        <v>0</v>
      </c>
      <c r="BM9">
        <v>0</v>
      </c>
      <c r="BN9" s="5">
        <f t="shared" si="13"/>
        <v>0</v>
      </c>
      <c r="BO9">
        <v>0</v>
      </c>
      <c r="BP9" s="5">
        <f t="shared" si="13"/>
        <v>0</v>
      </c>
      <c r="BQ9">
        <v>1</v>
      </c>
      <c r="BR9" s="5">
        <f t="shared" si="13"/>
        <v>1</v>
      </c>
      <c r="BT9" s="5">
        <f t="shared" si="7"/>
        <v>0</v>
      </c>
      <c r="BV9" s="5">
        <f t="shared" si="8"/>
        <v>0.83333333333333337</v>
      </c>
    </row>
    <row r="10" spans="1:74" x14ac:dyDescent="0.25">
      <c r="A10" t="s">
        <v>60</v>
      </c>
      <c r="B10">
        <v>6</v>
      </c>
      <c r="C10">
        <v>6</v>
      </c>
      <c r="D10" s="5">
        <f t="shared" ref="D10:BR10" si="14">C10/$B10</f>
        <v>1</v>
      </c>
      <c r="E10">
        <v>6</v>
      </c>
      <c r="F10" s="5">
        <f t="shared" si="14"/>
        <v>1</v>
      </c>
      <c r="G10">
        <v>6</v>
      </c>
      <c r="H10" s="5">
        <f t="shared" si="14"/>
        <v>1</v>
      </c>
      <c r="I10">
        <v>6</v>
      </c>
      <c r="J10" s="5">
        <f t="shared" si="14"/>
        <v>1</v>
      </c>
      <c r="L10" s="5">
        <f t="shared" si="2"/>
        <v>1</v>
      </c>
      <c r="O10">
        <v>6</v>
      </c>
      <c r="P10" s="5">
        <f t="shared" si="14"/>
        <v>1</v>
      </c>
      <c r="Q10">
        <v>6</v>
      </c>
      <c r="R10" s="5">
        <f t="shared" si="14"/>
        <v>1</v>
      </c>
      <c r="S10">
        <v>6</v>
      </c>
      <c r="T10" s="5">
        <f t="shared" si="14"/>
        <v>1</v>
      </c>
      <c r="U10">
        <v>6</v>
      </c>
      <c r="V10" s="5">
        <f t="shared" si="14"/>
        <v>1</v>
      </c>
      <c r="X10" s="5">
        <f t="shared" si="3"/>
        <v>1</v>
      </c>
      <c r="AA10">
        <v>6</v>
      </c>
      <c r="AB10" s="5">
        <f t="shared" si="14"/>
        <v>1</v>
      </c>
      <c r="AC10">
        <v>5</v>
      </c>
      <c r="AD10" s="5">
        <f t="shared" si="14"/>
        <v>0.83333333333333337</v>
      </c>
      <c r="AE10">
        <v>5</v>
      </c>
      <c r="AF10" s="5">
        <f t="shared" si="14"/>
        <v>0.83333333333333337</v>
      </c>
      <c r="AG10">
        <v>5</v>
      </c>
      <c r="AH10" s="5">
        <f t="shared" si="14"/>
        <v>0.83333333333333337</v>
      </c>
      <c r="AJ10" s="5">
        <f t="shared" si="4"/>
        <v>0.88888888888888895</v>
      </c>
      <c r="AM10">
        <v>6</v>
      </c>
      <c r="AN10" s="5">
        <f t="shared" si="14"/>
        <v>1</v>
      </c>
      <c r="AO10">
        <v>6</v>
      </c>
      <c r="AP10" s="5">
        <f t="shared" si="14"/>
        <v>1</v>
      </c>
      <c r="AQ10">
        <v>6</v>
      </c>
      <c r="AR10" s="5">
        <f t="shared" si="14"/>
        <v>1</v>
      </c>
      <c r="AS10">
        <v>6</v>
      </c>
      <c r="AT10" s="5">
        <f t="shared" si="14"/>
        <v>1</v>
      </c>
      <c r="AV10" s="5">
        <f t="shared" si="5"/>
        <v>1</v>
      </c>
      <c r="AY10">
        <v>5</v>
      </c>
      <c r="AZ10" s="5">
        <f t="shared" si="14"/>
        <v>0.83333333333333337</v>
      </c>
      <c r="BA10">
        <v>5</v>
      </c>
      <c r="BB10" s="5">
        <f t="shared" si="14"/>
        <v>0.83333333333333337</v>
      </c>
      <c r="BC10">
        <v>6</v>
      </c>
      <c r="BD10" s="5">
        <f t="shared" si="14"/>
        <v>1</v>
      </c>
      <c r="BE10">
        <v>5</v>
      </c>
      <c r="BF10" s="5">
        <f t="shared" si="14"/>
        <v>0.83333333333333337</v>
      </c>
      <c r="BH10" s="5">
        <f t="shared" si="6"/>
        <v>0.88888888888888895</v>
      </c>
      <c r="BK10">
        <v>5</v>
      </c>
      <c r="BL10" s="5">
        <f t="shared" si="14"/>
        <v>0.83333333333333337</v>
      </c>
      <c r="BM10">
        <v>6</v>
      </c>
      <c r="BN10" s="5">
        <f t="shared" si="14"/>
        <v>1</v>
      </c>
      <c r="BO10">
        <v>6</v>
      </c>
      <c r="BP10" s="5">
        <f t="shared" si="14"/>
        <v>1</v>
      </c>
      <c r="BQ10">
        <v>5</v>
      </c>
      <c r="BR10" s="5">
        <f t="shared" si="14"/>
        <v>0.83333333333333337</v>
      </c>
      <c r="BT10" s="5">
        <f t="shared" si="7"/>
        <v>0.94444444444444453</v>
      </c>
      <c r="BV10" s="5">
        <f t="shared" si="8"/>
        <v>0.95370370370370372</v>
      </c>
    </row>
    <row r="11" spans="1:74" x14ac:dyDescent="0.25">
      <c r="A11" t="s">
        <v>92</v>
      </c>
      <c r="B11">
        <v>1</v>
      </c>
      <c r="C11">
        <v>1</v>
      </c>
      <c r="D11" s="5">
        <f t="shared" ref="D11:BR11" si="15">C11/$B11</f>
        <v>1</v>
      </c>
      <c r="E11">
        <v>1</v>
      </c>
      <c r="F11" s="5">
        <f t="shared" si="15"/>
        <v>1</v>
      </c>
      <c r="G11">
        <v>1</v>
      </c>
      <c r="H11" s="5">
        <f t="shared" si="15"/>
        <v>1</v>
      </c>
      <c r="I11">
        <v>1</v>
      </c>
      <c r="J11" s="5">
        <f t="shared" si="15"/>
        <v>1</v>
      </c>
      <c r="L11" s="5">
        <f t="shared" si="2"/>
        <v>1</v>
      </c>
      <c r="O11">
        <v>1</v>
      </c>
      <c r="P11" s="5">
        <f t="shared" si="15"/>
        <v>1</v>
      </c>
      <c r="Q11">
        <v>1</v>
      </c>
      <c r="R11" s="5">
        <f t="shared" si="15"/>
        <v>1</v>
      </c>
      <c r="S11">
        <v>1</v>
      </c>
      <c r="T11" s="5">
        <f t="shared" si="15"/>
        <v>1</v>
      </c>
      <c r="U11">
        <v>1</v>
      </c>
      <c r="V11" s="5">
        <f t="shared" si="15"/>
        <v>1</v>
      </c>
      <c r="X11" s="5">
        <f t="shared" si="3"/>
        <v>1</v>
      </c>
      <c r="AA11">
        <v>1</v>
      </c>
      <c r="AB11" s="5">
        <f t="shared" si="15"/>
        <v>1</v>
      </c>
      <c r="AC11">
        <v>1</v>
      </c>
      <c r="AD11" s="5">
        <f t="shared" si="15"/>
        <v>1</v>
      </c>
      <c r="AE11">
        <v>1</v>
      </c>
      <c r="AF11" s="5">
        <f t="shared" si="15"/>
        <v>1</v>
      </c>
      <c r="AG11">
        <v>1</v>
      </c>
      <c r="AH11" s="5">
        <f t="shared" si="15"/>
        <v>1</v>
      </c>
      <c r="AJ11" s="5">
        <f t="shared" si="4"/>
        <v>1</v>
      </c>
      <c r="AM11">
        <v>1</v>
      </c>
      <c r="AN11" s="5">
        <f t="shared" si="15"/>
        <v>1</v>
      </c>
      <c r="AO11">
        <v>1</v>
      </c>
      <c r="AP11" s="5">
        <f t="shared" si="15"/>
        <v>1</v>
      </c>
      <c r="AQ11">
        <v>1</v>
      </c>
      <c r="AR11" s="5">
        <f t="shared" si="15"/>
        <v>1</v>
      </c>
      <c r="AS11">
        <v>1</v>
      </c>
      <c r="AT11" s="5">
        <f t="shared" si="15"/>
        <v>1</v>
      </c>
      <c r="AV11" s="5">
        <f t="shared" si="5"/>
        <v>1</v>
      </c>
      <c r="AY11">
        <v>1</v>
      </c>
      <c r="AZ11" s="5">
        <f t="shared" si="15"/>
        <v>1</v>
      </c>
      <c r="BA11">
        <v>1</v>
      </c>
      <c r="BB11" s="5">
        <f t="shared" si="15"/>
        <v>1</v>
      </c>
      <c r="BC11">
        <v>1</v>
      </c>
      <c r="BD11" s="5">
        <f t="shared" si="15"/>
        <v>1</v>
      </c>
      <c r="BE11">
        <v>1</v>
      </c>
      <c r="BF11" s="5">
        <f t="shared" si="15"/>
        <v>1</v>
      </c>
      <c r="BH11" s="5">
        <f t="shared" si="6"/>
        <v>1</v>
      </c>
      <c r="BK11">
        <v>1</v>
      </c>
      <c r="BL11" s="5">
        <f t="shared" si="15"/>
        <v>1</v>
      </c>
      <c r="BM11">
        <v>1</v>
      </c>
      <c r="BN11" s="5">
        <f t="shared" si="15"/>
        <v>1</v>
      </c>
      <c r="BO11">
        <v>1</v>
      </c>
      <c r="BP11" s="5">
        <f t="shared" si="15"/>
        <v>1</v>
      </c>
      <c r="BQ11">
        <v>1</v>
      </c>
      <c r="BR11" s="5">
        <f t="shared" si="15"/>
        <v>1</v>
      </c>
      <c r="BT11" s="5">
        <f t="shared" si="7"/>
        <v>1</v>
      </c>
      <c r="BV11" s="5">
        <f t="shared" si="8"/>
        <v>1</v>
      </c>
    </row>
    <row r="12" spans="1:74" x14ac:dyDescent="0.25">
      <c r="A12" t="s">
        <v>93</v>
      </c>
      <c r="B12">
        <v>1</v>
      </c>
      <c r="C12">
        <v>1</v>
      </c>
      <c r="D12" s="5">
        <f t="shared" ref="D12:BR12" si="16">C12/$B12</f>
        <v>1</v>
      </c>
      <c r="E12">
        <v>1</v>
      </c>
      <c r="F12" s="5">
        <f t="shared" si="16"/>
        <v>1</v>
      </c>
      <c r="G12">
        <v>1</v>
      </c>
      <c r="H12" s="5">
        <f t="shared" si="16"/>
        <v>1</v>
      </c>
      <c r="I12">
        <v>1</v>
      </c>
      <c r="J12" s="5">
        <f t="shared" si="16"/>
        <v>1</v>
      </c>
      <c r="L12" s="5">
        <f t="shared" si="2"/>
        <v>1</v>
      </c>
      <c r="O12">
        <v>1</v>
      </c>
      <c r="P12" s="5">
        <f t="shared" si="16"/>
        <v>1</v>
      </c>
      <c r="Q12">
        <v>1</v>
      </c>
      <c r="R12" s="5">
        <f>Q12/$B12</f>
        <v>1</v>
      </c>
      <c r="S12">
        <v>1</v>
      </c>
      <c r="T12" s="5">
        <f t="shared" si="16"/>
        <v>1</v>
      </c>
      <c r="U12">
        <v>1</v>
      </c>
      <c r="V12" s="5">
        <f t="shared" si="16"/>
        <v>1</v>
      </c>
      <c r="X12" s="5">
        <f t="shared" si="3"/>
        <v>1</v>
      </c>
      <c r="AA12">
        <v>1</v>
      </c>
      <c r="AB12" s="5">
        <f t="shared" si="16"/>
        <v>1</v>
      </c>
      <c r="AC12">
        <v>1</v>
      </c>
      <c r="AD12" s="5">
        <f t="shared" si="16"/>
        <v>1</v>
      </c>
      <c r="AE12">
        <v>1</v>
      </c>
      <c r="AF12" s="5">
        <f t="shared" si="16"/>
        <v>1</v>
      </c>
      <c r="AG12">
        <v>1</v>
      </c>
      <c r="AH12" s="5">
        <f t="shared" si="16"/>
        <v>1</v>
      </c>
      <c r="AJ12" s="5">
        <f t="shared" si="4"/>
        <v>1</v>
      </c>
      <c r="AM12">
        <v>1</v>
      </c>
      <c r="AN12" s="5">
        <f t="shared" si="16"/>
        <v>1</v>
      </c>
      <c r="AO12">
        <v>1</v>
      </c>
      <c r="AP12" s="5">
        <f t="shared" si="16"/>
        <v>1</v>
      </c>
      <c r="AQ12">
        <v>1</v>
      </c>
      <c r="AR12" s="5">
        <f t="shared" si="16"/>
        <v>1</v>
      </c>
      <c r="AS12">
        <v>1</v>
      </c>
      <c r="AT12" s="5">
        <f t="shared" si="16"/>
        <v>1</v>
      </c>
      <c r="AV12" s="5">
        <f t="shared" si="5"/>
        <v>1</v>
      </c>
      <c r="AY12">
        <v>1</v>
      </c>
      <c r="AZ12" s="5">
        <f t="shared" si="16"/>
        <v>1</v>
      </c>
      <c r="BA12">
        <v>1</v>
      </c>
      <c r="BB12" s="5">
        <f t="shared" si="16"/>
        <v>1</v>
      </c>
      <c r="BC12">
        <v>1</v>
      </c>
      <c r="BD12" s="5">
        <f t="shared" si="16"/>
        <v>1</v>
      </c>
      <c r="BE12">
        <v>1</v>
      </c>
      <c r="BF12" s="5">
        <f t="shared" si="16"/>
        <v>1</v>
      </c>
      <c r="BH12" s="5">
        <f t="shared" si="6"/>
        <v>1</v>
      </c>
      <c r="BK12">
        <v>1</v>
      </c>
      <c r="BL12" s="5">
        <f t="shared" si="16"/>
        <v>1</v>
      </c>
      <c r="BM12">
        <v>1</v>
      </c>
      <c r="BN12" s="5">
        <f t="shared" si="16"/>
        <v>1</v>
      </c>
      <c r="BO12">
        <v>1</v>
      </c>
      <c r="BP12" s="5">
        <f t="shared" si="16"/>
        <v>1</v>
      </c>
      <c r="BQ12">
        <v>1</v>
      </c>
      <c r="BR12" s="5">
        <f t="shared" si="16"/>
        <v>1</v>
      </c>
      <c r="BT12" s="5">
        <f t="shared" si="7"/>
        <v>1</v>
      </c>
      <c r="BV12" s="5">
        <f t="shared" si="8"/>
        <v>1</v>
      </c>
    </row>
    <row r="13" spans="1:74" x14ac:dyDescent="0.25">
      <c r="A13" t="s">
        <v>38</v>
      </c>
      <c r="B13">
        <v>2</v>
      </c>
      <c r="C13">
        <v>2</v>
      </c>
      <c r="D13" s="5">
        <f t="shared" ref="D13:BR13" si="17">C13/$B13</f>
        <v>1</v>
      </c>
      <c r="E13">
        <v>2</v>
      </c>
      <c r="F13" s="5">
        <f t="shared" si="17"/>
        <v>1</v>
      </c>
      <c r="G13">
        <v>0</v>
      </c>
      <c r="H13" s="5">
        <f t="shared" si="17"/>
        <v>0</v>
      </c>
      <c r="I13">
        <v>0</v>
      </c>
      <c r="J13" s="5">
        <f t="shared" si="17"/>
        <v>0</v>
      </c>
      <c r="L13" s="5">
        <f t="shared" si="2"/>
        <v>0.66666666666666663</v>
      </c>
      <c r="O13">
        <v>0</v>
      </c>
      <c r="P13" s="5">
        <f t="shared" si="17"/>
        <v>0</v>
      </c>
      <c r="Q13">
        <v>0</v>
      </c>
      <c r="R13" s="5">
        <f t="shared" si="17"/>
        <v>0</v>
      </c>
      <c r="S13">
        <v>0</v>
      </c>
      <c r="T13" s="5">
        <f t="shared" si="17"/>
        <v>0</v>
      </c>
      <c r="U13">
        <v>1</v>
      </c>
      <c r="V13" s="5">
        <f t="shared" si="17"/>
        <v>0.5</v>
      </c>
      <c r="X13" s="5">
        <f t="shared" si="3"/>
        <v>0</v>
      </c>
      <c r="AA13">
        <v>0</v>
      </c>
      <c r="AB13" s="5">
        <f t="shared" si="17"/>
        <v>0</v>
      </c>
      <c r="AC13">
        <v>0</v>
      </c>
      <c r="AD13" s="5">
        <f t="shared" si="17"/>
        <v>0</v>
      </c>
      <c r="AE13">
        <v>2</v>
      </c>
      <c r="AF13" s="5">
        <f t="shared" si="17"/>
        <v>1</v>
      </c>
      <c r="AG13">
        <v>0</v>
      </c>
      <c r="AH13" s="5">
        <f t="shared" si="17"/>
        <v>0</v>
      </c>
      <c r="AJ13" s="5">
        <f t="shared" si="4"/>
        <v>0.33333333333333331</v>
      </c>
      <c r="AM13">
        <v>2</v>
      </c>
      <c r="AN13" s="5">
        <f t="shared" si="17"/>
        <v>1</v>
      </c>
      <c r="AO13">
        <v>2</v>
      </c>
      <c r="AP13" s="5">
        <f t="shared" si="17"/>
        <v>1</v>
      </c>
      <c r="AQ13">
        <v>2</v>
      </c>
      <c r="AR13" s="5">
        <f t="shared" si="17"/>
        <v>1</v>
      </c>
      <c r="AS13">
        <v>2</v>
      </c>
      <c r="AT13" s="5">
        <f t="shared" si="17"/>
        <v>1</v>
      </c>
      <c r="AV13" s="5">
        <f t="shared" si="5"/>
        <v>1</v>
      </c>
      <c r="AY13">
        <v>2</v>
      </c>
      <c r="AZ13" s="5">
        <f t="shared" si="17"/>
        <v>1</v>
      </c>
      <c r="BA13">
        <v>2</v>
      </c>
      <c r="BB13" s="5">
        <f t="shared" si="17"/>
        <v>1</v>
      </c>
      <c r="BC13">
        <v>0</v>
      </c>
      <c r="BD13" s="5">
        <f t="shared" si="17"/>
        <v>0</v>
      </c>
      <c r="BE13">
        <v>0</v>
      </c>
      <c r="BF13" s="5">
        <f t="shared" si="17"/>
        <v>0</v>
      </c>
      <c r="BH13" s="5">
        <f t="shared" si="6"/>
        <v>0.66666666666666663</v>
      </c>
      <c r="BK13">
        <v>0</v>
      </c>
      <c r="BL13" s="5">
        <f t="shared" si="17"/>
        <v>0</v>
      </c>
      <c r="BM13">
        <v>2</v>
      </c>
      <c r="BN13" s="5">
        <f t="shared" si="17"/>
        <v>1</v>
      </c>
      <c r="BO13">
        <v>0</v>
      </c>
      <c r="BP13" s="5">
        <f t="shared" si="17"/>
        <v>0</v>
      </c>
      <c r="BQ13">
        <v>0</v>
      </c>
      <c r="BR13" s="5">
        <f t="shared" si="17"/>
        <v>0</v>
      </c>
      <c r="BT13" s="5">
        <f t="shared" si="7"/>
        <v>0.33333333333333331</v>
      </c>
      <c r="BV13" s="5">
        <f t="shared" si="8"/>
        <v>0.5</v>
      </c>
    </row>
    <row r="14" spans="1:74" x14ac:dyDescent="0.25">
      <c r="A14" t="s">
        <v>53</v>
      </c>
      <c r="B14">
        <v>4</v>
      </c>
      <c r="C14">
        <v>4</v>
      </c>
      <c r="D14" s="5">
        <f t="shared" ref="D14:BR14" si="18">C14/$B14</f>
        <v>1</v>
      </c>
      <c r="E14">
        <v>4</v>
      </c>
      <c r="F14" s="5">
        <f t="shared" si="18"/>
        <v>1</v>
      </c>
      <c r="G14">
        <v>4</v>
      </c>
      <c r="H14" s="5">
        <f t="shared" si="18"/>
        <v>1</v>
      </c>
      <c r="I14">
        <v>4</v>
      </c>
      <c r="J14" s="5">
        <f t="shared" si="18"/>
        <v>1</v>
      </c>
      <c r="L14" s="5">
        <f t="shared" si="2"/>
        <v>1</v>
      </c>
      <c r="O14">
        <v>3</v>
      </c>
      <c r="P14" s="5">
        <f t="shared" si="18"/>
        <v>0.75</v>
      </c>
      <c r="Q14">
        <v>4</v>
      </c>
      <c r="R14" s="5">
        <f t="shared" si="18"/>
        <v>1</v>
      </c>
      <c r="S14">
        <v>4</v>
      </c>
      <c r="T14" s="5">
        <f t="shared" si="18"/>
        <v>1</v>
      </c>
      <c r="U14">
        <v>3</v>
      </c>
      <c r="V14" s="5">
        <f t="shared" si="18"/>
        <v>0.75</v>
      </c>
      <c r="X14" s="5">
        <f t="shared" si="3"/>
        <v>0.91666666666666663</v>
      </c>
      <c r="AA14">
        <v>4</v>
      </c>
      <c r="AB14" s="5">
        <f t="shared" si="18"/>
        <v>1</v>
      </c>
      <c r="AC14">
        <v>4</v>
      </c>
      <c r="AD14" s="5">
        <f t="shared" si="18"/>
        <v>1</v>
      </c>
      <c r="AE14">
        <v>4</v>
      </c>
      <c r="AF14" s="5">
        <f t="shared" si="18"/>
        <v>1</v>
      </c>
      <c r="AG14">
        <v>4</v>
      </c>
      <c r="AH14" s="5">
        <f t="shared" si="18"/>
        <v>1</v>
      </c>
      <c r="AJ14" s="5">
        <f t="shared" si="4"/>
        <v>1</v>
      </c>
      <c r="AM14">
        <v>4</v>
      </c>
      <c r="AN14" s="5">
        <f t="shared" si="18"/>
        <v>1</v>
      </c>
      <c r="AO14">
        <v>4</v>
      </c>
      <c r="AP14" s="5">
        <f t="shared" si="18"/>
        <v>1</v>
      </c>
      <c r="AQ14">
        <v>4</v>
      </c>
      <c r="AR14" s="5">
        <f t="shared" si="18"/>
        <v>1</v>
      </c>
      <c r="AS14">
        <v>4</v>
      </c>
      <c r="AT14" s="5">
        <f t="shared" si="18"/>
        <v>1</v>
      </c>
      <c r="AV14" s="5">
        <f t="shared" si="5"/>
        <v>1</v>
      </c>
      <c r="AY14">
        <v>4</v>
      </c>
      <c r="AZ14" s="5">
        <f t="shared" si="18"/>
        <v>1</v>
      </c>
      <c r="BA14">
        <v>4</v>
      </c>
      <c r="BB14" s="5">
        <f t="shared" si="18"/>
        <v>1</v>
      </c>
      <c r="BC14">
        <v>4</v>
      </c>
      <c r="BD14" s="5">
        <f t="shared" si="18"/>
        <v>1</v>
      </c>
      <c r="BE14">
        <v>4</v>
      </c>
      <c r="BF14" s="5">
        <f t="shared" si="18"/>
        <v>1</v>
      </c>
      <c r="BH14" s="5">
        <f t="shared" si="6"/>
        <v>1</v>
      </c>
      <c r="BK14">
        <v>4</v>
      </c>
      <c r="BL14" s="5">
        <f t="shared" si="18"/>
        <v>1</v>
      </c>
      <c r="BM14">
        <v>4</v>
      </c>
      <c r="BN14" s="5">
        <f t="shared" si="18"/>
        <v>1</v>
      </c>
      <c r="BO14">
        <v>4</v>
      </c>
      <c r="BP14" s="5">
        <f t="shared" si="18"/>
        <v>1</v>
      </c>
      <c r="BQ14">
        <v>4</v>
      </c>
      <c r="BR14" s="5">
        <f t="shared" si="18"/>
        <v>1</v>
      </c>
      <c r="BT14" s="5">
        <f t="shared" si="7"/>
        <v>1</v>
      </c>
      <c r="BV14" s="5">
        <f t="shared" si="8"/>
        <v>0.98611111111111105</v>
      </c>
    </row>
    <row r="15" spans="1:74" x14ac:dyDescent="0.25">
      <c r="A15" t="s">
        <v>69</v>
      </c>
      <c r="B15">
        <v>4</v>
      </c>
      <c r="C15">
        <v>4</v>
      </c>
      <c r="D15" s="5">
        <f t="shared" ref="D15:BR15" si="19">C15/$B15</f>
        <v>1</v>
      </c>
      <c r="E15">
        <v>2</v>
      </c>
      <c r="F15" s="5">
        <f t="shared" si="19"/>
        <v>0.5</v>
      </c>
      <c r="G15">
        <v>2</v>
      </c>
      <c r="H15" s="5">
        <f t="shared" si="19"/>
        <v>0.5</v>
      </c>
      <c r="I15">
        <v>2</v>
      </c>
      <c r="J15" s="5">
        <f t="shared" si="19"/>
        <v>0.5</v>
      </c>
      <c r="L15" s="5">
        <f t="shared" si="2"/>
        <v>0.66666666666666663</v>
      </c>
      <c r="O15">
        <v>4</v>
      </c>
      <c r="P15" s="5">
        <f t="shared" si="19"/>
        <v>1</v>
      </c>
      <c r="Q15">
        <v>4</v>
      </c>
      <c r="R15" s="5">
        <f t="shared" si="19"/>
        <v>1</v>
      </c>
      <c r="S15">
        <v>4</v>
      </c>
      <c r="T15" s="5">
        <f t="shared" si="19"/>
        <v>1</v>
      </c>
      <c r="U15">
        <v>4</v>
      </c>
      <c r="V15" s="5">
        <f t="shared" si="19"/>
        <v>1</v>
      </c>
      <c r="X15" s="5">
        <f t="shared" si="3"/>
        <v>1</v>
      </c>
      <c r="AA15">
        <v>1</v>
      </c>
      <c r="AB15" s="5">
        <f t="shared" si="19"/>
        <v>0.25</v>
      </c>
      <c r="AC15">
        <v>1</v>
      </c>
      <c r="AD15" s="5">
        <f t="shared" si="19"/>
        <v>0.25</v>
      </c>
      <c r="AE15">
        <v>1</v>
      </c>
      <c r="AF15" s="5">
        <f t="shared" si="19"/>
        <v>0.25</v>
      </c>
      <c r="AG15">
        <v>4</v>
      </c>
      <c r="AH15" s="5">
        <f t="shared" si="19"/>
        <v>1</v>
      </c>
      <c r="AJ15" s="5">
        <f t="shared" si="4"/>
        <v>0.25</v>
      </c>
      <c r="AM15">
        <v>2</v>
      </c>
      <c r="AN15" s="5">
        <f t="shared" si="19"/>
        <v>0.5</v>
      </c>
      <c r="AO15">
        <v>2</v>
      </c>
      <c r="AP15" s="5">
        <f t="shared" si="19"/>
        <v>0.5</v>
      </c>
      <c r="AQ15">
        <v>2</v>
      </c>
      <c r="AR15" s="5">
        <f t="shared" si="19"/>
        <v>0.5</v>
      </c>
      <c r="AS15">
        <v>4</v>
      </c>
      <c r="AT15" s="5">
        <f t="shared" si="19"/>
        <v>1</v>
      </c>
      <c r="AV15" s="5">
        <f t="shared" si="5"/>
        <v>0.5</v>
      </c>
      <c r="AY15">
        <v>2</v>
      </c>
      <c r="AZ15" s="5">
        <f t="shared" si="19"/>
        <v>0.5</v>
      </c>
      <c r="BA15">
        <v>2</v>
      </c>
      <c r="BB15" s="5">
        <f t="shared" si="19"/>
        <v>0.5</v>
      </c>
      <c r="BC15">
        <v>0</v>
      </c>
      <c r="BD15" s="5">
        <f t="shared" si="19"/>
        <v>0</v>
      </c>
      <c r="BE15">
        <v>0</v>
      </c>
      <c r="BF15" s="5">
        <f t="shared" si="19"/>
        <v>0</v>
      </c>
      <c r="BH15" s="5">
        <f t="shared" si="6"/>
        <v>0.33333333333333331</v>
      </c>
      <c r="BK15">
        <v>0</v>
      </c>
      <c r="BL15" s="5">
        <f t="shared" si="19"/>
        <v>0</v>
      </c>
      <c r="BM15">
        <v>0</v>
      </c>
      <c r="BN15" s="5">
        <f t="shared" si="19"/>
        <v>0</v>
      </c>
      <c r="BO15">
        <v>0</v>
      </c>
      <c r="BP15" s="5">
        <f t="shared" si="19"/>
        <v>0</v>
      </c>
      <c r="BQ15">
        <v>3</v>
      </c>
      <c r="BR15" s="5">
        <f t="shared" si="19"/>
        <v>0.75</v>
      </c>
      <c r="BT15" s="5">
        <f t="shared" si="7"/>
        <v>0</v>
      </c>
      <c r="BV15" s="5">
        <f t="shared" si="8"/>
        <v>0.45833333333333331</v>
      </c>
    </row>
    <row r="16" spans="1:74" x14ac:dyDescent="0.25">
      <c r="A16" t="s">
        <v>68</v>
      </c>
      <c r="B16">
        <v>1</v>
      </c>
      <c r="C16">
        <v>1</v>
      </c>
      <c r="D16" s="5">
        <f t="shared" ref="D16:BR16" si="20">C16/$B16</f>
        <v>1</v>
      </c>
      <c r="E16">
        <v>1</v>
      </c>
      <c r="F16" s="5">
        <f t="shared" si="20"/>
        <v>1</v>
      </c>
      <c r="G16">
        <v>1</v>
      </c>
      <c r="H16" s="5">
        <f t="shared" si="20"/>
        <v>1</v>
      </c>
      <c r="I16">
        <v>1</v>
      </c>
      <c r="J16" s="5">
        <f t="shared" si="20"/>
        <v>1</v>
      </c>
      <c r="L16" s="5">
        <f t="shared" si="2"/>
        <v>1</v>
      </c>
      <c r="O16">
        <v>1</v>
      </c>
      <c r="P16" s="5">
        <f t="shared" si="20"/>
        <v>1</v>
      </c>
      <c r="Q16">
        <v>1</v>
      </c>
      <c r="R16" s="5">
        <f t="shared" si="20"/>
        <v>1</v>
      </c>
      <c r="S16">
        <v>1</v>
      </c>
      <c r="T16" s="5">
        <f t="shared" si="20"/>
        <v>1</v>
      </c>
      <c r="U16">
        <v>1</v>
      </c>
      <c r="V16" s="5">
        <f t="shared" si="20"/>
        <v>1</v>
      </c>
      <c r="X16" s="5">
        <f t="shared" si="3"/>
        <v>1</v>
      </c>
      <c r="AA16">
        <v>1</v>
      </c>
      <c r="AB16" s="5">
        <f t="shared" si="20"/>
        <v>1</v>
      </c>
      <c r="AC16">
        <v>1</v>
      </c>
      <c r="AD16" s="5">
        <f t="shared" si="20"/>
        <v>1</v>
      </c>
      <c r="AE16">
        <v>0</v>
      </c>
      <c r="AF16" s="5">
        <f t="shared" si="20"/>
        <v>0</v>
      </c>
      <c r="AG16">
        <v>0</v>
      </c>
      <c r="AH16" s="5">
        <f t="shared" si="20"/>
        <v>0</v>
      </c>
      <c r="AJ16" s="5">
        <f t="shared" si="4"/>
        <v>0.66666666666666663</v>
      </c>
      <c r="AM16">
        <v>1</v>
      </c>
      <c r="AN16" s="5">
        <f t="shared" si="20"/>
        <v>1</v>
      </c>
      <c r="AO16">
        <v>1</v>
      </c>
      <c r="AP16" s="5">
        <f t="shared" si="20"/>
        <v>1</v>
      </c>
      <c r="AQ16">
        <v>1</v>
      </c>
      <c r="AR16" s="5">
        <f t="shared" si="20"/>
        <v>1</v>
      </c>
      <c r="AS16">
        <v>1</v>
      </c>
      <c r="AT16" s="5">
        <f t="shared" si="20"/>
        <v>1</v>
      </c>
      <c r="AV16" s="5">
        <f t="shared" si="5"/>
        <v>1</v>
      </c>
      <c r="AY16">
        <v>1</v>
      </c>
      <c r="AZ16" s="5">
        <f t="shared" si="20"/>
        <v>1</v>
      </c>
      <c r="BA16">
        <v>1</v>
      </c>
      <c r="BB16" s="5">
        <f t="shared" si="20"/>
        <v>1</v>
      </c>
      <c r="BC16">
        <v>1</v>
      </c>
      <c r="BD16" s="5">
        <f t="shared" si="20"/>
        <v>1</v>
      </c>
      <c r="BE16">
        <v>1</v>
      </c>
      <c r="BF16" s="5">
        <f t="shared" si="20"/>
        <v>1</v>
      </c>
      <c r="BH16" s="5">
        <f t="shared" si="6"/>
        <v>1</v>
      </c>
      <c r="BK16">
        <v>1</v>
      </c>
      <c r="BL16" s="5">
        <f t="shared" si="20"/>
        <v>1</v>
      </c>
      <c r="BM16">
        <v>1</v>
      </c>
      <c r="BN16" s="5">
        <f t="shared" si="20"/>
        <v>1</v>
      </c>
      <c r="BO16">
        <v>1</v>
      </c>
      <c r="BP16" s="5">
        <f t="shared" si="20"/>
        <v>1</v>
      </c>
      <c r="BQ16">
        <v>1</v>
      </c>
      <c r="BR16" s="5">
        <f t="shared" si="20"/>
        <v>1</v>
      </c>
      <c r="BT16" s="5">
        <f t="shared" si="7"/>
        <v>1</v>
      </c>
      <c r="BV16" s="5">
        <f t="shared" si="8"/>
        <v>0.94444444444444431</v>
      </c>
    </row>
    <row r="17" spans="1:74" x14ac:dyDescent="0.25">
      <c r="A17" t="s">
        <v>30</v>
      </c>
      <c r="B17">
        <v>6</v>
      </c>
      <c r="C17">
        <v>1</v>
      </c>
      <c r="D17" s="5">
        <f t="shared" ref="D17:BR17" si="21">C17/$B17</f>
        <v>0.16666666666666666</v>
      </c>
      <c r="E17">
        <v>5</v>
      </c>
      <c r="F17" s="5">
        <f t="shared" si="21"/>
        <v>0.83333333333333337</v>
      </c>
      <c r="G17">
        <v>3</v>
      </c>
      <c r="H17" s="5">
        <f t="shared" si="21"/>
        <v>0.5</v>
      </c>
      <c r="I17">
        <v>2</v>
      </c>
      <c r="J17" s="5">
        <f t="shared" si="21"/>
        <v>0.33333333333333331</v>
      </c>
      <c r="L17" s="5">
        <f t="shared" si="2"/>
        <v>0.5</v>
      </c>
      <c r="O17">
        <v>1</v>
      </c>
      <c r="P17" s="5">
        <f t="shared" si="21"/>
        <v>0.16666666666666666</v>
      </c>
      <c r="Q17">
        <v>2</v>
      </c>
      <c r="R17" s="5">
        <f t="shared" si="21"/>
        <v>0.33333333333333331</v>
      </c>
      <c r="S17">
        <v>0</v>
      </c>
      <c r="T17" s="5">
        <f t="shared" si="21"/>
        <v>0</v>
      </c>
      <c r="U17">
        <v>4</v>
      </c>
      <c r="V17" s="5">
        <f t="shared" si="21"/>
        <v>0.66666666666666663</v>
      </c>
      <c r="X17" s="5">
        <f t="shared" si="3"/>
        <v>0.16666666666666666</v>
      </c>
      <c r="AA17">
        <v>2</v>
      </c>
      <c r="AB17" s="5">
        <f t="shared" si="21"/>
        <v>0.33333333333333331</v>
      </c>
      <c r="AC17">
        <v>2</v>
      </c>
      <c r="AD17" s="5">
        <f t="shared" si="21"/>
        <v>0.33333333333333331</v>
      </c>
      <c r="AE17">
        <v>2</v>
      </c>
      <c r="AF17" s="5">
        <f t="shared" si="21"/>
        <v>0.33333333333333331</v>
      </c>
      <c r="AG17">
        <v>6</v>
      </c>
      <c r="AH17" s="5">
        <f t="shared" si="21"/>
        <v>1</v>
      </c>
      <c r="AJ17" s="5">
        <f t="shared" si="4"/>
        <v>0.33333333333333331</v>
      </c>
      <c r="AM17">
        <v>5</v>
      </c>
      <c r="AN17" s="5">
        <f t="shared" si="21"/>
        <v>0.83333333333333337</v>
      </c>
      <c r="AO17">
        <v>5</v>
      </c>
      <c r="AP17" s="5">
        <f t="shared" si="21"/>
        <v>0.83333333333333337</v>
      </c>
      <c r="AQ17">
        <v>5</v>
      </c>
      <c r="AR17" s="5">
        <f t="shared" si="21"/>
        <v>0.83333333333333337</v>
      </c>
      <c r="AS17">
        <v>6</v>
      </c>
      <c r="AT17" s="5">
        <f t="shared" si="21"/>
        <v>1</v>
      </c>
      <c r="AV17" s="5">
        <f t="shared" si="5"/>
        <v>0.83333333333333337</v>
      </c>
      <c r="AY17">
        <v>0</v>
      </c>
      <c r="AZ17" s="5">
        <f t="shared" si="21"/>
        <v>0</v>
      </c>
      <c r="BA17">
        <v>0</v>
      </c>
      <c r="BB17" s="5">
        <f t="shared" si="21"/>
        <v>0</v>
      </c>
      <c r="BC17">
        <v>0</v>
      </c>
      <c r="BD17" s="5">
        <f t="shared" si="21"/>
        <v>0</v>
      </c>
      <c r="BE17">
        <v>6</v>
      </c>
      <c r="BF17" s="5">
        <f t="shared" si="21"/>
        <v>1</v>
      </c>
      <c r="BH17" s="5">
        <f t="shared" si="6"/>
        <v>0</v>
      </c>
      <c r="BK17">
        <v>3</v>
      </c>
      <c r="BL17" s="5">
        <f t="shared" si="21"/>
        <v>0.5</v>
      </c>
      <c r="BM17">
        <v>3</v>
      </c>
      <c r="BN17" s="5">
        <f t="shared" si="21"/>
        <v>0.5</v>
      </c>
      <c r="BO17">
        <v>3</v>
      </c>
      <c r="BP17" s="5">
        <f t="shared" si="21"/>
        <v>0.5</v>
      </c>
      <c r="BQ17">
        <v>6</v>
      </c>
      <c r="BR17" s="5">
        <f t="shared" si="21"/>
        <v>1</v>
      </c>
      <c r="BT17" s="5">
        <f t="shared" si="7"/>
        <v>0.5</v>
      </c>
      <c r="BV17" s="5">
        <f t="shared" si="8"/>
        <v>0.3888888888888889</v>
      </c>
    </row>
    <row r="18" spans="1:74" x14ac:dyDescent="0.25">
      <c r="A18" t="s">
        <v>33</v>
      </c>
      <c r="B18">
        <v>15</v>
      </c>
      <c r="C18">
        <v>14</v>
      </c>
      <c r="D18" s="5">
        <f t="shared" ref="D18:BR18" si="22">C18/$B18</f>
        <v>0.93333333333333335</v>
      </c>
      <c r="E18">
        <v>15</v>
      </c>
      <c r="F18" s="5">
        <f t="shared" si="22"/>
        <v>1</v>
      </c>
      <c r="G18">
        <v>15</v>
      </c>
      <c r="H18" s="5">
        <f t="shared" si="22"/>
        <v>1</v>
      </c>
      <c r="I18">
        <v>14</v>
      </c>
      <c r="J18" s="5">
        <f t="shared" si="22"/>
        <v>0.93333333333333335</v>
      </c>
      <c r="L18" s="5">
        <f t="shared" si="2"/>
        <v>0.97777777777777786</v>
      </c>
      <c r="O18">
        <v>14</v>
      </c>
      <c r="P18" s="5">
        <f t="shared" si="22"/>
        <v>0.93333333333333335</v>
      </c>
      <c r="Q18">
        <v>14</v>
      </c>
      <c r="R18" s="5">
        <f t="shared" si="22"/>
        <v>0.93333333333333335</v>
      </c>
      <c r="S18">
        <v>14</v>
      </c>
      <c r="T18" s="5">
        <f t="shared" si="22"/>
        <v>0.93333333333333335</v>
      </c>
      <c r="U18">
        <v>15</v>
      </c>
      <c r="V18" s="5">
        <f t="shared" si="22"/>
        <v>1</v>
      </c>
      <c r="X18" s="5">
        <f t="shared" si="3"/>
        <v>0.93333333333333324</v>
      </c>
      <c r="AA18">
        <v>14</v>
      </c>
      <c r="AB18" s="5">
        <f t="shared" si="22"/>
        <v>0.93333333333333335</v>
      </c>
      <c r="AC18">
        <v>14</v>
      </c>
      <c r="AD18" s="5">
        <f t="shared" si="22"/>
        <v>0.93333333333333335</v>
      </c>
      <c r="AE18">
        <v>14</v>
      </c>
      <c r="AF18" s="5">
        <f t="shared" si="22"/>
        <v>0.93333333333333335</v>
      </c>
      <c r="AG18">
        <v>15</v>
      </c>
      <c r="AH18" s="5">
        <f t="shared" si="22"/>
        <v>1</v>
      </c>
      <c r="AJ18" s="5">
        <f t="shared" si="4"/>
        <v>0.93333333333333324</v>
      </c>
      <c r="AM18">
        <v>15</v>
      </c>
      <c r="AN18" s="5">
        <f t="shared" si="22"/>
        <v>1</v>
      </c>
      <c r="AO18">
        <v>15</v>
      </c>
      <c r="AP18" s="5">
        <f t="shared" si="22"/>
        <v>1</v>
      </c>
      <c r="AQ18">
        <v>15</v>
      </c>
      <c r="AR18" s="5">
        <f t="shared" si="22"/>
        <v>1</v>
      </c>
      <c r="AS18">
        <v>15</v>
      </c>
      <c r="AT18" s="5">
        <f t="shared" si="22"/>
        <v>1</v>
      </c>
      <c r="AV18" s="5">
        <f t="shared" si="5"/>
        <v>1</v>
      </c>
      <c r="AY18">
        <v>14</v>
      </c>
      <c r="AZ18" s="5">
        <f t="shared" si="22"/>
        <v>0.93333333333333335</v>
      </c>
      <c r="BA18">
        <v>14</v>
      </c>
      <c r="BB18" s="5">
        <f t="shared" si="22"/>
        <v>0.93333333333333335</v>
      </c>
      <c r="BC18">
        <v>15</v>
      </c>
      <c r="BD18" s="5">
        <f t="shared" si="22"/>
        <v>1</v>
      </c>
      <c r="BE18">
        <v>14</v>
      </c>
      <c r="BF18" s="5">
        <f t="shared" si="22"/>
        <v>0.93333333333333335</v>
      </c>
      <c r="BH18" s="5">
        <f t="shared" si="6"/>
        <v>0.9555555555555556</v>
      </c>
      <c r="BK18">
        <v>14</v>
      </c>
      <c r="BL18" s="5">
        <f t="shared" si="22"/>
        <v>0.93333333333333335</v>
      </c>
      <c r="BM18">
        <v>14</v>
      </c>
      <c r="BN18" s="5">
        <f t="shared" si="22"/>
        <v>0.93333333333333335</v>
      </c>
      <c r="BO18">
        <v>14</v>
      </c>
      <c r="BP18" s="5">
        <f t="shared" si="22"/>
        <v>0.93333333333333335</v>
      </c>
      <c r="BQ18">
        <v>15</v>
      </c>
      <c r="BR18" s="5">
        <f t="shared" si="22"/>
        <v>1</v>
      </c>
      <c r="BT18" s="5">
        <f t="shared" si="7"/>
        <v>0.93333333333333324</v>
      </c>
      <c r="BV18" s="5">
        <f t="shared" si="8"/>
        <v>0.9555555555555556</v>
      </c>
    </row>
    <row r="19" spans="1:74" x14ac:dyDescent="0.25">
      <c r="A19" t="s">
        <v>37</v>
      </c>
      <c r="B19">
        <v>8</v>
      </c>
      <c r="C19">
        <v>2</v>
      </c>
      <c r="D19" s="5">
        <f t="shared" ref="D19:BR19" si="23">C19/$B19</f>
        <v>0.25</v>
      </c>
      <c r="E19">
        <v>4</v>
      </c>
      <c r="F19" s="5">
        <f t="shared" si="23"/>
        <v>0.5</v>
      </c>
      <c r="G19">
        <v>2</v>
      </c>
      <c r="H19" s="5">
        <f t="shared" si="23"/>
        <v>0.25</v>
      </c>
      <c r="I19">
        <v>3</v>
      </c>
      <c r="J19" s="5">
        <f t="shared" si="23"/>
        <v>0.375</v>
      </c>
      <c r="L19" s="5">
        <f t="shared" si="2"/>
        <v>0.33333333333333331</v>
      </c>
      <c r="O19">
        <v>0</v>
      </c>
      <c r="P19" s="5">
        <f t="shared" si="23"/>
        <v>0</v>
      </c>
      <c r="Q19">
        <v>0</v>
      </c>
      <c r="R19" s="5">
        <f t="shared" si="23"/>
        <v>0</v>
      </c>
      <c r="S19">
        <v>0</v>
      </c>
      <c r="T19" s="5">
        <f t="shared" si="23"/>
        <v>0</v>
      </c>
      <c r="U19">
        <v>8</v>
      </c>
      <c r="V19" s="5">
        <f t="shared" si="23"/>
        <v>1</v>
      </c>
      <c r="X19" s="5">
        <f t="shared" si="3"/>
        <v>0</v>
      </c>
      <c r="AA19">
        <v>2</v>
      </c>
      <c r="AB19" s="5">
        <f t="shared" si="23"/>
        <v>0.25</v>
      </c>
      <c r="AC19">
        <v>2</v>
      </c>
      <c r="AD19" s="5">
        <f t="shared" si="23"/>
        <v>0.25</v>
      </c>
      <c r="AE19">
        <v>2</v>
      </c>
      <c r="AF19" s="5">
        <f t="shared" si="23"/>
        <v>0.25</v>
      </c>
      <c r="AG19">
        <v>8</v>
      </c>
      <c r="AH19" s="5">
        <f t="shared" si="23"/>
        <v>1</v>
      </c>
      <c r="AJ19" s="5">
        <f t="shared" si="4"/>
        <v>0.25</v>
      </c>
      <c r="AM19">
        <v>2</v>
      </c>
      <c r="AN19" s="5">
        <f t="shared" si="23"/>
        <v>0.25</v>
      </c>
      <c r="AO19">
        <v>2</v>
      </c>
      <c r="AP19" s="5">
        <f t="shared" si="23"/>
        <v>0.25</v>
      </c>
      <c r="AQ19">
        <v>2</v>
      </c>
      <c r="AR19" s="5">
        <f t="shared" si="23"/>
        <v>0.25</v>
      </c>
      <c r="AS19">
        <v>8</v>
      </c>
      <c r="AT19" s="5">
        <f t="shared" si="23"/>
        <v>1</v>
      </c>
      <c r="AV19" s="5">
        <f t="shared" si="5"/>
        <v>0.25</v>
      </c>
      <c r="AY19">
        <v>5</v>
      </c>
      <c r="AZ19" s="5">
        <f t="shared" si="23"/>
        <v>0.625</v>
      </c>
      <c r="BA19">
        <v>5</v>
      </c>
      <c r="BB19" s="5">
        <f t="shared" si="23"/>
        <v>0.625</v>
      </c>
      <c r="BC19">
        <v>2</v>
      </c>
      <c r="BD19" s="5">
        <f t="shared" si="23"/>
        <v>0.25</v>
      </c>
      <c r="BE19">
        <v>4</v>
      </c>
      <c r="BF19" s="5">
        <f t="shared" si="23"/>
        <v>0.5</v>
      </c>
      <c r="BH19" s="5">
        <f t="shared" si="6"/>
        <v>0.5</v>
      </c>
      <c r="BK19">
        <v>0</v>
      </c>
      <c r="BL19" s="5">
        <f t="shared" si="23"/>
        <v>0</v>
      </c>
      <c r="BM19">
        <v>1</v>
      </c>
      <c r="BN19" s="5">
        <f t="shared" si="23"/>
        <v>0.125</v>
      </c>
      <c r="BO19">
        <v>0</v>
      </c>
      <c r="BP19" s="5">
        <f t="shared" si="23"/>
        <v>0</v>
      </c>
      <c r="BQ19">
        <v>5</v>
      </c>
      <c r="BR19" s="5">
        <f t="shared" si="23"/>
        <v>0.625</v>
      </c>
      <c r="BT19" s="5">
        <f t="shared" si="7"/>
        <v>4.1666666666666664E-2</v>
      </c>
      <c r="BV19" s="5">
        <f t="shared" si="8"/>
        <v>0.22916666666666666</v>
      </c>
    </row>
    <row r="20" spans="1:74" x14ac:dyDescent="0.25">
      <c r="A20" t="s">
        <v>66</v>
      </c>
      <c r="B20">
        <v>8</v>
      </c>
      <c r="C20">
        <v>6</v>
      </c>
      <c r="D20" s="5">
        <f t="shared" ref="D20:D21" si="24">C20/$B20</f>
        <v>0.75</v>
      </c>
      <c r="E20">
        <v>6</v>
      </c>
      <c r="F20" s="5">
        <f t="shared" ref="F20:BR20" si="25">E20/$B20</f>
        <v>0.75</v>
      </c>
      <c r="G20">
        <v>6</v>
      </c>
      <c r="H20" s="5">
        <f t="shared" si="25"/>
        <v>0.75</v>
      </c>
      <c r="I20">
        <v>6</v>
      </c>
      <c r="J20" s="5">
        <f t="shared" si="25"/>
        <v>0.75</v>
      </c>
      <c r="L20" s="5">
        <f t="shared" si="2"/>
        <v>0.75</v>
      </c>
      <c r="O20">
        <v>6</v>
      </c>
      <c r="P20" s="5">
        <f t="shared" si="25"/>
        <v>0.75</v>
      </c>
      <c r="Q20">
        <v>6</v>
      </c>
      <c r="R20" s="5">
        <f t="shared" si="25"/>
        <v>0.75</v>
      </c>
      <c r="S20">
        <v>6</v>
      </c>
      <c r="T20" s="5">
        <f t="shared" si="25"/>
        <v>0.75</v>
      </c>
      <c r="U20">
        <v>6</v>
      </c>
      <c r="V20" s="5">
        <f t="shared" si="25"/>
        <v>0.75</v>
      </c>
      <c r="X20" s="5">
        <f t="shared" si="3"/>
        <v>0.75</v>
      </c>
      <c r="AA20">
        <v>7</v>
      </c>
      <c r="AB20" s="5">
        <f t="shared" si="25"/>
        <v>0.875</v>
      </c>
      <c r="AC20">
        <v>7</v>
      </c>
      <c r="AD20" s="5">
        <f t="shared" si="25"/>
        <v>0.875</v>
      </c>
      <c r="AE20">
        <v>7</v>
      </c>
      <c r="AF20" s="5">
        <f t="shared" si="25"/>
        <v>0.875</v>
      </c>
      <c r="AG20">
        <v>8</v>
      </c>
      <c r="AH20" s="5">
        <f t="shared" si="25"/>
        <v>1</v>
      </c>
      <c r="AJ20" s="5">
        <f t="shared" si="4"/>
        <v>0.875</v>
      </c>
      <c r="AM20">
        <v>8</v>
      </c>
      <c r="AN20" s="5">
        <f t="shared" si="25"/>
        <v>1</v>
      </c>
      <c r="AO20">
        <v>8</v>
      </c>
      <c r="AP20" s="5">
        <f t="shared" si="25"/>
        <v>1</v>
      </c>
      <c r="AQ20">
        <v>8</v>
      </c>
      <c r="AR20" s="5">
        <f t="shared" si="25"/>
        <v>1</v>
      </c>
      <c r="AS20">
        <v>8</v>
      </c>
      <c r="AT20" s="5">
        <f t="shared" si="25"/>
        <v>1</v>
      </c>
      <c r="AV20" s="5">
        <f t="shared" si="5"/>
        <v>1</v>
      </c>
      <c r="AY20">
        <v>8</v>
      </c>
      <c r="AZ20" s="5">
        <f t="shared" si="25"/>
        <v>1</v>
      </c>
      <c r="BA20">
        <v>8</v>
      </c>
      <c r="BB20" s="5">
        <f t="shared" si="25"/>
        <v>1</v>
      </c>
      <c r="BC20">
        <v>8</v>
      </c>
      <c r="BD20" s="5">
        <f t="shared" si="25"/>
        <v>1</v>
      </c>
      <c r="BE20">
        <v>8</v>
      </c>
      <c r="BF20" s="5">
        <f t="shared" si="25"/>
        <v>1</v>
      </c>
      <c r="BH20" s="5">
        <f t="shared" si="6"/>
        <v>1</v>
      </c>
      <c r="BK20">
        <v>7</v>
      </c>
      <c r="BL20" s="5">
        <f t="shared" si="25"/>
        <v>0.875</v>
      </c>
      <c r="BM20">
        <v>7</v>
      </c>
      <c r="BN20" s="5">
        <f t="shared" si="25"/>
        <v>0.875</v>
      </c>
      <c r="BO20">
        <v>7</v>
      </c>
      <c r="BP20" s="5">
        <f t="shared" si="25"/>
        <v>0.875</v>
      </c>
      <c r="BQ20">
        <v>8</v>
      </c>
      <c r="BR20" s="5">
        <f t="shared" si="25"/>
        <v>1</v>
      </c>
      <c r="BT20" s="5">
        <f t="shared" si="7"/>
        <v>0.875</v>
      </c>
      <c r="BV20" s="5">
        <f t="shared" si="8"/>
        <v>0.875</v>
      </c>
    </row>
    <row r="21" spans="1:74" x14ac:dyDescent="0.25">
      <c r="A21" t="s">
        <v>32</v>
      </c>
      <c r="B21">
        <v>3</v>
      </c>
      <c r="C21">
        <v>3</v>
      </c>
      <c r="D21" s="5">
        <f t="shared" si="24"/>
        <v>1</v>
      </c>
      <c r="E21">
        <v>3</v>
      </c>
      <c r="F21" s="5">
        <f t="shared" ref="F21:BR21" si="26">E21/$B21</f>
        <v>1</v>
      </c>
      <c r="G21">
        <v>3</v>
      </c>
      <c r="H21" s="5">
        <f t="shared" si="26"/>
        <v>1</v>
      </c>
      <c r="I21">
        <v>3</v>
      </c>
      <c r="J21" s="5">
        <f t="shared" si="26"/>
        <v>1</v>
      </c>
      <c r="L21" s="5">
        <f t="shared" si="2"/>
        <v>1</v>
      </c>
      <c r="O21">
        <v>1</v>
      </c>
      <c r="P21" s="5">
        <f t="shared" si="26"/>
        <v>0.33333333333333331</v>
      </c>
      <c r="Q21">
        <v>1</v>
      </c>
      <c r="R21" s="5">
        <f t="shared" si="26"/>
        <v>0.33333333333333331</v>
      </c>
      <c r="S21">
        <v>1</v>
      </c>
      <c r="T21" s="5">
        <f t="shared" si="26"/>
        <v>0.33333333333333331</v>
      </c>
      <c r="U21">
        <v>3</v>
      </c>
      <c r="V21" s="5">
        <f t="shared" si="26"/>
        <v>1</v>
      </c>
      <c r="X21" s="5">
        <f t="shared" si="3"/>
        <v>0.33333333333333331</v>
      </c>
      <c r="AA21">
        <v>1</v>
      </c>
      <c r="AB21" s="5">
        <f t="shared" si="26"/>
        <v>0.33333333333333331</v>
      </c>
      <c r="AC21">
        <v>0</v>
      </c>
      <c r="AD21" s="5">
        <f t="shared" si="26"/>
        <v>0</v>
      </c>
      <c r="AE21">
        <v>1</v>
      </c>
      <c r="AF21" s="5">
        <f t="shared" si="26"/>
        <v>0.33333333333333331</v>
      </c>
      <c r="AG21">
        <v>2</v>
      </c>
      <c r="AH21" s="5">
        <f t="shared" si="26"/>
        <v>0.66666666666666663</v>
      </c>
      <c r="AJ21" s="5">
        <f t="shared" si="4"/>
        <v>0.22222222222222221</v>
      </c>
      <c r="AM21">
        <v>3</v>
      </c>
      <c r="AN21" s="5">
        <f t="shared" si="26"/>
        <v>1</v>
      </c>
      <c r="AO21">
        <v>3</v>
      </c>
      <c r="AP21" s="5">
        <f t="shared" si="26"/>
        <v>1</v>
      </c>
      <c r="AQ21">
        <v>3</v>
      </c>
      <c r="AR21" s="5">
        <f t="shared" si="26"/>
        <v>1</v>
      </c>
      <c r="AS21">
        <v>3</v>
      </c>
      <c r="AT21" s="5">
        <f t="shared" si="26"/>
        <v>1</v>
      </c>
      <c r="AV21" s="5">
        <f t="shared" si="5"/>
        <v>1</v>
      </c>
      <c r="AY21">
        <v>0</v>
      </c>
      <c r="AZ21" s="5">
        <f t="shared" si="26"/>
        <v>0</v>
      </c>
      <c r="BA21">
        <v>1</v>
      </c>
      <c r="BB21" s="5">
        <f t="shared" si="26"/>
        <v>0.33333333333333331</v>
      </c>
      <c r="BC21">
        <v>1</v>
      </c>
      <c r="BD21" s="5">
        <f t="shared" si="26"/>
        <v>0.33333333333333331</v>
      </c>
      <c r="BE21">
        <v>2</v>
      </c>
      <c r="BF21" s="5">
        <f t="shared" si="26"/>
        <v>0.66666666666666663</v>
      </c>
      <c r="BH21" s="5">
        <f t="shared" si="6"/>
        <v>0.22222222222222221</v>
      </c>
      <c r="BK21">
        <v>1</v>
      </c>
      <c r="BL21" s="5">
        <f t="shared" si="26"/>
        <v>0.33333333333333331</v>
      </c>
      <c r="BM21">
        <v>1</v>
      </c>
      <c r="BN21" s="5">
        <f t="shared" si="26"/>
        <v>0.33333333333333331</v>
      </c>
      <c r="BO21">
        <v>1</v>
      </c>
      <c r="BP21" s="5">
        <f t="shared" si="26"/>
        <v>0.33333333333333331</v>
      </c>
      <c r="BQ21">
        <v>3</v>
      </c>
      <c r="BR21" s="5">
        <f t="shared" si="26"/>
        <v>1</v>
      </c>
      <c r="BT21" s="5">
        <f t="shared" si="7"/>
        <v>0.33333333333333331</v>
      </c>
      <c r="BV21" s="5">
        <f t="shared" si="8"/>
        <v>0.51851851851851849</v>
      </c>
    </row>
    <row r="22" spans="1:74" x14ac:dyDescent="0.25">
      <c r="BT22" s="5"/>
      <c r="BV22" s="5"/>
    </row>
    <row r="23" spans="1:74" x14ac:dyDescent="0.25">
      <c r="BT23" s="5"/>
      <c r="BV23" s="5"/>
    </row>
    <row r="24" spans="1:74" x14ac:dyDescent="0.25">
      <c r="BT24" s="5"/>
      <c r="BV24" s="5"/>
    </row>
    <row r="25" spans="1:74" x14ac:dyDescent="0.25">
      <c r="B25" t="s">
        <v>94</v>
      </c>
      <c r="C25" s="6" t="s">
        <v>1</v>
      </c>
      <c r="D25" s="7"/>
      <c r="E25" s="6"/>
      <c r="F25" s="7"/>
      <c r="G25" s="6"/>
      <c r="H25" s="8"/>
      <c r="I25" s="2"/>
      <c r="J25" s="8"/>
      <c r="K25" s="8"/>
      <c r="M25" s="8"/>
      <c r="N25" s="2"/>
      <c r="O25" s="6" t="s">
        <v>2</v>
      </c>
      <c r="P25" s="7"/>
      <c r="Q25" s="6"/>
      <c r="R25" s="7"/>
      <c r="S25" s="6"/>
      <c r="T25" s="8"/>
      <c r="U25" s="2"/>
      <c r="V25" s="8"/>
      <c r="W25" s="8"/>
      <c r="Y25" s="8"/>
      <c r="Z25" s="2"/>
      <c r="AA25" s="6" t="s">
        <v>3</v>
      </c>
      <c r="AB25" s="7"/>
      <c r="AC25" s="6"/>
      <c r="AD25" s="7"/>
      <c r="AE25" s="6"/>
      <c r="AF25" s="8"/>
      <c r="AG25" s="2"/>
      <c r="AH25" s="8"/>
      <c r="AI25" s="8"/>
      <c r="AK25" s="8"/>
      <c r="AL25" s="2"/>
      <c r="AM25" s="6" t="s">
        <v>4</v>
      </c>
      <c r="AN25" s="7"/>
      <c r="AO25" s="6"/>
      <c r="AP25" s="7"/>
      <c r="AQ25" s="6"/>
      <c r="AR25" s="8"/>
      <c r="AS25" s="2"/>
      <c r="AT25" s="8"/>
      <c r="AU25" s="8"/>
      <c r="AW25" s="8"/>
      <c r="AX25" s="2"/>
      <c r="AY25" s="6" t="s">
        <v>5</v>
      </c>
      <c r="AZ25" s="7"/>
      <c r="BA25" s="6"/>
      <c r="BB25" s="7"/>
      <c r="BC25" s="6"/>
      <c r="BD25" s="8"/>
      <c r="BE25" s="2"/>
      <c r="BF25" s="8"/>
      <c r="BG25" s="8"/>
      <c r="BI25" s="8"/>
      <c r="BJ25" s="2"/>
      <c r="BK25" s="6" t="s">
        <v>6</v>
      </c>
      <c r="BL25" s="7"/>
      <c r="BM25" s="6"/>
      <c r="BN25" s="7"/>
      <c r="BO25" s="6"/>
      <c r="BP25" s="8"/>
      <c r="BT25" s="5"/>
      <c r="BV25" s="5"/>
    </row>
    <row r="26" spans="1:74" x14ac:dyDescent="0.25">
      <c r="A26" t="s">
        <v>54</v>
      </c>
      <c r="C26" t="s">
        <v>8</v>
      </c>
      <c r="E26" t="s">
        <v>9</v>
      </c>
      <c r="G26" t="s">
        <v>10</v>
      </c>
      <c r="I26" t="s">
        <v>24</v>
      </c>
      <c r="O26" t="s">
        <v>8</v>
      </c>
      <c r="Q26" t="s">
        <v>9</v>
      </c>
      <c r="S26" t="s">
        <v>10</v>
      </c>
      <c r="U26" t="s">
        <v>24</v>
      </c>
      <c r="AA26" t="s">
        <v>8</v>
      </c>
      <c r="AC26" t="s">
        <v>9</v>
      </c>
      <c r="AE26" t="s">
        <v>10</v>
      </c>
      <c r="AG26" t="s">
        <v>24</v>
      </c>
      <c r="AM26" t="s">
        <v>8</v>
      </c>
      <c r="AO26" t="s">
        <v>9</v>
      </c>
      <c r="AQ26" t="s">
        <v>10</v>
      </c>
      <c r="AS26" t="s">
        <v>24</v>
      </c>
      <c r="AY26" t="s">
        <v>8</v>
      </c>
      <c r="BA26" t="s">
        <v>9</v>
      </c>
      <c r="BC26" t="s">
        <v>10</v>
      </c>
      <c r="BE26" t="s">
        <v>24</v>
      </c>
      <c r="BK26" t="s">
        <v>8</v>
      </c>
      <c r="BM26" t="s">
        <v>9</v>
      </c>
      <c r="BO26" t="s">
        <v>10</v>
      </c>
      <c r="BQ26" t="s">
        <v>24</v>
      </c>
      <c r="BT26" s="5"/>
      <c r="BV26" s="5"/>
    </row>
    <row r="27" spans="1:74" x14ac:dyDescent="0.25">
      <c r="A27" t="s">
        <v>79</v>
      </c>
      <c r="B27">
        <v>4</v>
      </c>
      <c r="C27">
        <v>4</v>
      </c>
      <c r="D27" s="5">
        <f>C27/$B27</f>
        <v>1</v>
      </c>
      <c r="E27">
        <v>4</v>
      </c>
      <c r="F27" s="5">
        <f t="shared" ref="F27:BR27" si="27">E27/$B27</f>
        <v>1</v>
      </c>
      <c r="G27">
        <v>4</v>
      </c>
      <c r="H27" s="5">
        <f t="shared" si="27"/>
        <v>1</v>
      </c>
      <c r="I27">
        <v>4</v>
      </c>
      <c r="J27" s="5">
        <f t="shared" si="27"/>
        <v>1</v>
      </c>
      <c r="L27" s="5">
        <f t="shared" si="2"/>
        <v>1</v>
      </c>
      <c r="O27">
        <v>3</v>
      </c>
      <c r="P27" s="5">
        <f t="shared" si="27"/>
        <v>0.75</v>
      </c>
      <c r="Q27">
        <v>3</v>
      </c>
      <c r="R27" s="5">
        <f t="shared" si="27"/>
        <v>0.75</v>
      </c>
      <c r="S27">
        <v>3</v>
      </c>
      <c r="T27" s="5">
        <f t="shared" si="27"/>
        <v>0.75</v>
      </c>
      <c r="U27">
        <v>4</v>
      </c>
      <c r="V27" s="5">
        <f t="shared" si="27"/>
        <v>1</v>
      </c>
      <c r="X27" s="5">
        <f t="shared" si="3"/>
        <v>0.75</v>
      </c>
      <c r="AA27">
        <v>4</v>
      </c>
      <c r="AB27" s="5">
        <f t="shared" si="27"/>
        <v>1</v>
      </c>
      <c r="AC27">
        <v>4</v>
      </c>
      <c r="AD27" s="5">
        <f t="shared" si="27"/>
        <v>1</v>
      </c>
      <c r="AE27">
        <v>4</v>
      </c>
      <c r="AF27" s="5">
        <f t="shared" si="27"/>
        <v>1</v>
      </c>
      <c r="AG27">
        <v>4</v>
      </c>
      <c r="AH27" s="5">
        <f t="shared" si="27"/>
        <v>1</v>
      </c>
      <c r="AJ27" s="5">
        <f t="shared" si="4"/>
        <v>1</v>
      </c>
      <c r="AM27">
        <v>3</v>
      </c>
      <c r="AN27" s="5">
        <f t="shared" si="27"/>
        <v>0.75</v>
      </c>
      <c r="AO27">
        <v>3</v>
      </c>
      <c r="AP27" s="5">
        <f t="shared" si="27"/>
        <v>0.75</v>
      </c>
      <c r="AQ27">
        <v>3</v>
      </c>
      <c r="AR27" s="5">
        <f t="shared" si="27"/>
        <v>0.75</v>
      </c>
      <c r="AS27">
        <v>4</v>
      </c>
      <c r="AT27" s="5">
        <f t="shared" si="27"/>
        <v>1</v>
      </c>
      <c r="AV27" s="5">
        <f t="shared" si="5"/>
        <v>0.75</v>
      </c>
      <c r="AY27">
        <v>4</v>
      </c>
      <c r="AZ27" s="5">
        <f t="shared" si="27"/>
        <v>1</v>
      </c>
      <c r="BA27">
        <v>4</v>
      </c>
      <c r="BB27" s="5">
        <f t="shared" si="27"/>
        <v>1</v>
      </c>
      <c r="BC27">
        <v>4</v>
      </c>
      <c r="BD27" s="5">
        <f t="shared" si="27"/>
        <v>1</v>
      </c>
      <c r="BE27">
        <v>4</v>
      </c>
      <c r="BF27" s="5">
        <f t="shared" si="27"/>
        <v>1</v>
      </c>
      <c r="BH27" s="5">
        <f t="shared" si="6"/>
        <v>1</v>
      </c>
      <c r="BK27">
        <v>4</v>
      </c>
      <c r="BL27" s="5">
        <f t="shared" si="27"/>
        <v>1</v>
      </c>
      <c r="BM27">
        <v>4</v>
      </c>
      <c r="BN27" s="5">
        <f t="shared" si="27"/>
        <v>1</v>
      </c>
      <c r="BO27">
        <v>4</v>
      </c>
      <c r="BP27" s="5">
        <f t="shared" si="27"/>
        <v>1</v>
      </c>
      <c r="BQ27">
        <v>4</v>
      </c>
      <c r="BR27" s="5">
        <f t="shared" si="27"/>
        <v>1</v>
      </c>
      <c r="BT27" s="5">
        <f t="shared" si="7"/>
        <v>1</v>
      </c>
      <c r="BV27" s="5">
        <f t="shared" si="8"/>
        <v>0.91666666666666663</v>
      </c>
    </row>
    <row r="28" spans="1:74" x14ac:dyDescent="0.25">
      <c r="A28" t="s">
        <v>78</v>
      </c>
      <c r="B28">
        <v>7</v>
      </c>
      <c r="C28">
        <v>7</v>
      </c>
      <c r="D28" s="5">
        <f t="shared" ref="D28:D39" si="28">C28/$B28</f>
        <v>1</v>
      </c>
      <c r="E28">
        <v>5</v>
      </c>
      <c r="F28" s="5">
        <f t="shared" ref="F28:BR28" si="29">E28/$B28</f>
        <v>0.7142857142857143</v>
      </c>
      <c r="G28">
        <v>4</v>
      </c>
      <c r="H28" s="5">
        <f t="shared" si="29"/>
        <v>0.5714285714285714</v>
      </c>
      <c r="I28">
        <v>4</v>
      </c>
      <c r="J28" s="5">
        <f t="shared" si="29"/>
        <v>0.5714285714285714</v>
      </c>
      <c r="L28" s="5">
        <f t="shared" si="2"/>
        <v>0.76190476190476186</v>
      </c>
      <c r="O28">
        <v>6</v>
      </c>
      <c r="P28" s="5">
        <f t="shared" si="29"/>
        <v>0.8571428571428571</v>
      </c>
      <c r="Q28">
        <v>6</v>
      </c>
      <c r="R28" s="5">
        <f t="shared" si="29"/>
        <v>0.8571428571428571</v>
      </c>
      <c r="S28">
        <v>6</v>
      </c>
      <c r="T28" s="5">
        <f t="shared" si="29"/>
        <v>0.8571428571428571</v>
      </c>
      <c r="U28">
        <v>7</v>
      </c>
      <c r="V28" s="5">
        <f t="shared" si="29"/>
        <v>1</v>
      </c>
      <c r="X28" s="5">
        <f t="shared" si="3"/>
        <v>0.8571428571428571</v>
      </c>
      <c r="AA28">
        <v>3</v>
      </c>
      <c r="AB28" s="5">
        <f t="shared" si="29"/>
        <v>0.42857142857142855</v>
      </c>
      <c r="AC28">
        <v>3</v>
      </c>
      <c r="AD28" s="5">
        <f t="shared" si="29"/>
        <v>0.42857142857142855</v>
      </c>
      <c r="AE28">
        <v>3</v>
      </c>
      <c r="AF28" s="5">
        <f t="shared" si="29"/>
        <v>0.42857142857142855</v>
      </c>
      <c r="AG28">
        <v>7</v>
      </c>
      <c r="AH28" s="5">
        <f t="shared" si="29"/>
        <v>1</v>
      </c>
      <c r="AJ28" s="5">
        <f t="shared" si="4"/>
        <v>0.42857142857142855</v>
      </c>
      <c r="AM28">
        <v>4</v>
      </c>
      <c r="AN28" s="5">
        <f t="shared" si="29"/>
        <v>0.5714285714285714</v>
      </c>
      <c r="AO28">
        <v>4</v>
      </c>
      <c r="AP28" s="5">
        <f t="shared" si="29"/>
        <v>0.5714285714285714</v>
      </c>
      <c r="AQ28">
        <v>4</v>
      </c>
      <c r="AR28" s="5">
        <f t="shared" si="29"/>
        <v>0.5714285714285714</v>
      </c>
      <c r="AS28">
        <v>7</v>
      </c>
      <c r="AT28" s="5">
        <f t="shared" si="29"/>
        <v>1</v>
      </c>
      <c r="AV28" s="5">
        <f t="shared" si="5"/>
        <v>0.5714285714285714</v>
      </c>
      <c r="AY28">
        <v>4</v>
      </c>
      <c r="AZ28" s="5">
        <f t="shared" si="29"/>
        <v>0.5714285714285714</v>
      </c>
      <c r="BA28">
        <v>3</v>
      </c>
      <c r="BB28" s="5">
        <f t="shared" si="29"/>
        <v>0.42857142857142855</v>
      </c>
      <c r="BC28">
        <v>1</v>
      </c>
      <c r="BD28" s="5">
        <f t="shared" si="29"/>
        <v>0.14285714285714285</v>
      </c>
      <c r="BE28">
        <v>2</v>
      </c>
      <c r="BF28" s="5">
        <f t="shared" si="29"/>
        <v>0.2857142857142857</v>
      </c>
      <c r="BH28" s="5">
        <f t="shared" si="6"/>
        <v>0.38095238095238093</v>
      </c>
      <c r="BK28">
        <v>2</v>
      </c>
      <c r="BL28" s="5">
        <f t="shared" si="29"/>
        <v>0.2857142857142857</v>
      </c>
      <c r="BM28">
        <v>2</v>
      </c>
      <c r="BN28" s="5">
        <f t="shared" si="29"/>
        <v>0.2857142857142857</v>
      </c>
      <c r="BO28">
        <v>2</v>
      </c>
      <c r="BP28" s="5">
        <f t="shared" si="29"/>
        <v>0.2857142857142857</v>
      </c>
      <c r="BQ28">
        <v>6</v>
      </c>
      <c r="BR28" s="5">
        <f t="shared" si="29"/>
        <v>0.8571428571428571</v>
      </c>
      <c r="BT28" s="5">
        <f t="shared" si="7"/>
        <v>0.2857142857142857</v>
      </c>
      <c r="BV28" s="5">
        <f t="shared" si="8"/>
        <v>0.54761904761904756</v>
      </c>
    </row>
    <row r="29" spans="1:74" x14ac:dyDescent="0.25">
      <c r="A29" t="s">
        <v>76</v>
      </c>
      <c r="B29">
        <v>1</v>
      </c>
      <c r="C29">
        <v>1</v>
      </c>
      <c r="D29" s="5">
        <f t="shared" si="28"/>
        <v>1</v>
      </c>
      <c r="E29">
        <v>1</v>
      </c>
      <c r="F29" s="5">
        <f t="shared" ref="F29:BR29" si="30">E29/$B29</f>
        <v>1</v>
      </c>
      <c r="G29">
        <v>1</v>
      </c>
      <c r="H29" s="5">
        <f t="shared" si="30"/>
        <v>1</v>
      </c>
      <c r="I29">
        <v>1</v>
      </c>
      <c r="J29" s="5">
        <f t="shared" si="30"/>
        <v>1</v>
      </c>
      <c r="L29" s="5">
        <f t="shared" si="2"/>
        <v>1</v>
      </c>
      <c r="O29">
        <v>1</v>
      </c>
      <c r="P29" s="5">
        <f t="shared" si="30"/>
        <v>1</v>
      </c>
      <c r="Q29">
        <v>1</v>
      </c>
      <c r="R29" s="5">
        <f t="shared" si="30"/>
        <v>1</v>
      </c>
      <c r="S29">
        <v>1</v>
      </c>
      <c r="T29" s="5">
        <f t="shared" si="30"/>
        <v>1</v>
      </c>
      <c r="U29">
        <v>1</v>
      </c>
      <c r="V29" s="5">
        <f t="shared" si="30"/>
        <v>1</v>
      </c>
      <c r="X29" s="5">
        <f t="shared" si="3"/>
        <v>1</v>
      </c>
      <c r="AA29">
        <v>1</v>
      </c>
      <c r="AB29" s="5">
        <f t="shared" si="30"/>
        <v>1</v>
      </c>
      <c r="AC29">
        <v>1</v>
      </c>
      <c r="AD29" s="5">
        <f t="shared" si="30"/>
        <v>1</v>
      </c>
      <c r="AE29">
        <v>1</v>
      </c>
      <c r="AF29" s="5">
        <f t="shared" si="30"/>
        <v>1</v>
      </c>
      <c r="AG29">
        <v>1</v>
      </c>
      <c r="AH29" s="5">
        <f t="shared" si="30"/>
        <v>1</v>
      </c>
      <c r="AJ29" s="5">
        <f t="shared" si="4"/>
        <v>1</v>
      </c>
      <c r="AM29">
        <v>1</v>
      </c>
      <c r="AN29" s="5">
        <f t="shared" si="30"/>
        <v>1</v>
      </c>
      <c r="AO29">
        <v>1</v>
      </c>
      <c r="AP29" s="5">
        <f t="shared" si="30"/>
        <v>1</v>
      </c>
      <c r="AQ29">
        <v>1</v>
      </c>
      <c r="AR29" s="5">
        <f t="shared" si="30"/>
        <v>1</v>
      </c>
      <c r="AS29">
        <v>1</v>
      </c>
      <c r="AT29" s="5">
        <f t="shared" si="30"/>
        <v>1</v>
      </c>
      <c r="AV29" s="5">
        <f t="shared" si="5"/>
        <v>1</v>
      </c>
      <c r="AY29">
        <v>1</v>
      </c>
      <c r="AZ29" s="5">
        <f t="shared" si="30"/>
        <v>1</v>
      </c>
      <c r="BA29">
        <v>1</v>
      </c>
      <c r="BB29" s="5">
        <f t="shared" si="30"/>
        <v>1</v>
      </c>
      <c r="BC29">
        <v>1</v>
      </c>
      <c r="BD29" s="5">
        <f t="shared" si="30"/>
        <v>1</v>
      </c>
      <c r="BE29">
        <v>1</v>
      </c>
      <c r="BF29" s="5">
        <f t="shared" si="30"/>
        <v>1</v>
      </c>
      <c r="BH29" s="5">
        <f t="shared" si="6"/>
        <v>1</v>
      </c>
      <c r="BK29">
        <v>1</v>
      </c>
      <c r="BL29" s="5">
        <f t="shared" si="30"/>
        <v>1</v>
      </c>
      <c r="BM29">
        <v>1</v>
      </c>
      <c r="BN29" s="5">
        <f t="shared" si="30"/>
        <v>1</v>
      </c>
      <c r="BO29">
        <v>1</v>
      </c>
      <c r="BP29" s="5">
        <f t="shared" si="30"/>
        <v>1</v>
      </c>
      <c r="BQ29">
        <v>1</v>
      </c>
      <c r="BR29" s="5">
        <f t="shared" si="30"/>
        <v>1</v>
      </c>
      <c r="BT29" s="5">
        <f t="shared" si="7"/>
        <v>1</v>
      </c>
      <c r="BV29" s="5">
        <f t="shared" si="8"/>
        <v>1</v>
      </c>
    </row>
    <row r="30" spans="1:74" x14ac:dyDescent="0.25">
      <c r="A30" t="s">
        <v>77</v>
      </c>
      <c r="B30">
        <v>1</v>
      </c>
      <c r="C30">
        <v>1</v>
      </c>
      <c r="D30" s="5">
        <f t="shared" si="28"/>
        <v>1</v>
      </c>
      <c r="E30">
        <v>1</v>
      </c>
      <c r="F30" s="5">
        <f t="shared" ref="F30:BR30" si="31">E30/$B30</f>
        <v>1</v>
      </c>
      <c r="G30">
        <v>1</v>
      </c>
      <c r="H30" s="5">
        <f t="shared" si="31"/>
        <v>1</v>
      </c>
      <c r="I30">
        <v>1</v>
      </c>
      <c r="J30" s="5">
        <f t="shared" si="31"/>
        <v>1</v>
      </c>
      <c r="L30" s="5">
        <f t="shared" si="2"/>
        <v>1</v>
      </c>
      <c r="O30">
        <v>1</v>
      </c>
      <c r="P30" s="5">
        <f t="shared" si="31"/>
        <v>1</v>
      </c>
      <c r="Q30">
        <v>1</v>
      </c>
      <c r="R30" s="5">
        <f t="shared" si="31"/>
        <v>1</v>
      </c>
      <c r="S30">
        <v>1</v>
      </c>
      <c r="T30" s="5">
        <f t="shared" si="31"/>
        <v>1</v>
      </c>
      <c r="U30">
        <v>1</v>
      </c>
      <c r="V30" s="5">
        <f t="shared" si="31"/>
        <v>1</v>
      </c>
      <c r="X30" s="5">
        <f t="shared" si="3"/>
        <v>1</v>
      </c>
      <c r="AA30">
        <v>1</v>
      </c>
      <c r="AB30" s="5">
        <f t="shared" si="31"/>
        <v>1</v>
      </c>
      <c r="AC30">
        <v>1</v>
      </c>
      <c r="AD30" s="5">
        <f t="shared" si="31"/>
        <v>1</v>
      </c>
      <c r="AE30">
        <v>0</v>
      </c>
      <c r="AF30" s="5">
        <f t="shared" si="31"/>
        <v>0</v>
      </c>
      <c r="AG30">
        <v>0</v>
      </c>
      <c r="AH30" s="5">
        <f t="shared" si="31"/>
        <v>0</v>
      </c>
      <c r="AJ30" s="5">
        <f t="shared" si="4"/>
        <v>0.66666666666666663</v>
      </c>
      <c r="AM30">
        <v>1</v>
      </c>
      <c r="AN30" s="5">
        <f t="shared" si="31"/>
        <v>1</v>
      </c>
      <c r="AO30">
        <v>1</v>
      </c>
      <c r="AP30" s="5">
        <f t="shared" si="31"/>
        <v>1</v>
      </c>
      <c r="AQ30">
        <v>1</v>
      </c>
      <c r="AR30" s="5">
        <f t="shared" si="31"/>
        <v>1</v>
      </c>
      <c r="AS30">
        <v>1</v>
      </c>
      <c r="AT30" s="5">
        <f t="shared" si="31"/>
        <v>1</v>
      </c>
      <c r="AV30" s="5">
        <f t="shared" si="5"/>
        <v>1</v>
      </c>
      <c r="AY30">
        <v>1</v>
      </c>
      <c r="AZ30" s="5">
        <f t="shared" si="31"/>
        <v>1</v>
      </c>
      <c r="BA30">
        <v>1</v>
      </c>
      <c r="BB30" s="5">
        <f t="shared" si="31"/>
        <v>1</v>
      </c>
      <c r="BC30">
        <v>1</v>
      </c>
      <c r="BD30" s="5">
        <f t="shared" si="31"/>
        <v>1</v>
      </c>
      <c r="BE30">
        <v>1</v>
      </c>
      <c r="BF30" s="5">
        <f t="shared" si="31"/>
        <v>1</v>
      </c>
      <c r="BH30" s="5">
        <f t="shared" si="6"/>
        <v>1</v>
      </c>
      <c r="BK30">
        <v>1</v>
      </c>
      <c r="BL30" s="5">
        <f t="shared" si="31"/>
        <v>1</v>
      </c>
      <c r="BM30">
        <v>1</v>
      </c>
      <c r="BN30" s="5">
        <f t="shared" si="31"/>
        <v>1</v>
      </c>
      <c r="BO30">
        <v>1</v>
      </c>
      <c r="BP30" s="5">
        <f t="shared" si="31"/>
        <v>1</v>
      </c>
      <c r="BQ30">
        <v>1</v>
      </c>
      <c r="BR30" s="5">
        <f t="shared" si="31"/>
        <v>1</v>
      </c>
      <c r="BT30" s="5">
        <f t="shared" si="7"/>
        <v>1</v>
      </c>
      <c r="BV30" s="5">
        <f t="shared" si="8"/>
        <v>0.94444444444444431</v>
      </c>
    </row>
    <row r="31" spans="1:74" x14ac:dyDescent="0.25">
      <c r="A31" t="s">
        <v>63</v>
      </c>
      <c r="B31">
        <v>11</v>
      </c>
      <c r="C31">
        <v>9</v>
      </c>
      <c r="D31" s="5">
        <f t="shared" si="28"/>
        <v>0.81818181818181823</v>
      </c>
      <c r="E31">
        <v>9</v>
      </c>
      <c r="F31" s="5">
        <f t="shared" ref="F31:BR31" si="32">E31/$B31</f>
        <v>0.81818181818181823</v>
      </c>
      <c r="G31">
        <v>9</v>
      </c>
      <c r="H31" s="5">
        <f t="shared" si="32"/>
        <v>0.81818181818181823</v>
      </c>
      <c r="I31">
        <v>9</v>
      </c>
      <c r="J31" s="5">
        <f t="shared" si="32"/>
        <v>0.81818181818181823</v>
      </c>
      <c r="L31" s="5">
        <f t="shared" si="2"/>
        <v>0.81818181818181823</v>
      </c>
      <c r="O31">
        <v>7</v>
      </c>
      <c r="P31" s="5">
        <f t="shared" si="32"/>
        <v>0.63636363636363635</v>
      </c>
      <c r="Q31">
        <v>7</v>
      </c>
      <c r="R31" s="5">
        <f t="shared" si="32"/>
        <v>0.63636363636363635</v>
      </c>
      <c r="S31">
        <v>7</v>
      </c>
      <c r="T31" s="5">
        <f t="shared" si="32"/>
        <v>0.63636363636363635</v>
      </c>
      <c r="U31">
        <v>11</v>
      </c>
      <c r="V31" s="5">
        <f t="shared" si="32"/>
        <v>1</v>
      </c>
      <c r="X31" s="5">
        <f t="shared" si="3"/>
        <v>0.63636363636363635</v>
      </c>
      <c r="AA31">
        <v>8</v>
      </c>
      <c r="AB31" s="5">
        <f t="shared" si="32"/>
        <v>0.72727272727272729</v>
      </c>
      <c r="AC31">
        <v>7</v>
      </c>
      <c r="AD31" s="5">
        <f t="shared" si="32"/>
        <v>0.63636363636363635</v>
      </c>
      <c r="AE31">
        <v>8</v>
      </c>
      <c r="AF31" s="5">
        <f t="shared" si="32"/>
        <v>0.72727272727272729</v>
      </c>
      <c r="AG31">
        <v>11</v>
      </c>
      <c r="AH31" s="5">
        <f t="shared" si="32"/>
        <v>1</v>
      </c>
      <c r="AJ31" s="5">
        <f t="shared" si="4"/>
        <v>0.69696969696969691</v>
      </c>
      <c r="AM31">
        <v>11</v>
      </c>
      <c r="AN31" s="5">
        <f t="shared" si="32"/>
        <v>1</v>
      </c>
      <c r="AO31">
        <v>11</v>
      </c>
      <c r="AP31" s="5">
        <f t="shared" si="32"/>
        <v>1</v>
      </c>
      <c r="AQ31">
        <v>11</v>
      </c>
      <c r="AR31" s="5">
        <f t="shared" si="32"/>
        <v>1</v>
      </c>
      <c r="AS31">
        <v>11</v>
      </c>
      <c r="AT31" s="5">
        <f t="shared" si="32"/>
        <v>1</v>
      </c>
      <c r="AV31" s="5">
        <f t="shared" si="5"/>
        <v>1</v>
      </c>
      <c r="AY31">
        <v>8</v>
      </c>
      <c r="AZ31" s="5">
        <f t="shared" si="32"/>
        <v>0.72727272727272729</v>
      </c>
      <c r="BA31">
        <v>9</v>
      </c>
      <c r="BB31" s="5">
        <f t="shared" si="32"/>
        <v>0.81818181818181823</v>
      </c>
      <c r="BC31">
        <v>9</v>
      </c>
      <c r="BD31" s="5">
        <f t="shared" si="32"/>
        <v>0.81818181818181823</v>
      </c>
      <c r="BE31">
        <v>10</v>
      </c>
      <c r="BF31" s="5">
        <f t="shared" si="32"/>
        <v>0.90909090909090906</v>
      </c>
      <c r="BH31" s="5">
        <f t="shared" si="6"/>
        <v>0.78787878787878796</v>
      </c>
      <c r="BK31">
        <v>8</v>
      </c>
      <c r="BL31" s="5">
        <f t="shared" si="32"/>
        <v>0.72727272727272729</v>
      </c>
      <c r="BM31">
        <v>8</v>
      </c>
      <c r="BN31" s="5">
        <f t="shared" si="32"/>
        <v>0.72727272727272729</v>
      </c>
      <c r="BO31">
        <v>8</v>
      </c>
      <c r="BP31" s="5">
        <f t="shared" si="32"/>
        <v>0.72727272727272729</v>
      </c>
      <c r="BQ31">
        <v>11</v>
      </c>
      <c r="BR31" s="5">
        <f t="shared" si="32"/>
        <v>1</v>
      </c>
      <c r="BT31" s="5">
        <f t="shared" si="7"/>
        <v>0.72727272727272718</v>
      </c>
      <c r="BV31" s="5">
        <f t="shared" si="8"/>
        <v>0.77777777777777779</v>
      </c>
    </row>
    <row r="32" spans="1:74" x14ac:dyDescent="0.25">
      <c r="A32" t="s">
        <v>75</v>
      </c>
      <c r="B32">
        <v>8</v>
      </c>
      <c r="C32">
        <v>2</v>
      </c>
      <c r="D32" s="5">
        <f t="shared" si="28"/>
        <v>0.25</v>
      </c>
      <c r="E32">
        <v>4</v>
      </c>
      <c r="F32" s="5">
        <f t="shared" ref="F32:BR32" si="33">E32/$B32</f>
        <v>0.5</v>
      </c>
      <c r="G32">
        <v>2</v>
      </c>
      <c r="H32" s="5">
        <f t="shared" si="33"/>
        <v>0.25</v>
      </c>
      <c r="I32">
        <v>3</v>
      </c>
      <c r="J32" s="5">
        <f t="shared" si="33"/>
        <v>0.375</v>
      </c>
      <c r="L32" s="5">
        <f t="shared" si="2"/>
        <v>0.33333333333333331</v>
      </c>
      <c r="O32">
        <v>0</v>
      </c>
      <c r="P32" s="5">
        <f t="shared" si="33"/>
        <v>0</v>
      </c>
      <c r="Q32">
        <v>0</v>
      </c>
      <c r="R32" s="5">
        <f t="shared" si="33"/>
        <v>0</v>
      </c>
      <c r="S32">
        <v>0</v>
      </c>
      <c r="T32" s="5">
        <f t="shared" si="33"/>
        <v>0</v>
      </c>
      <c r="U32">
        <v>8</v>
      </c>
      <c r="V32" s="5">
        <f t="shared" si="33"/>
        <v>1</v>
      </c>
      <c r="X32" s="5">
        <f t="shared" si="3"/>
        <v>0</v>
      </c>
      <c r="AA32">
        <v>2</v>
      </c>
      <c r="AB32" s="5">
        <f t="shared" si="33"/>
        <v>0.25</v>
      </c>
      <c r="AC32">
        <v>2</v>
      </c>
      <c r="AD32" s="5">
        <f t="shared" si="33"/>
        <v>0.25</v>
      </c>
      <c r="AE32">
        <v>2</v>
      </c>
      <c r="AF32" s="5">
        <f t="shared" si="33"/>
        <v>0.25</v>
      </c>
      <c r="AG32">
        <v>8</v>
      </c>
      <c r="AH32" s="5">
        <f t="shared" si="33"/>
        <v>1</v>
      </c>
      <c r="AJ32" s="5">
        <f t="shared" si="4"/>
        <v>0.25</v>
      </c>
      <c r="AM32">
        <v>2</v>
      </c>
      <c r="AN32" s="5">
        <f t="shared" si="33"/>
        <v>0.25</v>
      </c>
      <c r="AO32">
        <v>2</v>
      </c>
      <c r="AP32" s="5">
        <f t="shared" si="33"/>
        <v>0.25</v>
      </c>
      <c r="AQ32">
        <v>2</v>
      </c>
      <c r="AR32" s="5">
        <f t="shared" si="33"/>
        <v>0.25</v>
      </c>
      <c r="AS32">
        <v>8</v>
      </c>
      <c r="AT32" s="5">
        <f t="shared" si="33"/>
        <v>1</v>
      </c>
      <c r="AV32" s="5">
        <f t="shared" si="5"/>
        <v>0.25</v>
      </c>
      <c r="AY32">
        <v>5</v>
      </c>
      <c r="AZ32" s="5">
        <f t="shared" si="33"/>
        <v>0.625</v>
      </c>
      <c r="BA32">
        <v>5</v>
      </c>
      <c r="BB32" s="5">
        <f t="shared" si="33"/>
        <v>0.625</v>
      </c>
      <c r="BC32">
        <v>2</v>
      </c>
      <c r="BD32" s="5">
        <f t="shared" si="33"/>
        <v>0.25</v>
      </c>
      <c r="BE32">
        <v>3</v>
      </c>
      <c r="BF32" s="5">
        <f t="shared" si="33"/>
        <v>0.375</v>
      </c>
      <c r="BH32" s="5">
        <f t="shared" si="6"/>
        <v>0.5</v>
      </c>
      <c r="BK32">
        <v>0</v>
      </c>
      <c r="BL32" s="5">
        <f t="shared" si="33"/>
        <v>0</v>
      </c>
      <c r="BM32">
        <v>1</v>
      </c>
      <c r="BN32" s="5">
        <f t="shared" si="33"/>
        <v>0.125</v>
      </c>
      <c r="BO32">
        <v>0</v>
      </c>
      <c r="BP32" s="5">
        <f t="shared" si="33"/>
        <v>0</v>
      </c>
      <c r="BQ32">
        <v>5</v>
      </c>
      <c r="BR32" s="5">
        <f t="shared" si="33"/>
        <v>0.625</v>
      </c>
      <c r="BT32" s="5">
        <f t="shared" si="7"/>
        <v>4.1666666666666664E-2</v>
      </c>
      <c r="BV32" s="5">
        <f t="shared" si="8"/>
        <v>0.22916666666666666</v>
      </c>
    </row>
    <row r="33" spans="1:74" x14ac:dyDescent="0.25">
      <c r="A33" t="s">
        <v>73</v>
      </c>
      <c r="B33">
        <v>2</v>
      </c>
      <c r="C33">
        <v>2</v>
      </c>
      <c r="D33" s="5">
        <f t="shared" si="28"/>
        <v>1</v>
      </c>
      <c r="E33">
        <v>2</v>
      </c>
      <c r="F33" s="5">
        <f t="shared" ref="F33:BR33" si="34">E33/$B33</f>
        <v>1</v>
      </c>
      <c r="G33">
        <v>2</v>
      </c>
      <c r="H33" s="5">
        <f t="shared" si="34"/>
        <v>1</v>
      </c>
      <c r="I33">
        <v>2</v>
      </c>
      <c r="J33" s="5">
        <f t="shared" si="34"/>
        <v>1</v>
      </c>
      <c r="L33" s="5">
        <f t="shared" si="2"/>
        <v>1</v>
      </c>
      <c r="O33">
        <v>1</v>
      </c>
      <c r="P33" s="5">
        <f t="shared" si="34"/>
        <v>0.5</v>
      </c>
      <c r="Q33">
        <v>1</v>
      </c>
      <c r="R33" s="5">
        <f t="shared" si="34"/>
        <v>0.5</v>
      </c>
      <c r="S33">
        <v>1</v>
      </c>
      <c r="T33" s="5">
        <f t="shared" si="34"/>
        <v>0.5</v>
      </c>
      <c r="U33">
        <v>2</v>
      </c>
      <c r="V33" s="5">
        <f t="shared" si="34"/>
        <v>1</v>
      </c>
      <c r="X33" s="5">
        <f t="shared" si="3"/>
        <v>0.5</v>
      </c>
      <c r="AA33">
        <v>1</v>
      </c>
      <c r="AB33" s="5">
        <f t="shared" si="34"/>
        <v>0.5</v>
      </c>
      <c r="AC33">
        <v>1</v>
      </c>
      <c r="AD33" s="5">
        <f t="shared" si="34"/>
        <v>0.5</v>
      </c>
      <c r="AE33">
        <v>1</v>
      </c>
      <c r="AF33" s="5">
        <f t="shared" si="34"/>
        <v>0.5</v>
      </c>
      <c r="AG33">
        <v>2</v>
      </c>
      <c r="AH33" s="5">
        <f t="shared" si="34"/>
        <v>1</v>
      </c>
      <c r="AJ33" s="5">
        <f t="shared" si="4"/>
        <v>0.5</v>
      </c>
      <c r="AM33">
        <v>2</v>
      </c>
      <c r="AN33" s="5">
        <f t="shared" si="34"/>
        <v>1</v>
      </c>
      <c r="AO33">
        <v>2</v>
      </c>
      <c r="AP33" s="5">
        <f t="shared" si="34"/>
        <v>1</v>
      </c>
      <c r="AQ33">
        <v>2</v>
      </c>
      <c r="AR33" s="5">
        <f t="shared" si="34"/>
        <v>1</v>
      </c>
      <c r="AS33">
        <v>2</v>
      </c>
      <c r="AT33" s="5">
        <f t="shared" si="34"/>
        <v>1</v>
      </c>
      <c r="AV33" s="5">
        <f t="shared" si="5"/>
        <v>1</v>
      </c>
      <c r="AY33">
        <v>1</v>
      </c>
      <c r="AZ33" s="5">
        <f t="shared" si="34"/>
        <v>0.5</v>
      </c>
      <c r="BA33">
        <v>1</v>
      </c>
      <c r="BB33" s="5">
        <f t="shared" si="34"/>
        <v>0.5</v>
      </c>
      <c r="BC33">
        <v>1</v>
      </c>
      <c r="BD33" s="5">
        <f t="shared" si="34"/>
        <v>0.5</v>
      </c>
      <c r="BE33">
        <v>2</v>
      </c>
      <c r="BF33" s="5">
        <f t="shared" si="34"/>
        <v>1</v>
      </c>
      <c r="BH33" s="5">
        <f t="shared" si="6"/>
        <v>0.5</v>
      </c>
      <c r="BK33">
        <v>2</v>
      </c>
      <c r="BL33" s="5">
        <f t="shared" si="34"/>
        <v>1</v>
      </c>
      <c r="BM33">
        <v>2</v>
      </c>
      <c r="BN33" s="5">
        <f t="shared" si="34"/>
        <v>1</v>
      </c>
      <c r="BO33">
        <v>2</v>
      </c>
      <c r="BP33" s="5">
        <f t="shared" si="34"/>
        <v>1</v>
      </c>
      <c r="BQ33">
        <v>2</v>
      </c>
      <c r="BR33" s="5">
        <f t="shared" si="34"/>
        <v>1</v>
      </c>
      <c r="BT33" s="5">
        <f t="shared" si="7"/>
        <v>1</v>
      </c>
      <c r="BV33" s="5">
        <f t="shared" si="8"/>
        <v>0.75</v>
      </c>
    </row>
    <row r="34" spans="1:74" x14ac:dyDescent="0.25">
      <c r="A34" t="s">
        <v>80</v>
      </c>
      <c r="B34">
        <v>2</v>
      </c>
      <c r="C34">
        <v>2</v>
      </c>
      <c r="D34" s="5">
        <f t="shared" si="28"/>
        <v>1</v>
      </c>
      <c r="E34">
        <v>2</v>
      </c>
      <c r="F34" s="5">
        <f t="shared" ref="F34:BR34" si="35">E34/$B34</f>
        <v>1</v>
      </c>
      <c r="G34">
        <v>0</v>
      </c>
      <c r="H34" s="5">
        <f t="shared" si="35"/>
        <v>0</v>
      </c>
      <c r="I34">
        <v>0</v>
      </c>
      <c r="J34" s="5">
        <f t="shared" si="35"/>
        <v>0</v>
      </c>
      <c r="L34" s="5">
        <f t="shared" si="2"/>
        <v>0.66666666666666663</v>
      </c>
      <c r="O34">
        <v>0</v>
      </c>
      <c r="P34" s="5">
        <f t="shared" si="35"/>
        <v>0</v>
      </c>
      <c r="Q34">
        <v>0</v>
      </c>
      <c r="R34" s="5">
        <f t="shared" si="35"/>
        <v>0</v>
      </c>
      <c r="S34">
        <v>0</v>
      </c>
      <c r="T34" s="5">
        <f t="shared" si="35"/>
        <v>0</v>
      </c>
      <c r="U34">
        <v>2</v>
      </c>
      <c r="V34" s="5">
        <f t="shared" si="35"/>
        <v>1</v>
      </c>
      <c r="X34" s="5">
        <f t="shared" si="3"/>
        <v>0</v>
      </c>
      <c r="AA34">
        <v>0</v>
      </c>
      <c r="AB34" s="5">
        <f t="shared" si="35"/>
        <v>0</v>
      </c>
      <c r="AC34">
        <v>0</v>
      </c>
      <c r="AD34" s="5">
        <f t="shared" si="35"/>
        <v>0</v>
      </c>
      <c r="AE34">
        <v>0</v>
      </c>
      <c r="AF34" s="5">
        <f t="shared" si="35"/>
        <v>0</v>
      </c>
      <c r="AG34">
        <v>2</v>
      </c>
      <c r="AH34" s="5">
        <f t="shared" si="35"/>
        <v>1</v>
      </c>
      <c r="AJ34" s="5">
        <f t="shared" si="4"/>
        <v>0</v>
      </c>
      <c r="AM34">
        <v>2</v>
      </c>
      <c r="AN34" s="5">
        <f t="shared" si="35"/>
        <v>1</v>
      </c>
      <c r="AO34">
        <v>2</v>
      </c>
      <c r="AP34" s="5">
        <f t="shared" si="35"/>
        <v>1</v>
      </c>
      <c r="AQ34">
        <v>2</v>
      </c>
      <c r="AR34" s="5">
        <f t="shared" si="35"/>
        <v>1</v>
      </c>
      <c r="AS34">
        <v>2</v>
      </c>
      <c r="AT34" s="5">
        <f t="shared" si="35"/>
        <v>1</v>
      </c>
      <c r="AV34" s="5">
        <f t="shared" si="5"/>
        <v>1</v>
      </c>
      <c r="AY34">
        <v>2</v>
      </c>
      <c r="AZ34" s="5">
        <f t="shared" si="35"/>
        <v>1</v>
      </c>
      <c r="BA34">
        <v>2</v>
      </c>
      <c r="BB34" s="5">
        <f t="shared" si="35"/>
        <v>1</v>
      </c>
      <c r="BC34">
        <v>0</v>
      </c>
      <c r="BD34" s="5">
        <f t="shared" si="35"/>
        <v>0</v>
      </c>
      <c r="BE34">
        <v>0</v>
      </c>
      <c r="BF34" s="5">
        <f t="shared" si="35"/>
        <v>0</v>
      </c>
      <c r="BH34" s="5">
        <f t="shared" si="6"/>
        <v>0.66666666666666663</v>
      </c>
      <c r="BK34">
        <v>0</v>
      </c>
      <c r="BL34" s="5">
        <f t="shared" si="35"/>
        <v>0</v>
      </c>
      <c r="BM34">
        <v>2</v>
      </c>
      <c r="BN34" s="5">
        <f t="shared" si="35"/>
        <v>1</v>
      </c>
      <c r="BO34">
        <v>0</v>
      </c>
      <c r="BP34" s="5">
        <f t="shared" si="35"/>
        <v>0</v>
      </c>
      <c r="BQ34">
        <v>0</v>
      </c>
      <c r="BR34" s="5">
        <f t="shared" si="35"/>
        <v>0</v>
      </c>
      <c r="BT34" s="5">
        <f t="shared" si="7"/>
        <v>0.33333333333333331</v>
      </c>
      <c r="BV34" s="5">
        <f t="shared" si="8"/>
        <v>0.44444444444444442</v>
      </c>
    </row>
    <row r="35" spans="1:74" x14ac:dyDescent="0.25">
      <c r="A35" t="s">
        <v>56</v>
      </c>
      <c r="B35">
        <v>4</v>
      </c>
      <c r="C35">
        <v>4</v>
      </c>
      <c r="D35" s="5">
        <f t="shared" si="28"/>
        <v>1</v>
      </c>
      <c r="E35">
        <v>4</v>
      </c>
      <c r="F35" s="5">
        <f t="shared" ref="F35:BR35" si="36">E35/$B35</f>
        <v>1</v>
      </c>
      <c r="G35">
        <v>4</v>
      </c>
      <c r="H35" s="5">
        <f t="shared" si="36"/>
        <v>1</v>
      </c>
      <c r="I35">
        <v>4</v>
      </c>
      <c r="J35" s="5">
        <f t="shared" si="36"/>
        <v>1</v>
      </c>
      <c r="L35" s="5">
        <f t="shared" si="2"/>
        <v>1</v>
      </c>
      <c r="O35">
        <v>3</v>
      </c>
      <c r="P35" s="5">
        <f t="shared" si="36"/>
        <v>0.75</v>
      </c>
      <c r="Q35">
        <v>4</v>
      </c>
      <c r="R35" s="5">
        <f t="shared" si="36"/>
        <v>1</v>
      </c>
      <c r="S35">
        <v>4</v>
      </c>
      <c r="T35" s="5">
        <f t="shared" si="36"/>
        <v>1</v>
      </c>
      <c r="U35">
        <v>3</v>
      </c>
      <c r="V35" s="5">
        <f t="shared" si="36"/>
        <v>0.75</v>
      </c>
      <c r="X35" s="5">
        <f t="shared" si="3"/>
        <v>0.91666666666666663</v>
      </c>
      <c r="AA35">
        <v>4</v>
      </c>
      <c r="AB35" s="5">
        <f t="shared" si="36"/>
        <v>1</v>
      </c>
      <c r="AC35">
        <v>4</v>
      </c>
      <c r="AD35" s="5">
        <f t="shared" si="36"/>
        <v>1</v>
      </c>
      <c r="AE35">
        <v>4</v>
      </c>
      <c r="AF35" s="5">
        <f t="shared" si="36"/>
        <v>1</v>
      </c>
      <c r="AG35">
        <v>4</v>
      </c>
      <c r="AH35" s="5">
        <f t="shared" si="36"/>
        <v>1</v>
      </c>
      <c r="AJ35" s="5">
        <f t="shared" si="4"/>
        <v>1</v>
      </c>
      <c r="AM35">
        <v>4</v>
      </c>
      <c r="AN35" s="5">
        <f t="shared" si="36"/>
        <v>1</v>
      </c>
      <c r="AO35">
        <v>4</v>
      </c>
      <c r="AP35" s="5">
        <f t="shared" si="36"/>
        <v>1</v>
      </c>
      <c r="AQ35">
        <v>4</v>
      </c>
      <c r="AR35" s="5">
        <f t="shared" si="36"/>
        <v>1</v>
      </c>
      <c r="AS35">
        <v>4</v>
      </c>
      <c r="AT35" s="5">
        <f t="shared" si="36"/>
        <v>1</v>
      </c>
      <c r="AV35" s="5">
        <f t="shared" si="5"/>
        <v>1</v>
      </c>
      <c r="AY35">
        <v>4</v>
      </c>
      <c r="AZ35" s="5">
        <f t="shared" si="36"/>
        <v>1</v>
      </c>
      <c r="BA35">
        <v>4</v>
      </c>
      <c r="BB35" s="5">
        <f t="shared" si="36"/>
        <v>1</v>
      </c>
      <c r="BC35">
        <v>4</v>
      </c>
      <c r="BD35" s="5">
        <f t="shared" si="36"/>
        <v>1</v>
      </c>
      <c r="BE35">
        <v>4</v>
      </c>
      <c r="BF35" s="5">
        <f t="shared" si="36"/>
        <v>1</v>
      </c>
      <c r="BH35" s="5">
        <f t="shared" si="6"/>
        <v>1</v>
      </c>
      <c r="BK35">
        <v>4</v>
      </c>
      <c r="BL35" s="5">
        <f t="shared" si="36"/>
        <v>1</v>
      </c>
      <c r="BM35">
        <v>4</v>
      </c>
      <c r="BN35" s="5">
        <f t="shared" si="36"/>
        <v>1</v>
      </c>
      <c r="BO35">
        <v>4</v>
      </c>
      <c r="BP35" s="5">
        <f t="shared" si="36"/>
        <v>1</v>
      </c>
      <c r="BQ35">
        <v>4</v>
      </c>
      <c r="BR35" s="5">
        <f t="shared" si="36"/>
        <v>1</v>
      </c>
      <c r="BT35" s="5">
        <f t="shared" si="7"/>
        <v>1</v>
      </c>
      <c r="BV35" s="5">
        <f t="shared" si="8"/>
        <v>0.98611111111111105</v>
      </c>
    </row>
    <row r="36" spans="1:74" x14ac:dyDescent="0.25">
      <c r="A36" t="s">
        <v>61</v>
      </c>
      <c r="B36">
        <v>23</v>
      </c>
      <c r="C36">
        <v>22</v>
      </c>
      <c r="D36" s="5">
        <f t="shared" si="28"/>
        <v>0.95652173913043481</v>
      </c>
      <c r="E36">
        <v>22</v>
      </c>
      <c r="F36" s="5">
        <f t="shared" ref="F36:BR36" si="37">E36/$B36</f>
        <v>0.95652173913043481</v>
      </c>
      <c r="G36">
        <v>23</v>
      </c>
      <c r="H36" s="5">
        <f t="shared" si="37"/>
        <v>1</v>
      </c>
      <c r="I36">
        <v>21</v>
      </c>
      <c r="J36" s="5">
        <f t="shared" si="37"/>
        <v>0.91304347826086951</v>
      </c>
      <c r="L36" s="5">
        <f t="shared" si="2"/>
        <v>0.97101449275362317</v>
      </c>
      <c r="O36">
        <v>21</v>
      </c>
      <c r="P36" s="5">
        <f t="shared" si="37"/>
        <v>0.91304347826086951</v>
      </c>
      <c r="Q36">
        <v>21</v>
      </c>
      <c r="R36" s="5">
        <f t="shared" si="37"/>
        <v>0.91304347826086951</v>
      </c>
      <c r="S36">
        <v>21</v>
      </c>
      <c r="T36" s="5">
        <f t="shared" si="37"/>
        <v>0.91304347826086951</v>
      </c>
      <c r="U36">
        <v>23</v>
      </c>
      <c r="V36" s="5">
        <f t="shared" si="37"/>
        <v>1</v>
      </c>
      <c r="X36" s="5">
        <f t="shared" si="3"/>
        <v>0.91304347826086951</v>
      </c>
      <c r="AA36">
        <v>21</v>
      </c>
      <c r="AB36" s="5">
        <f t="shared" si="37"/>
        <v>0.91304347826086951</v>
      </c>
      <c r="AC36">
        <v>20</v>
      </c>
      <c r="AD36" s="5">
        <f t="shared" si="37"/>
        <v>0.86956521739130432</v>
      </c>
      <c r="AE36">
        <v>20</v>
      </c>
      <c r="AF36" s="5">
        <f t="shared" si="37"/>
        <v>0.86956521739130432</v>
      </c>
      <c r="AG36">
        <v>22</v>
      </c>
      <c r="AH36" s="5">
        <f t="shared" si="37"/>
        <v>0.95652173913043481</v>
      </c>
      <c r="AJ36" s="5">
        <f t="shared" si="4"/>
        <v>0.88405797101449268</v>
      </c>
      <c r="AM36">
        <v>23</v>
      </c>
      <c r="AN36" s="5">
        <f t="shared" si="37"/>
        <v>1</v>
      </c>
      <c r="AO36">
        <v>23</v>
      </c>
      <c r="AP36" s="5">
        <f t="shared" si="37"/>
        <v>1</v>
      </c>
      <c r="AQ36">
        <v>23</v>
      </c>
      <c r="AR36" s="5">
        <f t="shared" si="37"/>
        <v>1</v>
      </c>
      <c r="AS36">
        <v>23</v>
      </c>
      <c r="AT36" s="5">
        <f t="shared" si="37"/>
        <v>1</v>
      </c>
      <c r="AV36" s="5">
        <f t="shared" si="5"/>
        <v>1</v>
      </c>
      <c r="AY36">
        <v>21</v>
      </c>
      <c r="AZ36" s="5">
        <f t="shared" si="37"/>
        <v>0.91304347826086951</v>
      </c>
      <c r="BA36">
        <v>21</v>
      </c>
      <c r="BB36" s="5">
        <f t="shared" si="37"/>
        <v>0.91304347826086951</v>
      </c>
      <c r="BC36">
        <v>22</v>
      </c>
      <c r="BD36" s="5">
        <f t="shared" si="37"/>
        <v>0.95652173913043481</v>
      </c>
      <c r="BE36">
        <v>20</v>
      </c>
      <c r="BF36" s="5">
        <f t="shared" si="37"/>
        <v>0.86956521739130432</v>
      </c>
      <c r="BH36" s="5">
        <f t="shared" si="6"/>
        <v>0.92753623188405798</v>
      </c>
      <c r="BK36">
        <v>19</v>
      </c>
      <c r="BL36" s="5">
        <f t="shared" si="37"/>
        <v>0.82608695652173914</v>
      </c>
      <c r="BM36">
        <v>19</v>
      </c>
      <c r="BN36" s="5">
        <f t="shared" si="37"/>
        <v>0.82608695652173914</v>
      </c>
      <c r="BO36">
        <v>20</v>
      </c>
      <c r="BP36" s="5">
        <f t="shared" si="37"/>
        <v>0.86956521739130432</v>
      </c>
      <c r="BQ36">
        <v>21</v>
      </c>
      <c r="BR36" s="5">
        <f t="shared" si="37"/>
        <v>0.91304347826086951</v>
      </c>
      <c r="BT36" s="5">
        <f t="shared" si="7"/>
        <v>0.84057971014492761</v>
      </c>
      <c r="BV36" s="5">
        <f t="shared" si="8"/>
        <v>0.92270531400966183</v>
      </c>
    </row>
    <row r="37" spans="1:74" x14ac:dyDescent="0.25">
      <c r="A37" t="s">
        <v>72</v>
      </c>
      <c r="B37">
        <v>1</v>
      </c>
      <c r="C37">
        <v>1</v>
      </c>
      <c r="D37" s="5">
        <f t="shared" si="28"/>
        <v>1</v>
      </c>
      <c r="E37">
        <v>1</v>
      </c>
      <c r="F37" s="5">
        <f t="shared" ref="F37:BR37" si="38">E37/$B37</f>
        <v>1</v>
      </c>
      <c r="G37">
        <v>1</v>
      </c>
      <c r="H37" s="5">
        <f t="shared" si="38"/>
        <v>1</v>
      </c>
      <c r="I37">
        <v>1</v>
      </c>
      <c r="J37" s="5">
        <f t="shared" si="38"/>
        <v>1</v>
      </c>
      <c r="L37" s="5">
        <f t="shared" si="2"/>
        <v>1</v>
      </c>
      <c r="O37">
        <v>1</v>
      </c>
      <c r="P37" s="5">
        <f t="shared" si="38"/>
        <v>1</v>
      </c>
      <c r="Q37">
        <v>1</v>
      </c>
      <c r="R37" s="5">
        <f t="shared" si="38"/>
        <v>1</v>
      </c>
      <c r="S37">
        <v>1</v>
      </c>
      <c r="T37" s="5">
        <f t="shared" si="38"/>
        <v>1</v>
      </c>
      <c r="U37">
        <v>1</v>
      </c>
      <c r="V37" s="5">
        <f t="shared" si="38"/>
        <v>1</v>
      </c>
      <c r="X37" s="5">
        <f t="shared" si="3"/>
        <v>1</v>
      </c>
      <c r="AA37">
        <v>1</v>
      </c>
      <c r="AB37" s="5">
        <f t="shared" si="38"/>
        <v>1</v>
      </c>
      <c r="AC37">
        <v>1</v>
      </c>
      <c r="AD37" s="5">
        <f t="shared" si="38"/>
        <v>1</v>
      </c>
      <c r="AE37">
        <v>1</v>
      </c>
      <c r="AF37" s="5">
        <f t="shared" si="38"/>
        <v>1</v>
      </c>
      <c r="AG37">
        <v>1</v>
      </c>
      <c r="AH37" s="5">
        <f t="shared" si="38"/>
        <v>1</v>
      </c>
      <c r="AJ37" s="5">
        <f t="shared" si="4"/>
        <v>1</v>
      </c>
      <c r="AM37">
        <v>1</v>
      </c>
      <c r="AN37" s="5">
        <f t="shared" si="38"/>
        <v>1</v>
      </c>
      <c r="AO37">
        <v>1</v>
      </c>
      <c r="AP37" s="5">
        <f t="shared" si="38"/>
        <v>1</v>
      </c>
      <c r="AQ37">
        <v>1</v>
      </c>
      <c r="AR37" s="5">
        <f t="shared" si="38"/>
        <v>1</v>
      </c>
      <c r="AS37">
        <v>1</v>
      </c>
      <c r="AT37" s="5">
        <f t="shared" si="38"/>
        <v>1</v>
      </c>
      <c r="AV37" s="5">
        <f t="shared" si="5"/>
        <v>1</v>
      </c>
      <c r="AY37">
        <v>1</v>
      </c>
      <c r="AZ37" s="5">
        <f t="shared" si="38"/>
        <v>1</v>
      </c>
      <c r="BA37">
        <v>1</v>
      </c>
      <c r="BB37" s="5">
        <f t="shared" si="38"/>
        <v>1</v>
      </c>
      <c r="BC37">
        <v>1</v>
      </c>
      <c r="BD37" s="5">
        <f t="shared" si="38"/>
        <v>1</v>
      </c>
      <c r="BE37">
        <v>1</v>
      </c>
      <c r="BF37" s="5">
        <f t="shared" si="38"/>
        <v>1</v>
      </c>
      <c r="BH37" s="5">
        <f t="shared" si="6"/>
        <v>1</v>
      </c>
      <c r="BK37">
        <v>1</v>
      </c>
      <c r="BL37" s="5">
        <f t="shared" si="38"/>
        <v>1</v>
      </c>
      <c r="BM37">
        <v>1</v>
      </c>
      <c r="BN37" s="5">
        <f t="shared" si="38"/>
        <v>1</v>
      </c>
      <c r="BO37">
        <v>1</v>
      </c>
      <c r="BP37" s="5">
        <f t="shared" si="38"/>
        <v>1</v>
      </c>
      <c r="BQ37">
        <v>1</v>
      </c>
      <c r="BR37" s="5">
        <f t="shared" si="38"/>
        <v>1</v>
      </c>
      <c r="BT37" s="5">
        <f t="shared" si="7"/>
        <v>1</v>
      </c>
      <c r="BV37" s="5">
        <f t="shared" si="8"/>
        <v>1</v>
      </c>
    </row>
    <row r="38" spans="1:74" s="9" customFormat="1" x14ac:dyDescent="0.25">
      <c r="A38" s="9" t="s">
        <v>55</v>
      </c>
      <c r="B38" s="9">
        <v>13</v>
      </c>
      <c r="C38" s="9">
        <v>7</v>
      </c>
      <c r="D38" s="10">
        <f t="shared" si="28"/>
        <v>0.53846153846153844</v>
      </c>
      <c r="E38" s="9">
        <v>12</v>
      </c>
      <c r="F38" s="10">
        <f t="shared" ref="F38:BR38" si="39">E38/$B38</f>
        <v>0.92307692307692313</v>
      </c>
      <c r="G38" s="9">
        <v>10</v>
      </c>
      <c r="H38" s="10">
        <f t="shared" si="39"/>
        <v>0.76923076923076927</v>
      </c>
      <c r="I38" s="9">
        <v>8</v>
      </c>
      <c r="J38" s="10">
        <f t="shared" si="39"/>
        <v>0.61538461538461542</v>
      </c>
      <c r="K38" s="10"/>
      <c r="L38" s="10">
        <f t="shared" si="2"/>
        <v>0.74358974358974361</v>
      </c>
      <c r="M38" s="10"/>
      <c r="O38" s="9">
        <v>5</v>
      </c>
      <c r="P38" s="10">
        <f t="shared" si="39"/>
        <v>0.38461538461538464</v>
      </c>
      <c r="Q38" s="9">
        <v>5</v>
      </c>
      <c r="R38" s="10">
        <f t="shared" si="39"/>
        <v>0.38461538461538464</v>
      </c>
      <c r="S38" s="9">
        <v>4</v>
      </c>
      <c r="T38" s="10">
        <f t="shared" si="39"/>
        <v>0.30769230769230771</v>
      </c>
      <c r="U38" s="9">
        <v>10</v>
      </c>
      <c r="V38" s="10">
        <f t="shared" si="39"/>
        <v>0.76923076923076927</v>
      </c>
      <c r="W38" s="10"/>
      <c r="X38" s="10">
        <f t="shared" si="3"/>
        <v>0.35897435897435903</v>
      </c>
      <c r="Y38" s="10"/>
      <c r="AA38" s="9">
        <v>5</v>
      </c>
      <c r="AB38" s="10">
        <f t="shared" si="39"/>
        <v>0.38461538461538464</v>
      </c>
      <c r="AC38" s="9">
        <v>5</v>
      </c>
      <c r="AD38" s="10">
        <f t="shared" si="39"/>
        <v>0.38461538461538464</v>
      </c>
      <c r="AE38" s="9">
        <v>5</v>
      </c>
      <c r="AF38" s="10">
        <f t="shared" si="39"/>
        <v>0.38461538461538464</v>
      </c>
      <c r="AG38" s="9">
        <v>13</v>
      </c>
      <c r="AH38" s="10">
        <f t="shared" si="39"/>
        <v>1</v>
      </c>
      <c r="AI38" s="10"/>
      <c r="AJ38" s="10">
        <f t="shared" si="4"/>
        <v>0.38461538461538464</v>
      </c>
      <c r="AK38" s="10"/>
      <c r="AM38" s="9">
        <v>11</v>
      </c>
      <c r="AN38" s="10">
        <f t="shared" si="39"/>
        <v>0.84615384615384615</v>
      </c>
      <c r="AO38" s="9">
        <v>9</v>
      </c>
      <c r="AP38" s="10">
        <f t="shared" si="39"/>
        <v>0.69230769230769229</v>
      </c>
      <c r="AQ38" s="9">
        <v>9</v>
      </c>
      <c r="AR38" s="10">
        <f t="shared" si="39"/>
        <v>0.69230769230769229</v>
      </c>
      <c r="AS38" s="9">
        <v>11</v>
      </c>
      <c r="AT38" s="10">
        <f t="shared" si="39"/>
        <v>0.84615384615384615</v>
      </c>
      <c r="AU38" s="10"/>
      <c r="AV38" s="10">
        <f t="shared" si="5"/>
        <v>0.74358974358974361</v>
      </c>
      <c r="AW38" s="10"/>
      <c r="AY38" s="9">
        <v>4</v>
      </c>
      <c r="AZ38" s="10">
        <f t="shared" si="39"/>
        <v>0.30769230769230771</v>
      </c>
      <c r="BA38" s="9">
        <v>4</v>
      </c>
      <c r="BB38" s="10">
        <f t="shared" si="39"/>
        <v>0.30769230769230771</v>
      </c>
      <c r="BC38" s="9">
        <v>4</v>
      </c>
      <c r="BD38" s="10">
        <f t="shared" si="39"/>
        <v>0.30769230769230771</v>
      </c>
      <c r="BE38" s="9">
        <v>13</v>
      </c>
      <c r="BF38" s="10">
        <f t="shared" si="39"/>
        <v>1</v>
      </c>
      <c r="BG38" s="10"/>
      <c r="BH38" s="10">
        <f t="shared" si="6"/>
        <v>0.30769230769230771</v>
      </c>
      <c r="BI38" s="10"/>
      <c r="BK38" s="9">
        <v>10</v>
      </c>
      <c r="BL38" s="10">
        <f t="shared" si="39"/>
        <v>0.76923076923076927</v>
      </c>
      <c r="BM38" s="9">
        <v>10</v>
      </c>
      <c r="BN38" s="10">
        <f t="shared" si="39"/>
        <v>0.76923076923076927</v>
      </c>
      <c r="BO38" s="9">
        <v>10</v>
      </c>
      <c r="BP38" s="10">
        <f t="shared" si="39"/>
        <v>0.76923076923076927</v>
      </c>
      <c r="BQ38" s="9">
        <v>13</v>
      </c>
      <c r="BR38" s="10">
        <f t="shared" si="39"/>
        <v>1</v>
      </c>
      <c r="BS38" s="10"/>
      <c r="BT38" s="10">
        <f t="shared" si="7"/>
        <v>0.76923076923076927</v>
      </c>
      <c r="BV38" s="10">
        <f t="shared" si="8"/>
        <v>0.55128205128205121</v>
      </c>
    </row>
    <row r="39" spans="1:74" x14ac:dyDescent="0.25">
      <c r="A39" t="s">
        <v>74</v>
      </c>
      <c r="B39">
        <v>1</v>
      </c>
      <c r="C39">
        <v>1</v>
      </c>
      <c r="D39" s="5">
        <f t="shared" si="28"/>
        <v>1</v>
      </c>
      <c r="E39">
        <v>1</v>
      </c>
      <c r="F39" s="5">
        <f t="shared" ref="F39:BR39" si="40">E39/$B39</f>
        <v>1</v>
      </c>
      <c r="G39">
        <v>1</v>
      </c>
      <c r="H39" s="5">
        <f t="shared" si="40"/>
        <v>1</v>
      </c>
      <c r="I39">
        <v>1</v>
      </c>
      <c r="J39" s="5">
        <f t="shared" si="40"/>
        <v>1</v>
      </c>
      <c r="L39" s="5">
        <f t="shared" si="2"/>
        <v>1</v>
      </c>
      <c r="O39">
        <v>1</v>
      </c>
      <c r="P39" s="5">
        <f t="shared" si="40"/>
        <v>1</v>
      </c>
      <c r="Q39">
        <v>1</v>
      </c>
      <c r="R39" s="5">
        <f t="shared" si="40"/>
        <v>1</v>
      </c>
      <c r="S39">
        <v>1</v>
      </c>
      <c r="T39" s="5">
        <f t="shared" si="40"/>
        <v>1</v>
      </c>
      <c r="U39">
        <v>1</v>
      </c>
      <c r="V39" s="5">
        <f t="shared" si="40"/>
        <v>1</v>
      </c>
      <c r="X39" s="5">
        <f t="shared" si="3"/>
        <v>1</v>
      </c>
      <c r="AA39">
        <v>1</v>
      </c>
      <c r="AB39" s="5">
        <f t="shared" si="40"/>
        <v>1</v>
      </c>
      <c r="AC39">
        <v>1</v>
      </c>
      <c r="AD39" s="5">
        <f t="shared" si="40"/>
        <v>1</v>
      </c>
      <c r="AE39">
        <v>1</v>
      </c>
      <c r="AF39" s="5">
        <f t="shared" si="40"/>
        <v>1</v>
      </c>
      <c r="AG39">
        <v>1</v>
      </c>
      <c r="AH39" s="5">
        <f t="shared" si="40"/>
        <v>1</v>
      </c>
      <c r="AJ39" s="5">
        <f t="shared" si="4"/>
        <v>1</v>
      </c>
      <c r="AM39">
        <v>1</v>
      </c>
      <c r="AN39" s="5">
        <f t="shared" si="40"/>
        <v>1</v>
      </c>
      <c r="AO39">
        <v>1</v>
      </c>
      <c r="AP39" s="5">
        <f t="shared" si="40"/>
        <v>1</v>
      </c>
      <c r="AQ39">
        <v>1</v>
      </c>
      <c r="AR39" s="5">
        <f t="shared" si="40"/>
        <v>1</v>
      </c>
      <c r="AS39">
        <v>1</v>
      </c>
      <c r="AT39" s="5">
        <f t="shared" si="40"/>
        <v>1</v>
      </c>
      <c r="AV39" s="5">
        <f t="shared" si="5"/>
        <v>1</v>
      </c>
      <c r="AY39">
        <v>1</v>
      </c>
      <c r="AZ39" s="5">
        <f t="shared" si="40"/>
        <v>1</v>
      </c>
      <c r="BA39">
        <v>1</v>
      </c>
      <c r="BB39" s="5">
        <f t="shared" si="40"/>
        <v>1</v>
      </c>
      <c r="BC39">
        <v>1</v>
      </c>
      <c r="BD39" s="5">
        <f t="shared" si="40"/>
        <v>1</v>
      </c>
      <c r="BE39">
        <v>1</v>
      </c>
      <c r="BF39" s="5">
        <f t="shared" si="40"/>
        <v>1</v>
      </c>
      <c r="BH39" s="5">
        <f t="shared" si="6"/>
        <v>1</v>
      </c>
      <c r="BK39">
        <v>1</v>
      </c>
      <c r="BL39" s="5">
        <f t="shared" si="40"/>
        <v>1</v>
      </c>
      <c r="BM39">
        <v>1</v>
      </c>
      <c r="BN39" s="5">
        <f t="shared" si="40"/>
        <v>1</v>
      </c>
      <c r="BO39">
        <v>1</v>
      </c>
      <c r="BP39" s="5">
        <f t="shared" si="40"/>
        <v>1</v>
      </c>
      <c r="BQ39">
        <v>1</v>
      </c>
      <c r="BR39" s="5">
        <f t="shared" si="40"/>
        <v>1</v>
      </c>
      <c r="BT39" s="5">
        <f t="shared" si="7"/>
        <v>1</v>
      </c>
      <c r="BV39" s="5">
        <f t="shared" si="8"/>
        <v>1</v>
      </c>
    </row>
    <row r="40" spans="1:74" x14ac:dyDescent="0.25">
      <c r="BT40" s="5"/>
      <c r="BV40" s="5"/>
    </row>
    <row r="41" spans="1:74" x14ac:dyDescent="0.25">
      <c r="BT41" s="5"/>
      <c r="BV41" s="5"/>
    </row>
    <row r="42" spans="1:74" x14ac:dyDescent="0.25">
      <c r="BT42" s="5"/>
      <c r="BV42" s="5"/>
    </row>
    <row r="43" spans="1:74" x14ac:dyDescent="0.25">
      <c r="BT43" s="5"/>
      <c r="BV43" s="5"/>
    </row>
    <row r="44" spans="1:74" x14ac:dyDescent="0.25">
      <c r="BT44" s="5"/>
      <c r="BV44" s="5"/>
    </row>
    <row r="45" spans="1:74" x14ac:dyDescent="0.25">
      <c r="BT45" s="5"/>
      <c r="BV45" s="5"/>
    </row>
    <row r="46" spans="1:74" x14ac:dyDescent="0.25">
      <c r="BT46" s="5"/>
      <c r="BV46" s="5"/>
    </row>
    <row r="47" spans="1:74" x14ac:dyDescent="0.25">
      <c r="B47" t="s">
        <v>94</v>
      </c>
      <c r="C47" s="6" t="s">
        <v>1</v>
      </c>
      <c r="D47" s="7"/>
      <c r="E47" s="6"/>
      <c r="F47" s="7"/>
      <c r="G47" s="6"/>
      <c r="H47" s="8"/>
      <c r="I47" s="2"/>
      <c r="J47" s="8"/>
      <c r="K47" s="8"/>
      <c r="M47" s="8"/>
      <c r="N47" s="2"/>
      <c r="O47" s="6" t="s">
        <v>2</v>
      </c>
      <c r="P47" s="7"/>
      <c r="Q47" s="6"/>
      <c r="R47" s="7"/>
      <c r="S47" s="6"/>
      <c r="T47" s="8"/>
      <c r="U47" s="2"/>
      <c r="V47" s="8"/>
      <c r="W47" s="8"/>
      <c r="Y47" s="8"/>
      <c r="Z47" s="2"/>
      <c r="AA47" s="6" t="s">
        <v>3</v>
      </c>
      <c r="AB47" s="7"/>
      <c r="AC47" s="6"/>
      <c r="AD47" s="7"/>
      <c r="AE47" s="6"/>
      <c r="AF47" s="8"/>
      <c r="AG47" s="2"/>
      <c r="AH47" s="8"/>
      <c r="AI47" s="8"/>
      <c r="AK47" s="8"/>
      <c r="AL47" s="2"/>
      <c r="AM47" s="6" t="s">
        <v>4</v>
      </c>
      <c r="AN47" s="7"/>
      <c r="AO47" s="6"/>
      <c r="AP47" s="7"/>
      <c r="AQ47" s="6"/>
      <c r="AR47" s="8"/>
      <c r="AS47" s="2"/>
      <c r="AT47" s="8"/>
      <c r="AU47" s="8"/>
      <c r="AW47" s="8"/>
      <c r="AX47" s="2"/>
      <c r="AY47" s="6" t="s">
        <v>5</v>
      </c>
      <c r="AZ47" s="7"/>
      <c r="BA47" s="6"/>
      <c r="BB47" s="7"/>
      <c r="BC47" s="6"/>
      <c r="BD47" s="8"/>
      <c r="BE47" s="2"/>
      <c r="BF47" s="8"/>
      <c r="BG47" s="8"/>
      <c r="BI47" s="8"/>
      <c r="BJ47" s="2"/>
      <c r="BK47" s="6" t="s">
        <v>6</v>
      </c>
      <c r="BL47" s="7"/>
      <c r="BM47" s="6"/>
      <c r="BN47" s="7"/>
      <c r="BO47" s="6"/>
      <c r="BP47" s="8"/>
      <c r="BT47" s="5"/>
      <c r="BV47" s="5"/>
    </row>
    <row r="48" spans="1:74" x14ac:dyDescent="0.25">
      <c r="A48" t="s">
        <v>57</v>
      </c>
      <c r="C48" t="s">
        <v>8</v>
      </c>
      <c r="E48" t="s">
        <v>9</v>
      </c>
      <c r="G48" t="s">
        <v>10</v>
      </c>
      <c r="I48" t="s">
        <v>24</v>
      </c>
      <c r="O48" t="s">
        <v>8</v>
      </c>
      <c r="Q48" t="s">
        <v>9</v>
      </c>
      <c r="S48" t="s">
        <v>10</v>
      </c>
      <c r="U48" t="s">
        <v>24</v>
      </c>
      <c r="AA48" t="s">
        <v>8</v>
      </c>
      <c r="AC48" t="s">
        <v>9</v>
      </c>
      <c r="AE48" t="s">
        <v>10</v>
      </c>
      <c r="AG48" t="s">
        <v>24</v>
      </c>
      <c r="AM48" t="s">
        <v>8</v>
      </c>
      <c r="AO48" t="s">
        <v>9</v>
      </c>
      <c r="AQ48" t="s">
        <v>10</v>
      </c>
      <c r="AS48" t="s">
        <v>24</v>
      </c>
      <c r="AY48" t="s">
        <v>8</v>
      </c>
      <c r="BA48" t="s">
        <v>9</v>
      </c>
      <c r="BC48" t="s">
        <v>10</v>
      </c>
      <c r="BE48" t="s">
        <v>24</v>
      </c>
      <c r="BK48" t="s">
        <v>8</v>
      </c>
      <c r="BM48" t="s">
        <v>9</v>
      </c>
      <c r="BO48" t="s">
        <v>10</v>
      </c>
      <c r="BQ48" t="s">
        <v>24</v>
      </c>
      <c r="BT48" s="5"/>
      <c r="BV48" s="5"/>
    </row>
    <row r="49" spans="1:74" x14ac:dyDescent="0.25">
      <c r="A49" t="s">
        <v>87</v>
      </c>
      <c r="B49">
        <v>8</v>
      </c>
      <c r="C49">
        <v>2</v>
      </c>
      <c r="D49" s="5">
        <f>C49/$B49</f>
        <v>0.25</v>
      </c>
      <c r="E49">
        <v>4</v>
      </c>
      <c r="F49" s="5">
        <f t="shared" ref="F49:BF54" si="41">E49/$B49</f>
        <v>0.5</v>
      </c>
      <c r="G49">
        <v>2</v>
      </c>
      <c r="H49" s="5">
        <f t="shared" si="41"/>
        <v>0.25</v>
      </c>
      <c r="I49">
        <v>3</v>
      </c>
      <c r="J49" s="5">
        <f t="shared" si="41"/>
        <v>0.375</v>
      </c>
      <c r="L49" s="5">
        <f t="shared" si="2"/>
        <v>0.33333333333333331</v>
      </c>
      <c r="O49">
        <v>0</v>
      </c>
      <c r="P49" s="5">
        <f t="shared" si="41"/>
        <v>0</v>
      </c>
      <c r="Q49">
        <v>0</v>
      </c>
      <c r="R49" s="5">
        <f t="shared" si="41"/>
        <v>0</v>
      </c>
      <c r="S49">
        <v>0</v>
      </c>
      <c r="T49" s="5">
        <f t="shared" si="41"/>
        <v>0</v>
      </c>
      <c r="U49">
        <v>8</v>
      </c>
      <c r="V49" s="5">
        <f t="shared" si="41"/>
        <v>1</v>
      </c>
      <c r="X49" s="5">
        <f t="shared" si="3"/>
        <v>0</v>
      </c>
      <c r="AA49">
        <v>2</v>
      </c>
      <c r="AB49" s="5">
        <f t="shared" si="41"/>
        <v>0.25</v>
      </c>
      <c r="AC49">
        <v>2</v>
      </c>
      <c r="AD49" s="5">
        <f t="shared" si="41"/>
        <v>0.25</v>
      </c>
      <c r="AE49">
        <v>2</v>
      </c>
      <c r="AF49" s="5">
        <f t="shared" si="41"/>
        <v>0.25</v>
      </c>
      <c r="AG49">
        <v>8</v>
      </c>
      <c r="AH49" s="5">
        <f t="shared" si="41"/>
        <v>1</v>
      </c>
      <c r="AJ49" s="5">
        <f t="shared" si="4"/>
        <v>0.25</v>
      </c>
      <c r="AM49">
        <v>2</v>
      </c>
      <c r="AN49" s="5">
        <f t="shared" si="41"/>
        <v>0.25</v>
      </c>
      <c r="AO49">
        <v>2</v>
      </c>
      <c r="AP49" s="5">
        <f t="shared" si="41"/>
        <v>0.25</v>
      </c>
      <c r="AQ49">
        <v>2</v>
      </c>
      <c r="AR49" s="5">
        <f t="shared" si="41"/>
        <v>0.25</v>
      </c>
      <c r="AS49">
        <v>8</v>
      </c>
      <c r="AT49" s="5">
        <f t="shared" si="41"/>
        <v>1</v>
      </c>
      <c r="AV49" s="5">
        <f t="shared" si="5"/>
        <v>0.25</v>
      </c>
      <c r="AY49">
        <v>5</v>
      </c>
      <c r="AZ49" s="5">
        <f t="shared" si="41"/>
        <v>0.625</v>
      </c>
      <c r="BA49">
        <v>5</v>
      </c>
      <c r="BB49" s="5">
        <f t="shared" si="41"/>
        <v>0.625</v>
      </c>
      <c r="BC49">
        <v>2</v>
      </c>
      <c r="BD49" s="5">
        <f t="shared" si="41"/>
        <v>0.25</v>
      </c>
      <c r="BE49">
        <v>4</v>
      </c>
      <c r="BF49" s="5">
        <f t="shared" si="41"/>
        <v>0.5</v>
      </c>
      <c r="BH49" s="5">
        <f t="shared" si="6"/>
        <v>0.5</v>
      </c>
      <c r="BK49">
        <v>0</v>
      </c>
      <c r="BL49" s="5">
        <f t="shared" ref="BL49:BP49" si="42">BK49/$B49</f>
        <v>0</v>
      </c>
      <c r="BM49">
        <v>1</v>
      </c>
      <c r="BN49" s="5">
        <f t="shared" si="42"/>
        <v>0.125</v>
      </c>
      <c r="BO49">
        <v>0</v>
      </c>
      <c r="BP49" s="5">
        <f t="shared" si="42"/>
        <v>0</v>
      </c>
      <c r="BQ49">
        <v>5</v>
      </c>
      <c r="BR49" s="5">
        <f t="shared" ref="BR49:BR57" si="43">BQ49/$B49</f>
        <v>0.625</v>
      </c>
      <c r="BT49" s="5">
        <f t="shared" si="7"/>
        <v>4.1666666666666664E-2</v>
      </c>
      <c r="BV49" s="5">
        <f t="shared" si="8"/>
        <v>0.22916666666666666</v>
      </c>
    </row>
    <row r="50" spans="1:74" x14ac:dyDescent="0.25">
      <c r="A50" t="s">
        <v>86</v>
      </c>
      <c r="B50">
        <v>2</v>
      </c>
      <c r="C50">
        <v>2</v>
      </c>
      <c r="D50" s="5">
        <f t="shared" ref="D50:V57" si="44">C50/$B50</f>
        <v>1</v>
      </c>
      <c r="E50">
        <v>2</v>
      </c>
      <c r="F50" s="5">
        <f t="shared" si="44"/>
        <v>1</v>
      </c>
      <c r="G50">
        <v>2</v>
      </c>
      <c r="H50" s="5">
        <f t="shared" si="44"/>
        <v>1</v>
      </c>
      <c r="I50">
        <v>2</v>
      </c>
      <c r="J50" s="5">
        <f t="shared" si="44"/>
        <v>1</v>
      </c>
      <c r="L50" s="5">
        <f t="shared" si="2"/>
        <v>1</v>
      </c>
      <c r="O50">
        <v>1</v>
      </c>
      <c r="P50" s="5">
        <f t="shared" si="44"/>
        <v>0.5</v>
      </c>
      <c r="Q50">
        <v>1</v>
      </c>
      <c r="R50" s="5">
        <f t="shared" si="44"/>
        <v>0.5</v>
      </c>
      <c r="S50">
        <v>1</v>
      </c>
      <c r="T50" s="5">
        <f t="shared" si="44"/>
        <v>0.5</v>
      </c>
      <c r="U50">
        <v>2</v>
      </c>
      <c r="V50" s="5">
        <f t="shared" si="44"/>
        <v>1</v>
      </c>
      <c r="X50" s="5">
        <f t="shared" si="3"/>
        <v>0.5</v>
      </c>
      <c r="AA50">
        <v>1</v>
      </c>
      <c r="AB50" s="5">
        <f t="shared" si="41"/>
        <v>0.5</v>
      </c>
      <c r="AC50">
        <v>1</v>
      </c>
      <c r="AD50" s="5">
        <f t="shared" si="41"/>
        <v>0.5</v>
      </c>
      <c r="AE50">
        <v>1</v>
      </c>
      <c r="AF50" s="5">
        <f t="shared" si="41"/>
        <v>0.5</v>
      </c>
      <c r="AG50">
        <v>2</v>
      </c>
      <c r="AH50" s="5">
        <f t="shared" si="41"/>
        <v>1</v>
      </c>
      <c r="AJ50" s="5">
        <f t="shared" si="4"/>
        <v>0.5</v>
      </c>
      <c r="AM50">
        <v>2</v>
      </c>
      <c r="AN50" s="5">
        <f t="shared" si="41"/>
        <v>1</v>
      </c>
      <c r="AO50">
        <v>2</v>
      </c>
      <c r="AP50" s="5">
        <f t="shared" si="41"/>
        <v>1</v>
      </c>
      <c r="AQ50">
        <v>2</v>
      </c>
      <c r="AR50" s="5">
        <f t="shared" si="41"/>
        <v>1</v>
      </c>
      <c r="AS50">
        <v>2</v>
      </c>
      <c r="AT50" s="5">
        <f t="shared" si="41"/>
        <v>1</v>
      </c>
      <c r="AV50" s="5">
        <f t="shared" si="5"/>
        <v>1</v>
      </c>
      <c r="AY50">
        <v>1</v>
      </c>
      <c r="AZ50" s="5">
        <f t="shared" si="41"/>
        <v>0.5</v>
      </c>
      <c r="BA50">
        <v>1</v>
      </c>
      <c r="BB50" s="5">
        <f t="shared" si="41"/>
        <v>0.5</v>
      </c>
      <c r="BC50">
        <v>1</v>
      </c>
      <c r="BD50" s="5">
        <f t="shared" si="41"/>
        <v>0.5</v>
      </c>
      <c r="BE50">
        <v>2</v>
      </c>
      <c r="BF50" s="5">
        <f t="shared" si="41"/>
        <v>1</v>
      </c>
      <c r="BH50" s="5">
        <f t="shared" si="6"/>
        <v>0.5</v>
      </c>
      <c r="BK50">
        <v>2</v>
      </c>
      <c r="BL50" s="5">
        <f t="shared" ref="BL50:BP57" si="45">BK50/$B50</f>
        <v>1</v>
      </c>
      <c r="BM50">
        <v>2</v>
      </c>
      <c r="BN50" s="5">
        <f t="shared" si="45"/>
        <v>1</v>
      </c>
      <c r="BO50">
        <v>2</v>
      </c>
      <c r="BP50" s="5">
        <f t="shared" si="45"/>
        <v>1</v>
      </c>
      <c r="BQ50">
        <v>2</v>
      </c>
      <c r="BR50" s="5">
        <f t="shared" si="43"/>
        <v>1</v>
      </c>
      <c r="BT50" s="5">
        <f t="shared" si="7"/>
        <v>1</v>
      </c>
      <c r="BV50" s="5">
        <f t="shared" si="8"/>
        <v>0.75</v>
      </c>
    </row>
    <row r="51" spans="1:74" x14ac:dyDescent="0.25">
      <c r="A51" t="s">
        <v>81</v>
      </c>
      <c r="B51">
        <v>5</v>
      </c>
      <c r="C51">
        <v>5</v>
      </c>
      <c r="D51" s="5">
        <f t="shared" si="44"/>
        <v>1</v>
      </c>
      <c r="E51">
        <v>3</v>
      </c>
      <c r="F51" s="5">
        <f t="shared" si="41"/>
        <v>0.6</v>
      </c>
      <c r="G51">
        <v>3</v>
      </c>
      <c r="H51" s="5">
        <f t="shared" si="41"/>
        <v>0.6</v>
      </c>
      <c r="I51">
        <v>3</v>
      </c>
      <c r="J51" s="5">
        <f t="shared" si="41"/>
        <v>0.6</v>
      </c>
      <c r="L51" s="5">
        <f t="shared" si="2"/>
        <v>0.73333333333333339</v>
      </c>
      <c r="O51">
        <v>5</v>
      </c>
      <c r="P51" s="5">
        <f t="shared" si="41"/>
        <v>1</v>
      </c>
      <c r="Q51">
        <v>5</v>
      </c>
      <c r="R51" s="5">
        <f t="shared" si="41"/>
        <v>1</v>
      </c>
      <c r="S51">
        <v>5</v>
      </c>
      <c r="T51" s="5">
        <f t="shared" si="41"/>
        <v>1</v>
      </c>
      <c r="U51">
        <v>5</v>
      </c>
      <c r="V51" s="5">
        <f t="shared" si="41"/>
        <v>1</v>
      </c>
      <c r="X51" s="5">
        <f t="shared" si="3"/>
        <v>1</v>
      </c>
      <c r="AA51">
        <v>2</v>
      </c>
      <c r="AB51" s="5">
        <f t="shared" si="41"/>
        <v>0.4</v>
      </c>
      <c r="AC51">
        <v>2</v>
      </c>
      <c r="AD51" s="5">
        <f t="shared" si="41"/>
        <v>0.4</v>
      </c>
      <c r="AE51">
        <v>2</v>
      </c>
      <c r="AF51" s="5">
        <f t="shared" si="41"/>
        <v>0.4</v>
      </c>
      <c r="AG51">
        <v>5</v>
      </c>
      <c r="AH51" s="5">
        <f t="shared" si="41"/>
        <v>1</v>
      </c>
      <c r="AJ51" s="5">
        <f t="shared" si="4"/>
        <v>0.40000000000000008</v>
      </c>
      <c r="AM51">
        <v>3</v>
      </c>
      <c r="AN51" s="5">
        <f t="shared" si="41"/>
        <v>0.6</v>
      </c>
      <c r="AO51">
        <v>3</v>
      </c>
      <c r="AP51" s="5">
        <f t="shared" si="41"/>
        <v>0.6</v>
      </c>
      <c r="AQ51">
        <v>3</v>
      </c>
      <c r="AR51" s="5">
        <f t="shared" si="41"/>
        <v>0.6</v>
      </c>
      <c r="AS51">
        <v>5</v>
      </c>
      <c r="AT51" s="5">
        <f t="shared" si="41"/>
        <v>1</v>
      </c>
      <c r="AV51" s="5">
        <f t="shared" si="5"/>
        <v>0.6</v>
      </c>
      <c r="AY51">
        <v>3</v>
      </c>
      <c r="AZ51" s="5">
        <f t="shared" si="41"/>
        <v>0.6</v>
      </c>
      <c r="BA51">
        <v>3</v>
      </c>
      <c r="BB51" s="5">
        <f t="shared" si="41"/>
        <v>0.6</v>
      </c>
      <c r="BC51">
        <v>1</v>
      </c>
      <c r="BD51" s="5">
        <f t="shared" si="41"/>
        <v>0.2</v>
      </c>
      <c r="BE51">
        <v>1</v>
      </c>
      <c r="BF51" s="5">
        <f t="shared" si="41"/>
        <v>0.2</v>
      </c>
      <c r="BH51" s="5">
        <f t="shared" si="6"/>
        <v>0.46666666666666662</v>
      </c>
      <c r="BK51">
        <v>1</v>
      </c>
      <c r="BL51" s="5">
        <f t="shared" si="45"/>
        <v>0.2</v>
      </c>
      <c r="BM51">
        <v>1</v>
      </c>
      <c r="BN51" s="5">
        <f t="shared" si="45"/>
        <v>0.2</v>
      </c>
      <c r="BO51">
        <v>1</v>
      </c>
      <c r="BP51" s="5">
        <f t="shared" si="45"/>
        <v>0.2</v>
      </c>
      <c r="BQ51">
        <v>4</v>
      </c>
      <c r="BR51" s="5">
        <f t="shared" si="43"/>
        <v>0.8</v>
      </c>
      <c r="BT51" s="5">
        <f t="shared" si="7"/>
        <v>0.20000000000000004</v>
      </c>
      <c r="BV51" s="5">
        <f t="shared" si="8"/>
        <v>0.56666666666666676</v>
      </c>
    </row>
    <row r="52" spans="1:74" x14ac:dyDescent="0.25">
      <c r="A52" t="s">
        <v>97</v>
      </c>
      <c r="B52">
        <v>11</v>
      </c>
      <c r="C52">
        <v>9</v>
      </c>
      <c r="D52" s="5">
        <f t="shared" si="44"/>
        <v>0.81818181818181823</v>
      </c>
      <c r="E52">
        <v>9</v>
      </c>
      <c r="F52" s="5">
        <f t="shared" si="41"/>
        <v>0.81818181818181823</v>
      </c>
      <c r="G52">
        <v>9</v>
      </c>
      <c r="H52" s="5">
        <f t="shared" si="41"/>
        <v>0.81818181818181823</v>
      </c>
      <c r="I52">
        <v>9</v>
      </c>
      <c r="J52" s="5">
        <f t="shared" si="41"/>
        <v>0.81818181818181823</v>
      </c>
      <c r="L52" s="5">
        <f t="shared" si="2"/>
        <v>0.81818181818181823</v>
      </c>
      <c r="O52">
        <v>7</v>
      </c>
      <c r="P52" s="5">
        <f t="shared" si="41"/>
        <v>0.63636363636363635</v>
      </c>
      <c r="Q52">
        <v>7</v>
      </c>
      <c r="R52" s="5">
        <f t="shared" si="41"/>
        <v>0.63636363636363635</v>
      </c>
      <c r="S52">
        <v>7</v>
      </c>
      <c r="T52" s="5">
        <f t="shared" si="41"/>
        <v>0.63636363636363635</v>
      </c>
      <c r="U52">
        <v>11</v>
      </c>
      <c r="V52" s="5">
        <f t="shared" si="41"/>
        <v>1</v>
      </c>
      <c r="X52" s="5">
        <f t="shared" si="3"/>
        <v>0.63636363636363635</v>
      </c>
      <c r="AA52">
        <v>8</v>
      </c>
      <c r="AB52" s="5">
        <f t="shared" si="41"/>
        <v>0.72727272727272729</v>
      </c>
      <c r="AC52">
        <v>7</v>
      </c>
      <c r="AD52" s="5">
        <f t="shared" si="41"/>
        <v>0.63636363636363635</v>
      </c>
      <c r="AE52">
        <v>8</v>
      </c>
      <c r="AF52" s="5">
        <f t="shared" si="41"/>
        <v>0.72727272727272729</v>
      </c>
      <c r="AG52">
        <v>10</v>
      </c>
      <c r="AH52" s="5">
        <f t="shared" si="41"/>
        <v>0.90909090909090906</v>
      </c>
      <c r="AJ52" s="5">
        <f t="shared" si="4"/>
        <v>0.69696969696969691</v>
      </c>
      <c r="AM52">
        <v>11</v>
      </c>
      <c r="AN52" s="5">
        <f t="shared" si="41"/>
        <v>1</v>
      </c>
      <c r="AO52">
        <v>11</v>
      </c>
      <c r="AP52" s="5">
        <f t="shared" si="41"/>
        <v>1</v>
      </c>
      <c r="AQ52">
        <v>11</v>
      </c>
      <c r="AR52" s="5">
        <f t="shared" si="41"/>
        <v>1</v>
      </c>
      <c r="AS52">
        <v>11</v>
      </c>
      <c r="AT52" s="5">
        <f t="shared" si="41"/>
        <v>1</v>
      </c>
      <c r="AV52" s="5">
        <f t="shared" si="5"/>
        <v>1</v>
      </c>
      <c r="AY52">
        <v>8</v>
      </c>
      <c r="AZ52" s="5">
        <f t="shared" si="41"/>
        <v>0.72727272727272729</v>
      </c>
      <c r="BA52">
        <v>9</v>
      </c>
      <c r="BB52" s="5">
        <f t="shared" si="41"/>
        <v>0.81818181818181823</v>
      </c>
      <c r="BC52">
        <v>9</v>
      </c>
      <c r="BD52" s="5">
        <f t="shared" si="41"/>
        <v>0.81818181818181823</v>
      </c>
      <c r="BE52">
        <v>10</v>
      </c>
      <c r="BF52" s="5">
        <f t="shared" si="41"/>
        <v>0.90909090909090906</v>
      </c>
      <c r="BH52" s="5">
        <f t="shared" si="6"/>
        <v>0.78787878787878796</v>
      </c>
      <c r="BK52">
        <v>8</v>
      </c>
      <c r="BL52" s="5">
        <f t="shared" si="45"/>
        <v>0.72727272727272729</v>
      </c>
      <c r="BM52">
        <v>8</v>
      </c>
      <c r="BN52" s="5">
        <f t="shared" si="45"/>
        <v>0.72727272727272729</v>
      </c>
      <c r="BO52">
        <v>8</v>
      </c>
      <c r="BP52" s="5">
        <f t="shared" si="45"/>
        <v>0.72727272727272729</v>
      </c>
      <c r="BQ52">
        <v>11</v>
      </c>
      <c r="BR52" s="5">
        <f t="shared" si="43"/>
        <v>1</v>
      </c>
      <c r="BT52" s="5">
        <f t="shared" si="7"/>
        <v>0.72727272727272718</v>
      </c>
      <c r="BV52" s="5">
        <f t="shared" si="8"/>
        <v>0.77777777777777779</v>
      </c>
    </row>
    <row r="53" spans="1:74" x14ac:dyDescent="0.25">
      <c r="A53" t="s">
        <v>88</v>
      </c>
      <c r="B53">
        <v>2</v>
      </c>
      <c r="C53">
        <v>2</v>
      </c>
      <c r="D53" s="5">
        <f t="shared" si="44"/>
        <v>1</v>
      </c>
      <c r="E53">
        <v>2</v>
      </c>
      <c r="F53" s="5">
        <f t="shared" si="41"/>
        <v>1</v>
      </c>
      <c r="G53">
        <v>0</v>
      </c>
      <c r="H53" s="5">
        <f t="shared" si="41"/>
        <v>0</v>
      </c>
      <c r="I53">
        <v>0</v>
      </c>
      <c r="J53" s="5">
        <f t="shared" si="41"/>
        <v>0</v>
      </c>
      <c r="L53" s="5">
        <f t="shared" si="2"/>
        <v>0.66666666666666663</v>
      </c>
      <c r="O53">
        <v>0</v>
      </c>
      <c r="P53" s="5">
        <f t="shared" si="41"/>
        <v>0</v>
      </c>
      <c r="Q53">
        <v>0</v>
      </c>
      <c r="R53" s="5">
        <f t="shared" si="41"/>
        <v>0</v>
      </c>
      <c r="S53">
        <v>0</v>
      </c>
      <c r="T53" s="5">
        <f t="shared" si="41"/>
        <v>0</v>
      </c>
      <c r="U53">
        <v>2</v>
      </c>
      <c r="V53" s="5">
        <f t="shared" si="41"/>
        <v>1</v>
      </c>
      <c r="X53" s="5">
        <f t="shared" si="3"/>
        <v>0</v>
      </c>
      <c r="AA53">
        <v>0</v>
      </c>
      <c r="AB53" s="5">
        <f t="shared" si="41"/>
        <v>0</v>
      </c>
      <c r="AC53">
        <v>0</v>
      </c>
      <c r="AD53" s="5">
        <f t="shared" si="41"/>
        <v>0</v>
      </c>
      <c r="AE53">
        <v>0</v>
      </c>
      <c r="AF53" s="5">
        <f t="shared" si="41"/>
        <v>0</v>
      </c>
      <c r="AG53">
        <v>2</v>
      </c>
      <c r="AH53" s="5">
        <f t="shared" si="41"/>
        <v>1</v>
      </c>
      <c r="AJ53" s="5">
        <f t="shared" si="4"/>
        <v>0</v>
      </c>
      <c r="AM53">
        <v>2</v>
      </c>
      <c r="AN53" s="5">
        <f t="shared" si="41"/>
        <v>1</v>
      </c>
      <c r="AO53">
        <v>2</v>
      </c>
      <c r="AP53" s="5">
        <f t="shared" si="41"/>
        <v>1</v>
      </c>
      <c r="AQ53">
        <v>2</v>
      </c>
      <c r="AR53" s="5">
        <f t="shared" si="41"/>
        <v>1</v>
      </c>
      <c r="AS53">
        <v>2</v>
      </c>
      <c r="AT53" s="5">
        <f t="shared" si="41"/>
        <v>1</v>
      </c>
      <c r="AV53" s="5">
        <f t="shared" si="5"/>
        <v>1</v>
      </c>
      <c r="AY53">
        <v>2</v>
      </c>
      <c r="AZ53" s="5">
        <f t="shared" si="41"/>
        <v>1</v>
      </c>
      <c r="BA53">
        <v>2</v>
      </c>
      <c r="BB53" s="5">
        <f t="shared" si="41"/>
        <v>1</v>
      </c>
      <c r="BC53">
        <v>0</v>
      </c>
      <c r="BD53" s="5">
        <f t="shared" si="41"/>
        <v>0</v>
      </c>
      <c r="BE53">
        <v>0</v>
      </c>
      <c r="BF53" s="5">
        <f t="shared" si="41"/>
        <v>0</v>
      </c>
      <c r="BH53" s="5">
        <f t="shared" si="6"/>
        <v>0.66666666666666663</v>
      </c>
      <c r="BK53">
        <v>0</v>
      </c>
      <c r="BL53" s="5">
        <f t="shared" si="45"/>
        <v>0</v>
      </c>
      <c r="BM53">
        <v>2</v>
      </c>
      <c r="BN53" s="5">
        <f t="shared" si="45"/>
        <v>1</v>
      </c>
      <c r="BO53">
        <v>0</v>
      </c>
      <c r="BP53" s="5">
        <f t="shared" si="45"/>
        <v>0</v>
      </c>
      <c r="BQ53">
        <v>0</v>
      </c>
      <c r="BR53" s="5">
        <f t="shared" si="43"/>
        <v>0</v>
      </c>
      <c r="BT53" s="5">
        <f t="shared" si="7"/>
        <v>0.33333333333333331</v>
      </c>
      <c r="BV53" s="5">
        <f t="shared" si="8"/>
        <v>0.44444444444444442</v>
      </c>
    </row>
    <row r="54" spans="1:74" x14ac:dyDescent="0.25">
      <c r="A54" t="s">
        <v>62</v>
      </c>
      <c r="B54">
        <v>22</v>
      </c>
      <c r="C54">
        <v>21</v>
      </c>
      <c r="D54" s="5">
        <f t="shared" si="44"/>
        <v>0.95454545454545459</v>
      </c>
      <c r="E54">
        <v>22</v>
      </c>
      <c r="F54" s="5">
        <f t="shared" si="41"/>
        <v>1</v>
      </c>
      <c r="G54">
        <v>22</v>
      </c>
      <c r="H54" s="5">
        <f t="shared" si="41"/>
        <v>1</v>
      </c>
      <c r="I54">
        <v>21</v>
      </c>
      <c r="J54" s="5">
        <f t="shared" si="41"/>
        <v>0.95454545454545459</v>
      </c>
      <c r="L54" s="5">
        <f t="shared" si="2"/>
        <v>0.98484848484848486</v>
      </c>
      <c r="O54">
        <v>21</v>
      </c>
      <c r="P54" s="5">
        <f t="shared" si="41"/>
        <v>0.95454545454545459</v>
      </c>
      <c r="Q54">
        <v>21</v>
      </c>
      <c r="R54" s="5">
        <f t="shared" si="41"/>
        <v>0.95454545454545459</v>
      </c>
      <c r="S54">
        <v>21</v>
      </c>
      <c r="T54" s="5">
        <f t="shared" si="41"/>
        <v>0.95454545454545459</v>
      </c>
      <c r="U54">
        <v>22</v>
      </c>
      <c r="V54" s="5">
        <f t="shared" si="41"/>
        <v>1</v>
      </c>
      <c r="X54" s="5">
        <f t="shared" si="3"/>
        <v>0.95454545454545459</v>
      </c>
      <c r="AA54">
        <v>21</v>
      </c>
      <c r="AB54" s="5">
        <f t="shared" si="41"/>
        <v>0.95454545454545459</v>
      </c>
      <c r="AC54">
        <v>20</v>
      </c>
      <c r="AD54" s="5">
        <f t="shared" si="41"/>
        <v>0.90909090909090906</v>
      </c>
      <c r="AE54">
        <v>20</v>
      </c>
      <c r="AF54" s="5">
        <f t="shared" ref="F54:BF57" si="46">AE54/$B54</f>
        <v>0.90909090909090906</v>
      </c>
      <c r="AG54">
        <v>21</v>
      </c>
      <c r="AH54" s="5">
        <f t="shared" si="46"/>
        <v>0.95454545454545459</v>
      </c>
      <c r="AJ54" s="5">
        <f t="shared" si="4"/>
        <v>0.92424242424242431</v>
      </c>
      <c r="AM54">
        <v>22</v>
      </c>
      <c r="AN54" s="5">
        <f t="shared" si="46"/>
        <v>1</v>
      </c>
      <c r="AO54">
        <v>22</v>
      </c>
      <c r="AP54" s="5">
        <f t="shared" si="46"/>
        <v>1</v>
      </c>
      <c r="AQ54">
        <v>22</v>
      </c>
      <c r="AR54" s="5">
        <f t="shared" si="46"/>
        <v>1</v>
      </c>
      <c r="AS54">
        <v>22</v>
      </c>
      <c r="AT54" s="5">
        <f t="shared" si="46"/>
        <v>1</v>
      </c>
      <c r="AV54" s="5">
        <f t="shared" si="5"/>
        <v>1</v>
      </c>
      <c r="AY54">
        <v>20</v>
      </c>
      <c r="AZ54" s="5">
        <f t="shared" si="46"/>
        <v>0.90909090909090906</v>
      </c>
      <c r="BA54">
        <v>20</v>
      </c>
      <c r="BB54" s="5">
        <f t="shared" si="46"/>
        <v>0.90909090909090906</v>
      </c>
      <c r="BC54">
        <v>22</v>
      </c>
      <c r="BD54" s="5">
        <f t="shared" si="46"/>
        <v>1</v>
      </c>
      <c r="BE54">
        <v>20</v>
      </c>
      <c r="BF54" s="5">
        <f t="shared" si="46"/>
        <v>0.90909090909090906</v>
      </c>
      <c r="BH54" s="5">
        <f t="shared" si="6"/>
        <v>0.93939393939393945</v>
      </c>
      <c r="BK54">
        <v>19</v>
      </c>
      <c r="BL54" s="5">
        <f t="shared" si="45"/>
        <v>0.86363636363636365</v>
      </c>
      <c r="BM54">
        <v>19</v>
      </c>
      <c r="BN54" s="5">
        <f t="shared" si="45"/>
        <v>0.86363636363636365</v>
      </c>
      <c r="BO54">
        <v>20</v>
      </c>
      <c r="BP54" s="5">
        <f t="shared" si="45"/>
        <v>0.90909090909090906</v>
      </c>
      <c r="BQ54">
        <v>20</v>
      </c>
      <c r="BR54" s="5">
        <f t="shared" si="43"/>
        <v>0.90909090909090906</v>
      </c>
      <c r="BT54" s="5">
        <f t="shared" si="7"/>
        <v>0.87878787878787878</v>
      </c>
      <c r="BV54" s="5">
        <f t="shared" si="8"/>
        <v>0.94696969696969691</v>
      </c>
    </row>
    <row r="55" spans="1:74" x14ac:dyDescent="0.25">
      <c r="A55" t="s">
        <v>58</v>
      </c>
      <c r="B55">
        <v>13</v>
      </c>
      <c r="C55">
        <v>7</v>
      </c>
      <c r="D55" s="5">
        <f t="shared" si="44"/>
        <v>0.53846153846153844</v>
      </c>
      <c r="E55">
        <v>12</v>
      </c>
      <c r="F55" s="5">
        <f t="shared" si="46"/>
        <v>0.92307692307692313</v>
      </c>
      <c r="G55">
        <v>10</v>
      </c>
      <c r="H55" s="5">
        <f t="shared" si="46"/>
        <v>0.76923076923076927</v>
      </c>
      <c r="I55">
        <v>8</v>
      </c>
      <c r="J55" s="5">
        <f t="shared" si="46"/>
        <v>0.61538461538461542</v>
      </c>
      <c r="L55" s="5">
        <f t="shared" si="2"/>
        <v>0.74358974358974361</v>
      </c>
      <c r="O55">
        <v>5</v>
      </c>
      <c r="P55" s="5">
        <f t="shared" si="46"/>
        <v>0.38461538461538464</v>
      </c>
      <c r="Q55">
        <v>5</v>
      </c>
      <c r="R55" s="5">
        <f t="shared" si="46"/>
        <v>0.38461538461538464</v>
      </c>
      <c r="S55">
        <v>4</v>
      </c>
      <c r="T55" s="5">
        <f t="shared" si="46"/>
        <v>0.30769230769230771</v>
      </c>
      <c r="U55">
        <v>10</v>
      </c>
      <c r="V55" s="5">
        <f t="shared" si="46"/>
        <v>0.76923076923076927</v>
      </c>
      <c r="X55" s="5">
        <f t="shared" si="3"/>
        <v>0.35897435897435903</v>
      </c>
      <c r="AA55">
        <v>5</v>
      </c>
      <c r="AB55" s="5">
        <f t="shared" si="46"/>
        <v>0.38461538461538464</v>
      </c>
      <c r="AC55">
        <v>5</v>
      </c>
      <c r="AD55" s="5">
        <f t="shared" si="46"/>
        <v>0.38461538461538464</v>
      </c>
      <c r="AE55">
        <v>5</v>
      </c>
      <c r="AF55" s="5">
        <f t="shared" si="46"/>
        <v>0.38461538461538464</v>
      </c>
      <c r="AG55">
        <v>13</v>
      </c>
      <c r="AH55" s="5">
        <f t="shared" si="46"/>
        <v>1</v>
      </c>
      <c r="AJ55" s="5">
        <f t="shared" si="4"/>
        <v>0.38461538461538464</v>
      </c>
      <c r="AM55">
        <v>11</v>
      </c>
      <c r="AN55" s="5">
        <f t="shared" si="46"/>
        <v>0.84615384615384615</v>
      </c>
      <c r="AO55">
        <v>9</v>
      </c>
      <c r="AP55" s="5">
        <f t="shared" si="46"/>
        <v>0.69230769230769229</v>
      </c>
      <c r="AQ55">
        <v>9</v>
      </c>
      <c r="AR55" s="5">
        <f t="shared" si="46"/>
        <v>0.69230769230769229</v>
      </c>
      <c r="AS55">
        <v>11</v>
      </c>
      <c r="AT55" s="5">
        <f t="shared" si="46"/>
        <v>0.84615384615384615</v>
      </c>
      <c r="AV55" s="5">
        <f t="shared" si="5"/>
        <v>0.74358974358974361</v>
      </c>
      <c r="AY55">
        <v>4</v>
      </c>
      <c r="AZ55" s="5">
        <f t="shared" si="46"/>
        <v>0.30769230769230771</v>
      </c>
      <c r="BA55">
        <v>4</v>
      </c>
      <c r="BB55" s="5">
        <f t="shared" si="46"/>
        <v>0.30769230769230771</v>
      </c>
      <c r="BC55">
        <v>4</v>
      </c>
      <c r="BD55" s="5">
        <f t="shared" si="46"/>
        <v>0.30769230769230771</v>
      </c>
      <c r="BE55">
        <v>13</v>
      </c>
      <c r="BF55" s="5">
        <f t="shared" si="46"/>
        <v>1</v>
      </c>
      <c r="BH55" s="5">
        <f t="shared" si="6"/>
        <v>0.30769230769230771</v>
      </c>
      <c r="BK55">
        <v>10</v>
      </c>
      <c r="BL55" s="5">
        <f t="shared" si="45"/>
        <v>0.76923076923076927</v>
      </c>
      <c r="BM55">
        <v>10</v>
      </c>
      <c r="BN55" s="5">
        <f t="shared" si="45"/>
        <v>0.76923076923076927</v>
      </c>
      <c r="BO55">
        <v>10</v>
      </c>
      <c r="BP55" s="5">
        <f t="shared" si="45"/>
        <v>0.76923076923076927</v>
      </c>
      <c r="BQ55">
        <v>13</v>
      </c>
      <c r="BR55" s="5">
        <f t="shared" si="43"/>
        <v>1</v>
      </c>
      <c r="BT55" s="5">
        <f t="shared" si="7"/>
        <v>0.76923076923076927</v>
      </c>
      <c r="BV55" s="5">
        <f t="shared" si="8"/>
        <v>0.55128205128205121</v>
      </c>
    </row>
    <row r="56" spans="1:74" s="9" customFormat="1" x14ac:dyDescent="0.25">
      <c r="A56" s="9" t="s">
        <v>59</v>
      </c>
      <c r="B56" s="9">
        <v>12</v>
      </c>
      <c r="C56" s="9">
        <v>12</v>
      </c>
      <c r="D56" s="10">
        <f t="shared" si="44"/>
        <v>1</v>
      </c>
      <c r="E56" s="9">
        <v>12</v>
      </c>
      <c r="F56" s="10">
        <f t="shared" si="46"/>
        <v>1</v>
      </c>
      <c r="G56" s="9">
        <v>12</v>
      </c>
      <c r="H56" s="10">
        <f t="shared" si="46"/>
        <v>1</v>
      </c>
      <c r="I56" s="9">
        <v>12</v>
      </c>
      <c r="J56" s="10">
        <f t="shared" si="46"/>
        <v>1</v>
      </c>
      <c r="K56" s="10"/>
      <c r="L56" s="10">
        <f t="shared" si="2"/>
        <v>1</v>
      </c>
      <c r="M56" s="10"/>
      <c r="O56" s="9">
        <v>10</v>
      </c>
      <c r="P56" s="10">
        <f t="shared" si="46"/>
        <v>0.83333333333333337</v>
      </c>
      <c r="Q56" s="9">
        <v>11</v>
      </c>
      <c r="R56" s="10">
        <f t="shared" si="46"/>
        <v>0.91666666666666663</v>
      </c>
      <c r="S56" s="9">
        <v>11</v>
      </c>
      <c r="T56" s="10">
        <f t="shared" si="46"/>
        <v>0.91666666666666663</v>
      </c>
      <c r="U56" s="9">
        <v>11</v>
      </c>
      <c r="V56" s="10">
        <f t="shared" si="46"/>
        <v>0.91666666666666663</v>
      </c>
      <c r="W56" s="10"/>
      <c r="X56" s="10">
        <f t="shared" si="3"/>
        <v>0.88888888888888884</v>
      </c>
      <c r="Y56" s="10"/>
      <c r="AA56" s="9">
        <v>12</v>
      </c>
      <c r="AB56" s="10">
        <f t="shared" si="46"/>
        <v>1</v>
      </c>
      <c r="AC56" s="9">
        <v>12</v>
      </c>
      <c r="AD56" s="10">
        <f t="shared" si="46"/>
        <v>1</v>
      </c>
      <c r="AE56" s="9">
        <v>11</v>
      </c>
      <c r="AF56" s="10">
        <f t="shared" si="46"/>
        <v>0.91666666666666663</v>
      </c>
      <c r="AG56" s="9">
        <v>11</v>
      </c>
      <c r="AH56" s="10">
        <f t="shared" si="46"/>
        <v>0.91666666666666663</v>
      </c>
      <c r="AI56" s="10"/>
      <c r="AJ56" s="10">
        <f t="shared" si="4"/>
        <v>0.97222222222222221</v>
      </c>
      <c r="AK56" s="10"/>
      <c r="AM56" s="9">
        <v>11</v>
      </c>
      <c r="AN56" s="10">
        <f t="shared" si="46"/>
        <v>0.91666666666666663</v>
      </c>
      <c r="AO56" s="9">
        <v>11</v>
      </c>
      <c r="AP56" s="10">
        <f t="shared" si="46"/>
        <v>0.91666666666666663</v>
      </c>
      <c r="AQ56" s="9">
        <v>11</v>
      </c>
      <c r="AR56" s="10">
        <f t="shared" si="46"/>
        <v>0.91666666666666663</v>
      </c>
      <c r="AS56" s="9">
        <v>12</v>
      </c>
      <c r="AT56" s="10">
        <f t="shared" si="46"/>
        <v>1</v>
      </c>
      <c r="AU56" s="10"/>
      <c r="AV56" s="10">
        <f t="shared" si="5"/>
        <v>0.91666666666666663</v>
      </c>
      <c r="AW56" s="10"/>
      <c r="AY56" s="9">
        <v>12</v>
      </c>
      <c r="AZ56" s="10">
        <f t="shared" si="46"/>
        <v>1</v>
      </c>
      <c r="BA56" s="9">
        <v>12</v>
      </c>
      <c r="BB56" s="10">
        <f t="shared" si="46"/>
        <v>1</v>
      </c>
      <c r="BC56" s="9">
        <v>12</v>
      </c>
      <c r="BD56" s="10">
        <f t="shared" si="46"/>
        <v>1</v>
      </c>
      <c r="BE56" s="9">
        <v>12</v>
      </c>
      <c r="BF56" s="10">
        <f t="shared" si="46"/>
        <v>1</v>
      </c>
      <c r="BG56" s="10"/>
      <c r="BH56" s="10">
        <f t="shared" si="6"/>
        <v>1</v>
      </c>
      <c r="BI56" s="10"/>
      <c r="BK56" s="9">
        <v>12</v>
      </c>
      <c r="BL56" s="10">
        <f t="shared" si="45"/>
        <v>1</v>
      </c>
      <c r="BM56" s="9">
        <v>12</v>
      </c>
      <c r="BN56" s="10">
        <f t="shared" si="45"/>
        <v>1</v>
      </c>
      <c r="BO56" s="9">
        <v>12</v>
      </c>
      <c r="BP56" s="10">
        <f t="shared" si="45"/>
        <v>1</v>
      </c>
      <c r="BQ56" s="9">
        <v>12</v>
      </c>
      <c r="BR56" s="10">
        <f t="shared" si="43"/>
        <v>1</v>
      </c>
      <c r="BS56" s="10"/>
      <c r="BT56" s="10">
        <f t="shared" si="7"/>
        <v>1</v>
      </c>
      <c r="BV56" s="10">
        <f t="shared" si="8"/>
        <v>0.96296296296296291</v>
      </c>
    </row>
    <row r="57" spans="1:74" x14ac:dyDescent="0.25">
      <c r="A57" t="s">
        <v>85</v>
      </c>
      <c r="B57">
        <v>3</v>
      </c>
      <c r="C57">
        <v>3</v>
      </c>
      <c r="D57" s="5">
        <f t="shared" si="44"/>
        <v>1</v>
      </c>
      <c r="E57">
        <v>2</v>
      </c>
      <c r="F57" s="5">
        <f t="shared" si="46"/>
        <v>0.66666666666666663</v>
      </c>
      <c r="G57">
        <v>2</v>
      </c>
      <c r="H57" s="5">
        <f t="shared" si="46"/>
        <v>0.66666666666666663</v>
      </c>
      <c r="I57">
        <v>1</v>
      </c>
      <c r="J57" s="5">
        <f t="shared" si="46"/>
        <v>0.33333333333333331</v>
      </c>
      <c r="L57" s="5">
        <f>AVERAGE(D57,F57,H57)</f>
        <v>0.77777777777777768</v>
      </c>
      <c r="O57">
        <v>1</v>
      </c>
      <c r="P57" s="5">
        <f t="shared" si="46"/>
        <v>0.33333333333333331</v>
      </c>
      <c r="Q57">
        <v>1</v>
      </c>
      <c r="R57" s="5">
        <f t="shared" si="46"/>
        <v>0.33333333333333331</v>
      </c>
      <c r="S57">
        <v>1</v>
      </c>
      <c r="T57" s="5">
        <f t="shared" si="46"/>
        <v>0.33333333333333331</v>
      </c>
      <c r="U57">
        <v>3</v>
      </c>
      <c r="V57" s="5">
        <f t="shared" si="46"/>
        <v>1</v>
      </c>
      <c r="X57" s="5">
        <f t="shared" si="3"/>
        <v>0.33333333333333331</v>
      </c>
      <c r="AA57">
        <v>1</v>
      </c>
      <c r="AB57" s="5">
        <f t="shared" si="46"/>
        <v>0.33333333333333331</v>
      </c>
      <c r="AC57">
        <v>1</v>
      </c>
      <c r="AD57" s="5">
        <f t="shared" si="46"/>
        <v>0.33333333333333331</v>
      </c>
      <c r="AE57">
        <v>1</v>
      </c>
      <c r="AF57" s="5">
        <f t="shared" si="46"/>
        <v>0.33333333333333331</v>
      </c>
      <c r="AG57">
        <v>3</v>
      </c>
      <c r="AH57" s="5">
        <f t="shared" si="46"/>
        <v>1</v>
      </c>
      <c r="AJ57" s="5">
        <f t="shared" si="4"/>
        <v>0.33333333333333331</v>
      </c>
      <c r="AM57">
        <v>2</v>
      </c>
      <c r="AN57" s="5">
        <f t="shared" si="46"/>
        <v>0.66666666666666663</v>
      </c>
      <c r="AO57">
        <v>2</v>
      </c>
      <c r="AP57" s="5">
        <f t="shared" si="46"/>
        <v>0.66666666666666663</v>
      </c>
      <c r="AQ57">
        <v>2</v>
      </c>
      <c r="AR57" s="5">
        <f t="shared" si="46"/>
        <v>0.66666666666666663</v>
      </c>
      <c r="AS57">
        <v>3</v>
      </c>
      <c r="AT57" s="5">
        <f t="shared" si="46"/>
        <v>1</v>
      </c>
      <c r="AV57" s="5">
        <f t="shared" si="5"/>
        <v>0.66666666666666663</v>
      </c>
      <c r="AY57">
        <v>2</v>
      </c>
      <c r="AZ57" s="5">
        <f t="shared" si="46"/>
        <v>0.66666666666666663</v>
      </c>
      <c r="BA57">
        <v>1</v>
      </c>
      <c r="BB57" s="5">
        <f t="shared" si="46"/>
        <v>0.33333333333333331</v>
      </c>
      <c r="BC57">
        <v>0</v>
      </c>
      <c r="BD57" s="5">
        <f t="shared" si="46"/>
        <v>0</v>
      </c>
      <c r="BE57">
        <v>1</v>
      </c>
      <c r="BF57" s="5">
        <f t="shared" si="46"/>
        <v>0.33333333333333331</v>
      </c>
      <c r="BH57" s="5">
        <f t="shared" si="6"/>
        <v>0.33333333333333331</v>
      </c>
      <c r="BK57">
        <v>1</v>
      </c>
      <c r="BL57" s="5">
        <f t="shared" si="45"/>
        <v>0.33333333333333331</v>
      </c>
      <c r="BM57">
        <v>1</v>
      </c>
      <c r="BN57" s="5">
        <f t="shared" si="45"/>
        <v>0.33333333333333331</v>
      </c>
      <c r="BO57">
        <v>1</v>
      </c>
      <c r="BP57" s="5">
        <f t="shared" si="45"/>
        <v>0.33333333333333331</v>
      </c>
      <c r="BQ57">
        <v>3</v>
      </c>
      <c r="BR57" s="5">
        <f t="shared" si="43"/>
        <v>1</v>
      </c>
      <c r="BT57" s="5">
        <f t="shared" si="7"/>
        <v>0.33333333333333331</v>
      </c>
      <c r="BV57" s="5">
        <f t="shared" si="8"/>
        <v>0.46296296296296297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0543-04B6-417F-9192-834078040A52}">
  <dimension ref="A1:AE124"/>
  <sheetViews>
    <sheetView workbookViewId="0"/>
  </sheetViews>
  <sheetFormatPr defaultRowHeight="15" x14ac:dyDescent="0.25"/>
  <cols>
    <col min="1" max="1" width="12.7109375" customWidth="1"/>
    <col min="2" max="2" width="14.85546875" customWidth="1"/>
    <col min="3" max="3" width="20.140625" bestFit="1" customWidth="1"/>
    <col min="7" max="7" width="12.5703125" bestFit="1" customWidth="1"/>
    <col min="8" max="8" width="12.5703125" customWidth="1"/>
    <col min="12" max="12" width="12.5703125" bestFit="1" customWidth="1"/>
    <col min="13" max="13" width="12.5703125" customWidth="1"/>
    <col min="17" max="17" width="12.5703125" bestFit="1" customWidth="1"/>
    <col min="18" max="18" width="12.5703125" customWidth="1"/>
    <col min="22" max="22" width="12.5703125" bestFit="1" customWidth="1"/>
    <col min="23" max="23" width="12.5703125" customWidth="1"/>
    <col min="27" max="27" width="12.5703125" bestFit="1" customWidth="1"/>
    <col min="28" max="28" width="12.5703125" customWidth="1"/>
    <col min="32" max="32" width="12.5703125" bestFit="1" customWidth="1"/>
  </cols>
  <sheetData>
    <row r="1" spans="1:31" x14ac:dyDescent="0.25">
      <c r="B1" t="s">
        <v>0</v>
      </c>
      <c r="D1" s="16" t="s">
        <v>1</v>
      </c>
      <c r="E1" s="16"/>
      <c r="F1" s="16"/>
      <c r="G1" s="1"/>
      <c r="H1" s="1"/>
      <c r="I1" s="16" t="s">
        <v>2</v>
      </c>
      <c r="J1" s="16"/>
      <c r="K1" s="16"/>
      <c r="L1" s="1"/>
      <c r="M1" s="1"/>
      <c r="N1" s="16" t="s">
        <v>3</v>
      </c>
      <c r="O1" s="16"/>
      <c r="P1" s="16"/>
      <c r="Q1" s="1"/>
      <c r="R1" s="1"/>
      <c r="S1" s="16" t="s">
        <v>4</v>
      </c>
      <c r="T1" s="16"/>
      <c r="U1" s="16"/>
      <c r="V1" s="1"/>
      <c r="W1" s="1"/>
      <c r="X1" s="16" t="s">
        <v>5</v>
      </c>
      <c r="Y1" s="16"/>
      <c r="Z1" s="16"/>
      <c r="AA1" s="1"/>
      <c r="AB1" s="1"/>
      <c r="AC1" s="6"/>
      <c r="AD1" s="6"/>
      <c r="AE1" s="6"/>
    </row>
    <row r="2" spans="1:31" x14ac:dyDescent="0.25">
      <c r="B2" t="s">
        <v>7</v>
      </c>
      <c r="C2" t="s">
        <v>28</v>
      </c>
      <c r="D2" t="s">
        <v>8</v>
      </c>
      <c r="E2" t="s">
        <v>9</v>
      </c>
      <c r="F2" t="s">
        <v>10</v>
      </c>
      <c r="G2" t="s">
        <v>24</v>
      </c>
      <c r="I2" t="s">
        <v>8</v>
      </c>
      <c r="J2" t="s">
        <v>9</v>
      </c>
      <c r="K2" t="s">
        <v>10</v>
      </c>
      <c r="L2" t="s">
        <v>24</v>
      </c>
      <c r="N2" t="s">
        <v>8</v>
      </c>
      <c r="O2" t="s">
        <v>9</v>
      </c>
      <c r="P2" t="s">
        <v>10</v>
      </c>
      <c r="Q2" t="s">
        <v>24</v>
      </c>
      <c r="S2" t="s">
        <v>8</v>
      </c>
      <c r="T2" t="s">
        <v>9</v>
      </c>
      <c r="U2" t="s">
        <v>10</v>
      </c>
      <c r="V2" t="s">
        <v>24</v>
      </c>
      <c r="X2" t="s">
        <v>8</v>
      </c>
      <c r="Y2" t="s">
        <v>9</v>
      </c>
      <c r="Z2" t="s">
        <v>10</v>
      </c>
      <c r="AA2" t="s">
        <v>24</v>
      </c>
    </row>
    <row r="3" spans="1:31" x14ac:dyDescent="0.25">
      <c r="A3">
        <v>1</v>
      </c>
      <c r="B3" t="s">
        <v>11</v>
      </c>
      <c r="C3" t="s">
        <v>29</v>
      </c>
      <c r="D3">
        <v>1</v>
      </c>
      <c r="E3">
        <v>1</v>
      </c>
      <c r="F3">
        <v>1</v>
      </c>
      <c r="G3">
        <v>1</v>
      </c>
      <c r="I3">
        <v>0</v>
      </c>
      <c r="J3">
        <v>0</v>
      </c>
      <c r="K3">
        <v>0</v>
      </c>
      <c r="L3">
        <v>1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1</v>
      </c>
      <c r="X3">
        <v>0</v>
      </c>
      <c r="Y3">
        <v>0</v>
      </c>
      <c r="Z3">
        <v>0</v>
      </c>
      <c r="AA3">
        <v>0</v>
      </c>
    </row>
    <row r="4" spans="1:31" x14ac:dyDescent="0.25">
      <c r="A4">
        <v>2</v>
      </c>
      <c r="B4" t="s">
        <v>11</v>
      </c>
      <c r="C4" t="s">
        <v>30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1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>
        <v>0</v>
      </c>
      <c r="AA4">
        <v>0</v>
      </c>
    </row>
    <row r="5" spans="1:31" x14ac:dyDescent="0.25">
      <c r="A5">
        <v>3</v>
      </c>
      <c r="B5" t="s">
        <v>11</v>
      </c>
      <c r="C5" t="s">
        <v>30</v>
      </c>
      <c r="D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1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A5">
        <v>0</v>
      </c>
    </row>
    <row r="6" spans="1:31" x14ac:dyDescent="0.25">
      <c r="A6">
        <v>4</v>
      </c>
      <c r="B6" t="s">
        <v>12</v>
      </c>
      <c r="C6" t="s">
        <v>31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>
        <v>1</v>
      </c>
      <c r="Q6">
        <v>1</v>
      </c>
      <c r="S6">
        <v>1</v>
      </c>
      <c r="T6">
        <v>1</v>
      </c>
      <c r="U6">
        <v>1</v>
      </c>
      <c r="V6">
        <v>1</v>
      </c>
      <c r="X6">
        <v>1</v>
      </c>
      <c r="Y6">
        <v>1</v>
      </c>
      <c r="Z6">
        <v>1</v>
      </c>
      <c r="AA6">
        <v>1</v>
      </c>
    </row>
    <row r="7" spans="1:31" x14ac:dyDescent="0.25">
      <c r="A7">
        <v>5</v>
      </c>
      <c r="B7" t="s">
        <v>11</v>
      </c>
      <c r="C7" t="s">
        <v>29</v>
      </c>
      <c r="D7">
        <v>1</v>
      </c>
      <c r="E7">
        <v>1</v>
      </c>
      <c r="F7">
        <v>1</v>
      </c>
      <c r="G7">
        <v>1</v>
      </c>
      <c r="I7">
        <v>0</v>
      </c>
      <c r="J7">
        <v>0</v>
      </c>
      <c r="K7">
        <v>0</v>
      </c>
      <c r="L7">
        <v>1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1</v>
      </c>
      <c r="X7">
        <v>0</v>
      </c>
      <c r="Y7">
        <v>0</v>
      </c>
      <c r="Z7">
        <v>0</v>
      </c>
      <c r="AA7">
        <v>0</v>
      </c>
    </row>
    <row r="8" spans="1:31" x14ac:dyDescent="0.25">
      <c r="A8">
        <v>6</v>
      </c>
      <c r="B8" t="s">
        <v>12</v>
      </c>
      <c r="C8" t="s">
        <v>31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</row>
    <row r="9" spans="1:31" x14ac:dyDescent="0.25">
      <c r="A9">
        <v>7</v>
      </c>
      <c r="B9" t="s">
        <v>11</v>
      </c>
      <c r="C9" t="s">
        <v>32</v>
      </c>
      <c r="D9">
        <v>0</v>
      </c>
      <c r="E9">
        <v>1</v>
      </c>
      <c r="F9">
        <v>0</v>
      </c>
      <c r="G9">
        <v>0</v>
      </c>
      <c r="I9">
        <v>1</v>
      </c>
      <c r="J9">
        <v>1</v>
      </c>
      <c r="K9">
        <v>1</v>
      </c>
      <c r="L9">
        <v>1</v>
      </c>
      <c r="N9">
        <v>0</v>
      </c>
      <c r="O9">
        <v>0</v>
      </c>
      <c r="P9">
        <v>0</v>
      </c>
      <c r="Q9">
        <v>0</v>
      </c>
      <c r="S9">
        <v>0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</row>
    <row r="10" spans="1:31" x14ac:dyDescent="0.25">
      <c r="A10">
        <v>8</v>
      </c>
      <c r="B10" t="s">
        <v>11</v>
      </c>
      <c r="C10" t="s">
        <v>32</v>
      </c>
      <c r="D10">
        <v>0</v>
      </c>
      <c r="E10">
        <v>1</v>
      </c>
      <c r="F10">
        <v>0</v>
      </c>
      <c r="G10">
        <v>0</v>
      </c>
      <c r="I10">
        <v>1</v>
      </c>
      <c r="J10">
        <v>1</v>
      </c>
      <c r="K10">
        <v>1</v>
      </c>
      <c r="L10">
        <v>1</v>
      </c>
      <c r="N10">
        <v>0</v>
      </c>
      <c r="O10">
        <v>0</v>
      </c>
      <c r="P10">
        <v>0</v>
      </c>
      <c r="Q10">
        <v>0</v>
      </c>
      <c r="S10">
        <v>1</v>
      </c>
      <c r="T10">
        <v>1</v>
      </c>
      <c r="U10">
        <v>1</v>
      </c>
      <c r="V10">
        <v>1</v>
      </c>
      <c r="X10">
        <v>0</v>
      </c>
      <c r="Y10">
        <v>0</v>
      </c>
      <c r="Z10">
        <v>0</v>
      </c>
      <c r="AA10">
        <v>0</v>
      </c>
    </row>
    <row r="11" spans="1:31" x14ac:dyDescent="0.25">
      <c r="A11">
        <v>9</v>
      </c>
      <c r="B11" t="s">
        <v>11</v>
      </c>
      <c r="C11" t="s">
        <v>29</v>
      </c>
      <c r="D11">
        <v>0</v>
      </c>
      <c r="E11">
        <v>0</v>
      </c>
      <c r="F11">
        <v>1</v>
      </c>
      <c r="G11">
        <v>0</v>
      </c>
      <c r="I11">
        <v>0</v>
      </c>
      <c r="J11">
        <v>0</v>
      </c>
      <c r="K11">
        <v>0</v>
      </c>
      <c r="L11">
        <v>1</v>
      </c>
      <c r="N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1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</v>
      </c>
      <c r="B12" t="s">
        <v>13</v>
      </c>
      <c r="C12" t="s">
        <v>33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0</v>
      </c>
      <c r="L12">
        <v>0</v>
      </c>
      <c r="N12">
        <v>0</v>
      </c>
      <c r="O12">
        <v>1</v>
      </c>
      <c r="P12">
        <v>1</v>
      </c>
      <c r="Q12">
        <v>0</v>
      </c>
      <c r="S12">
        <v>1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</row>
    <row r="13" spans="1:31" x14ac:dyDescent="0.25">
      <c r="A13">
        <v>11</v>
      </c>
      <c r="B13" t="s">
        <v>11</v>
      </c>
      <c r="C13" t="s">
        <v>29</v>
      </c>
      <c r="D13">
        <v>1</v>
      </c>
      <c r="E13">
        <v>0</v>
      </c>
      <c r="F13">
        <v>1</v>
      </c>
      <c r="G13">
        <v>0</v>
      </c>
      <c r="I13">
        <v>0</v>
      </c>
      <c r="J13">
        <v>0</v>
      </c>
      <c r="K13">
        <v>0</v>
      </c>
      <c r="L13">
        <v>1</v>
      </c>
      <c r="N13">
        <v>0</v>
      </c>
      <c r="O13">
        <v>0</v>
      </c>
      <c r="P13">
        <v>0</v>
      </c>
      <c r="Q13">
        <v>0</v>
      </c>
      <c r="S13">
        <v>0</v>
      </c>
      <c r="T13">
        <v>1</v>
      </c>
      <c r="U13">
        <v>0</v>
      </c>
      <c r="V13">
        <v>0</v>
      </c>
      <c r="X13">
        <v>0</v>
      </c>
      <c r="Y13">
        <v>0</v>
      </c>
      <c r="Z13">
        <v>0</v>
      </c>
      <c r="AA13">
        <v>0</v>
      </c>
    </row>
    <row r="14" spans="1:31" x14ac:dyDescent="0.25">
      <c r="A14">
        <v>12</v>
      </c>
      <c r="B14" t="s">
        <v>13</v>
      </c>
      <c r="C14" t="s">
        <v>33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0</v>
      </c>
      <c r="L14">
        <v>0</v>
      </c>
      <c r="N14">
        <v>1</v>
      </c>
      <c r="O14">
        <v>1</v>
      </c>
      <c r="P14">
        <v>1</v>
      </c>
      <c r="Q14">
        <v>1</v>
      </c>
      <c r="S14">
        <v>1</v>
      </c>
      <c r="T14">
        <v>1</v>
      </c>
      <c r="U14">
        <v>1</v>
      </c>
      <c r="V14">
        <v>1</v>
      </c>
      <c r="X14">
        <v>1</v>
      </c>
      <c r="Y14">
        <v>1</v>
      </c>
      <c r="Z14">
        <v>1</v>
      </c>
      <c r="AA14">
        <v>1</v>
      </c>
    </row>
    <row r="15" spans="1:31" x14ac:dyDescent="0.25">
      <c r="A15">
        <v>13</v>
      </c>
      <c r="B15" t="s">
        <v>11</v>
      </c>
      <c r="C15" t="s">
        <v>34</v>
      </c>
      <c r="D15">
        <v>0</v>
      </c>
      <c r="E15">
        <v>1</v>
      </c>
      <c r="F15">
        <v>0</v>
      </c>
      <c r="G15">
        <v>0</v>
      </c>
      <c r="I15">
        <v>0</v>
      </c>
      <c r="J15">
        <v>0</v>
      </c>
      <c r="K15">
        <v>0</v>
      </c>
      <c r="L15">
        <v>1</v>
      </c>
      <c r="N15">
        <v>1</v>
      </c>
      <c r="O15">
        <v>0</v>
      </c>
      <c r="P15">
        <v>0</v>
      </c>
      <c r="Q15">
        <v>0</v>
      </c>
      <c r="S15">
        <v>1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</row>
    <row r="16" spans="1:31" x14ac:dyDescent="0.25">
      <c r="A16">
        <v>14</v>
      </c>
      <c r="B16" t="s">
        <v>11</v>
      </c>
      <c r="C16" t="s">
        <v>29</v>
      </c>
      <c r="D16">
        <v>0</v>
      </c>
      <c r="E16">
        <v>0</v>
      </c>
      <c r="F16">
        <v>1</v>
      </c>
      <c r="G16">
        <v>0</v>
      </c>
      <c r="I16">
        <v>0</v>
      </c>
      <c r="J16">
        <v>0</v>
      </c>
      <c r="K16">
        <v>0</v>
      </c>
      <c r="L16">
        <v>1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 t="s">
        <v>11</v>
      </c>
      <c r="C17" t="s">
        <v>35</v>
      </c>
      <c r="D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1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 t="s">
        <v>13</v>
      </c>
      <c r="C18" t="s">
        <v>33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0</v>
      </c>
      <c r="L18">
        <v>0</v>
      </c>
      <c r="N18">
        <v>1</v>
      </c>
      <c r="O18">
        <v>1</v>
      </c>
      <c r="P18">
        <v>1</v>
      </c>
      <c r="Q18">
        <v>1</v>
      </c>
      <c r="S18">
        <v>0</v>
      </c>
      <c r="T18">
        <v>1</v>
      </c>
      <c r="U18">
        <v>1</v>
      </c>
      <c r="V18">
        <v>0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17</v>
      </c>
      <c r="B19" t="s">
        <v>11</v>
      </c>
      <c r="C19" t="s">
        <v>30</v>
      </c>
      <c r="D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1</v>
      </c>
      <c r="N19">
        <v>1</v>
      </c>
      <c r="O19">
        <v>0</v>
      </c>
      <c r="P19">
        <v>0</v>
      </c>
      <c r="Q19">
        <v>0</v>
      </c>
      <c r="S19">
        <v>0</v>
      </c>
      <c r="T19">
        <v>1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 t="s">
        <v>11</v>
      </c>
      <c r="C20" t="s">
        <v>30</v>
      </c>
      <c r="D20">
        <v>0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1</v>
      </c>
      <c r="N20">
        <v>1</v>
      </c>
      <c r="O20">
        <v>0</v>
      </c>
      <c r="P20">
        <v>0</v>
      </c>
      <c r="Q20">
        <v>0</v>
      </c>
      <c r="S20">
        <v>0</v>
      </c>
      <c r="T20">
        <v>1</v>
      </c>
      <c r="U20">
        <v>0</v>
      </c>
      <c r="V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 t="s">
        <v>11</v>
      </c>
      <c r="C21" t="s">
        <v>34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1</v>
      </c>
      <c r="N21">
        <v>0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 t="s">
        <v>11</v>
      </c>
      <c r="C22" t="s">
        <v>36</v>
      </c>
      <c r="D22">
        <v>0</v>
      </c>
      <c r="E22">
        <v>0</v>
      </c>
      <c r="F22">
        <v>1</v>
      </c>
      <c r="G22">
        <v>0</v>
      </c>
      <c r="I22">
        <v>0</v>
      </c>
      <c r="J22">
        <v>0</v>
      </c>
      <c r="K22">
        <v>0</v>
      </c>
      <c r="L22">
        <v>1</v>
      </c>
      <c r="N22">
        <v>0</v>
      </c>
      <c r="O22">
        <v>0</v>
      </c>
      <c r="P22">
        <v>0</v>
      </c>
      <c r="Q22">
        <v>0</v>
      </c>
      <c r="S22">
        <v>0</v>
      </c>
      <c r="T22">
        <v>0</v>
      </c>
      <c r="U22">
        <v>0</v>
      </c>
      <c r="V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 t="s">
        <v>13</v>
      </c>
      <c r="C23" t="s">
        <v>33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0</v>
      </c>
      <c r="L23">
        <v>0</v>
      </c>
      <c r="N23">
        <v>1</v>
      </c>
      <c r="O23">
        <v>1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22</v>
      </c>
      <c r="B24" t="s">
        <v>14</v>
      </c>
      <c r="C24" t="s">
        <v>37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N24">
        <v>0</v>
      </c>
      <c r="O24">
        <v>0</v>
      </c>
      <c r="P24">
        <v>0</v>
      </c>
      <c r="Q24">
        <v>0</v>
      </c>
      <c r="S24">
        <v>1</v>
      </c>
      <c r="T24">
        <v>1</v>
      </c>
      <c r="U24">
        <v>1</v>
      </c>
      <c r="V24">
        <v>1</v>
      </c>
      <c r="X24">
        <v>0</v>
      </c>
      <c r="Y24">
        <v>1</v>
      </c>
      <c r="Z24">
        <v>1</v>
      </c>
      <c r="AA24">
        <v>0</v>
      </c>
    </row>
    <row r="25" spans="1:27" x14ac:dyDescent="0.25">
      <c r="A25">
        <v>23</v>
      </c>
      <c r="B25" t="s">
        <v>12</v>
      </c>
      <c r="C25" t="s">
        <v>31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N25">
        <v>0</v>
      </c>
      <c r="O25">
        <v>0</v>
      </c>
      <c r="P25">
        <v>0</v>
      </c>
      <c r="Q25">
        <v>0</v>
      </c>
      <c r="S25">
        <v>1</v>
      </c>
      <c r="T25">
        <v>1</v>
      </c>
      <c r="U25">
        <v>1</v>
      </c>
      <c r="V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24</v>
      </c>
      <c r="B26" t="s">
        <v>12</v>
      </c>
      <c r="C26" t="s">
        <v>31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N26">
        <v>0</v>
      </c>
      <c r="O26">
        <v>0</v>
      </c>
      <c r="P26">
        <v>0</v>
      </c>
      <c r="Q26">
        <v>0</v>
      </c>
      <c r="S26">
        <v>1</v>
      </c>
      <c r="T26">
        <v>1</v>
      </c>
      <c r="U26">
        <v>1</v>
      </c>
      <c r="V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25</v>
      </c>
      <c r="B27" t="s">
        <v>14</v>
      </c>
      <c r="C27" t="s">
        <v>37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N27">
        <v>0</v>
      </c>
      <c r="O27">
        <v>0</v>
      </c>
      <c r="P27">
        <v>0</v>
      </c>
      <c r="Q27">
        <v>0</v>
      </c>
      <c r="S27">
        <v>1</v>
      </c>
      <c r="T27">
        <v>1</v>
      </c>
      <c r="U27">
        <v>1</v>
      </c>
      <c r="V27">
        <v>1</v>
      </c>
      <c r="X27">
        <v>0</v>
      </c>
      <c r="Y27">
        <v>1</v>
      </c>
      <c r="Z27">
        <v>1</v>
      </c>
      <c r="AA27">
        <v>0</v>
      </c>
    </row>
    <row r="28" spans="1:27" x14ac:dyDescent="0.25">
      <c r="A28">
        <v>26</v>
      </c>
      <c r="B28" t="s">
        <v>13</v>
      </c>
      <c r="C28" t="s">
        <v>33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0</v>
      </c>
      <c r="L28">
        <v>0</v>
      </c>
      <c r="N28">
        <v>0</v>
      </c>
      <c r="O28">
        <v>1</v>
      </c>
      <c r="P28">
        <v>1</v>
      </c>
      <c r="Q28">
        <v>0</v>
      </c>
      <c r="S28">
        <v>0</v>
      </c>
      <c r="T28">
        <v>1</v>
      </c>
      <c r="U28">
        <v>1</v>
      </c>
      <c r="V28">
        <v>0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>
        <v>27</v>
      </c>
      <c r="B29" t="s">
        <v>14</v>
      </c>
      <c r="C29" t="s">
        <v>38</v>
      </c>
      <c r="D29">
        <v>1</v>
      </c>
      <c r="E29">
        <v>1</v>
      </c>
      <c r="F29">
        <v>1</v>
      </c>
      <c r="G29">
        <v>1</v>
      </c>
      <c r="I29">
        <v>0</v>
      </c>
      <c r="J29">
        <v>0</v>
      </c>
      <c r="K29">
        <v>0</v>
      </c>
      <c r="L29">
        <v>1</v>
      </c>
      <c r="N29">
        <v>0</v>
      </c>
      <c r="O29">
        <v>1</v>
      </c>
      <c r="P29">
        <v>0</v>
      </c>
      <c r="Q29">
        <v>0</v>
      </c>
      <c r="S29">
        <v>1</v>
      </c>
      <c r="T29">
        <v>0</v>
      </c>
      <c r="U29">
        <v>0</v>
      </c>
      <c r="V29">
        <v>0</v>
      </c>
      <c r="X29">
        <v>0</v>
      </c>
      <c r="Y29">
        <v>1</v>
      </c>
      <c r="Z29">
        <v>1</v>
      </c>
      <c r="AA29">
        <v>0</v>
      </c>
    </row>
    <row r="30" spans="1:27" x14ac:dyDescent="0.25">
      <c r="A30">
        <v>28</v>
      </c>
      <c r="B30" t="s">
        <v>14</v>
      </c>
      <c r="C30" t="s">
        <v>38</v>
      </c>
      <c r="D30">
        <v>1</v>
      </c>
      <c r="E30">
        <v>1</v>
      </c>
      <c r="F30">
        <v>1</v>
      </c>
      <c r="G30">
        <v>1</v>
      </c>
      <c r="I30">
        <v>0</v>
      </c>
      <c r="J30">
        <v>0</v>
      </c>
      <c r="K30">
        <v>0</v>
      </c>
      <c r="L30">
        <v>1</v>
      </c>
      <c r="N30">
        <v>0</v>
      </c>
      <c r="O30">
        <v>1</v>
      </c>
      <c r="P30">
        <v>0</v>
      </c>
      <c r="Q30">
        <v>0</v>
      </c>
      <c r="S30">
        <v>1</v>
      </c>
      <c r="T30">
        <v>0</v>
      </c>
      <c r="U30">
        <v>0</v>
      </c>
      <c r="V30">
        <v>0</v>
      </c>
      <c r="X30">
        <v>0</v>
      </c>
      <c r="Y30">
        <v>1</v>
      </c>
      <c r="Z30">
        <v>1</v>
      </c>
      <c r="AA30">
        <v>0</v>
      </c>
    </row>
    <row r="31" spans="1:27" x14ac:dyDescent="0.25">
      <c r="A31">
        <v>29</v>
      </c>
      <c r="B31" t="s">
        <v>13</v>
      </c>
      <c r="C31" t="s">
        <v>33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0</v>
      </c>
      <c r="L31">
        <v>0</v>
      </c>
      <c r="N31">
        <v>1</v>
      </c>
      <c r="O31">
        <v>1</v>
      </c>
      <c r="P31">
        <v>1</v>
      </c>
      <c r="Q31">
        <v>1</v>
      </c>
      <c r="S31">
        <v>1</v>
      </c>
      <c r="T31">
        <v>1</v>
      </c>
      <c r="U31">
        <v>1</v>
      </c>
      <c r="V31">
        <v>1</v>
      </c>
      <c r="X31">
        <v>1</v>
      </c>
      <c r="Y31">
        <v>1</v>
      </c>
      <c r="Z31">
        <v>1</v>
      </c>
      <c r="AA31">
        <v>1</v>
      </c>
    </row>
    <row r="32" spans="1:27" x14ac:dyDescent="0.25">
      <c r="A32">
        <v>30</v>
      </c>
      <c r="B32" t="s">
        <v>11</v>
      </c>
      <c r="C32" t="s">
        <v>29</v>
      </c>
      <c r="D32">
        <v>1</v>
      </c>
      <c r="E32">
        <v>1</v>
      </c>
      <c r="F32">
        <v>1</v>
      </c>
      <c r="G32">
        <v>1</v>
      </c>
      <c r="I32">
        <v>0</v>
      </c>
      <c r="J32">
        <v>0</v>
      </c>
      <c r="K32">
        <v>0</v>
      </c>
      <c r="L32">
        <v>1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X32">
        <v>0</v>
      </c>
      <c r="Y32">
        <v>0</v>
      </c>
      <c r="Z32">
        <v>0</v>
      </c>
      <c r="AA32">
        <v>1</v>
      </c>
    </row>
    <row r="33" spans="1:28" x14ac:dyDescent="0.25">
      <c r="A33">
        <v>31</v>
      </c>
      <c r="B33" t="s">
        <v>11</v>
      </c>
      <c r="C33" t="s">
        <v>29</v>
      </c>
      <c r="D33">
        <v>0</v>
      </c>
      <c r="E33">
        <v>0</v>
      </c>
      <c r="F33">
        <v>1</v>
      </c>
      <c r="G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S33">
        <v>0</v>
      </c>
      <c r="T33">
        <v>1</v>
      </c>
      <c r="U33">
        <v>0</v>
      </c>
      <c r="V33">
        <v>0</v>
      </c>
      <c r="X33">
        <v>0</v>
      </c>
      <c r="Y33">
        <v>0</v>
      </c>
      <c r="Z33">
        <v>0</v>
      </c>
      <c r="AA33">
        <v>1</v>
      </c>
    </row>
    <row r="34" spans="1:28" x14ac:dyDescent="0.25">
      <c r="A34">
        <v>32</v>
      </c>
      <c r="B34" t="s">
        <v>15</v>
      </c>
      <c r="C34" t="s">
        <v>39</v>
      </c>
      <c r="D34">
        <v>1</v>
      </c>
      <c r="E34">
        <v>1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1</v>
      </c>
      <c r="U34">
        <v>0</v>
      </c>
      <c r="V34">
        <v>0</v>
      </c>
      <c r="X34">
        <v>0</v>
      </c>
      <c r="Y34">
        <v>0</v>
      </c>
      <c r="Z34">
        <v>0</v>
      </c>
      <c r="AA34">
        <v>1</v>
      </c>
    </row>
    <row r="35" spans="1:28" x14ac:dyDescent="0.25">
      <c r="A35">
        <v>33</v>
      </c>
      <c r="B35" t="s">
        <v>14</v>
      </c>
      <c r="C35" t="s">
        <v>37</v>
      </c>
      <c r="D35">
        <v>1</v>
      </c>
      <c r="E35">
        <v>1</v>
      </c>
      <c r="F35">
        <v>0</v>
      </c>
      <c r="G35">
        <v>0</v>
      </c>
      <c r="I35">
        <v>1</v>
      </c>
      <c r="J35">
        <v>1</v>
      </c>
      <c r="K35">
        <v>1</v>
      </c>
      <c r="L35">
        <v>1</v>
      </c>
      <c r="N35">
        <v>0</v>
      </c>
      <c r="O35">
        <v>0</v>
      </c>
      <c r="P35">
        <v>0</v>
      </c>
      <c r="Q35">
        <v>0</v>
      </c>
      <c r="S35">
        <v>1</v>
      </c>
      <c r="T35">
        <v>1</v>
      </c>
      <c r="U35">
        <v>1</v>
      </c>
      <c r="V35">
        <v>1</v>
      </c>
      <c r="X35">
        <v>0</v>
      </c>
      <c r="Y35">
        <v>1</v>
      </c>
      <c r="Z35">
        <v>1</v>
      </c>
      <c r="AA35">
        <v>0</v>
      </c>
    </row>
    <row r="36" spans="1:28" x14ac:dyDescent="0.25">
      <c r="A36">
        <v>34</v>
      </c>
      <c r="B36" t="s">
        <v>16</v>
      </c>
      <c r="C36" t="s">
        <v>40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N36">
        <v>0</v>
      </c>
      <c r="O36">
        <v>0</v>
      </c>
      <c r="P36">
        <v>0</v>
      </c>
      <c r="Q36">
        <v>0</v>
      </c>
      <c r="S36">
        <v>1</v>
      </c>
      <c r="T36">
        <v>1</v>
      </c>
      <c r="U36">
        <v>1</v>
      </c>
      <c r="V36">
        <v>1</v>
      </c>
      <c r="X36">
        <v>1</v>
      </c>
      <c r="Y36">
        <v>1</v>
      </c>
      <c r="Z36">
        <v>1</v>
      </c>
      <c r="AA36">
        <v>1</v>
      </c>
    </row>
    <row r="37" spans="1:28" x14ac:dyDescent="0.25">
      <c r="A37">
        <v>35</v>
      </c>
      <c r="B37" t="s">
        <v>16</v>
      </c>
      <c r="C37" t="s">
        <v>40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N37">
        <v>0</v>
      </c>
      <c r="O37">
        <v>0</v>
      </c>
      <c r="P37">
        <v>0</v>
      </c>
      <c r="Q37">
        <v>0</v>
      </c>
      <c r="S37">
        <v>1</v>
      </c>
      <c r="T37">
        <v>1</v>
      </c>
      <c r="U37">
        <v>1</v>
      </c>
      <c r="V37">
        <v>1</v>
      </c>
      <c r="X37">
        <v>1</v>
      </c>
      <c r="Y37">
        <v>1</v>
      </c>
      <c r="Z37">
        <v>1</v>
      </c>
      <c r="AA37">
        <v>1</v>
      </c>
    </row>
    <row r="38" spans="1:28" x14ac:dyDescent="0.25">
      <c r="A38">
        <v>36</v>
      </c>
      <c r="B38" t="s">
        <v>16</v>
      </c>
      <c r="C38" t="s">
        <v>40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N38">
        <v>0</v>
      </c>
      <c r="O38">
        <v>0</v>
      </c>
      <c r="P38">
        <v>0</v>
      </c>
      <c r="Q38">
        <v>0</v>
      </c>
      <c r="S38">
        <v>1</v>
      </c>
      <c r="T38">
        <v>1</v>
      </c>
      <c r="U38">
        <v>1</v>
      </c>
      <c r="V38">
        <v>1</v>
      </c>
      <c r="X38">
        <v>1</v>
      </c>
      <c r="Y38">
        <v>1</v>
      </c>
      <c r="Z38">
        <v>1</v>
      </c>
      <c r="AA38">
        <v>1</v>
      </c>
    </row>
    <row r="39" spans="1:28" x14ac:dyDescent="0.25">
      <c r="A39">
        <v>37</v>
      </c>
      <c r="B39" t="s">
        <v>14</v>
      </c>
      <c r="C39" t="s">
        <v>37</v>
      </c>
      <c r="D39">
        <v>1</v>
      </c>
      <c r="E39">
        <v>1</v>
      </c>
      <c r="F39">
        <v>0</v>
      </c>
      <c r="G39">
        <v>0</v>
      </c>
      <c r="I39">
        <v>1</v>
      </c>
      <c r="J39">
        <v>1</v>
      </c>
      <c r="K39">
        <v>1</v>
      </c>
      <c r="L39">
        <v>1</v>
      </c>
      <c r="N39">
        <v>0</v>
      </c>
      <c r="O39">
        <v>0</v>
      </c>
      <c r="P39">
        <v>0</v>
      </c>
      <c r="Q39">
        <v>0</v>
      </c>
      <c r="S39">
        <v>1</v>
      </c>
      <c r="T39">
        <v>1</v>
      </c>
      <c r="U39">
        <v>1</v>
      </c>
      <c r="V39">
        <v>1</v>
      </c>
      <c r="X39">
        <v>0</v>
      </c>
      <c r="Y39">
        <v>1</v>
      </c>
      <c r="Z39">
        <v>1</v>
      </c>
      <c r="AA39">
        <v>0</v>
      </c>
    </row>
    <row r="40" spans="1:28" x14ac:dyDescent="0.25">
      <c r="A40" t="s">
        <v>17</v>
      </c>
    </row>
    <row r="41" spans="1:28" x14ac:dyDescent="0.25">
      <c r="A41">
        <v>37</v>
      </c>
      <c r="D41">
        <f>SUM(D3:D39) - SUM(D40)</f>
        <v>24</v>
      </c>
      <c r="E41">
        <f t="shared" ref="E41:Z41" si="0">SUM(E3:E39) - SUM(E40)</f>
        <v>26</v>
      </c>
      <c r="F41">
        <f t="shared" si="0"/>
        <v>25</v>
      </c>
      <c r="G41">
        <f>SUM(G3:G40)</f>
        <v>20</v>
      </c>
      <c r="I41">
        <f t="shared" si="0"/>
        <v>19</v>
      </c>
      <c r="J41">
        <f t="shared" si="0"/>
        <v>19</v>
      </c>
      <c r="K41">
        <f t="shared" si="0"/>
        <v>13</v>
      </c>
      <c r="L41">
        <f>SUM(L3:L39)</f>
        <v>30</v>
      </c>
      <c r="N41">
        <f t="shared" si="0"/>
        <v>9</v>
      </c>
      <c r="O41">
        <f t="shared" si="0"/>
        <v>10</v>
      </c>
      <c r="P41">
        <f t="shared" si="0"/>
        <v>8</v>
      </c>
      <c r="Q41">
        <f>SUM(Q3:Q39)</f>
        <v>6</v>
      </c>
      <c r="S41">
        <f t="shared" si="0"/>
        <v>19</v>
      </c>
      <c r="T41">
        <f t="shared" si="0"/>
        <v>24</v>
      </c>
      <c r="U41">
        <f t="shared" si="0"/>
        <v>19</v>
      </c>
      <c r="V41">
        <f>SUM(V3:V39)</f>
        <v>19</v>
      </c>
      <c r="X41">
        <f t="shared" si="0"/>
        <v>13</v>
      </c>
      <c r="Y41">
        <f t="shared" si="0"/>
        <v>19</v>
      </c>
      <c r="Z41">
        <f t="shared" si="0"/>
        <v>19</v>
      </c>
      <c r="AA41">
        <f>SUM(AA3:AA39)</f>
        <v>16</v>
      </c>
    </row>
    <row r="42" spans="1:28" x14ac:dyDescent="0.25">
      <c r="D42" s="5">
        <f>D41/$A$41</f>
        <v>0.64864864864864868</v>
      </c>
      <c r="E42" s="5">
        <f t="shared" ref="E42:Z42" si="1">E41/$A$41</f>
        <v>0.70270270270270274</v>
      </c>
      <c r="F42" s="5">
        <f t="shared" si="1"/>
        <v>0.67567567567567566</v>
      </c>
      <c r="G42" s="5">
        <f>G41/$A$41</f>
        <v>0.54054054054054057</v>
      </c>
      <c r="H42" s="5"/>
      <c r="I42" s="5">
        <f t="shared" si="1"/>
        <v>0.51351351351351349</v>
      </c>
      <c r="J42" s="5">
        <f t="shared" si="1"/>
        <v>0.51351351351351349</v>
      </c>
      <c r="K42" s="5">
        <f t="shared" si="1"/>
        <v>0.35135135135135137</v>
      </c>
      <c r="L42" s="5">
        <f>L41/$A$41</f>
        <v>0.81081081081081086</v>
      </c>
      <c r="M42" s="5"/>
      <c r="N42" s="5">
        <f t="shared" si="1"/>
        <v>0.24324324324324326</v>
      </c>
      <c r="O42" s="5">
        <f t="shared" si="1"/>
        <v>0.27027027027027029</v>
      </c>
      <c r="P42" s="5">
        <f t="shared" si="1"/>
        <v>0.21621621621621623</v>
      </c>
      <c r="Q42" s="5">
        <f>Q41/$A$41</f>
        <v>0.16216216216216217</v>
      </c>
      <c r="R42" s="5"/>
      <c r="S42" s="5">
        <f t="shared" si="1"/>
        <v>0.51351351351351349</v>
      </c>
      <c r="T42" s="5">
        <f t="shared" si="1"/>
        <v>0.64864864864864868</v>
      </c>
      <c r="U42" s="5">
        <f t="shared" si="1"/>
        <v>0.51351351351351349</v>
      </c>
      <c r="V42" s="5">
        <f>V41/$A$41</f>
        <v>0.51351351351351349</v>
      </c>
      <c r="W42" s="5"/>
      <c r="X42" s="5">
        <f t="shared" si="1"/>
        <v>0.35135135135135137</v>
      </c>
      <c r="Y42" s="5">
        <f t="shared" si="1"/>
        <v>0.51351351351351349</v>
      </c>
      <c r="Z42" s="5">
        <f t="shared" si="1"/>
        <v>0.51351351351351349</v>
      </c>
      <c r="AA42" s="5">
        <f>AA41/$A$41</f>
        <v>0.43243243243243246</v>
      </c>
      <c r="AB42" s="5"/>
    </row>
    <row r="44" spans="1:28" x14ac:dyDescent="0.25">
      <c r="I44" t="s">
        <v>44</v>
      </c>
      <c r="N44" t="s">
        <v>45</v>
      </c>
      <c r="S44" t="s">
        <v>47</v>
      </c>
    </row>
    <row r="45" spans="1:28" x14ac:dyDescent="0.25">
      <c r="N45" t="s">
        <v>46</v>
      </c>
      <c r="S45" t="s">
        <v>48</v>
      </c>
    </row>
    <row r="46" spans="1:28" x14ac:dyDescent="0.25">
      <c r="B46" t="s">
        <v>18</v>
      </c>
      <c r="D46" s="16" t="s">
        <v>1</v>
      </c>
      <c r="E46" s="16"/>
      <c r="F46" s="16"/>
      <c r="G46" s="1"/>
      <c r="H46" s="1"/>
      <c r="I46" s="16" t="s">
        <v>2</v>
      </c>
      <c r="J46" s="16"/>
      <c r="K46" s="16"/>
      <c r="L46" s="1"/>
      <c r="M46" s="1"/>
      <c r="N46" s="16" t="s">
        <v>3</v>
      </c>
      <c r="O46" s="16"/>
      <c r="P46" s="16"/>
      <c r="Q46" s="1"/>
      <c r="R46" s="1"/>
      <c r="S46" s="16" t="s">
        <v>4</v>
      </c>
      <c r="T46" s="16"/>
      <c r="U46" s="16"/>
      <c r="V46" s="1"/>
      <c r="W46" s="1"/>
      <c r="X46" s="16" t="s">
        <v>5</v>
      </c>
      <c r="Y46" s="16"/>
      <c r="Z46" s="16"/>
      <c r="AA46" s="1"/>
      <c r="AB46" s="1"/>
    </row>
    <row r="47" spans="1:28" x14ac:dyDescent="0.25">
      <c r="B47" t="s">
        <v>7</v>
      </c>
      <c r="D47" t="s">
        <v>8</v>
      </c>
      <c r="E47" t="s">
        <v>9</v>
      </c>
      <c r="F47" t="s">
        <v>10</v>
      </c>
      <c r="G47" t="s">
        <v>24</v>
      </c>
      <c r="I47" t="s">
        <v>8</v>
      </c>
      <c r="J47" t="s">
        <v>9</v>
      </c>
      <c r="K47" t="s">
        <v>10</v>
      </c>
      <c r="L47" t="s">
        <v>24</v>
      </c>
      <c r="N47" t="s">
        <v>8</v>
      </c>
      <c r="O47" t="s">
        <v>9</v>
      </c>
      <c r="P47" t="s">
        <v>10</v>
      </c>
      <c r="Q47" t="s">
        <v>24</v>
      </c>
      <c r="S47" t="s">
        <v>8</v>
      </c>
      <c r="T47" t="s">
        <v>9</v>
      </c>
      <c r="U47" t="s">
        <v>10</v>
      </c>
      <c r="V47" t="s">
        <v>24</v>
      </c>
      <c r="X47" t="s">
        <v>8</v>
      </c>
      <c r="Y47" t="s">
        <v>9</v>
      </c>
      <c r="Z47" t="s">
        <v>10</v>
      </c>
      <c r="AA47" t="s">
        <v>24</v>
      </c>
    </row>
    <row r="48" spans="1:28" x14ac:dyDescent="0.25">
      <c r="A48">
        <v>38</v>
      </c>
      <c r="B48" t="s">
        <v>12</v>
      </c>
      <c r="C48" t="s">
        <v>31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N48">
        <v>1</v>
      </c>
      <c r="O48">
        <v>1</v>
      </c>
      <c r="P48">
        <v>1</v>
      </c>
      <c r="Q48">
        <v>1</v>
      </c>
      <c r="S48">
        <v>1</v>
      </c>
      <c r="T48">
        <v>1</v>
      </c>
      <c r="U48">
        <v>1</v>
      </c>
      <c r="V48">
        <v>1</v>
      </c>
      <c r="X48">
        <v>1</v>
      </c>
      <c r="Y48">
        <v>1</v>
      </c>
      <c r="Z48">
        <v>1</v>
      </c>
      <c r="AA48">
        <v>1</v>
      </c>
    </row>
    <row r="49" spans="1:28" x14ac:dyDescent="0.25">
      <c r="A49">
        <v>39</v>
      </c>
      <c r="B49" t="s">
        <v>11</v>
      </c>
      <c r="C49" t="s">
        <v>29</v>
      </c>
      <c r="D49">
        <v>1</v>
      </c>
      <c r="E49">
        <v>1</v>
      </c>
      <c r="F49">
        <v>1</v>
      </c>
      <c r="G49">
        <v>1</v>
      </c>
      <c r="I49">
        <v>0</v>
      </c>
      <c r="J49">
        <v>0</v>
      </c>
      <c r="K49">
        <v>0</v>
      </c>
      <c r="L49">
        <v>1</v>
      </c>
      <c r="N49">
        <v>0</v>
      </c>
      <c r="O49">
        <v>0</v>
      </c>
      <c r="P49">
        <v>0</v>
      </c>
      <c r="Q49">
        <v>0</v>
      </c>
      <c r="S49">
        <v>0</v>
      </c>
      <c r="T49">
        <v>1</v>
      </c>
      <c r="U49">
        <v>1</v>
      </c>
      <c r="V49">
        <v>0</v>
      </c>
      <c r="X49">
        <v>0</v>
      </c>
      <c r="Y49">
        <v>0</v>
      </c>
      <c r="Z49">
        <v>0</v>
      </c>
      <c r="AA49">
        <v>1</v>
      </c>
    </row>
    <row r="50" spans="1:28" x14ac:dyDescent="0.25">
      <c r="A50">
        <v>40</v>
      </c>
      <c r="B50" t="s">
        <v>13</v>
      </c>
      <c r="C50" t="s">
        <v>33</v>
      </c>
      <c r="D50">
        <v>0</v>
      </c>
      <c r="E50">
        <v>1</v>
      </c>
      <c r="F50">
        <v>1</v>
      </c>
      <c r="G50">
        <v>0</v>
      </c>
      <c r="I50">
        <v>1</v>
      </c>
      <c r="J50">
        <v>1</v>
      </c>
      <c r="K50">
        <v>1</v>
      </c>
      <c r="L50">
        <v>1</v>
      </c>
      <c r="N50">
        <v>1</v>
      </c>
      <c r="O50">
        <v>1</v>
      </c>
      <c r="P50">
        <v>1</v>
      </c>
      <c r="Q50">
        <v>1</v>
      </c>
      <c r="S50">
        <v>1</v>
      </c>
      <c r="T50">
        <v>1</v>
      </c>
      <c r="U50">
        <v>1</v>
      </c>
      <c r="V50">
        <v>1</v>
      </c>
      <c r="X50">
        <v>1</v>
      </c>
      <c r="Y50">
        <v>1</v>
      </c>
      <c r="Z50">
        <v>1</v>
      </c>
      <c r="AA50">
        <v>1</v>
      </c>
    </row>
    <row r="51" spans="1:28" x14ac:dyDescent="0.25">
      <c r="A51">
        <v>41</v>
      </c>
      <c r="B51" t="s">
        <v>11</v>
      </c>
      <c r="C51" t="s">
        <v>42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N51">
        <v>1</v>
      </c>
      <c r="O51">
        <v>0</v>
      </c>
      <c r="P51">
        <v>0</v>
      </c>
      <c r="Q51">
        <v>0</v>
      </c>
      <c r="S51">
        <v>1</v>
      </c>
      <c r="T51">
        <v>1</v>
      </c>
      <c r="U51">
        <v>1</v>
      </c>
      <c r="V51">
        <v>1</v>
      </c>
      <c r="X51">
        <v>0</v>
      </c>
      <c r="Y51">
        <v>0</v>
      </c>
      <c r="Z51">
        <v>0</v>
      </c>
      <c r="AA51">
        <v>1</v>
      </c>
    </row>
    <row r="52" spans="1:28" x14ac:dyDescent="0.25">
      <c r="A52">
        <v>42</v>
      </c>
      <c r="B52" t="s">
        <v>11</v>
      </c>
      <c r="C52" t="s">
        <v>29</v>
      </c>
      <c r="D52">
        <v>1</v>
      </c>
      <c r="E52">
        <v>1</v>
      </c>
      <c r="F52">
        <v>0</v>
      </c>
      <c r="G52">
        <v>0</v>
      </c>
      <c r="I52">
        <v>0</v>
      </c>
      <c r="J52">
        <v>0</v>
      </c>
      <c r="K52">
        <v>0</v>
      </c>
      <c r="L52">
        <v>1</v>
      </c>
      <c r="N52">
        <v>0</v>
      </c>
      <c r="O52">
        <v>0</v>
      </c>
      <c r="P52">
        <v>0</v>
      </c>
      <c r="Q52">
        <v>0</v>
      </c>
      <c r="S52">
        <v>0</v>
      </c>
      <c r="T52">
        <v>1</v>
      </c>
      <c r="U52">
        <v>1</v>
      </c>
      <c r="V52">
        <v>0</v>
      </c>
      <c r="X52">
        <v>0</v>
      </c>
      <c r="Y52">
        <v>0</v>
      </c>
      <c r="Z52">
        <v>0</v>
      </c>
      <c r="AA52">
        <v>1</v>
      </c>
    </row>
    <row r="53" spans="1:28" x14ac:dyDescent="0.25">
      <c r="A53">
        <v>43</v>
      </c>
      <c r="B53" t="s">
        <v>11</v>
      </c>
      <c r="C53" t="s">
        <v>29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1</v>
      </c>
      <c r="N53">
        <v>0</v>
      </c>
      <c r="O53">
        <v>0</v>
      </c>
      <c r="P53">
        <v>0</v>
      </c>
      <c r="Q53">
        <v>0</v>
      </c>
      <c r="S53">
        <v>0</v>
      </c>
      <c r="T53">
        <v>1</v>
      </c>
      <c r="U53">
        <v>1</v>
      </c>
      <c r="V53">
        <v>0</v>
      </c>
      <c r="X53">
        <v>0</v>
      </c>
      <c r="Y53">
        <v>0</v>
      </c>
      <c r="Z53">
        <v>0</v>
      </c>
      <c r="AA53">
        <v>1</v>
      </c>
    </row>
    <row r="54" spans="1:28" x14ac:dyDescent="0.25">
      <c r="A54">
        <v>44</v>
      </c>
      <c r="B54" t="s">
        <v>11</v>
      </c>
      <c r="C54" t="s">
        <v>29</v>
      </c>
      <c r="D54">
        <v>1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1</v>
      </c>
      <c r="N54">
        <v>0</v>
      </c>
      <c r="O54">
        <v>0</v>
      </c>
      <c r="P54">
        <v>0</v>
      </c>
      <c r="Q54">
        <v>0</v>
      </c>
      <c r="S54">
        <v>0</v>
      </c>
      <c r="T54">
        <v>1</v>
      </c>
      <c r="U54">
        <v>1</v>
      </c>
      <c r="V54">
        <v>0</v>
      </c>
      <c r="X54">
        <v>0</v>
      </c>
      <c r="Y54">
        <v>0</v>
      </c>
      <c r="Z54">
        <v>0</v>
      </c>
      <c r="AA54">
        <v>1</v>
      </c>
    </row>
    <row r="55" spans="1:28" x14ac:dyDescent="0.25">
      <c r="A55">
        <v>45</v>
      </c>
      <c r="B55" t="s">
        <v>16</v>
      </c>
      <c r="C55" t="s">
        <v>40</v>
      </c>
      <c r="D55">
        <v>0</v>
      </c>
      <c r="E55">
        <v>0</v>
      </c>
      <c r="F55">
        <v>0</v>
      </c>
      <c r="G55">
        <v>1</v>
      </c>
      <c r="I55">
        <v>0</v>
      </c>
      <c r="J55">
        <v>0</v>
      </c>
      <c r="K55">
        <v>0</v>
      </c>
      <c r="L55">
        <v>1</v>
      </c>
      <c r="N55">
        <v>0</v>
      </c>
      <c r="O55">
        <v>1</v>
      </c>
      <c r="P55">
        <v>1</v>
      </c>
      <c r="Q55">
        <v>0</v>
      </c>
      <c r="S55">
        <v>1</v>
      </c>
      <c r="T55">
        <v>0</v>
      </c>
      <c r="U55">
        <v>0</v>
      </c>
      <c r="V55">
        <v>1</v>
      </c>
      <c r="X55">
        <v>0</v>
      </c>
      <c r="Y55">
        <v>1</v>
      </c>
      <c r="Z55">
        <v>1</v>
      </c>
      <c r="AA55">
        <v>0</v>
      </c>
    </row>
    <row r="56" spans="1:28" x14ac:dyDescent="0.25">
      <c r="A56" t="s">
        <v>17</v>
      </c>
    </row>
    <row r="57" spans="1:28" x14ac:dyDescent="0.25">
      <c r="A57">
        <v>8</v>
      </c>
      <c r="D57">
        <f>SUM(D48:D55) - SUM(D56)</f>
        <v>5</v>
      </c>
      <c r="E57">
        <f t="shared" ref="E57:Z57" si="2">SUM(E48:E55) - SUM(E56)</f>
        <v>5</v>
      </c>
      <c r="F57">
        <f t="shared" si="2"/>
        <v>4</v>
      </c>
      <c r="G57">
        <f>SUM(G48:G56)</f>
        <v>4</v>
      </c>
      <c r="I57">
        <f t="shared" si="2"/>
        <v>3</v>
      </c>
      <c r="J57">
        <f t="shared" si="2"/>
        <v>3</v>
      </c>
      <c r="K57">
        <f t="shared" si="2"/>
        <v>3</v>
      </c>
      <c r="L57">
        <f>SUM(L48:L56)</f>
        <v>8</v>
      </c>
      <c r="N57">
        <f t="shared" si="2"/>
        <v>3</v>
      </c>
      <c r="O57">
        <f t="shared" si="2"/>
        <v>3</v>
      </c>
      <c r="P57">
        <f t="shared" si="2"/>
        <v>3</v>
      </c>
      <c r="Q57">
        <f>SUM(Q48:Q56)</f>
        <v>2</v>
      </c>
      <c r="S57">
        <f t="shared" si="2"/>
        <v>4</v>
      </c>
      <c r="T57">
        <f t="shared" si="2"/>
        <v>7</v>
      </c>
      <c r="U57">
        <f t="shared" si="2"/>
        <v>7</v>
      </c>
      <c r="V57">
        <f>SUM(V48:V56)</f>
        <v>4</v>
      </c>
      <c r="X57">
        <f t="shared" si="2"/>
        <v>2</v>
      </c>
      <c r="Y57">
        <f t="shared" si="2"/>
        <v>3</v>
      </c>
      <c r="Z57">
        <f t="shared" si="2"/>
        <v>3</v>
      </c>
      <c r="AA57">
        <f>SUM(AA48:AA56)</f>
        <v>7</v>
      </c>
    </row>
    <row r="58" spans="1:28" x14ac:dyDescent="0.25">
      <c r="D58" s="3">
        <f>D57/$A$57</f>
        <v>0.625</v>
      </c>
      <c r="E58" s="3">
        <f t="shared" ref="E58:F58" si="3">E57/$A$57</f>
        <v>0.625</v>
      </c>
      <c r="F58" s="3">
        <f t="shared" si="3"/>
        <v>0.5</v>
      </c>
      <c r="G58" s="3">
        <f>G57/8</f>
        <v>0.5</v>
      </c>
      <c r="H58" s="3"/>
      <c r="I58" s="3">
        <f t="shared" ref="I58:K58" si="4">I57/$A$57</f>
        <v>0.375</v>
      </c>
      <c r="J58" s="3">
        <f t="shared" si="4"/>
        <v>0.375</v>
      </c>
      <c r="K58" s="3">
        <f t="shared" si="4"/>
        <v>0.375</v>
      </c>
      <c r="L58" s="3">
        <f>L57/8</f>
        <v>1</v>
      </c>
      <c r="M58" s="3"/>
      <c r="N58" s="3">
        <f t="shared" ref="N58:Q58" si="5">N57/$A$57</f>
        <v>0.375</v>
      </c>
      <c r="O58" s="3">
        <f t="shared" si="5"/>
        <v>0.375</v>
      </c>
      <c r="P58" s="3">
        <f t="shared" si="5"/>
        <v>0.375</v>
      </c>
      <c r="Q58" s="3">
        <f t="shared" si="5"/>
        <v>0.25</v>
      </c>
      <c r="R58" s="3"/>
      <c r="S58" s="3">
        <f t="shared" ref="S58:U58" si="6">S57/$A$57</f>
        <v>0.5</v>
      </c>
      <c r="T58" s="3">
        <f t="shared" si="6"/>
        <v>0.875</v>
      </c>
      <c r="U58" s="3">
        <f t="shared" si="6"/>
        <v>0.875</v>
      </c>
      <c r="V58" s="3">
        <f>V57/8</f>
        <v>0.5</v>
      </c>
      <c r="W58" s="3"/>
      <c r="X58" s="3">
        <f t="shared" ref="X58:Z58" si="7">X57/$A$57</f>
        <v>0.25</v>
      </c>
      <c r="Y58" s="3">
        <f t="shared" si="7"/>
        <v>0.375</v>
      </c>
      <c r="Z58" s="3">
        <f t="shared" si="7"/>
        <v>0.375</v>
      </c>
      <c r="AA58" s="3">
        <f>AA57/8</f>
        <v>0.875</v>
      </c>
      <c r="AB58" s="3"/>
    </row>
    <row r="59" spans="1:28" x14ac:dyDescent="0.25">
      <c r="X59" t="s">
        <v>26</v>
      </c>
    </row>
    <row r="62" spans="1:28" x14ac:dyDescent="0.25">
      <c r="B62" t="s">
        <v>19</v>
      </c>
      <c r="D62" s="16" t="s">
        <v>1</v>
      </c>
      <c r="E62" s="16"/>
      <c r="F62" s="16"/>
      <c r="G62" s="1"/>
      <c r="H62" s="1"/>
      <c r="I62" s="16" t="s">
        <v>2</v>
      </c>
      <c r="J62" s="16"/>
      <c r="K62" s="16"/>
      <c r="L62" s="1"/>
      <c r="M62" s="1"/>
      <c r="N62" s="16" t="s">
        <v>3</v>
      </c>
      <c r="O62" s="16"/>
      <c r="P62" s="16"/>
      <c r="Q62" s="1"/>
      <c r="R62" s="1"/>
      <c r="S62" s="16" t="s">
        <v>4</v>
      </c>
      <c r="T62" s="16"/>
      <c r="U62" s="16"/>
      <c r="V62" s="1"/>
      <c r="W62" s="1"/>
      <c r="X62" s="16" t="s">
        <v>5</v>
      </c>
      <c r="Y62" s="16"/>
      <c r="Z62" s="16"/>
      <c r="AA62" s="1"/>
      <c r="AB62" s="1"/>
    </row>
    <row r="63" spans="1:28" x14ac:dyDescent="0.25">
      <c r="B63" t="s">
        <v>7</v>
      </c>
      <c r="D63" t="s">
        <v>8</v>
      </c>
      <c r="E63" t="s">
        <v>9</v>
      </c>
      <c r="F63" t="s">
        <v>10</v>
      </c>
      <c r="G63" t="s">
        <v>24</v>
      </c>
      <c r="I63" t="s">
        <v>8</v>
      </c>
      <c r="J63" t="s">
        <v>9</v>
      </c>
      <c r="K63" t="s">
        <v>10</v>
      </c>
      <c r="L63" t="s">
        <v>24</v>
      </c>
      <c r="N63" t="s">
        <v>8</v>
      </c>
      <c r="O63" t="s">
        <v>9</v>
      </c>
      <c r="P63" t="s">
        <v>10</v>
      </c>
      <c r="Q63" t="s">
        <v>24</v>
      </c>
      <c r="S63" t="s">
        <v>8</v>
      </c>
      <c r="T63" t="s">
        <v>9</v>
      </c>
      <c r="U63" t="s">
        <v>10</v>
      </c>
      <c r="V63" t="s">
        <v>24</v>
      </c>
      <c r="X63" t="s">
        <v>8</v>
      </c>
      <c r="Y63" t="s">
        <v>9</v>
      </c>
      <c r="Z63" t="s">
        <v>10</v>
      </c>
      <c r="AA63" t="s">
        <v>24</v>
      </c>
    </row>
    <row r="64" spans="1:28" x14ac:dyDescent="0.25">
      <c r="A64">
        <v>46</v>
      </c>
      <c r="B64" t="s">
        <v>11</v>
      </c>
      <c r="C64" t="s">
        <v>30</v>
      </c>
      <c r="D64">
        <v>1</v>
      </c>
      <c r="E64">
        <v>1</v>
      </c>
      <c r="F64">
        <v>1</v>
      </c>
      <c r="G64">
        <v>1</v>
      </c>
      <c r="I64">
        <v>0</v>
      </c>
      <c r="J64">
        <v>0</v>
      </c>
      <c r="K64">
        <v>0</v>
      </c>
      <c r="L64">
        <v>1</v>
      </c>
      <c r="N64">
        <v>0</v>
      </c>
      <c r="O64">
        <v>1</v>
      </c>
      <c r="P64">
        <v>0</v>
      </c>
      <c r="Q64">
        <v>0</v>
      </c>
      <c r="S64">
        <v>1</v>
      </c>
      <c r="T64">
        <v>0</v>
      </c>
      <c r="U64">
        <v>1</v>
      </c>
      <c r="V64">
        <v>0</v>
      </c>
      <c r="X64">
        <v>0</v>
      </c>
      <c r="Y64">
        <v>0</v>
      </c>
      <c r="Z64">
        <v>0</v>
      </c>
      <c r="AA64">
        <v>1</v>
      </c>
    </row>
    <row r="65" spans="1:28" x14ac:dyDescent="0.25">
      <c r="A65">
        <v>47</v>
      </c>
      <c r="B65" t="s">
        <v>11</v>
      </c>
      <c r="C65" t="s">
        <v>30</v>
      </c>
      <c r="D65">
        <v>1</v>
      </c>
      <c r="E65">
        <v>1</v>
      </c>
      <c r="F65">
        <v>1</v>
      </c>
      <c r="G65">
        <v>1</v>
      </c>
      <c r="I65">
        <v>0</v>
      </c>
      <c r="J65">
        <v>0</v>
      </c>
      <c r="K65">
        <v>0</v>
      </c>
      <c r="L65">
        <v>1</v>
      </c>
      <c r="N65">
        <v>1</v>
      </c>
      <c r="O65">
        <v>1</v>
      </c>
      <c r="P65">
        <v>0</v>
      </c>
      <c r="Q65">
        <v>0</v>
      </c>
      <c r="S65">
        <v>1</v>
      </c>
      <c r="T65">
        <v>0</v>
      </c>
      <c r="U65">
        <v>1</v>
      </c>
      <c r="V65">
        <v>0</v>
      </c>
      <c r="X65">
        <v>0</v>
      </c>
      <c r="Y65">
        <v>0</v>
      </c>
      <c r="Z65">
        <v>0</v>
      </c>
      <c r="AA65">
        <v>1</v>
      </c>
    </row>
    <row r="66" spans="1:28" x14ac:dyDescent="0.25">
      <c r="A66">
        <v>48</v>
      </c>
      <c r="B66" t="s">
        <v>11</v>
      </c>
      <c r="C66" t="s">
        <v>32</v>
      </c>
      <c r="D66">
        <v>0</v>
      </c>
      <c r="E66">
        <v>0</v>
      </c>
      <c r="F66">
        <v>0</v>
      </c>
      <c r="G66">
        <v>1</v>
      </c>
      <c r="I66">
        <v>0</v>
      </c>
      <c r="J66">
        <v>1</v>
      </c>
      <c r="K66">
        <v>1</v>
      </c>
      <c r="L66">
        <v>0</v>
      </c>
      <c r="N66">
        <v>0</v>
      </c>
      <c r="O66">
        <v>0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X66">
        <v>0</v>
      </c>
      <c r="Y66">
        <v>0</v>
      </c>
      <c r="Z66">
        <v>0</v>
      </c>
      <c r="AA66">
        <v>1</v>
      </c>
    </row>
    <row r="67" spans="1:28" x14ac:dyDescent="0.25">
      <c r="A67">
        <v>49</v>
      </c>
      <c r="B67" t="s">
        <v>11</v>
      </c>
      <c r="C67" t="s">
        <v>29</v>
      </c>
      <c r="D67">
        <v>1</v>
      </c>
      <c r="E67">
        <v>1</v>
      </c>
      <c r="F67">
        <v>1</v>
      </c>
      <c r="G67">
        <v>1</v>
      </c>
      <c r="I67">
        <v>0</v>
      </c>
      <c r="J67">
        <v>0</v>
      </c>
      <c r="K67">
        <v>0</v>
      </c>
      <c r="L67">
        <v>1</v>
      </c>
      <c r="N67">
        <v>0</v>
      </c>
      <c r="O67">
        <v>0</v>
      </c>
      <c r="P67">
        <v>0</v>
      </c>
      <c r="Q67">
        <v>0</v>
      </c>
      <c r="S67">
        <v>0</v>
      </c>
      <c r="T67">
        <v>1</v>
      </c>
      <c r="U67">
        <v>1</v>
      </c>
      <c r="V67">
        <v>0</v>
      </c>
      <c r="X67">
        <v>0</v>
      </c>
      <c r="Y67">
        <v>0</v>
      </c>
      <c r="Z67">
        <v>0</v>
      </c>
      <c r="AA67">
        <v>1</v>
      </c>
    </row>
    <row r="68" spans="1:28" x14ac:dyDescent="0.25">
      <c r="A68">
        <v>50</v>
      </c>
      <c r="B68" t="s">
        <v>13</v>
      </c>
      <c r="C68" t="s">
        <v>33</v>
      </c>
      <c r="D68">
        <v>1</v>
      </c>
      <c r="E68">
        <v>1</v>
      </c>
      <c r="F68">
        <v>1</v>
      </c>
      <c r="G68">
        <v>1</v>
      </c>
      <c r="I68">
        <v>1</v>
      </c>
      <c r="J68">
        <v>0</v>
      </c>
      <c r="K68">
        <v>0</v>
      </c>
      <c r="L68">
        <v>0</v>
      </c>
      <c r="N68">
        <v>1</v>
      </c>
      <c r="O68">
        <v>1</v>
      </c>
      <c r="P68">
        <v>1</v>
      </c>
      <c r="Q68">
        <v>1</v>
      </c>
      <c r="S68">
        <v>1</v>
      </c>
      <c r="T68">
        <v>1</v>
      </c>
      <c r="U68">
        <v>1</v>
      </c>
      <c r="V68">
        <v>1</v>
      </c>
      <c r="X68">
        <v>1</v>
      </c>
      <c r="Y68">
        <v>1</v>
      </c>
      <c r="Z68">
        <v>1</v>
      </c>
      <c r="AA68">
        <v>1</v>
      </c>
    </row>
    <row r="69" spans="1:28" x14ac:dyDescent="0.25">
      <c r="A69">
        <v>51</v>
      </c>
      <c r="B69" t="s">
        <v>11</v>
      </c>
      <c r="C69" t="s">
        <v>32</v>
      </c>
      <c r="D69">
        <v>0</v>
      </c>
      <c r="E69">
        <v>0</v>
      </c>
      <c r="F69">
        <v>0</v>
      </c>
      <c r="G69">
        <v>0</v>
      </c>
      <c r="I69">
        <v>1</v>
      </c>
      <c r="J69">
        <v>0</v>
      </c>
      <c r="K69">
        <v>1</v>
      </c>
      <c r="L69">
        <v>0</v>
      </c>
      <c r="N69">
        <v>0</v>
      </c>
      <c r="O69">
        <v>0</v>
      </c>
      <c r="P69">
        <v>0</v>
      </c>
      <c r="Q69">
        <v>0</v>
      </c>
      <c r="S69">
        <v>0</v>
      </c>
      <c r="T69">
        <v>0</v>
      </c>
      <c r="U69">
        <v>0</v>
      </c>
      <c r="V69">
        <v>0</v>
      </c>
      <c r="X69">
        <v>0</v>
      </c>
      <c r="Y69">
        <v>0</v>
      </c>
      <c r="Z69">
        <v>0</v>
      </c>
      <c r="AA69">
        <v>1</v>
      </c>
    </row>
    <row r="70" spans="1:28" x14ac:dyDescent="0.25">
      <c r="A70">
        <v>52</v>
      </c>
      <c r="B70" t="s">
        <v>13</v>
      </c>
      <c r="C70" t="s">
        <v>33</v>
      </c>
      <c r="D70">
        <v>1</v>
      </c>
      <c r="E70">
        <v>1</v>
      </c>
      <c r="F70">
        <v>1</v>
      </c>
      <c r="G70">
        <v>1</v>
      </c>
      <c r="I70">
        <v>1</v>
      </c>
      <c r="J70">
        <v>0</v>
      </c>
      <c r="K70">
        <v>0</v>
      </c>
      <c r="L70">
        <v>0</v>
      </c>
      <c r="N70">
        <v>1</v>
      </c>
      <c r="O70">
        <v>1</v>
      </c>
      <c r="P70">
        <v>1</v>
      </c>
      <c r="Q70">
        <v>1</v>
      </c>
      <c r="S70">
        <v>1</v>
      </c>
      <c r="T70">
        <v>1</v>
      </c>
      <c r="U70">
        <v>1</v>
      </c>
      <c r="V70">
        <v>1</v>
      </c>
      <c r="X70">
        <v>1</v>
      </c>
      <c r="Y70">
        <v>1</v>
      </c>
      <c r="Z70">
        <v>1</v>
      </c>
      <c r="AA70">
        <v>1</v>
      </c>
    </row>
    <row r="71" spans="1:28" x14ac:dyDescent="0.25">
      <c r="A71">
        <v>53</v>
      </c>
      <c r="B71" t="s">
        <v>11</v>
      </c>
      <c r="C71" t="s">
        <v>41</v>
      </c>
      <c r="D71">
        <v>0</v>
      </c>
      <c r="E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1</v>
      </c>
      <c r="N71">
        <v>0</v>
      </c>
      <c r="O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X71">
        <v>0</v>
      </c>
      <c r="Y71">
        <v>0</v>
      </c>
      <c r="Z71">
        <v>0</v>
      </c>
      <c r="AA71">
        <v>1</v>
      </c>
    </row>
    <row r="72" spans="1:28" x14ac:dyDescent="0.25">
      <c r="A72">
        <v>54</v>
      </c>
      <c r="B72" t="s">
        <v>11</v>
      </c>
      <c r="C72" t="s">
        <v>41</v>
      </c>
      <c r="D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1</v>
      </c>
      <c r="N72">
        <v>0</v>
      </c>
      <c r="O72">
        <v>0</v>
      </c>
      <c r="P72">
        <v>0</v>
      </c>
      <c r="Q72">
        <v>0</v>
      </c>
      <c r="S72">
        <v>0</v>
      </c>
      <c r="T72">
        <v>0</v>
      </c>
      <c r="U72">
        <v>0</v>
      </c>
      <c r="V72">
        <v>0</v>
      </c>
      <c r="X72">
        <v>0</v>
      </c>
      <c r="Y72">
        <v>0</v>
      </c>
      <c r="Z72">
        <v>0</v>
      </c>
      <c r="AA72">
        <v>1</v>
      </c>
    </row>
    <row r="73" spans="1:28" x14ac:dyDescent="0.25">
      <c r="A73">
        <v>55</v>
      </c>
      <c r="B73" t="s">
        <v>13</v>
      </c>
      <c r="C73" t="s">
        <v>33</v>
      </c>
      <c r="D73">
        <v>1</v>
      </c>
      <c r="E73">
        <v>1</v>
      </c>
      <c r="F73">
        <v>1</v>
      </c>
      <c r="G73">
        <v>1</v>
      </c>
      <c r="I73">
        <v>1</v>
      </c>
      <c r="J73">
        <v>0</v>
      </c>
      <c r="K73">
        <v>0</v>
      </c>
      <c r="L73">
        <v>0</v>
      </c>
      <c r="N73">
        <v>1</v>
      </c>
      <c r="O73">
        <v>1</v>
      </c>
      <c r="P73">
        <v>1</v>
      </c>
      <c r="Q73">
        <v>1</v>
      </c>
      <c r="S73">
        <v>1</v>
      </c>
      <c r="T73">
        <v>1</v>
      </c>
      <c r="U73">
        <v>1</v>
      </c>
      <c r="V73">
        <v>1</v>
      </c>
      <c r="X73">
        <v>1</v>
      </c>
      <c r="Y73">
        <v>1</v>
      </c>
      <c r="Z73">
        <v>1</v>
      </c>
      <c r="AA73">
        <v>1</v>
      </c>
    </row>
    <row r="74" spans="1:28" x14ac:dyDescent="0.25">
      <c r="A74">
        <v>56</v>
      </c>
      <c r="B74" t="s">
        <v>13</v>
      </c>
      <c r="C74" t="s">
        <v>33</v>
      </c>
      <c r="D74">
        <v>1</v>
      </c>
      <c r="E74">
        <v>1</v>
      </c>
      <c r="F74">
        <v>1</v>
      </c>
      <c r="G74">
        <v>1</v>
      </c>
      <c r="I74">
        <v>1</v>
      </c>
      <c r="J74">
        <v>0</v>
      </c>
      <c r="K74">
        <v>0</v>
      </c>
      <c r="L74">
        <v>0</v>
      </c>
      <c r="N74">
        <v>1</v>
      </c>
      <c r="O74">
        <v>1</v>
      </c>
      <c r="P74">
        <v>1</v>
      </c>
      <c r="Q74">
        <v>1</v>
      </c>
      <c r="S74">
        <v>1</v>
      </c>
      <c r="T74">
        <v>1</v>
      </c>
      <c r="U74">
        <v>1</v>
      </c>
      <c r="V74">
        <v>1</v>
      </c>
      <c r="X74">
        <v>1</v>
      </c>
      <c r="Y74">
        <v>1</v>
      </c>
      <c r="Z74">
        <v>1</v>
      </c>
      <c r="AA74">
        <v>1</v>
      </c>
    </row>
    <row r="75" spans="1:28" x14ac:dyDescent="0.25">
      <c r="A75">
        <v>57</v>
      </c>
      <c r="B75" t="s">
        <v>13</v>
      </c>
      <c r="C75" t="s">
        <v>33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0</v>
      </c>
      <c r="L75">
        <v>0</v>
      </c>
      <c r="N75">
        <v>1</v>
      </c>
      <c r="O75">
        <v>1</v>
      </c>
      <c r="P75">
        <v>1</v>
      </c>
      <c r="Q75">
        <v>1</v>
      </c>
      <c r="S75">
        <v>1</v>
      </c>
      <c r="T75">
        <v>1</v>
      </c>
      <c r="U75">
        <v>1</v>
      </c>
      <c r="V75">
        <v>1</v>
      </c>
      <c r="X75">
        <v>1</v>
      </c>
      <c r="Y75">
        <v>1</v>
      </c>
      <c r="Z75">
        <v>1</v>
      </c>
      <c r="AA75">
        <v>1</v>
      </c>
    </row>
    <row r="76" spans="1:28" x14ac:dyDescent="0.25">
      <c r="A76">
        <v>58</v>
      </c>
      <c r="B76" t="s">
        <v>16</v>
      </c>
      <c r="C76" t="s">
        <v>40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N76">
        <v>1</v>
      </c>
      <c r="O76">
        <v>1</v>
      </c>
      <c r="P76">
        <v>1</v>
      </c>
      <c r="Q76">
        <v>1</v>
      </c>
      <c r="S76">
        <v>1</v>
      </c>
      <c r="T76">
        <v>1</v>
      </c>
      <c r="U76">
        <v>1</v>
      </c>
      <c r="V76">
        <v>1</v>
      </c>
      <c r="X76">
        <v>1</v>
      </c>
      <c r="Y76">
        <v>1</v>
      </c>
      <c r="Z76">
        <v>1</v>
      </c>
      <c r="AA76">
        <v>1</v>
      </c>
    </row>
    <row r="77" spans="1:28" x14ac:dyDescent="0.25">
      <c r="A77" t="s">
        <v>17</v>
      </c>
    </row>
    <row r="78" spans="1:28" x14ac:dyDescent="0.25">
      <c r="A78">
        <v>13</v>
      </c>
      <c r="D78" s="4">
        <f>SUM(D64:D76) - SUM(D77)</f>
        <v>9</v>
      </c>
      <c r="E78" s="4">
        <f>SUM(E64:E76) - SUM(E77)</f>
        <v>9</v>
      </c>
      <c r="F78" s="4">
        <f>SUM(F64:F76) - SUM(F77)</f>
        <v>9</v>
      </c>
      <c r="G78" s="4">
        <f>SUM(G64:G77)</f>
        <v>10</v>
      </c>
      <c r="H78" s="4"/>
      <c r="I78" s="4">
        <f>SUM(I64:I76) - SUM(I77)</f>
        <v>7</v>
      </c>
      <c r="J78" s="4">
        <f>SUM(J64:J76) - SUM(J77)</f>
        <v>3</v>
      </c>
      <c r="K78" s="4">
        <f>SUM(K64:K76) - SUM(K77)</f>
        <v>3</v>
      </c>
      <c r="L78" s="4">
        <f>SUM(L64:L77)</f>
        <v>6</v>
      </c>
      <c r="M78" s="4"/>
      <c r="N78" s="4">
        <f>SUM(N64:N76) - SUM(N77)</f>
        <v>7</v>
      </c>
      <c r="O78" s="4">
        <f>SUM(O64:O76) - SUM(O77)</f>
        <v>8</v>
      </c>
      <c r="P78" s="4">
        <f>SUM(P64:P76) - SUM(P77)</f>
        <v>6</v>
      </c>
      <c r="Q78" s="4">
        <f>SUM(Q64:Q77)</f>
        <v>6</v>
      </c>
      <c r="R78" s="4"/>
      <c r="S78" s="4">
        <f>SUM(S64:S76) - SUM(S77)</f>
        <v>8</v>
      </c>
      <c r="T78" s="4">
        <f>SUM(T64:T76) - SUM(T77)</f>
        <v>7</v>
      </c>
      <c r="U78" s="4">
        <f>SUM(U64:U76) - SUM(U77)</f>
        <v>9</v>
      </c>
      <c r="V78" s="4">
        <f>SUM(V64:V77)</f>
        <v>6</v>
      </c>
      <c r="W78" s="4"/>
      <c r="X78" s="4">
        <f>SUM(X64:X76) - SUM(X77)</f>
        <v>6</v>
      </c>
      <c r="Y78" s="4">
        <f>SUM(Y64:Y76) - SUM(Y77)</f>
        <v>6</v>
      </c>
      <c r="Z78" s="4">
        <f>SUM(Z64:Z76) - SUM(Z77)</f>
        <v>6</v>
      </c>
      <c r="AA78" s="4">
        <f>SUM(AA64:AA77)</f>
        <v>13</v>
      </c>
      <c r="AB78" s="4"/>
    </row>
    <row r="79" spans="1:28" x14ac:dyDescent="0.25">
      <c r="D79" s="3">
        <f>D78/$A$78</f>
        <v>0.69230769230769229</v>
      </c>
      <c r="E79" s="3">
        <f t="shared" ref="E79:Z79" si="8">E78/$A$78</f>
        <v>0.69230769230769229</v>
      </c>
      <c r="F79" s="3">
        <f t="shared" si="8"/>
        <v>0.69230769230769229</v>
      </c>
      <c r="G79" s="3">
        <f>G78/13</f>
        <v>0.76923076923076927</v>
      </c>
      <c r="H79" s="3"/>
      <c r="I79" s="3">
        <f t="shared" si="8"/>
        <v>0.53846153846153844</v>
      </c>
      <c r="J79" s="3">
        <f t="shared" si="8"/>
        <v>0.23076923076923078</v>
      </c>
      <c r="K79" s="3">
        <f t="shared" si="8"/>
        <v>0.23076923076923078</v>
      </c>
      <c r="L79" s="3">
        <f>L78/13</f>
        <v>0.46153846153846156</v>
      </c>
      <c r="M79" s="3"/>
      <c r="N79" s="3">
        <f t="shared" si="8"/>
        <v>0.53846153846153844</v>
      </c>
      <c r="O79" s="3">
        <f t="shared" si="8"/>
        <v>0.61538461538461542</v>
      </c>
      <c r="P79" s="3">
        <f t="shared" si="8"/>
        <v>0.46153846153846156</v>
      </c>
      <c r="Q79" s="3">
        <f>Q78/13</f>
        <v>0.46153846153846156</v>
      </c>
      <c r="R79" s="3"/>
      <c r="S79" s="3">
        <f t="shared" si="8"/>
        <v>0.61538461538461542</v>
      </c>
      <c r="T79" s="3">
        <f t="shared" si="8"/>
        <v>0.53846153846153844</v>
      </c>
      <c r="U79" s="3">
        <f t="shared" si="8"/>
        <v>0.69230769230769229</v>
      </c>
      <c r="V79" s="3">
        <f>V78/13</f>
        <v>0.46153846153846156</v>
      </c>
      <c r="W79" s="3"/>
      <c r="X79" s="3">
        <f t="shared" si="8"/>
        <v>0.46153846153846156</v>
      </c>
      <c r="Y79" s="3">
        <f t="shared" si="8"/>
        <v>0.46153846153846156</v>
      </c>
      <c r="Z79" s="3">
        <f t="shared" si="8"/>
        <v>0.46153846153846156</v>
      </c>
      <c r="AA79" s="3">
        <f>AA78/13</f>
        <v>1</v>
      </c>
      <c r="AB79" s="3"/>
    </row>
    <row r="81" spans="1:28" x14ac:dyDescent="0.25">
      <c r="I81" t="s">
        <v>49</v>
      </c>
    </row>
    <row r="83" spans="1:28" x14ac:dyDescent="0.25">
      <c r="B83" t="s">
        <v>20</v>
      </c>
      <c r="D83" s="16" t="s">
        <v>1</v>
      </c>
      <c r="E83" s="16"/>
      <c r="F83" s="16"/>
      <c r="G83" s="1"/>
      <c r="H83" s="1"/>
      <c r="I83" s="16" t="s">
        <v>2</v>
      </c>
      <c r="J83" s="16"/>
      <c r="K83" s="16"/>
      <c r="L83" s="1"/>
      <c r="M83" s="1"/>
      <c r="N83" s="16" t="s">
        <v>3</v>
      </c>
      <c r="O83" s="16"/>
      <c r="P83" s="16"/>
      <c r="Q83" s="1"/>
      <c r="R83" s="1"/>
      <c r="S83" s="16" t="s">
        <v>4</v>
      </c>
      <c r="T83" s="16"/>
      <c r="U83" s="16"/>
      <c r="V83" s="1"/>
      <c r="W83" s="1"/>
      <c r="X83" s="16" t="s">
        <v>5</v>
      </c>
      <c r="Y83" s="16"/>
      <c r="Z83" s="16"/>
      <c r="AA83" s="1"/>
      <c r="AB83" s="1"/>
    </row>
    <row r="84" spans="1:28" x14ac:dyDescent="0.25">
      <c r="B84" t="s">
        <v>7</v>
      </c>
      <c r="D84" t="s">
        <v>8</v>
      </c>
      <c r="E84" t="s">
        <v>9</v>
      </c>
      <c r="F84" t="s">
        <v>10</v>
      </c>
      <c r="G84" t="s">
        <v>24</v>
      </c>
      <c r="I84" t="s">
        <v>8</v>
      </c>
      <c r="J84" t="s">
        <v>9</v>
      </c>
      <c r="K84" t="s">
        <v>10</v>
      </c>
      <c r="L84" t="s">
        <v>24</v>
      </c>
      <c r="N84" t="s">
        <v>8</v>
      </c>
      <c r="O84" t="s">
        <v>9</v>
      </c>
      <c r="P84" t="s">
        <v>10</v>
      </c>
      <c r="Q84" t="s">
        <v>24</v>
      </c>
      <c r="S84" t="s">
        <v>8</v>
      </c>
      <c r="T84" t="s">
        <v>9</v>
      </c>
      <c r="U84" t="s">
        <v>10</v>
      </c>
      <c r="V84" t="s">
        <v>24</v>
      </c>
      <c r="X84" t="s">
        <v>8</v>
      </c>
      <c r="Y84" t="s">
        <v>9</v>
      </c>
      <c r="Z84" t="s">
        <v>10</v>
      </c>
      <c r="AA84" t="s">
        <v>24</v>
      </c>
    </row>
    <row r="85" spans="1:28" x14ac:dyDescent="0.25">
      <c r="A85">
        <v>59</v>
      </c>
      <c r="B85" t="s">
        <v>11</v>
      </c>
      <c r="C85" t="s">
        <v>41</v>
      </c>
      <c r="D85">
        <v>0</v>
      </c>
      <c r="E85">
        <v>0</v>
      </c>
      <c r="F85">
        <v>0</v>
      </c>
      <c r="G85">
        <v>1</v>
      </c>
      <c r="I85">
        <v>0</v>
      </c>
      <c r="J85">
        <v>0</v>
      </c>
      <c r="K85">
        <v>0</v>
      </c>
      <c r="L85">
        <v>1</v>
      </c>
      <c r="N85">
        <v>0</v>
      </c>
      <c r="O85">
        <v>0</v>
      </c>
      <c r="P85">
        <v>0</v>
      </c>
      <c r="Q85">
        <v>1</v>
      </c>
      <c r="S85">
        <v>0</v>
      </c>
      <c r="T85">
        <v>0</v>
      </c>
      <c r="U85">
        <v>0</v>
      </c>
      <c r="V85">
        <v>0</v>
      </c>
      <c r="X85">
        <v>0</v>
      </c>
      <c r="Y85">
        <v>0</v>
      </c>
      <c r="Z85">
        <v>0</v>
      </c>
      <c r="AA85">
        <v>1</v>
      </c>
    </row>
    <row r="86" spans="1:28" x14ac:dyDescent="0.25">
      <c r="A86">
        <v>60</v>
      </c>
      <c r="B86" t="s">
        <v>11</v>
      </c>
      <c r="C86" t="s">
        <v>41</v>
      </c>
      <c r="D86">
        <v>0</v>
      </c>
      <c r="E86">
        <v>0</v>
      </c>
      <c r="F86">
        <v>1</v>
      </c>
      <c r="G86">
        <v>0</v>
      </c>
      <c r="I86">
        <v>0</v>
      </c>
      <c r="J86">
        <v>0</v>
      </c>
      <c r="K86">
        <v>0</v>
      </c>
      <c r="L86">
        <v>1</v>
      </c>
      <c r="N86">
        <v>0</v>
      </c>
      <c r="O86">
        <v>0</v>
      </c>
      <c r="P86">
        <v>0</v>
      </c>
      <c r="Q86">
        <v>1</v>
      </c>
      <c r="S86">
        <v>0</v>
      </c>
      <c r="T86">
        <v>0</v>
      </c>
      <c r="U86">
        <v>0</v>
      </c>
      <c r="V86">
        <v>0</v>
      </c>
      <c r="X86">
        <v>0</v>
      </c>
      <c r="Y86">
        <v>0</v>
      </c>
      <c r="Z86">
        <v>0</v>
      </c>
      <c r="AA86">
        <v>1</v>
      </c>
    </row>
    <row r="87" spans="1:28" x14ac:dyDescent="0.25">
      <c r="A87">
        <v>61</v>
      </c>
      <c r="B87" t="s">
        <v>13</v>
      </c>
      <c r="C87" t="s">
        <v>33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0</v>
      </c>
      <c r="L87">
        <v>0</v>
      </c>
      <c r="N87">
        <v>1</v>
      </c>
      <c r="O87">
        <v>1</v>
      </c>
      <c r="P87">
        <v>1</v>
      </c>
      <c r="Q87">
        <v>1</v>
      </c>
      <c r="S87">
        <v>1</v>
      </c>
      <c r="T87">
        <v>1</v>
      </c>
      <c r="U87">
        <v>1</v>
      </c>
      <c r="V87">
        <v>1</v>
      </c>
      <c r="X87">
        <v>1</v>
      </c>
      <c r="Y87">
        <v>1</v>
      </c>
      <c r="Z87">
        <v>1</v>
      </c>
      <c r="AA87">
        <v>1</v>
      </c>
    </row>
    <row r="88" spans="1:28" x14ac:dyDescent="0.25">
      <c r="A88">
        <v>62</v>
      </c>
      <c r="B88" t="s">
        <v>11</v>
      </c>
      <c r="C88" t="s">
        <v>36</v>
      </c>
      <c r="D88">
        <v>1</v>
      </c>
      <c r="E88">
        <v>1</v>
      </c>
      <c r="F88">
        <v>1</v>
      </c>
      <c r="G88">
        <v>1</v>
      </c>
      <c r="I88">
        <v>0</v>
      </c>
      <c r="J88">
        <v>0</v>
      </c>
      <c r="K88">
        <v>0</v>
      </c>
      <c r="L88">
        <v>1</v>
      </c>
      <c r="N88">
        <v>0</v>
      </c>
      <c r="O88">
        <v>0</v>
      </c>
      <c r="P88">
        <v>0</v>
      </c>
      <c r="Q88">
        <v>1</v>
      </c>
      <c r="S88">
        <v>0</v>
      </c>
      <c r="T88">
        <v>0</v>
      </c>
      <c r="U88">
        <v>1</v>
      </c>
      <c r="V88">
        <v>0</v>
      </c>
      <c r="X88">
        <v>0</v>
      </c>
      <c r="Y88">
        <v>0</v>
      </c>
      <c r="Z88">
        <v>0</v>
      </c>
      <c r="AA88">
        <v>1</v>
      </c>
    </row>
    <row r="89" spans="1:28" x14ac:dyDescent="0.25">
      <c r="A89">
        <v>63</v>
      </c>
      <c r="B89" t="s">
        <v>11</v>
      </c>
      <c r="C89" t="s">
        <v>36</v>
      </c>
      <c r="D89">
        <v>1</v>
      </c>
      <c r="E89">
        <v>1</v>
      </c>
      <c r="F89">
        <v>1</v>
      </c>
      <c r="G89">
        <v>1</v>
      </c>
      <c r="I89">
        <v>0</v>
      </c>
      <c r="J89">
        <v>0</v>
      </c>
      <c r="K89">
        <v>0</v>
      </c>
      <c r="L89">
        <v>1</v>
      </c>
      <c r="N89">
        <v>0</v>
      </c>
      <c r="O89">
        <v>0</v>
      </c>
      <c r="P89">
        <v>0</v>
      </c>
      <c r="Q89">
        <v>1</v>
      </c>
      <c r="S89">
        <v>0</v>
      </c>
      <c r="T89">
        <v>0</v>
      </c>
      <c r="U89">
        <v>1</v>
      </c>
      <c r="V89">
        <v>0</v>
      </c>
      <c r="X89">
        <v>0</v>
      </c>
      <c r="Y89">
        <v>0</v>
      </c>
      <c r="Z89">
        <v>0</v>
      </c>
      <c r="AA89">
        <v>1</v>
      </c>
    </row>
    <row r="90" spans="1:28" x14ac:dyDescent="0.25">
      <c r="A90">
        <v>64</v>
      </c>
      <c r="B90" t="s">
        <v>11</v>
      </c>
      <c r="C90" t="s">
        <v>41</v>
      </c>
      <c r="D90">
        <v>0</v>
      </c>
      <c r="E90">
        <v>0</v>
      </c>
      <c r="F90">
        <v>0</v>
      </c>
      <c r="G90">
        <v>0</v>
      </c>
      <c r="I90">
        <v>0</v>
      </c>
      <c r="J90">
        <v>0</v>
      </c>
      <c r="K90">
        <v>0</v>
      </c>
      <c r="L90">
        <v>1</v>
      </c>
      <c r="N90">
        <v>0</v>
      </c>
      <c r="O90">
        <v>0</v>
      </c>
      <c r="P90">
        <v>0</v>
      </c>
      <c r="Q90">
        <v>1</v>
      </c>
      <c r="S90">
        <v>0</v>
      </c>
      <c r="T90">
        <v>0</v>
      </c>
      <c r="U90">
        <v>0</v>
      </c>
      <c r="V90">
        <v>0</v>
      </c>
      <c r="X90">
        <v>0</v>
      </c>
      <c r="Y90">
        <v>0</v>
      </c>
      <c r="Z90">
        <v>0</v>
      </c>
      <c r="AA90">
        <v>1</v>
      </c>
    </row>
    <row r="91" spans="1:28" x14ac:dyDescent="0.25">
      <c r="A91">
        <v>65</v>
      </c>
      <c r="B91" t="s">
        <v>11</v>
      </c>
      <c r="C91" t="s">
        <v>41</v>
      </c>
      <c r="D91">
        <v>0</v>
      </c>
      <c r="E91">
        <v>0</v>
      </c>
      <c r="F91">
        <v>0</v>
      </c>
      <c r="G91">
        <v>0</v>
      </c>
      <c r="I91">
        <v>0</v>
      </c>
      <c r="J91">
        <v>0</v>
      </c>
      <c r="K91">
        <v>0</v>
      </c>
      <c r="L91">
        <v>1</v>
      </c>
      <c r="N91">
        <v>0</v>
      </c>
      <c r="O91">
        <v>0</v>
      </c>
      <c r="P91">
        <v>0</v>
      </c>
      <c r="Q91">
        <v>1</v>
      </c>
      <c r="S91">
        <v>0</v>
      </c>
      <c r="T91">
        <v>0</v>
      </c>
      <c r="U91">
        <v>0</v>
      </c>
      <c r="V91">
        <v>0</v>
      </c>
      <c r="X91">
        <v>0</v>
      </c>
      <c r="Y91">
        <v>0</v>
      </c>
      <c r="Z91">
        <v>0</v>
      </c>
      <c r="AA91">
        <v>1</v>
      </c>
    </row>
    <row r="92" spans="1:28" x14ac:dyDescent="0.25">
      <c r="A92">
        <v>66</v>
      </c>
      <c r="B92" t="s">
        <v>13</v>
      </c>
      <c r="C92" t="s">
        <v>33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0</v>
      </c>
      <c r="L92">
        <v>0</v>
      </c>
      <c r="N92">
        <v>1</v>
      </c>
      <c r="O92">
        <v>1</v>
      </c>
      <c r="P92">
        <v>1</v>
      </c>
      <c r="Q92">
        <v>1</v>
      </c>
      <c r="S92">
        <v>1</v>
      </c>
      <c r="T92">
        <v>1</v>
      </c>
      <c r="U92">
        <v>1</v>
      </c>
      <c r="V92">
        <v>1</v>
      </c>
      <c r="X92">
        <v>1</v>
      </c>
      <c r="Y92">
        <v>1</v>
      </c>
      <c r="Z92">
        <v>1</v>
      </c>
      <c r="AA92">
        <v>1</v>
      </c>
    </row>
    <row r="93" spans="1:28" x14ac:dyDescent="0.25">
      <c r="A93" t="s">
        <v>17</v>
      </c>
    </row>
    <row r="94" spans="1:28" x14ac:dyDescent="0.25">
      <c r="A94">
        <v>8</v>
      </c>
      <c r="D94">
        <f>SUM(D85:D92) - SUM(D93)</f>
        <v>4</v>
      </c>
      <c r="E94">
        <f t="shared" ref="E94:Z94" si="9">SUM(E85:E92) - SUM(E93)</f>
        <v>4</v>
      </c>
      <c r="F94">
        <f t="shared" si="9"/>
        <v>5</v>
      </c>
      <c r="G94">
        <f>SUM(G85:G93)</f>
        <v>5</v>
      </c>
      <c r="I94">
        <f t="shared" si="9"/>
        <v>2</v>
      </c>
      <c r="J94">
        <f t="shared" si="9"/>
        <v>2</v>
      </c>
      <c r="K94">
        <f t="shared" si="9"/>
        <v>0</v>
      </c>
      <c r="L94">
        <f>SUM(L85:L93)</f>
        <v>6</v>
      </c>
      <c r="N94">
        <f t="shared" si="9"/>
        <v>2</v>
      </c>
      <c r="O94">
        <f t="shared" si="9"/>
        <v>2</v>
      </c>
      <c r="P94">
        <f t="shared" si="9"/>
        <v>2</v>
      </c>
      <c r="Q94">
        <f>SUM(Q85:Q93)</f>
        <v>8</v>
      </c>
      <c r="S94">
        <f t="shared" si="9"/>
        <v>2</v>
      </c>
      <c r="T94">
        <f t="shared" si="9"/>
        <v>2</v>
      </c>
      <c r="U94">
        <f t="shared" si="9"/>
        <v>4</v>
      </c>
      <c r="V94">
        <f>SUM(V85:V93)</f>
        <v>2</v>
      </c>
      <c r="X94">
        <f t="shared" si="9"/>
        <v>2</v>
      </c>
      <c r="Y94">
        <f t="shared" si="9"/>
        <v>2</v>
      </c>
      <c r="Z94">
        <f t="shared" si="9"/>
        <v>2</v>
      </c>
      <c r="AA94">
        <f>SUM(AA85:AA93)</f>
        <v>8</v>
      </c>
    </row>
    <row r="95" spans="1:28" x14ac:dyDescent="0.25">
      <c r="D95" s="3">
        <f>D94/$A$94</f>
        <v>0.5</v>
      </c>
      <c r="E95" s="3">
        <f t="shared" ref="E95:Z95" si="10">E94/$A$94</f>
        <v>0.5</v>
      </c>
      <c r="F95" s="3">
        <f t="shared" si="10"/>
        <v>0.625</v>
      </c>
      <c r="G95" s="3">
        <f>G94/8</f>
        <v>0.625</v>
      </c>
      <c r="H95" s="3"/>
      <c r="I95" s="3">
        <f t="shared" si="10"/>
        <v>0.25</v>
      </c>
      <c r="J95" s="3">
        <f t="shared" si="10"/>
        <v>0.25</v>
      </c>
      <c r="K95" s="3">
        <f t="shared" si="10"/>
        <v>0</v>
      </c>
      <c r="L95" s="3">
        <f>L94/8</f>
        <v>0.75</v>
      </c>
      <c r="M95" s="3"/>
      <c r="N95" s="3">
        <f t="shared" si="10"/>
        <v>0.25</v>
      </c>
      <c r="O95" s="3">
        <f t="shared" si="10"/>
        <v>0.25</v>
      </c>
      <c r="P95" s="3">
        <f t="shared" si="10"/>
        <v>0.25</v>
      </c>
      <c r="Q95" s="3">
        <f>Q94/8</f>
        <v>1</v>
      </c>
      <c r="R95" s="3"/>
      <c r="S95" s="3">
        <f t="shared" si="10"/>
        <v>0.25</v>
      </c>
      <c r="T95" s="3">
        <f t="shared" si="10"/>
        <v>0.25</v>
      </c>
      <c r="U95" s="3">
        <f t="shared" si="10"/>
        <v>0.5</v>
      </c>
      <c r="V95" s="3">
        <f>V94/8</f>
        <v>0.25</v>
      </c>
      <c r="W95" s="3"/>
      <c r="X95" s="3">
        <f t="shared" si="10"/>
        <v>0.25</v>
      </c>
      <c r="Y95" s="3">
        <f t="shared" si="10"/>
        <v>0.25</v>
      </c>
      <c r="Z95" s="3">
        <f t="shared" si="10"/>
        <v>0.25</v>
      </c>
      <c r="AA95" s="3">
        <f>AA94/8</f>
        <v>1</v>
      </c>
      <c r="AB95" s="3"/>
    </row>
    <row r="96" spans="1:28" x14ac:dyDescent="0.25">
      <c r="I96" t="s">
        <v>50</v>
      </c>
    </row>
    <row r="98" spans="1:28" x14ac:dyDescent="0.25">
      <c r="B98" t="s">
        <v>21</v>
      </c>
      <c r="D98" s="16" t="s">
        <v>1</v>
      </c>
      <c r="E98" s="16"/>
      <c r="F98" s="16"/>
      <c r="G98" s="1"/>
      <c r="H98" s="1"/>
      <c r="I98" s="16" t="s">
        <v>2</v>
      </c>
      <c r="J98" s="16"/>
      <c r="K98" s="16"/>
      <c r="L98" s="1"/>
      <c r="M98" s="1"/>
      <c r="N98" s="16" t="s">
        <v>3</v>
      </c>
      <c r="O98" s="16"/>
      <c r="P98" s="16"/>
      <c r="Q98" s="1"/>
      <c r="R98" s="1"/>
      <c r="S98" s="16" t="s">
        <v>4</v>
      </c>
      <c r="T98" s="16"/>
      <c r="U98" s="16"/>
      <c r="V98" s="1"/>
      <c r="W98" s="1"/>
      <c r="X98" s="16" t="s">
        <v>5</v>
      </c>
      <c r="Y98" s="16"/>
      <c r="Z98" s="16"/>
      <c r="AA98" s="1"/>
      <c r="AB98" s="1"/>
    </row>
    <row r="99" spans="1:28" x14ac:dyDescent="0.25">
      <c r="B99" t="s">
        <v>7</v>
      </c>
      <c r="D99" t="s">
        <v>8</v>
      </c>
      <c r="E99" t="s">
        <v>9</v>
      </c>
      <c r="F99" t="s">
        <v>10</v>
      </c>
      <c r="G99" t="s">
        <v>24</v>
      </c>
      <c r="I99" t="s">
        <v>8</v>
      </c>
      <c r="J99" t="s">
        <v>9</v>
      </c>
      <c r="K99" t="s">
        <v>10</v>
      </c>
      <c r="L99" t="s">
        <v>24</v>
      </c>
      <c r="N99" t="s">
        <v>8</v>
      </c>
      <c r="O99" t="s">
        <v>9</v>
      </c>
      <c r="P99" t="s">
        <v>10</v>
      </c>
      <c r="Q99" t="s">
        <v>24</v>
      </c>
      <c r="S99" t="s">
        <v>8</v>
      </c>
      <c r="T99" t="s">
        <v>9</v>
      </c>
      <c r="U99" t="s">
        <v>10</v>
      </c>
      <c r="V99" t="s">
        <v>24</v>
      </c>
      <c r="X99" t="s">
        <v>8</v>
      </c>
      <c r="Y99" t="s">
        <v>9</v>
      </c>
      <c r="Z99" t="s">
        <v>10</v>
      </c>
      <c r="AA99" t="s">
        <v>24</v>
      </c>
    </row>
    <row r="100" spans="1:28" x14ac:dyDescent="0.25">
      <c r="A100">
        <v>67</v>
      </c>
      <c r="B100" t="s">
        <v>13</v>
      </c>
      <c r="C100" t="s">
        <v>33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0</v>
      </c>
      <c r="L100">
        <v>0</v>
      </c>
      <c r="N100">
        <v>1</v>
      </c>
      <c r="O100">
        <v>1</v>
      </c>
      <c r="P100">
        <v>1</v>
      </c>
      <c r="Q100">
        <v>1</v>
      </c>
      <c r="S100">
        <v>1</v>
      </c>
      <c r="T100">
        <v>1</v>
      </c>
      <c r="U100">
        <v>1</v>
      </c>
      <c r="V100">
        <v>1</v>
      </c>
      <c r="X100">
        <v>1</v>
      </c>
      <c r="Y100">
        <v>1</v>
      </c>
      <c r="Z100">
        <v>0</v>
      </c>
      <c r="AA100">
        <v>0</v>
      </c>
    </row>
    <row r="101" spans="1:28" x14ac:dyDescent="0.25">
      <c r="A101">
        <v>68</v>
      </c>
      <c r="B101" t="s">
        <v>11</v>
      </c>
      <c r="C101" t="s">
        <v>41</v>
      </c>
      <c r="D101">
        <v>0</v>
      </c>
      <c r="E101">
        <v>0</v>
      </c>
      <c r="F101">
        <v>1</v>
      </c>
      <c r="G101">
        <v>0</v>
      </c>
      <c r="I101">
        <v>0</v>
      </c>
      <c r="J101">
        <v>0</v>
      </c>
      <c r="K101">
        <v>0</v>
      </c>
      <c r="L101">
        <v>1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X101">
        <v>0</v>
      </c>
      <c r="Y101">
        <v>0</v>
      </c>
      <c r="Z101">
        <v>0</v>
      </c>
      <c r="AA101">
        <v>1</v>
      </c>
    </row>
    <row r="102" spans="1:28" x14ac:dyDescent="0.25">
      <c r="A102">
        <v>69</v>
      </c>
      <c r="B102" t="s">
        <v>15</v>
      </c>
      <c r="C102" t="s">
        <v>39</v>
      </c>
      <c r="D102">
        <v>1</v>
      </c>
      <c r="E102">
        <v>1</v>
      </c>
      <c r="F102">
        <v>1</v>
      </c>
      <c r="G102">
        <v>1</v>
      </c>
      <c r="I102">
        <v>0</v>
      </c>
      <c r="J102">
        <v>0</v>
      </c>
      <c r="K102">
        <v>0</v>
      </c>
      <c r="L102">
        <v>1</v>
      </c>
      <c r="N102">
        <v>1</v>
      </c>
      <c r="O102">
        <v>1</v>
      </c>
      <c r="P102">
        <v>1</v>
      </c>
      <c r="Q102">
        <v>1</v>
      </c>
      <c r="S102">
        <v>1</v>
      </c>
      <c r="T102">
        <v>1</v>
      </c>
      <c r="U102">
        <v>1</v>
      </c>
      <c r="V102">
        <v>1</v>
      </c>
      <c r="X102">
        <v>0</v>
      </c>
      <c r="Y102">
        <v>0</v>
      </c>
      <c r="Z102">
        <v>0</v>
      </c>
      <c r="AA102">
        <v>1</v>
      </c>
    </row>
    <row r="103" spans="1:28" x14ac:dyDescent="0.25">
      <c r="A103">
        <v>70</v>
      </c>
      <c r="B103" t="s">
        <v>14</v>
      </c>
      <c r="C103" t="s">
        <v>37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N103">
        <v>1</v>
      </c>
      <c r="O103">
        <v>0</v>
      </c>
      <c r="P103">
        <v>0</v>
      </c>
      <c r="Q103">
        <v>0</v>
      </c>
      <c r="S103">
        <v>1</v>
      </c>
      <c r="T103">
        <v>1</v>
      </c>
      <c r="U103">
        <v>1</v>
      </c>
      <c r="V103">
        <v>1</v>
      </c>
      <c r="X103">
        <v>0</v>
      </c>
      <c r="Y103">
        <v>1</v>
      </c>
      <c r="Z103">
        <v>1</v>
      </c>
      <c r="AA103">
        <v>0</v>
      </c>
    </row>
    <row r="104" spans="1:28" x14ac:dyDescent="0.25">
      <c r="A104">
        <v>71</v>
      </c>
      <c r="B104" t="s">
        <v>11</v>
      </c>
      <c r="C104" t="s">
        <v>32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N104">
        <v>0</v>
      </c>
      <c r="O104">
        <v>0</v>
      </c>
      <c r="P104">
        <v>0</v>
      </c>
      <c r="Q104">
        <v>0</v>
      </c>
      <c r="S104">
        <v>1</v>
      </c>
      <c r="T104">
        <v>1</v>
      </c>
      <c r="U104">
        <v>1</v>
      </c>
      <c r="V104">
        <v>1</v>
      </c>
      <c r="X104">
        <v>1</v>
      </c>
      <c r="Y104">
        <v>1</v>
      </c>
      <c r="Z104">
        <v>1</v>
      </c>
      <c r="AA104">
        <v>1</v>
      </c>
    </row>
    <row r="105" spans="1:28" x14ac:dyDescent="0.25">
      <c r="A105">
        <v>72</v>
      </c>
      <c r="B105" t="s">
        <v>11</v>
      </c>
      <c r="C105" t="s">
        <v>32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N105">
        <v>0</v>
      </c>
      <c r="O105">
        <v>0</v>
      </c>
      <c r="P105">
        <v>0</v>
      </c>
      <c r="Q105">
        <v>0</v>
      </c>
      <c r="S105">
        <v>1</v>
      </c>
      <c r="T105">
        <v>1</v>
      </c>
      <c r="U105">
        <v>1</v>
      </c>
      <c r="V105">
        <v>1</v>
      </c>
      <c r="X105">
        <v>1</v>
      </c>
      <c r="Y105">
        <v>1</v>
      </c>
      <c r="Z105">
        <v>1</v>
      </c>
      <c r="AA105">
        <v>1</v>
      </c>
    </row>
    <row r="106" spans="1:28" x14ac:dyDescent="0.25">
      <c r="A106">
        <v>73</v>
      </c>
      <c r="B106" t="s">
        <v>16</v>
      </c>
      <c r="C106" t="s">
        <v>40</v>
      </c>
      <c r="D106">
        <v>1</v>
      </c>
      <c r="E106">
        <v>1</v>
      </c>
      <c r="F106">
        <v>1</v>
      </c>
      <c r="G106">
        <v>1</v>
      </c>
      <c r="I106">
        <v>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1</v>
      </c>
      <c r="Q106">
        <v>0</v>
      </c>
      <c r="S106">
        <v>1</v>
      </c>
      <c r="T106">
        <v>1</v>
      </c>
      <c r="U106">
        <v>1</v>
      </c>
      <c r="V106">
        <v>1</v>
      </c>
      <c r="X106">
        <v>1</v>
      </c>
      <c r="Y106">
        <v>1</v>
      </c>
      <c r="Z106">
        <v>1</v>
      </c>
      <c r="AA106">
        <v>1</v>
      </c>
    </row>
    <row r="107" spans="1:28" x14ac:dyDescent="0.25">
      <c r="A107">
        <v>74</v>
      </c>
      <c r="B107" t="s">
        <v>16</v>
      </c>
      <c r="C107" t="s">
        <v>40</v>
      </c>
      <c r="D107">
        <v>1</v>
      </c>
      <c r="E107">
        <v>0</v>
      </c>
      <c r="F107">
        <v>1</v>
      </c>
      <c r="G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  <c r="Q107">
        <v>0</v>
      </c>
      <c r="S107">
        <v>1</v>
      </c>
      <c r="T107">
        <v>1</v>
      </c>
      <c r="U107">
        <v>1</v>
      </c>
      <c r="V107">
        <v>1</v>
      </c>
      <c r="X107">
        <v>1</v>
      </c>
      <c r="Y107">
        <v>1</v>
      </c>
      <c r="Z107">
        <v>1</v>
      </c>
      <c r="AA107">
        <v>1</v>
      </c>
    </row>
    <row r="108" spans="1:28" x14ac:dyDescent="0.25">
      <c r="A108">
        <v>75</v>
      </c>
      <c r="B108" t="s">
        <v>14</v>
      </c>
      <c r="C108" t="s">
        <v>37</v>
      </c>
      <c r="D108">
        <v>1</v>
      </c>
      <c r="E108">
        <v>0</v>
      </c>
      <c r="F108">
        <v>1</v>
      </c>
      <c r="G108">
        <v>0</v>
      </c>
      <c r="I108">
        <v>1</v>
      </c>
      <c r="J108">
        <v>1</v>
      </c>
      <c r="K108">
        <v>1</v>
      </c>
      <c r="L108">
        <v>1</v>
      </c>
      <c r="N108">
        <v>1</v>
      </c>
      <c r="O108">
        <v>1</v>
      </c>
      <c r="P108">
        <v>1</v>
      </c>
      <c r="Q108">
        <v>1</v>
      </c>
      <c r="S108">
        <v>1</v>
      </c>
      <c r="T108">
        <v>1</v>
      </c>
      <c r="U108">
        <v>1</v>
      </c>
      <c r="V108">
        <v>1</v>
      </c>
      <c r="X108">
        <v>0</v>
      </c>
      <c r="Y108">
        <v>1</v>
      </c>
      <c r="Z108">
        <v>1</v>
      </c>
      <c r="AA108">
        <v>0</v>
      </c>
    </row>
    <row r="109" spans="1:28" x14ac:dyDescent="0.25">
      <c r="A109" t="s">
        <v>17</v>
      </c>
    </row>
    <row r="110" spans="1:28" x14ac:dyDescent="0.25">
      <c r="A110">
        <v>9</v>
      </c>
      <c r="D110">
        <f>SUM(D100:D108) - SUM(D109)</f>
        <v>8</v>
      </c>
      <c r="E110">
        <f t="shared" ref="E110:Z110" si="11">SUM(E100:E108) - SUM(E109)</f>
        <v>6</v>
      </c>
      <c r="F110">
        <f t="shared" si="11"/>
        <v>9</v>
      </c>
      <c r="G110">
        <f>SUM(G100:G109)</f>
        <v>6</v>
      </c>
      <c r="I110">
        <f t="shared" si="11"/>
        <v>6</v>
      </c>
      <c r="J110">
        <f t="shared" si="11"/>
        <v>5</v>
      </c>
      <c r="K110">
        <f t="shared" si="11"/>
        <v>5</v>
      </c>
      <c r="L110">
        <f>SUM(L100:L109)</f>
        <v>6</v>
      </c>
      <c r="N110">
        <f t="shared" si="11"/>
        <v>4</v>
      </c>
      <c r="O110">
        <f t="shared" si="11"/>
        <v>4</v>
      </c>
      <c r="P110">
        <f t="shared" si="11"/>
        <v>5</v>
      </c>
      <c r="Q110">
        <f>SUM(Q100:Q109)</f>
        <v>3</v>
      </c>
      <c r="S110">
        <f t="shared" si="11"/>
        <v>8</v>
      </c>
      <c r="T110">
        <f t="shared" si="11"/>
        <v>8</v>
      </c>
      <c r="U110">
        <f t="shared" si="11"/>
        <v>8</v>
      </c>
      <c r="V110">
        <f>SUM(V100:V109)</f>
        <v>8</v>
      </c>
      <c r="X110">
        <f t="shared" si="11"/>
        <v>5</v>
      </c>
      <c r="Y110">
        <f t="shared" si="11"/>
        <v>7</v>
      </c>
      <c r="Z110">
        <f t="shared" si="11"/>
        <v>6</v>
      </c>
      <c r="AA110">
        <f>SUM(AA100:AA109)</f>
        <v>6</v>
      </c>
    </row>
    <row r="111" spans="1:28" x14ac:dyDescent="0.25">
      <c r="D111" s="3">
        <f>D110/$A$110</f>
        <v>0.88888888888888884</v>
      </c>
      <c r="E111" s="3">
        <f t="shared" ref="E111:AA111" si="12">E110/$A$110</f>
        <v>0.66666666666666663</v>
      </c>
      <c r="F111" s="3">
        <f t="shared" si="12"/>
        <v>1</v>
      </c>
      <c r="G111" s="3">
        <f t="shared" si="12"/>
        <v>0.66666666666666663</v>
      </c>
      <c r="H111" s="3"/>
      <c r="I111" s="3">
        <f t="shared" si="12"/>
        <v>0.66666666666666663</v>
      </c>
      <c r="J111" s="3">
        <f t="shared" si="12"/>
        <v>0.55555555555555558</v>
      </c>
      <c r="K111" s="3">
        <f t="shared" si="12"/>
        <v>0.55555555555555558</v>
      </c>
      <c r="L111" s="3">
        <f>L110/9</f>
        <v>0.66666666666666663</v>
      </c>
      <c r="M111" s="3"/>
      <c r="N111" s="3">
        <f t="shared" si="12"/>
        <v>0.44444444444444442</v>
      </c>
      <c r="O111" s="3">
        <f t="shared" si="12"/>
        <v>0.44444444444444442</v>
      </c>
      <c r="P111" s="3">
        <f t="shared" si="12"/>
        <v>0.55555555555555558</v>
      </c>
      <c r="Q111" s="3">
        <f t="shared" si="12"/>
        <v>0.33333333333333331</v>
      </c>
      <c r="R111" s="3"/>
      <c r="S111" s="3">
        <f t="shared" si="12"/>
        <v>0.88888888888888884</v>
      </c>
      <c r="T111" s="3">
        <f t="shared" si="12"/>
        <v>0.88888888888888884</v>
      </c>
      <c r="U111" s="3">
        <f t="shared" si="12"/>
        <v>0.88888888888888884</v>
      </c>
      <c r="V111" s="3">
        <f t="shared" si="12"/>
        <v>0.88888888888888884</v>
      </c>
      <c r="W111" s="3"/>
      <c r="X111" s="3">
        <f t="shared" si="12"/>
        <v>0.55555555555555558</v>
      </c>
      <c r="Y111" s="3">
        <f t="shared" si="12"/>
        <v>0.77777777777777779</v>
      </c>
      <c r="Z111" s="3">
        <f t="shared" si="12"/>
        <v>0.66666666666666663</v>
      </c>
      <c r="AA111" s="3">
        <f t="shared" si="12"/>
        <v>0.66666666666666663</v>
      </c>
      <c r="AB111" s="3"/>
    </row>
    <row r="116" spans="1:28" x14ac:dyDescent="0.25">
      <c r="B116" t="s">
        <v>22</v>
      </c>
      <c r="D116" s="16" t="s">
        <v>1</v>
      </c>
      <c r="E116" s="16"/>
      <c r="F116" s="16"/>
      <c r="G116" s="1"/>
      <c r="H116" s="1"/>
      <c r="I116" s="16" t="s">
        <v>2</v>
      </c>
      <c r="J116" s="16"/>
      <c r="K116" s="16"/>
      <c r="L116" s="1"/>
      <c r="M116" s="1"/>
      <c r="N116" s="16" t="s">
        <v>3</v>
      </c>
      <c r="O116" s="16"/>
      <c r="P116" s="16"/>
      <c r="Q116" s="1"/>
      <c r="R116" s="1"/>
      <c r="S116" s="16" t="s">
        <v>4</v>
      </c>
      <c r="T116" s="16"/>
      <c r="U116" s="16"/>
      <c r="V116" s="1"/>
      <c r="W116" s="1"/>
      <c r="X116" s="16" t="s">
        <v>5</v>
      </c>
      <c r="Y116" s="16"/>
      <c r="Z116" s="16"/>
      <c r="AA116" s="1"/>
      <c r="AB116" s="1"/>
    </row>
    <row r="117" spans="1:28" x14ac:dyDescent="0.25">
      <c r="B117" t="s">
        <v>7</v>
      </c>
      <c r="D117" t="s">
        <v>8</v>
      </c>
      <c r="E117" t="s">
        <v>9</v>
      </c>
      <c r="F117" t="s">
        <v>10</v>
      </c>
      <c r="G117" t="s">
        <v>24</v>
      </c>
      <c r="I117" t="s">
        <v>8</v>
      </c>
      <c r="J117" t="s">
        <v>9</v>
      </c>
      <c r="K117" t="s">
        <v>10</v>
      </c>
      <c r="L117" t="s">
        <v>24</v>
      </c>
      <c r="N117" t="s">
        <v>8</v>
      </c>
      <c r="O117" t="s">
        <v>9</v>
      </c>
      <c r="P117" t="s">
        <v>10</v>
      </c>
      <c r="Q117" t="s">
        <v>24</v>
      </c>
      <c r="S117" t="s">
        <v>8</v>
      </c>
      <c r="T117" t="s">
        <v>9</v>
      </c>
      <c r="U117" t="s">
        <v>10</v>
      </c>
      <c r="V117" t="s">
        <v>24</v>
      </c>
      <c r="X117" t="s">
        <v>8</v>
      </c>
      <c r="Y117" t="s">
        <v>9</v>
      </c>
      <c r="Z117" t="s">
        <v>10</v>
      </c>
      <c r="AA117" t="s">
        <v>24</v>
      </c>
    </row>
    <row r="118" spans="1:28" x14ac:dyDescent="0.25">
      <c r="A118">
        <v>76</v>
      </c>
      <c r="B118" t="s">
        <v>11</v>
      </c>
      <c r="C118" t="s">
        <v>42</v>
      </c>
      <c r="D118">
        <v>1</v>
      </c>
      <c r="E118">
        <v>1</v>
      </c>
      <c r="F118">
        <v>1</v>
      </c>
      <c r="G118">
        <v>1</v>
      </c>
      <c r="I118">
        <v>0</v>
      </c>
      <c r="J118">
        <v>0</v>
      </c>
      <c r="K118">
        <v>1</v>
      </c>
      <c r="L118">
        <v>0</v>
      </c>
      <c r="N118">
        <v>1</v>
      </c>
      <c r="O118">
        <v>1</v>
      </c>
      <c r="P118">
        <v>0</v>
      </c>
      <c r="Q118">
        <v>0</v>
      </c>
      <c r="S118">
        <v>0</v>
      </c>
      <c r="T118">
        <v>0</v>
      </c>
      <c r="U118">
        <v>0</v>
      </c>
      <c r="V118">
        <v>1</v>
      </c>
      <c r="X118">
        <v>0</v>
      </c>
      <c r="Y118">
        <v>0</v>
      </c>
      <c r="Z118">
        <v>0</v>
      </c>
      <c r="AA118">
        <v>1</v>
      </c>
    </row>
    <row r="119" spans="1:28" x14ac:dyDescent="0.25">
      <c r="A119">
        <v>77</v>
      </c>
      <c r="B119" t="s">
        <v>12</v>
      </c>
      <c r="C119" t="s">
        <v>31</v>
      </c>
      <c r="D119">
        <v>1</v>
      </c>
      <c r="E119">
        <v>1</v>
      </c>
      <c r="F119">
        <v>1</v>
      </c>
      <c r="G119">
        <v>1</v>
      </c>
      <c r="I119">
        <v>1</v>
      </c>
      <c r="J119">
        <v>1</v>
      </c>
      <c r="K119">
        <v>1</v>
      </c>
      <c r="L119">
        <v>1</v>
      </c>
      <c r="N119">
        <v>1</v>
      </c>
      <c r="O119">
        <v>1</v>
      </c>
      <c r="P119">
        <v>1</v>
      </c>
      <c r="Q119">
        <v>1</v>
      </c>
      <c r="S119">
        <v>1</v>
      </c>
      <c r="T119">
        <v>1</v>
      </c>
      <c r="U119">
        <v>1</v>
      </c>
      <c r="V119">
        <v>1</v>
      </c>
      <c r="X119">
        <v>1</v>
      </c>
      <c r="Y119">
        <v>1</v>
      </c>
      <c r="Z119">
        <v>1</v>
      </c>
      <c r="AA119">
        <v>1</v>
      </c>
    </row>
    <row r="120" spans="1:28" x14ac:dyDescent="0.25">
      <c r="A120">
        <v>78</v>
      </c>
      <c r="B120" t="s">
        <v>11</v>
      </c>
      <c r="C120" t="s">
        <v>43</v>
      </c>
      <c r="D120">
        <v>1</v>
      </c>
      <c r="E120">
        <v>1</v>
      </c>
      <c r="F120">
        <v>1</v>
      </c>
      <c r="G120">
        <v>1</v>
      </c>
      <c r="I120">
        <v>0</v>
      </c>
      <c r="J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S120">
        <v>0</v>
      </c>
      <c r="T120">
        <v>0</v>
      </c>
      <c r="U120">
        <v>0</v>
      </c>
      <c r="V120">
        <v>1</v>
      </c>
      <c r="X120">
        <v>0</v>
      </c>
      <c r="Y120">
        <v>0</v>
      </c>
      <c r="Z120">
        <v>0</v>
      </c>
      <c r="AA120">
        <v>1</v>
      </c>
    </row>
    <row r="121" spans="1:28" x14ac:dyDescent="0.25">
      <c r="A121">
        <v>79</v>
      </c>
      <c r="B121" t="s">
        <v>12</v>
      </c>
      <c r="C121" t="s">
        <v>31</v>
      </c>
      <c r="D121">
        <v>1</v>
      </c>
      <c r="E121">
        <v>1</v>
      </c>
      <c r="F121">
        <v>1</v>
      </c>
      <c r="G121">
        <v>1</v>
      </c>
      <c r="I121">
        <v>1</v>
      </c>
      <c r="J121">
        <v>1</v>
      </c>
      <c r="K121">
        <v>1</v>
      </c>
      <c r="L121">
        <v>1</v>
      </c>
      <c r="N121">
        <v>1</v>
      </c>
      <c r="O121">
        <v>1</v>
      </c>
      <c r="P121">
        <v>1</v>
      </c>
      <c r="Q121">
        <v>1</v>
      </c>
      <c r="S121">
        <v>1</v>
      </c>
      <c r="T121">
        <v>1</v>
      </c>
      <c r="U121">
        <v>1</v>
      </c>
      <c r="V121">
        <v>1</v>
      </c>
      <c r="X121">
        <v>1</v>
      </c>
      <c r="Y121">
        <v>1</v>
      </c>
      <c r="Z121">
        <v>1</v>
      </c>
      <c r="AA121">
        <v>1</v>
      </c>
    </row>
    <row r="122" spans="1:28" x14ac:dyDescent="0.25">
      <c r="A122" t="s">
        <v>17</v>
      </c>
    </row>
    <row r="123" spans="1:28" x14ac:dyDescent="0.25">
      <c r="A123">
        <v>4</v>
      </c>
      <c r="D123">
        <f>SUM(D118:D121) - SUM(D122)</f>
        <v>4</v>
      </c>
      <c r="E123">
        <f t="shared" ref="E123:Z123" si="13">SUM(E118:E121) - SUM(E122)</f>
        <v>4</v>
      </c>
      <c r="F123">
        <f t="shared" si="13"/>
        <v>4</v>
      </c>
      <c r="G123">
        <f>SUM(G118:G122)</f>
        <v>4</v>
      </c>
      <c r="I123">
        <f t="shared" si="13"/>
        <v>2</v>
      </c>
      <c r="J123">
        <f t="shared" si="13"/>
        <v>2</v>
      </c>
      <c r="K123">
        <f t="shared" si="13"/>
        <v>3</v>
      </c>
      <c r="L123">
        <f>SUM(L118:L122)</f>
        <v>2</v>
      </c>
      <c r="N123">
        <f t="shared" si="13"/>
        <v>3</v>
      </c>
      <c r="O123">
        <f t="shared" si="13"/>
        <v>3</v>
      </c>
      <c r="P123">
        <f t="shared" si="13"/>
        <v>2</v>
      </c>
      <c r="Q123">
        <f>SUM(Q118:Q122)</f>
        <v>2</v>
      </c>
      <c r="S123">
        <f t="shared" si="13"/>
        <v>2</v>
      </c>
      <c r="T123">
        <f t="shared" si="13"/>
        <v>2</v>
      </c>
      <c r="U123">
        <f t="shared" si="13"/>
        <v>2</v>
      </c>
      <c r="V123">
        <f>SUM(V118:V122)</f>
        <v>4</v>
      </c>
      <c r="X123">
        <f t="shared" si="13"/>
        <v>2</v>
      </c>
      <c r="Y123">
        <f t="shared" si="13"/>
        <v>2</v>
      </c>
      <c r="Z123">
        <f t="shared" si="13"/>
        <v>2</v>
      </c>
      <c r="AA123">
        <f>SUM(AA118:AA122)</f>
        <v>4</v>
      </c>
    </row>
    <row r="124" spans="1:28" x14ac:dyDescent="0.25">
      <c r="D124" s="3">
        <f>D123/$A$123</f>
        <v>1</v>
      </c>
      <c r="E124" s="3">
        <f t="shared" ref="E124:Z124" si="14">E123/$A$123</f>
        <v>1</v>
      </c>
      <c r="F124" s="3">
        <f t="shared" si="14"/>
        <v>1</v>
      </c>
      <c r="G124" s="3">
        <f>G123/$A$123</f>
        <v>1</v>
      </c>
      <c r="H124" s="3"/>
      <c r="I124" s="3">
        <f t="shared" si="14"/>
        <v>0.5</v>
      </c>
      <c r="J124" s="3">
        <f t="shared" si="14"/>
        <v>0.5</v>
      </c>
      <c r="K124" s="3">
        <f t="shared" si="14"/>
        <v>0.75</v>
      </c>
      <c r="L124" s="3">
        <f t="shared" si="14"/>
        <v>0.5</v>
      </c>
      <c r="M124" s="3"/>
      <c r="N124" s="3">
        <f t="shared" si="14"/>
        <v>0.75</v>
      </c>
      <c r="O124" s="3">
        <f t="shared" si="14"/>
        <v>0.75</v>
      </c>
      <c r="P124" s="3">
        <f t="shared" si="14"/>
        <v>0.5</v>
      </c>
      <c r="Q124" s="3">
        <f t="shared" si="14"/>
        <v>0.5</v>
      </c>
      <c r="R124" s="3"/>
      <c r="S124" s="3">
        <f t="shared" si="14"/>
        <v>0.5</v>
      </c>
      <c r="T124" s="3">
        <f t="shared" si="14"/>
        <v>0.5</v>
      </c>
      <c r="U124" s="3">
        <f t="shared" si="14"/>
        <v>0.5</v>
      </c>
      <c r="V124" s="3">
        <f t="shared" si="14"/>
        <v>1</v>
      </c>
      <c r="W124" s="3"/>
      <c r="X124" s="3">
        <f t="shared" si="14"/>
        <v>0.5</v>
      </c>
      <c r="Y124" s="3">
        <f t="shared" si="14"/>
        <v>0.5</v>
      </c>
      <c r="Z124" s="3">
        <f t="shared" si="14"/>
        <v>0.5</v>
      </c>
      <c r="AA124" s="3">
        <f>AA123/4</f>
        <v>1</v>
      </c>
      <c r="AB124" s="3"/>
    </row>
  </sheetData>
  <autoFilter ref="C1:C212" xr:uid="{68330543-04B6-417F-9192-834078040A52}"/>
  <mergeCells count="30">
    <mergeCell ref="D116:F116"/>
    <mergeCell ref="I116:K116"/>
    <mergeCell ref="N116:P116"/>
    <mergeCell ref="S116:U116"/>
    <mergeCell ref="X116:Z116"/>
    <mergeCell ref="D98:F98"/>
    <mergeCell ref="I98:K98"/>
    <mergeCell ref="N98:P98"/>
    <mergeCell ref="S98:U98"/>
    <mergeCell ref="X98:Z98"/>
    <mergeCell ref="D83:F83"/>
    <mergeCell ref="I83:K83"/>
    <mergeCell ref="N83:P83"/>
    <mergeCell ref="S83:U83"/>
    <mergeCell ref="X83:Z83"/>
    <mergeCell ref="D62:F62"/>
    <mergeCell ref="I62:K62"/>
    <mergeCell ref="N62:P62"/>
    <mergeCell ref="S62:U62"/>
    <mergeCell ref="X62:Z62"/>
    <mergeCell ref="D46:F46"/>
    <mergeCell ref="I46:K46"/>
    <mergeCell ref="N46:P46"/>
    <mergeCell ref="S46:U46"/>
    <mergeCell ref="X46:Z46"/>
    <mergeCell ref="D1:F1"/>
    <mergeCell ref="I1:K1"/>
    <mergeCell ref="N1:P1"/>
    <mergeCell ref="S1:U1"/>
    <mergeCell ref="X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5B1F-C406-45CF-B3FB-5E1FD2E675F2}">
  <dimension ref="A1:AH124"/>
  <sheetViews>
    <sheetView topLeftCell="D22" workbookViewId="0">
      <selection activeCell="L18" sqref="L18"/>
    </sheetView>
  </sheetViews>
  <sheetFormatPr defaultRowHeight="15" x14ac:dyDescent="0.25"/>
  <cols>
    <col min="1" max="1" width="5" customWidth="1"/>
    <col min="2" max="2" width="13.7109375" bestFit="1" customWidth="1"/>
    <col min="3" max="3" width="16.7109375" bestFit="1" customWidth="1"/>
    <col min="4" max="4" width="24.28515625" bestFit="1" customWidth="1"/>
    <col min="5" max="5" width="17.5703125" bestFit="1" customWidth="1"/>
    <col min="6" max="6" width="9.28515625" bestFit="1" customWidth="1"/>
    <col min="10" max="10" width="12.5703125" bestFit="1" customWidth="1"/>
    <col min="11" max="11" width="12.5703125" customWidth="1"/>
    <col min="15" max="15" width="12.5703125" bestFit="1" customWidth="1"/>
    <col min="16" max="16" width="12.5703125" customWidth="1"/>
    <col min="20" max="20" width="12.5703125" bestFit="1" customWidth="1"/>
    <col min="21" max="21" width="12.5703125" customWidth="1"/>
    <col min="25" max="25" width="12.5703125" bestFit="1" customWidth="1"/>
    <col min="26" max="26" width="12.5703125" customWidth="1"/>
    <col min="30" max="30" width="12.5703125" bestFit="1" customWidth="1"/>
    <col min="31" max="31" width="12.5703125" customWidth="1"/>
    <col min="35" max="35" width="12.5703125" bestFit="1" customWidth="1"/>
  </cols>
  <sheetData>
    <row r="1" spans="1:34" x14ac:dyDescent="0.25">
      <c r="B1" t="s">
        <v>0</v>
      </c>
      <c r="G1" s="16" t="s">
        <v>1</v>
      </c>
      <c r="H1" s="16"/>
      <c r="I1" s="16"/>
      <c r="J1" s="1"/>
      <c r="K1" s="1"/>
      <c r="L1" s="16" t="s">
        <v>2</v>
      </c>
      <c r="M1" s="16"/>
      <c r="N1" s="16"/>
      <c r="O1" s="1"/>
      <c r="P1" s="1"/>
      <c r="Q1" s="16" t="s">
        <v>3</v>
      </c>
      <c r="R1" s="16"/>
      <c r="S1" s="16"/>
      <c r="T1" s="1"/>
      <c r="U1" s="1"/>
      <c r="V1" s="16" t="s">
        <v>4</v>
      </c>
      <c r="W1" s="16"/>
      <c r="X1" s="16"/>
      <c r="Y1" s="1"/>
      <c r="Z1" s="1"/>
      <c r="AA1" s="16" t="s">
        <v>5</v>
      </c>
      <c r="AB1" s="16"/>
      <c r="AC1" s="16"/>
      <c r="AD1" s="1"/>
      <c r="AE1" s="1"/>
      <c r="AF1" s="6"/>
      <c r="AG1" s="6"/>
      <c r="AH1" s="6"/>
    </row>
    <row r="2" spans="1:34" x14ac:dyDescent="0.25">
      <c r="B2" t="s">
        <v>7</v>
      </c>
      <c r="C2" t="s">
        <v>28</v>
      </c>
      <c r="D2" t="s">
        <v>52</v>
      </c>
      <c r="E2" t="s">
        <v>54</v>
      </c>
      <c r="F2" t="s">
        <v>57</v>
      </c>
      <c r="G2" t="s">
        <v>8</v>
      </c>
      <c r="H2" t="s">
        <v>9</v>
      </c>
      <c r="I2" t="s">
        <v>10</v>
      </c>
      <c r="J2" t="s">
        <v>24</v>
      </c>
      <c r="L2" t="s">
        <v>8</v>
      </c>
      <c r="M2" t="s">
        <v>9</v>
      </c>
      <c r="N2" t="s">
        <v>10</v>
      </c>
      <c r="O2" t="s">
        <v>24</v>
      </c>
      <c r="Q2" t="s">
        <v>8</v>
      </c>
      <c r="R2" t="s">
        <v>9</v>
      </c>
      <c r="S2" t="s">
        <v>10</v>
      </c>
      <c r="T2" t="s">
        <v>24</v>
      </c>
      <c r="V2" t="s">
        <v>8</v>
      </c>
      <c r="W2" t="s">
        <v>9</v>
      </c>
      <c r="X2" t="s">
        <v>10</v>
      </c>
      <c r="Y2" t="s">
        <v>24</v>
      </c>
      <c r="AA2" t="s">
        <v>8</v>
      </c>
      <c r="AB2" t="s">
        <v>9</v>
      </c>
      <c r="AC2" t="s">
        <v>10</v>
      </c>
      <c r="AD2" t="s">
        <v>24</v>
      </c>
    </row>
    <row r="3" spans="1:34" x14ac:dyDescent="0.25">
      <c r="A3">
        <v>1</v>
      </c>
      <c r="B3" t="s">
        <v>11</v>
      </c>
      <c r="C3" t="s">
        <v>29</v>
      </c>
      <c r="D3" t="s">
        <v>53</v>
      </c>
      <c r="E3" t="s">
        <v>56</v>
      </c>
      <c r="F3" t="s">
        <v>59</v>
      </c>
      <c r="G3">
        <v>1</v>
      </c>
      <c r="H3">
        <v>1</v>
      </c>
      <c r="I3">
        <v>1</v>
      </c>
      <c r="J3">
        <v>1</v>
      </c>
      <c r="L3">
        <v>0</v>
      </c>
      <c r="M3">
        <v>0</v>
      </c>
      <c r="N3">
        <v>0</v>
      </c>
      <c r="O3">
        <v>1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1</v>
      </c>
      <c r="AA3">
        <v>0</v>
      </c>
      <c r="AB3">
        <v>0</v>
      </c>
      <c r="AC3">
        <v>0</v>
      </c>
      <c r="AD3">
        <v>1</v>
      </c>
    </row>
    <row r="4" spans="1:34" x14ac:dyDescent="0.25">
      <c r="A4">
        <v>2</v>
      </c>
      <c r="B4" t="s">
        <v>11</v>
      </c>
      <c r="C4" t="s">
        <v>30</v>
      </c>
      <c r="D4" t="s">
        <v>30</v>
      </c>
      <c r="E4" t="s">
        <v>55</v>
      </c>
      <c r="F4" t="s">
        <v>58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1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1</v>
      </c>
    </row>
    <row r="5" spans="1:34" x14ac:dyDescent="0.25">
      <c r="A5">
        <v>3</v>
      </c>
      <c r="B5" t="s">
        <v>11</v>
      </c>
      <c r="C5" t="s">
        <v>30</v>
      </c>
      <c r="D5" t="s">
        <v>30</v>
      </c>
      <c r="E5" t="s">
        <v>55</v>
      </c>
      <c r="F5" t="s">
        <v>58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1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1</v>
      </c>
    </row>
    <row r="6" spans="1:34" x14ac:dyDescent="0.25">
      <c r="A6">
        <v>4</v>
      </c>
      <c r="B6" t="s">
        <v>12</v>
      </c>
      <c r="C6" t="s">
        <v>31</v>
      </c>
      <c r="D6" t="s">
        <v>60</v>
      </c>
      <c r="E6" t="s">
        <v>61</v>
      </c>
      <c r="F6" t="s">
        <v>62</v>
      </c>
      <c r="G6">
        <v>1</v>
      </c>
      <c r="H6">
        <v>1</v>
      </c>
      <c r="I6">
        <v>1</v>
      </c>
      <c r="J6">
        <v>1</v>
      </c>
      <c r="L6">
        <v>1</v>
      </c>
      <c r="M6">
        <v>1</v>
      </c>
      <c r="N6">
        <v>1</v>
      </c>
      <c r="O6">
        <v>1</v>
      </c>
      <c r="Q6">
        <v>1</v>
      </c>
      <c r="R6">
        <v>1</v>
      </c>
      <c r="S6">
        <v>1</v>
      </c>
      <c r="T6">
        <v>1</v>
      </c>
      <c r="V6">
        <v>1</v>
      </c>
      <c r="W6">
        <v>1</v>
      </c>
      <c r="X6">
        <v>1</v>
      </c>
      <c r="Y6">
        <v>1</v>
      </c>
      <c r="AA6">
        <v>1</v>
      </c>
      <c r="AB6">
        <v>1</v>
      </c>
      <c r="AC6">
        <v>1</v>
      </c>
      <c r="AD6">
        <v>1</v>
      </c>
    </row>
    <row r="7" spans="1:34" x14ac:dyDescent="0.25">
      <c r="A7">
        <v>5</v>
      </c>
      <c r="B7" t="s">
        <v>11</v>
      </c>
      <c r="C7" t="s">
        <v>29</v>
      </c>
      <c r="D7" t="s">
        <v>53</v>
      </c>
      <c r="E7" t="s">
        <v>56</v>
      </c>
      <c r="F7" t="s">
        <v>59</v>
      </c>
      <c r="G7">
        <v>1</v>
      </c>
      <c r="H7">
        <v>1</v>
      </c>
      <c r="I7">
        <v>1</v>
      </c>
      <c r="J7">
        <v>1</v>
      </c>
      <c r="L7">
        <v>0</v>
      </c>
      <c r="M7">
        <v>0</v>
      </c>
      <c r="N7">
        <v>0</v>
      </c>
      <c r="O7">
        <v>1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1</v>
      </c>
      <c r="AA7">
        <v>0</v>
      </c>
      <c r="AB7">
        <v>0</v>
      </c>
      <c r="AC7">
        <v>0</v>
      </c>
      <c r="AD7">
        <v>1</v>
      </c>
    </row>
    <row r="8" spans="1:34" x14ac:dyDescent="0.25">
      <c r="A8">
        <v>6</v>
      </c>
      <c r="B8" t="s">
        <v>12</v>
      </c>
      <c r="C8" t="s">
        <v>31</v>
      </c>
      <c r="D8" t="s">
        <v>60</v>
      </c>
      <c r="E8" t="s">
        <v>61</v>
      </c>
      <c r="F8" t="s">
        <v>62</v>
      </c>
      <c r="G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V8">
        <v>1</v>
      </c>
      <c r="W8">
        <v>1</v>
      </c>
      <c r="X8">
        <v>1</v>
      </c>
      <c r="Y8">
        <v>1</v>
      </c>
      <c r="AA8">
        <v>1</v>
      </c>
      <c r="AB8">
        <v>1</v>
      </c>
      <c r="AC8">
        <v>1</v>
      </c>
      <c r="AD8">
        <v>1</v>
      </c>
    </row>
    <row r="9" spans="1:34" x14ac:dyDescent="0.25">
      <c r="A9">
        <v>7</v>
      </c>
      <c r="B9" t="s">
        <v>11</v>
      </c>
      <c r="C9" t="s">
        <v>32</v>
      </c>
      <c r="D9" t="s">
        <v>32</v>
      </c>
      <c r="E9" t="s">
        <v>63</v>
      </c>
      <c r="F9" t="s">
        <v>97</v>
      </c>
      <c r="G9">
        <v>0</v>
      </c>
      <c r="H9">
        <v>1</v>
      </c>
      <c r="I9">
        <v>0</v>
      </c>
      <c r="J9">
        <v>0</v>
      </c>
      <c r="L9">
        <v>1</v>
      </c>
      <c r="M9">
        <v>1</v>
      </c>
      <c r="N9">
        <v>1</v>
      </c>
      <c r="O9">
        <v>1</v>
      </c>
      <c r="Q9">
        <v>0</v>
      </c>
      <c r="R9">
        <v>0</v>
      </c>
      <c r="S9">
        <v>0</v>
      </c>
      <c r="T9">
        <v>0</v>
      </c>
      <c r="V9">
        <v>0</v>
      </c>
      <c r="W9">
        <v>1</v>
      </c>
      <c r="X9">
        <v>1</v>
      </c>
      <c r="Y9">
        <v>0</v>
      </c>
      <c r="AA9">
        <v>0</v>
      </c>
      <c r="AB9">
        <v>0</v>
      </c>
      <c r="AC9">
        <v>0</v>
      </c>
      <c r="AD9">
        <v>1</v>
      </c>
    </row>
    <row r="10" spans="1:34" x14ac:dyDescent="0.25">
      <c r="A10">
        <v>8</v>
      </c>
      <c r="B10" t="s">
        <v>11</v>
      </c>
      <c r="C10" t="s">
        <v>32</v>
      </c>
      <c r="D10" t="s">
        <v>32</v>
      </c>
      <c r="E10" t="s">
        <v>63</v>
      </c>
      <c r="F10" t="s">
        <v>97</v>
      </c>
      <c r="G10">
        <v>0</v>
      </c>
      <c r="H10">
        <v>1</v>
      </c>
      <c r="I10">
        <v>0</v>
      </c>
      <c r="J10">
        <v>0</v>
      </c>
      <c r="L10">
        <v>1</v>
      </c>
      <c r="M10">
        <v>1</v>
      </c>
      <c r="N10">
        <v>1</v>
      </c>
      <c r="O10">
        <v>1</v>
      </c>
      <c r="Q10">
        <v>0</v>
      </c>
      <c r="R10">
        <v>0</v>
      </c>
      <c r="S10">
        <v>0</v>
      </c>
      <c r="T10">
        <v>0</v>
      </c>
      <c r="V10">
        <v>1</v>
      </c>
      <c r="W10">
        <v>1</v>
      </c>
      <c r="X10">
        <v>1</v>
      </c>
      <c r="Y10">
        <v>1</v>
      </c>
      <c r="AA10">
        <v>0</v>
      </c>
      <c r="AB10">
        <v>0</v>
      </c>
      <c r="AC10">
        <v>0</v>
      </c>
      <c r="AD10">
        <v>1</v>
      </c>
    </row>
    <row r="11" spans="1:34" x14ac:dyDescent="0.25">
      <c r="A11">
        <v>9</v>
      </c>
      <c r="B11" t="s">
        <v>11</v>
      </c>
      <c r="C11" t="s">
        <v>29</v>
      </c>
      <c r="D11" t="s">
        <v>64</v>
      </c>
      <c r="E11" t="s">
        <v>72</v>
      </c>
      <c r="F11" t="s">
        <v>59</v>
      </c>
      <c r="G11">
        <v>0</v>
      </c>
      <c r="H11">
        <v>0</v>
      </c>
      <c r="I11">
        <v>1</v>
      </c>
      <c r="J11">
        <v>0</v>
      </c>
      <c r="L11">
        <v>0</v>
      </c>
      <c r="M11">
        <v>0</v>
      </c>
      <c r="N11">
        <v>0</v>
      </c>
      <c r="O11">
        <v>1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Y11">
        <v>1</v>
      </c>
      <c r="AA11">
        <v>0</v>
      </c>
      <c r="AB11">
        <v>0</v>
      </c>
      <c r="AC11">
        <v>0</v>
      </c>
      <c r="AD11">
        <v>1</v>
      </c>
    </row>
    <row r="12" spans="1:34" x14ac:dyDescent="0.25">
      <c r="A12">
        <v>10</v>
      </c>
      <c r="B12" t="s">
        <v>13</v>
      </c>
      <c r="C12" t="s">
        <v>33</v>
      </c>
      <c r="D12" t="s">
        <v>33</v>
      </c>
      <c r="E12" t="s">
        <v>61</v>
      </c>
      <c r="F12" t="s">
        <v>62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  <c r="N12">
        <v>0</v>
      </c>
      <c r="O12">
        <v>0</v>
      </c>
      <c r="Q12">
        <v>0</v>
      </c>
      <c r="R12">
        <v>1</v>
      </c>
      <c r="S12">
        <v>1</v>
      </c>
      <c r="T12">
        <v>0</v>
      </c>
      <c r="V12">
        <v>1</v>
      </c>
      <c r="W12">
        <v>1</v>
      </c>
      <c r="X12">
        <v>1</v>
      </c>
      <c r="Y12">
        <v>1</v>
      </c>
      <c r="AA12">
        <v>1</v>
      </c>
      <c r="AB12">
        <v>1</v>
      </c>
      <c r="AC12">
        <v>1</v>
      </c>
      <c r="AD12">
        <v>1</v>
      </c>
    </row>
    <row r="13" spans="1:34" x14ac:dyDescent="0.25">
      <c r="A13">
        <v>11</v>
      </c>
      <c r="B13" t="s">
        <v>11</v>
      </c>
      <c r="C13" t="s">
        <v>29</v>
      </c>
      <c r="D13" t="s">
        <v>53</v>
      </c>
      <c r="E13" t="s">
        <v>56</v>
      </c>
      <c r="F13" t="s">
        <v>59</v>
      </c>
      <c r="G13">
        <v>1</v>
      </c>
      <c r="H13">
        <v>0</v>
      </c>
      <c r="I13">
        <v>1</v>
      </c>
      <c r="J13">
        <v>0</v>
      </c>
      <c r="L13">
        <v>0</v>
      </c>
      <c r="M13">
        <v>0</v>
      </c>
      <c r="N13">
        <v>0</v>
      </c>
      <c r="O13">
        <v>1</v>
      </c>
      <c r="Q13">
        <v>0</v>
      </c>
      <c r="R13">
        <v>0</v>
      </c>
      <c r="S13">
        <v>0</v>
      </c>
      <c r="T13">
        <v>0</v>
      </c>
      <c r="V13">
        <v>0</v>
      </c>
      <c r="W13">
        <v>1</v>
      </c>
      <c r="X13">
        <v>0</v>
      </c>
      <c r="Y13">
        <v>0</v>
      </c>
      <c r="AA13">
        <v>0</v>
      </c>
      <c r="AB13">
        <v>0</v>
      </c>
      <c r="AC13">
        <v>0</v>
      </c>
      <c r="AD13">
        <v>1</v>
      </c>
    </row>
    <row r="14" spans="1:34" x14ac:dyDescent="0.25">
      <c r="A14">
        <v>12</v>
      </c>
      <c r="B14" t="s">
        <v>13</v>
      </c>
      <c r="C14" t="s">
        <v>33</v>
      </c>
      <c r="D14" t="s">
        <v>33</v>
      </c>
      <c r="E14" t="s">
        <v>61</v>
      </c>
      <c r="F14" t="s">
        <v>62</v>
      </c>
      <c r="G14">
        <v>1</v>
      </c>
      <c r="H14">
        <v>1</v>
      </c>
      <c r="I14">
        <v>1</v>
      </c>
      <c r="J14">
        <v>1</v>
      </c>
      <c r="L14">
        <v>1</v>
      </c>
      <c r="M14">
        <v>1</v>
      </c>
      <c r="N14">
        <v>0</v>
      </c>
      <c r="O14">
        <v>0</v>
      </c>
      <c r="Q14">
        <v>1</v>
      </c>
      <c r="R14">
        <v>1</v>
      </c>
      <c r="S14">
        <v>1</v>
      </c>
      <c r="T14">
        <v>1</v>
      </c>
      <c r="V14">
        <v>1</v>
      </c>
      <c r="W14">
        <v>1</v>
      </c>
      <c r="X14">
        <v>1</v>
      </c>
      <c r="Y14">
        <v>1</v>
      </c>
      <c r="AA14">
        <v>1</v>
      </c>
      <c r="AB14">
        <v>1</v>
      </c>
      <c r="AC14">
        <v>1</v>
      </c>
      <c r="AD14">
        <v>1</v>
      </c>
    </row>
    <row r="15" spans="1:34" x14ac:dyDescent="0.25">
      <c r="A15">
        <v>13</v>
      </c>
      <c r="B15" t="s">
        <v>11</v>
      </c>
      <c r="C15" t="s">
        <v>34</v>
      </c>
      <c r="D15" t="s">
        <v>34</v>
      </c>
      <c r="E15" t="s">
        <v>73</v>
      </c>
      <c r="F15" t="s">
        <v>86</v>
      </c>
      <c r="G15">
        <v>0</v>
      </c>
      <c r="H15">
        <v>1</v>
      </c>
      <c r="I15">
        <v>0</v>
      </c>
      <c r="J15">
        <v>0</v>
      </c>
      <c r="L15">
        <v>0</v>
      </c>
      <c r="M15">
        <v>0</v>
      </c>
      <c r="N15">
        <v>0</v>
      </c>
      <c r="O15">
        <v>1</v>
      </c>
      <c r="Q15">
        <v>1</v>
      </c>
      <c r="R15">
        <v>0</v>
      </c>
      <c r="S15">
        <v>0</v>
      </c>
      <c r="T15">
        <v>0</v>
      </c>
      <c r="V15">
        <v>1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1</v>
      </c>
    </row>
    <row r="16" spans="1:34" x14ac:dyDescent="0.25">
      <c r="A16">
        <v>14</v>
      </c>
      <c r="B16" t="s">
        <v>11</v>
      </c>
      <c r="C16" t="s">
        <v>29</v>
      </c>
      <c r="D16" t="s">
        <v>65</v>
      </c>
      <c r="E16" t="s">
        <v>74</v>
      </c>
      <c r="F16" t="s">
        <v>59</v>
      </c>
      <c r="G16">
        <v>0</v>
      </c>
      <c r="H16">
        <v>0</v>
      </c>
      <c r="I16">
        <v>1</v>
      </c>
      <c r="J16">
        <v>0</v>
      </c>
      <c r="L16">
        <v>0</v>
      </c>
      <c r="M16">
        <v>0</v>
      </c>
      <c r="N16">
        <v>0</v>
      </c>
      <c r="O16">
        <v>1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25">
      <c r="A17">
        <v>15</v>
      </c>
      <c r="B17" t="s">
        <v>11</v>
      </c>
      <c r="C17" t="s">
        <v>35</v>
      </c>
      <c r="D17" t="s">
        <v>66</v>
      </c>
      <c r="E17" t="s">
        <v>63</v>
      </c>
      <c r="F17" t="s">
        <v>97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1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D17">
        <v>1</v>
      </c>
    </row>
    <row r="18" spans="1:30" x14ac:dyDescent="0.25">
      <c r="A18">
        <v>16</v>
      </c>
      <c r="B18" t="s">
        <v>13</v>
      </c>
      <c r="C18" t="s">
        <v>33</v>
      </c>
      <c r="D18" t="s">
        <v>33</v>
      </c>
      <c r="E18" t="s">
        <v>61</v>
      </c>
      <c r="F18" t="s">
        <v>62</v>
      </c>
      <c r="G18">
        <v>1</v>
      </c>
      <c r="H18">
        <v>1</v>
      </c>
      <c r="I18">
        <v>1</v>
      </c>
      <c r="J18">
        <v>1</v>
      </c>
      <c r="L18">
        <v>1</v>
      </c>
      <c r="M18">
        <v>1</v>
      </c>
      <c r="N18">
        <v>0</v>
      </c>
      <c r="O18">
        <v>0</v>
      </c>
      <c r="Q18">
        <v>1</v>
      </c>
      <c r="R18">
        <v>1</v>
      </c>
      <c r="S18">
        <v>1</v>
      </c>
      <c r="T18">
        <v>1</v>
      </c>
      <c r="V18">
        <v>0</v>
      </c>
      <c r="W18">
        <v>1</v>
      </c>
      <c r="X18">
        <v>1</v>
      </c>
      <c r="Y18">
        <v>0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>
        <v>17</v>
      </c>
      <c r="B19" t="s">
        <v>11</v>
      </c>
      <c r="C19" t="s">
        <v>30</v>
      </c>
      <c r="D19" t="s">
        <v>30</v>
      </c>
      <c r="E19" t="s">
        <v>55</v>
      </c>
      <c r="F19" t="s">
        <v>58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1</v>
      </c>
      <c r="Q19">
        <v>1</v>
      </c>
      <c r="R19">
        <v>0</v>
      </c>
      <c r="S19">
        <v>0</v>
      </c>
      <c r="T19">
        <v>0</v>
      </c>
      <c r="V19">
        <v>0</v>
      </c>
      <c r="W19">
        <v>1</v>
      </c>
      <c r="X19">
        <v>0</v>
      </c>
      <c r="Y19">
        <v>0</v>
      </c>
      <c r="AA19">
        <v>0</v>
      </c>
      <c r="AB19">
        <v>0</v>
      </c>
      <c r="AC19">
        <v>0</v>
      </c>
      <c r="AD19">
        <v>1</v>
      </c>
    </row>
    <row r="20" spans="1:30" x14ac:dyDescent="0.25">
      <c r="A20">
        <v>18</v>
      </c>
      <c r="B20" t="s">
        <v>11</v>
      </c>
      <c r="C20" t="s">
        <v>30</v>
      </c>
      <c r="D20" t="s">
        <v>30</v>
      </c>
      <c r="E20" t="s">
        <v>55</v>
      </c>
      <c r="F20" t="s">
        <v>58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1</v>
      </c>
      <c r="Q20">
        <v>1</v>
      </c>
      <c r="R20">
        <v>0</v>
      </c>
      <c r="S20">
        <v>0</v>
      </c>
      <c r="T20">
        <v>0</v>
      </c>
      <c r="V20">
        <v>0</v>
      </c>
      <c r="W20">
        <v>1</v>
      </c>
      <c r="X20">
        <v>0</v>
      </c>
      <c r="Y20">
        <v>0</v>
      </c>
      <c r="AA20">
        <v>0</v>
      </c>
      <c r="AB20">
        <v>0</v>
      </c>
      <c r="AC20">
        <v>0</v>
      </c>
      <c r="AD20">
        <v>1</v>
      </c>
    </row>
    <row r="21" spans="1:30" x14ac:dyDescent="0.25">
      <c r="A21">
        <v>19</v>
      </c>
      <c r="B21" t="s">
        <v>11</v>
      </c>
      <c r="C21" t="s">
        <v>34</v>
      </c>
      <c r="D21" t="s">
        <v>34</v>
      </c>
      <c r="E21" t="s">
        <v>73</v>
      </c>
      <c r="F21" t="s">
        <v>86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1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1</v>
      </c>
    </row>
    <row r="22" spans="1:30" x14ac:dyDescent="0.25">
      <c r="A22">
        <v>20</v>
      </c>
      <c r="B22" t="s">
        <v>11</v>
      </c>
      <c r="C22" t="s">
        <v>36</v>
      </c>
      <c r="D22" t="s">
        <v>66</v>
      </c>
      <c r="E22" t="s">
        <v>63</v>
      </c>
      <c r="F22" t="s">
        <v>97</v>
      </c>
      <c r="G22">
        <v>0</v>
      </c>
      <c r="H22">
        <v>0</v>
      </c>
      <c r="I22">
        <v>1</v>
      </c>
      <c r="J22">
        <v>0</v>
      </c>
      <c r="L22">
        <v>0</v>
      </c>
      <c r="M22">
        <v>0</v>
      </c>
      <c r="N22">
        <v>0</v>
      </c>
      <c r="O22">
        <v>1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D22">
        <v>1</v>
      </c>
    </row>
    <row r="23" spans="1:30" x14ac:dyDescent="0.25">
      <c r="A23">
        <v>21</v>
      </c>
      <c r="B23" t="s">
        <v>13</v>
      </c>
      <c r="C23" t="s">
        <v>33</v>
      </c>
      <c r="D23" t="s">
        <v>33</v>
      </c>
      <c r="E23" t="s">
        <v>61</v>
      </c>
      <c r="F23" t="s">
        <v>62</v>
      </c>
      <c r="G23">
        <v>1</v>
      </c>
      <c r="H23">
        <v>1</v>
      </c>
      <c r="I23">
        <v>1</v>
      </c>
      <c r="J23">
        <v>1</v>
      </c>
      <c r="L23">
        <v>1</v>
      </c>
      <c r="M23">
        <v>1</v>
      </c>
      <c r="N23">
        <v>0</v>
      </c>
      <c r="O23">
        <v>0</v>
      </c>
      <c r="Q23">
        <v>1</v>
      </c>
      <c r="R23">
        <v>1</v>
      </c>
      <c r="S23">
        <v>1</v>
      </c>
      <c r="T23">
        <v>1</v>
      </c>
      <c r="V23">
        <v>1</v>
      </c>
      <c r="W23">
        <v>1</v>
      </c>
      <c r="X23">
        <v>1</v>
      </c>
      <c r="Y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>
        <v>22</v>
      </c>
      <c r="B24" t="s">
        <v>14</v>
      </c>
      <c r="C24" t="s">
        <v>37</v>
      </c>
      <c r="D24" t="s">
        <v>37</v>
      </c>
      <c r="E24" t="s">
        <v>75</v>
      </c>
      <c r="F24" t="s">
        <v>87</v>
      </c>
      <c r="G24">
        <v>1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O24">
        <v>1</v>
      </c>
      <c r="Q24">
        <v>0</v>
      </c>
      <c r="R24">
        <v>0</v>
      </c>
      <c r="S24">
        <v>0</v>
      </c>
      <c r="T24">
        <v>0</v>
      </c>
      <c r="V24">
        <v>1</v>
      </c>
      <c r="W24">
        <v>1</v>
      </c>
      <c r="X24">
        <v>1</v>
      </c>
      <c r="Y24">
        <v>1</v>
      </c>
      <c r="AA24">
        <v>0</v>
      </c>
      <c r="AB24">
        <v>1</v>
      </c>
      <c r="AC24">
        <v>1</v>
      </c>
      <c r="AD24">
        <v>0</v>
      </c>
    </row>
    <row r="25" spans="1:30" x14ac:dyDescent="0.25">
      <c r="A25">
        <v>23</v>
      </c>
      <c r="B25" t="s">
        <v>12</v>
      </c>
      <c r="C25" t="s">
        <v>31</v>
      </c>
      <c r="D25" t="s">
        <v>60</v>
      </c>
      <c r="E25" t="s">
        <v>61</v>
      </c>
      <c r="F25" t="s">
        <v>62</v>
      </c>
      <c r="G25">
        <v>1</v>
      </c>
      <c r="H25">
        <v>1</v>
      </c>
      <c r="I25">
        <v>1</v>
      </c>
      <c r="J25">
        <v>1</v>
      </c>
      <c r="L25">
        <v>1</v>
      </c>
      <c r="M25">
        <v>1</v>
      </c>
      <c r="N25">
        <v>1</v>
      </c>
      <c r="O25">
        <v>1</v>
      </c>
      <c r="Q25">
        <v>0</v>
      </c>
      <c r="R25">
        <v>0</v>
      </c>
      <c r="S25">
        <v>0</v>
      </c>
      <c r="T25">
        <v>0</v>
      </c>
      <c r="V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>
        <v>24</v>
      </c>
      <c r="B26" t="s">
        <v>12</v>
      </c>
      <c r="C26" t="s">
        <v>31</v>
      </c>
      <c r="D26" t="s">
        <v>60</v>
      </c>
      <c r="E26" t="s">
        <v>61</v>
      </c>
      <c r="F26" t="s">
        <v>62</v>
      </c>
      <c r="G26">
        <v>1</v>
      </c>
      <c r="H26">
        <v>1</v>
      </c>
      <c r="I26">
        <v>1</v>
      </c>
      <c r="J26">
        <v>1</v>
      </c>
      <c r="L26">
        <v>1</v>
      </c>
      <c r="M26">
        <v>1</v>
      </c>
      <c r="N26">
        <v>1</v>
      </c>
      <c r="O26">
        <v>1</v>
      </c>
      <c r="Q26">
        <v>0</v>
      </c>
      <c r="R26">
        <v>0</v>
      </c>
      <c r="S26">
        <v>0</v>
      </c>
      <c r="T26">
        <v>0</v>
      </c>
      <c r="V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>
        <v>25</v>
      </c>
      <c r="B27" t="s">
        <v>14</v>
      </c>
      <c r="C27" t="s">
        <v>37</v>
      </c>
      <c r="D27" t="s">
        <v>37</v>
      </c>
      <c r="E27" t="s">
        <v>75</v>
      </c>
      <c r="F27" t="s">
        <v>87</v>
      </c>
      <c r="G27">
        <v>1</v>
      </c>
      <c r="H27">
        <v>1</v>
      </c>
      <c r="I27">
        <v>1</v>
      </c>
      <c r="J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V27">
        <v>1</v>
      </c>
      <c r="W27">
        <v>1</v>
      </c>
      <c r="X27">
        <v>1</v>
      </c>
      <c r="Y27">
        <v>1</v>
      </c>
      <c r="AA27">
        <v>0</v>
      </c>
      <c r="AB27">
        <v>1</v>
      </c>
      <c r="AC27">
        <v>1</v>
      </c>
      <c r="AD27">
        <v>0</v>
      </c>
    </row>
    <row r="28" spans="1:30" x14ac:dyDescent="0.25">
      <c r="A28">
        <v>26</v>
      </c>
      <c r="B28" t="s">
        <v>13</v>
      </c>
      <c r="C28" t="s">
        <v>33</v>
      </c>
      <c r="D28" t="s">
        <v>33</v>
      </c>
      <c r="E28" t="s">
        <v>61</v>
      </c>
      <c r="F28" t="s">
        <v>62</v>
      </c>
      <c r="G28">
        <v>1</v>
      </c>
      <c r="H28">
        <v>1</v>
      </c>
      <c r="I28">
        <v>1</v>
      </c>
      <c r="J28">
        <v>1</v>
      </c>
      <c r="L28">
        <v>1</v>
      </c>
      <c r="M28">
        <v>1</v>
      </c>
      <c r="N28">
        <v>0</v>
      </c>
      <c r="O28">
        <v>0</v>
      </c>
      <c r="Q28">
        <v>0</v>
      </c>
      <c r="R28">
        <v>1</v>
      </c>
      <c r="S28">
        <v>1</v>
      </c>
      <c r="T28">
        <v>0</v>
      </c>
      <c r="V28">
        <v>0</v>
      </c>
      <c r="W28">
        <v>1</v>
      </c>
      <c r="X28">
        <v>1</v>
      </c>
      <c r="Y28">
        <v>0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>
        <v>27</v>
      </c>
      <c r="B29" t="s">
        <v>14</v>
      </c>
      <c r="C29" t="s">
        <v>38</v>
      </c>
      <c r="D29" t="s">
        <v>38</v>
      </c>
      <c r="E29" t="s">
        <v>80</v>
      </c>
      <c r="F29" t="s">
        <v>88</v>
      </c>
      <c r="G29">
        <v>1</v>
      </c>
      <c r="H29">
        <v>1</v>
      </c>
      <c r="I29">
        <v>1</v>
      </c>
      <c r="J29">
        <v>1</v>
      </c>
      <c r="L29">
        <v>0</v>
      </c>
      <c r="M29">
        <v>0</v>
      </c>
      <c r="N29">
        <v>0</v>
      </c>
      <c r="O29">
        <v>1</v>
      </c>
      <c r="Q29">
        <v>0</v>
      </c>
      <c r="R29">
        <v>1</v>
      </c>
      <c r="S29">
        <v>0</v>
      </c>
      <c r="T29">
        <v>0</v>
      </c>
      <c r="V29">
        <v>1</v>
      </c>
      <c r="W29">
        <v>0</v>
      </c>
      <c r="X29">
        <v>0</v>
      </c>
      <c r="Y29">
        <v>0</v>
      </c>
      <c r="AA29">
        <v>0</v>
      </c>
      <c r="AB29">
        <v>1</v>
      </c>
      <c r="AC29">
        <v>1</v>
      </c>
      <c r="AD29">
        <v>0</v>
      </c>
    </row>
    <row r="30" spans="1:30" x14ac:dyDescent="0.25">
      <c r="A30">
        <v>28</v>
      </c>
      <c r="B30" t="s">
        <v>14</v>
      </c>
      <c r="C30" t="s">
        <v>38</v>
      </c>
      <c r="D30" t="s">
        <v>38</v>
      </c>
      <c r="E30" t="s">
        <v>80</v>
      </c>
      <c r="F30" t="s">
        <v>88</v>
      </c>
      <c r="G30">
        <v>1</v>
      </c>
      <c r="H30">
        <v>1</v>
      </c>
      <c r="I30">
        <v>1</v>
      </c>
      <c r="J30">
        <v>1</v>
      </c>
      <c r="L30">
        <v>0</v>
      </c>
      <c r="M30">
        <v>0</v>
      </c>
      <c r="N30">
        <v>0</v>
      </c>
      <c r="O30">
        <v>1</v>
      </c>
      <c r="Q30">
        <v>0</v>
      </c>
      <c r="R30">
        <v>1</v>
      </c>
      <c r="S30">
        <v>0</v>
      </c>
      <c r="T30">
        <v>0</v>
      </c>
      <c r="V30">
        <v>1</v>
      </c>
      <c r="W30">
        <v>0</v>
      </c>
      <c r="X30">
        <v>0</v>
      </c>
      <c r="Y30">
        <v>0</v>
      </c>
      <c r="AA30">
        <v>0</v>
      </c>
      <c r="AB30">
        <v>1</v>
      </c>
      <c r="AC30">
        <v>1</v>
      </c>
      <c r="AD30">
        <v>0</v>
      </c>
    </row>
    <row r="31" spans="1:30" x14ac:dyDescent="0.25">
      <c r="A31">
        <v>29</v>
      </c>
      <c r="B31" t="s">
        <v>13</v>
      </c>
      <c r="C31" t="s">
        <v>33</v>
      </c>
      <c r="D31" t="s">
        <v>33</v>
      </c>
      <c r="E31" t="s">
        <v>61</v>
      </c>
      <c r="F31" t="s">
        <v>62</v>
      </c>
      <c r="G31">
        <v>1</v>
      </c>
      <c r="H31">
        <v>1</v>
      </c>
      <c r="I31">
        <v>1</v>
      </c>
      <c r="J31">
        <v>1</v>
      </c>
      <c r="L31">
        <v>1</v>
      </c>
      <c r="M31">
        <v>1</v>
      </c>
      <c r="N31">
        <v>0</v>
      </c>
      <c r="O31">
        <v>0</v>
      </c>
      <c r="Q31">
        <v>1</v>
      </c>
      <c r="R31">
        <v>1</v>
      </c>
      <c r="S31">
        <v>1</v>
      </c>
      <c r="T31">
        <v>1</v>
      </c>
      <c r="V31">
        <v>1</v>
      </c>
      <c r="W31">
        <v>1</v>
      </c>
      <c r="X31">
        <v>1</v>
      </c>
      <c r="Y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>
        <v>30</v>
      </c>
      <c r="B32" t="s">
        <v>11</v>
      </c>
      <c r="C32" t="s">
        <v>29</v>
      </c>
      <c r="D32" t="s">
        <v>67</v>
      </c>
      <c r="E32" t="s">
        <v>76</v>
      </c>
      <c r="F32" t="s">
        <v>59</v>
      </c>
      <c r="G32">
        <v>1</v>
      </c>
      <c r="H32">
        <v>1</v>
      </c>
      <c r="I32">
        <v>1</v>
      </c>
      <c r="J32">
        <v>1</v>
      </c>
      <c r="L32">
        <v>0</v>
      </c>
      <c r="M32">
        <v>0</v>
      </c>
      <c r="N32">
        <v>0</v>
      </c>
      <c r="O32">
        <v>1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D32">
        <v>1</v>
      </c>
    </row>
    <row r="33" spans="1:31" x14ac:dyDescent="0.25">
      <c r="A33">
        <v>31</v>
      </c>
      <c r="B33" t="s">
        <v>11</v>
      </c>
      <c r="C33" t="s">
        <v>29</v>
      </c>
      <c r="D33" t="s">
        <v>68</v>
      </c>
      <c r="E33" t="s">
        <v>77</v>
      </c>
      <c r="F33" t="s">
        <v>59</v>
      </c>
      <c r="G33">
        <v>0</v>
      </c>
      <c r="H33">
        <v>0</v>
      </c>
      <c r="I33">
        <v>1</v>
      </c>
      <c r="J33">
        <v>0</v>
      </c>
      <c r="L33">
        <v>0</v>
      </c>
      <c r="M33">
        <v>0</v>
      </c>
      <c r="N33">
        <v>0</v>
      </c>
      <c r="O33">
        <v>1</v>
      </c>
      <c r="Q33">
        <v>0</v>
      </c>
      <c r="R33">
        <v>0</v>
      </c>
      <c r="S33">
        <v>0</v>
      </c>
      <c r="T33">
        <v>0</v>
      </c>
      <c r="V33">
        <v>0</v>
      </c>
      <c r="W33">
        <v>1</v>
      </c>
      <c r="X33">
        <v>0</v>
      </c>
      <c r="Y33">
        <v>0</v>
      </c>
      <c r="AA33">
        <v>0</v>
      </c>
      <c r="AB33">
        <v>0</v>
      </c>
      <c r="AC33">
        <v>0</v>
      </c>
      <c r="AD33">
        <v>1</v>
      </c>
    </row>
    <row r="34" spans="1:31" x14ac:dyDescent="0.25">
      <c r="A34">
        <v>32</v>
      </c>
      <c r="B34" t="s">
        <v>15</v>
      </c>
      <c r="C34" t="s">
        <v>39</v>
      </c>
      <c r="D34" t="s">
        <v>37</v>
      </c>
      <c r="E34" t="s">
        <v>75</v>
      </c>
      <c r="F34" t="s">
        <v>87</v>
      </c>
      <c r="G34">
        <v>1</v>
      </c>
      <c r="H34">
        <v>1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1</v>
      </c>
      <c r="X34">
        <v>0</v>
      </c>
      <c r="Y34">
        <v>0</v>
      </c>
      <c r="AA34">
        <v>0</v>
      </c>
      <c r="AB34">
        <v>0</v>
      </c>
      <c r="AC34">
        <v>0</v>
      </c>
      <c r="AD34">
        <v>1</v>
      </c>
    </row>
    <row r="35" spans="1:31" x14ac:dyDescent="0.25">
      <c r="A35">
        <v>33</v>
      </c>
      <c r="B35" t="s">
        <v>14</v>
      </c>
      <c r="C35" t="s">
        <v>37</v>
      </c>
      <c r="D35" t="s">
        <v>37</v>
      </c>
      <c r="E35" t="s">
        <v>75</v>
      </c>
      <c r="F35" t="s">
        <v>87</v>
      </c>
      <c r="G35">
        <v>1</v>
      </c>
      <c r="H35">
        <v>1</v>
      </c>
      <c r="I35">
        <v>0</v>
      </c>
      <c r="J35">
        <v>0</v>
      </c>
      <c r="L35">
        <v>1</v>
      </c>
      <c r="M35">
        <v>1</v>
      </c>
      <c r="N35">
        <v>1</v>
      </c>
      <c r="O35">
        <v>1</v>
      </c>
      <c r="Q35">
        <v>0</v>
      </c>
      <c r="R35">
        <v>0</v>
      </c>
      <c r="S35">
        <v>0</v>
      </c>
      <c r="T35">
        <v>0</v>
      </c>
      <c r="V35">
        <v>1</v>
      </c>
      <c r="W35">
        <v>1</v>
      </c>
      <c r="X35">
        <v>1</v>
      </c>
      <c r="Y35">
        <v>1</v>
      </c>
      <c r="AA35">
        <v>0</v>
      </c>
      <c r="AB35">
        <v>1</v>
      </c>
      <c r="AC35">
        <v>1</v>
      </c>
      <c r="AD35">
        <v>0</v>
      </c>
    </row>
    <row r="36" spans="1:31" x14ac:dyDescent="0.25">
      <c r="A36">
        <v>34</v>
      </c>
      <c r="B36" t="s">
        <v>16</v>
      </c>
      <c r="C36" t="s">
        <v>40</v>
      </c>
      <c r="D36" t="s">
        <v>69</v>
      </c>
      <c r="E36" t="s">
        <v>78</v>
      </c>
      <c r="F36" t="s">
        <v>81</v>
      </c>
      <c r="G36">
        <v>1</v>
      </c>
      <c r="H36">
        <v>1</v>
      </c>
      <c r="I36">
        <v>1</v>
      </c>
      <c r="J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</row>
    <row r="37" spans="1:31" x14ac:dyDescent="0.25">
      <c r="A37">
        <v>35</v>
      </c>
      <c r="B37" t="s">
        <v>16</v>
      </c>
      <c r="C37" t="s">
        <v>40</v>
      </c>
      <c r="D37" t="s">
        <v>69</v>
      </c>
      <c r="E37" t="s">
        <v>78</v>
      </c>
      <c r="F37" t="s">
        <v>81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N37">
        <v>1</v>
      </c>
      <c r="O37">
        <v>1</v>
      </c>
      <c r="Q37">
        <v>0</v>
      </c>
      <c r="R37">
        <v>0</v>
      </c>
      <c r="S37">
        <v>0</v>
      </c>
      <c r="T37">
        <v>0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</row>
    <row r="38" spans="1:31" x14ac:dyDescent="0.25">
      <c r="A38">
        <v>36</v>
      </c>
      <c r="B38" t="s">
        <v>16</v>
      </c>
      <c r="C38" t="s">
        <v>40</v>
      </c>
      <c r="D38" t="s">
        <v>69</v>
      </c>
      <c r="E38" t="s">
        <v>78</v>
      </c>
      <c r="F38" t="s">
        <v>81</v>
      </c>
      <c r="G38">
        <v>1</v>
      </c>
      <c r="H38">
        <v>1</v>
      </c>
      <c r="I38">
        <v>1</v>
      </c>
      <c r="J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V38">
        <v>1</v>
      </c>
      <c r="W38">
        <v>1</v>
      </c>
      <c r="X38">
        <v>1</v>
      </c>
      <c r="Y38">
        <v>1</v>
      </c>
      <c r="AA38">
        <v>1</v>
      </c>
      <c r="AB38">
        <v>1</v>
      </c>
      <c r="AC38">
        <v>1</v>
      </c>
      <c r="AD38">
        <v>1</v>
      </c>
    </row>
    <row r="39" spans="1:31" x14ac:dyDescent="0.25">
      <c r="A39">
        <v>37</v>
      </c>
      <c r="B39" t="s">
        <v>14</v>
      </c>
      <c r="C39" t="s">
        <v>37</v>
      </c>
      <c r="D39" t="s">
        <v>37</v>
      </c>
      <c r="E39" t="s">
        <v>75</v>
      </c>
      <c r="F39" t="s">
        <v>87</v>
      </c>
      <c r="G39">
        <v>1</v>
      </c>
      <c r="H39">
        <v>1</v>
      </c>
      <c r="I39">
        <v>0</v>
      </c>
      <c r="J39">
        <v>0</v>
      </c>
      <c r="L39">
        <v>1</v>
      </c>
      <c r="M39">
        <v>1</v>
      </c>
      <c r="N39">
        <v>1</v>
      </c>
      <c r="O39">
        <v>1</v>
      </c>
      <c r="Q39">
        <v>0</v>
      </c>
      <c r="R39">
        <v>0</v>
      </c>
      <c r="S39">
        <v>0</v>
      </c>
      <c r="T39">
        <v>0</v>
      </c>
      <c r="V39">
        <v>1</v>
      </c>
      <c r="W39">
        <v>1</v>
      </c>
      <c r="X39">
        <v>1</v>
      </c>
      <c r="Y39">
        <v>1</v>
      </c>
      <c r="AA39">
        <v>0</v>
      </c>
      <c r="AB39">
        <v>1</v>
      </c>
      <c r="AC39">
        <v>1</v>
      </c>
      <c r="AD39">
        <v>0</v>
      </c>
    </row>
    <row r="40" spans="1:31" x14ac:dyDescent="0.25">
      <c r="A40" t="s">
        <v>17</v>
      </c>
    </row>
    <row r="41" spans="1:31" x14ac:dyDescent="0.25">
      <c r="A41">
        <v>37</v>
      </c>
      <c r="G41">
        <f>SUM(G3:G39) - SUM(G40)</f>
        <v>24</v>
      </c>
      <c r="H41">
        <f t="shared" ref="H41:AC41" si="0">SUM(H3:H39) - SUM(H40)</f>
        <v>26</v>
      </c>
      <c r="I41">
        <f t="shared" si="0"/>
        <v>25</v>
      </c>
      <c r="J41">
        <f>SUM(J3:J40)</f>
        <v>20</v>
      </c>
      <c r="L41">
        <f t="shared" si="0"/>
        <v>19</v>
      </c>
      <c r="M41">
        <f t="shared" si="0"/>
        <v>19</v>
      </c>
      <c r="N41">
        <f t="shared" si="0"/>
        <v>13</v>
      </c>
      <c r="O41">
        <f>SUM(O3:O39)</f>
        <v>30</v>
      </c>
      <c r="Q41">
        <f t="shared" si="0"/>
        <v>9</v>
      </c>
      <c r="R41">
        <f t="shared" si="0"/>
        <v>10</v>
      </c>
      <c r="S41">
        <f t="shared" si="0"/>
        <v>8</v>
      </c>
      <c r="T41">
        <f>SUM(T3:T39)</f>
        <v>6</v>
      </c>
      <c r="V41">
        <f t="shared" si="0"/>
        <v>19</v>
      </c>
      <c r="W41">
        <f t="shared" si="0"/>
        <v>24</v>
      </c>
      <c r="X41">
        <f t="shared" si="0"/>
        <v>19</v>
      </c>
      <c r="Y41">
        <f>SUM(Y3:Y39)</f>
        <v>19</v>
      </c>
      <c r="AA41">
        <f t="shared" si="0"/>
        <v>13</v>
      </c>
      <c r="AB41">
        <f t="shared" si="0"/>
        <v>19</v>
      </c>
      <c r="AC41">
        <f t="shared" si="0"/>
        <v>19</v>
      </c>
      <c r="AD41">
        <f>SUM(AD3:AD39)</f>
        <v>31</v>
      </c>
    </row>
    <row r="42" spans="1:31" x14ac:dyDescent="0.25">
      <c r="G42" s="5">
        <f>G41/$A$41</f>
        <v>0.64864864864864868</v>
      </c>
      <c r="H42" s="5">
        <f t="shared" ref="H42:AC42" si="1">H41/$A$41</f>
        <v>0.70270270270270274</v>
      </c>
      <c r="I42" s="5">
        <f t="shared" si="1"/>
        <v>0.67567567567567566</v>
      </c>
      <c r="J42" s="5">
        <f>J41/$A$41</f>
        <v>0.54054054054054057</v>
      </c>
      <c r="K42" s="5">
        <f>AVERAGE(G42:I42)</f>
        <v>0.67567567567567577</v>
      </c>
      <c r="L42" s="5">
        <f t="shared" si="1"/>
        <v>0.51351351351351349</v>
      </c>
      <c r="M42" s="5">
        <f t="shared" si="1"/>
        <v>0.51351351351351349</v>
      </c>
      <c r="N42" s="5">
        <f t="shared" si="1"/>
        <v>0.35135135135135137</v>
      </c>
      <c r="O42" s="5">
        <f>O41/$A$41</f>
        <v>0.81081081081081086</v>
      </c>
      <c r="P42" s="5">
        <f>AVERAGE(L42:N42)</f>
        <v>0.45945945945945943</v>
      </c>
      <c r="Q42" s="5">
        <f t="shared" si="1"/>
        <v>0.24324324324324326</v>
      </c>
      <c r="R42" s="5">
        <f t="shared" si="1"/>
        <v>0.27027027027027029</v>
      </c>
      <c r="S42" s="5">
        <f t="shared" si="1"/>
        <v>0.21621621621621623</v>
      </c>
      <c r="T42" s="5">
        <f>T41/$A$41</f>
        <v>0.16216216216216217</v>
      </c>
      <c r="U42" s="5">
        <f>AVERAGE(Q42:S42)</f>
        <v>0.24324324324324328</v>
      </c>
      <c r="V42" s="5">
        <f t="shared" si="1"/>
        <v>0.51351351351351349</v>
      </c>
      <c r="W42" s="5">
        <f t="shared" si="1"/>
        <v>0.64864864864864868</v>
      </c>
      <c r="X42" s="5">
        <f t="shared" si="1"/>
        <v>0.51351351351351349</v>
      </c>
      <c r="Y42" s="5">
        <f>Y41/$A$41</f>
        <v>0.51351351351351349</v>
      </c>
      <c r="Z42" s="5">
        <f>AVERAGE(V42:X42)</f>
        <v>0.55855855855855863</v>
      </c>
      <c r="AA42" s="5">
        <f t="shared" si="1"/>
        <v>0.35135135135135137</v>
      </c>
      <c r="AB42" s="5">
        <f t="shared" si="1"/>
        <v>0.51351351351351349</v>
      </c>
      <c r="AC42" s="5">
        <f t="shared" si="1"/>
        <v>0.51351351351351349</v>
      </c>
      <c r="AD42" s="5">
        <f>AD41/$A$41</f>
        <v>0.83783783783783783</v>
      </c>
      <c r="AE42" s="5">
        <f>AVERAGE(AA42:AC42)</f>
        <v>0.45945945945945948</v>
      </c>
    </row>
    <row r="44" spans="1:31" x14ac:dyDescent="0.25">
      <c r="L44" t="s">
        <v>44</v>
      </c>
      <c r="Q44" t="s">
        <v>45</v>
      </c>
      <c r="V44" t="s">
        <v>47</v>
      </c>
    </row>
    <row r="45" spans="1:31" x14ac:dyDescent="0.25">
      <c r="Q45" t="s">
        <v>46</v>
      </c>
      <c r="V45" t="s">
        <v>48</v>
      </c>
    </row>
    <row r="46" spans="1:31" x14ac:dyDescent="0.25">
      <c r="B46" t="s">
        <v>18</v>
      </c>
      <c r="G46" s="16" t="s">
        <v>1</v>
      </c>
      <c r="H46" s="16"/>
      <c r="I46" s="16"/>
      <c r="J46" s="1"/>
      <c r="K46" s="1"/>
      <c r="L46" s="16" t="s">
        <v>2</v>
      </c>
      <c r="M46" s="16"/>
      <c r="N46" s="16"/>
      <c r="O46" s="1"/>
      <c r="P46" s="1"/>
      <c r="Q46" s="16" t="s">
        <v>3</v>
      </c>
      <c r="R46" s="16"/>
      <c r="S46" s="16"/>
      <c r="T46" s="1"/>
      <c r="U46" s="1"/>
      <c r="V46" s="16" t="s">
        <v>4</v>
      </c>
      <c r="W46" s="16"/>
      <c r="X46" s="16"/>
      <c r="Y46" s="1"/>
      <c r="Z46" s="1"/>
      <c r="AA46" s="16" t="s">
        <v>5</v>
      </c>
      <c r="AB46" s="16"/>
      <c r="AC46" s="16"/>
      <c r="AD46" s="1"/>
      <c r="AE46" s="1"/>
    </row>
    <row r="47" spans="1:31" x14ac:dyDescent="0.25">
      <c r="B47" t="s">
        <v>7</v>
      </c>
      <c r="G47" t="s">
        <v>8</v>
      </c>
      <c r="H47" t="s">
        <v>9</v>
      </c>
      <c r="I47" t="s">
        <v>10</v>
      </c>
      <c r="J47" t="s">
        <v>24</v>
      </c>
      <c r="L47" t="s">
        <v>8</v>
      </c>
      <c r="M47" t="s">
        <v>9</v>
      </c>
      <c r="N47" t="s">
        <v>10</v>
      </c>
      <c r="O47" t="s">
        <v>24</v>
      </c>
      <c r="Q47" t="s">
        <v>8</v>
      </c>
      <c r="R47" t="s">
        <v>9</v>
      </c>
      <c r="S47" t="s">
        <v>10</v>
      </c>
      <c r="T47" t="s">
        <v>24</v>
      </c>
      <c r="V47" t="s">
        <v>8</v>
      </c>
      <c r="W47" t="s">
        <v>9</v>
      </c>
      <c r="X47" t="s">
        <v>10</v>
      </c>
      <c r="Y47" t="s">
        <v>24</v>
      </c>
      <c r="AA47" t="s">
        <v>8</v>
      </c>
      <c r="AB47" t="s">
        <v>9</v>
      </c>
      <c r="AC47" t="s">
        <v>10</v>
      </c>
      <c r="AD47" t="s">
        <v>24</v>
      </c>
    </row>
    <row r="48" spans="1:31" x14ac:dyDescent="0.25">
      <c r="A48">
        <v>38</v>
      </c>
      <c r="B48" t="s">
        <v>12</v>
      </c>
      <c r="C48" t="s">
        <v>31</v>
      </c>
      <c r="D48" t="s">
        <v>60</v>
      </c>
      <c r="E48" t="s">
        <v>61</v>
      </c>
      <c r="F48" t="s">
        <v>62</v>
      </c>
      <c r="G48">
        <v>1</v>
      </c>
      <c r="H48">
        <v>1</v>
      </c>
      <c r="I48">
        <v>1</v>
      </c>
      <c r="J48">
        <v>1</v>
      </c>
      <c r="L48">
        <v>1</v>
      </c>
      <c r="M48">
        <v>1</v>
      </c>
      <c r="N48">
        <v>1</v>
      </c>
      <c r="O48">
        <v>1</v>
      </c>
      <c r="Q48">
        <v>1</v>
      </c>
      <c r="R48">
        <v>1</v>
      </c>
      <c r="S48">
        <v>1</v>
      </c>
      <c r="T48">
        <v>1</v>
      </c>
      <c r="V48">
        <v>1</v>
      </c>
      <c r="W48">
        <v>1</v>
      </c>
      <c r="X48">
        <v>1</v>
      </c>
      <c r="Y48">
        <v>1</v>
      </c>
      <c r="AA48">
        <v>1</v>
      </c>
      <c r="AB48">
        <v>1</v>
      </c>
      <c r="AC48">
        <v>1</v>
      </c>
      <c r="AD48">
        <v>1</v>
      </c>
    </row>
    <row r="49" spans="1:31" x14ac:dyDescent="0.25">
      <c r="A49">
        <v>39</v>
      </c>
      <c r="B49" t="s">
        <v>11</v>
      </c>
      <c r="C49" t="s">
        <v>29</v>
      </c>
      <c r="D49" t="s">
        <v>70</v>
      </c>
      <c r="E49" t="s">
        <v>79</v>
      </c>
      <c r="F49" t="s">
        <v>59</v>
      </c>
      <c r="G49">
        <v>1</v>
      </c>
      <c r="H49">
        <v>1</v>
      </c>
      <c r="I49">
        <v>1</v>
      </c>
      <c r="J49">
        <v>1</v>
      </c>
      <c r="L49">
        <v>0</v>
      </c>
      <c r="M49">
        <v>0</v>
      </c>
      <c r="N49">
        <v>0</v>
      </c>
      <c r="O49">
        <v>1</v>
      </c>
      <c r="Q49">
        <v>0</v>
      </c>
      <c r="R49">
        <v>0</v>
      </c>
      <c r="S49">
        <v>0</v>
      </c>
      <c r="T49">
        <v>0</v>
      </c>
      <c r="V49">
        <v>0</v>
      </c>
      <c r="W49">
        <v>1</v>
      </c>
      <c r="X49">
        <v>1</v>
      </c>
      <c r="Y49">
        <v>0</v>
      </c>
      <c r="AA49">
        <v>0</v>
      </c>
      <c r="AB49">
        <v>0</v>
      </c>
      <c r="AC49">
        <v>0</v>
      </c>
      <c r="AD49">
        <v>1</v>
      </c>
    </row>
    <row r="50" spans="1:31" x14ac:dyDescent="0.25">
      <c r="A50">
        <v>40</v>
      </c>
      <c r="B50" t="s">
        <v>13</v>
      </c>
      <c r="C50" t="s">
        <v>33</v>
      </c>
      <c r="D50" t="s">
        <v>33</v>
      </c>
      <c r="E50" t="s">
        <v>61</v>
      </c>
      <c r="F50" t="s">
        <v>62</v>
      </c>
      <c r="G50">
        <v>0</v>
      </c>
      <c r="H50">
        <v>1</v>
      </c>
      <c r="I50">
        <v>1</v>
      </c>
      <c r="J50">
        <v>0</v>
      </c>
      <c r="L50">
        <v>1</v>
      </c>
      <c r="M50">
        <v>1</v>
      </c>
      <c r="N50">
        <v>1</v>
      </c>
      <c r="O50">
        <v>1</v>
      </c>
      <c r="Q50">
        <v>1</v>
      </c>
      <c r="R50">
        <v>1</v>
      </c>
      <c r="S50">
        <v>1</v>
      </c>
      <c r="T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</row>
    <row r="51" spans="1:31" x14ac:dyDescent="0.25">
      <c r="A51">
        <v>41</v>
      </c>
      <c r="B51" t="s">
        <v>11</v>
      </c>
      <c r="C51" t="s">
        <v>42</v>
      </c>
      <c r="D51" t="s">
        <v>42</v>
      </c>
      <c r="E51" t="s">
        <v>78</v>
      </c>
      <c r="F51" t="s">
        <v>85</v>
      </c>
      <c r="G51">
        <v>1</v>
      </c>
      <c r="H51">
        <v>1</v>
      </c>
      <c r="I51">
        <v>1</v>
      </c>
      <c r="J51">
        <v>1</v>
      </c>
      <c r="L51">
        <v>1</v>
      </c>
      <c r="M51">
        <v>1</v>
      </c>
      <c r="N51">
        <v>1</v>
      </c>
      <c r="O51">
        <v>1</v>
      </c>
      <c r="Q51">
        <v>1</v>
      </c>
      <c r="R51">
        <v>0</v>
      </c>
      <c r="S51">
        <v>0</v>
      </c>
      <c r="T51">
        <v>0</v>
      </c>
      <c r="V51">
        <v>1</v>
      </c>
      <c r="W51">
        <v>1</v>
      </c>
      <c r="X51">
        <v>1</v>
      </c>
      <c r="Y51">
        <v>1</v>
      </c>
      <c r="AA51">
        <v>0</v>
      </c>
      <c r="AB51">
        <v>0</v>
      </c>
      <c r="AC51">
        <v>0</v>
      </c>
      <c r="AD51">
        <v>1</v>
      </c>
    </row>
    <row r="52" spans="1:31" x14ac:dyDescent="0.25">
      <c r="A52">
        <v>42</v>
      </c>
      <c r="B52" t="s">
        <v>11</v>
      </c>
      <c r="C52" t="s">
        <v>29</v>
      </c>
      <c r="D52" t="s">
        <v>70</v>
      </c>
      <c r="E52" t="s">
        <v>79</v>
      </c>
      <c r="F52" t="s">
        <v>59</v>
      </c>
      <c r="G52">
        <v>1</v>
      </c>
      <c r="H52">
        <v>1</v>
      </c>
      <c r="I52">
        <v>0</v>
      </c>
      <c r="J52">
        <v>0</v>
      </c>
      <c r="L52">
        <v>0</v>
      </c>
      <c r="M52">
        <v>0</v>
      </c>
      <c r="N52">
        <v>0</v>
      </c>
      <c r="O52">
        <v>1</v>
      </c>
      <c r="Q52">
        <v>0</v>
      </c>
      <c r="R52">
        <v>0</v>
      </c>
      <c r="S52">
        <v>0</v>
      </c>
      <c r="T52">
        <v>0</v>
      </c>
      <c r="V52">
        <v>0</v>
      </c>
      <c r="W52">
        <v>1</v>
      </c>
      <c r="X52">
        <v>1</v>
      </c>
      <c r="Y52">
        <v>0</v>
      </c>
      <c r="AA52">
        <v>0</v>
      </c>
      <c r="AB52">
        <v>0</v>
      </c>
      <c r="AC52">
        <v>0</v>
      </c>
      <c r="AD52">
        <v>1</v>
      </c>
    </row>
    <row r="53" spans="1:31" x14ac:dyDescent="0.25">
      <c r="A53">
        <v>43</v>
      </c>
      <c r="B53" t="s">
        <v>11</v>
      </c>
      <c r="C53" t="s">
        <v>29</v>
      </c>
      <c r="D53" t="s">
        <v>70</v>
      </c>
      <c r="E53" t="s">
        <v>79</v>
      </c>
      <c r="F53" t="s">
        <v>59</v>
      </c>
      <c r="G53">
        <v>0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Q53">
        <v>0</v>
      </c>
      <c r="R53">
        <v>0</v>
      </c>
      <c r="S53">
        <v>0</v>
      </c>
      <c r="T53">
        <v>0</v>
      </c>
      <c r="V53">
        <v>0</v>
      </c>
      <c r="W53">
        <v>1</v>
      </c>
      <c r="X53">
        <v>1</v>
      </c>
      <c r="Y53">
        <v>0</v>
      </c>
      <c r="AA53">
        <v>0</v>
      </c>
      <c r="AB53">
        <v>0</v>
      </c>
      <c r="AC53">
        <v>0</v>
      </c>
      <c r="AD53">
        <v>1</v>
      </c>
    </row>
    <row r="54" spans="1:31" x14ac:dyDescent="0.25">
      <c r="A54">
        <v>44</v>
      </c>
      <c r="B54" t="s">
        <v>11</v>
      </c>
      <c r="C54" t="s">
        <v>29</v>
      </c>
      <c r="D54" t="s">
        <v>70</v>
      </c>
      <c r="E54" t="s">
        <v>79</v>
      </c>
      <c r="F54" t="s">
        <v>59</v>
      </c>
      <c r="G54">
        <v>1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>
        <v>1</v>
      </c>
      <c r="Q54">
        <v>0</v>
      </c>
      <c r="R54">
        <v>0</v>
      </c>
      <c r="S54">
        <v>0</v>
      </c>
      <c r="T54">
        <v>0</v>
      </c>
      <c r="V54">
        <v>0</v>
      </c>
      <c r="W54">
        <v>1</v>
      </c>
      <c r="X54">
        <v>1</v>
      </c>
      <c r="Y54">
        <v>0</v>
      </c>
      <c r="AA54">
        <v>0</v>
      </c>
      <c r="AB54">
        <v>0</v>
      </c>
      <c r="AC54">
        <v>0</v>
      </c>
      <c r="AD54">
        <v>1</v>
      </c>
    </row>
    <row r="55" spans="1:31" x14ac:dyDescent="0.25">
      <c r="A55">
        <v>45</v>
      </c>
      <c r="B55" t="s">
        <v>16</v>
      </c>
      <c r="C55" t="s">
        <v>40</v>
      </c>
      <c r="D55" t="s">
        <v>42</v>
      </c>
      <c r="E55" t="s">
        <v>78</v>
      </c>
      <c r="F55" t="s">
        <v>85</v>
      </c>
      <c r="G55">
        <v>0</v>
      </c>
      <c r="H55">
        <v>0</v>
      </c>
      <c r="I55">
        <v>0</v>
      </c>
      <c r="J55">
        <v>1</v>
      </c>
      <c r="L55">
        <v>0</v>
      </c>
      <c r="M55">
        <v>0</v>
      </c>
      <c r="N55">
        <v>0</v>
      </c>
      <c r="O55">
        <v>1</v>
      </c>
      <c r="Q55">
        <v>0</v>
      </c>
      <c r="R55">
        <v>1</v>
      </c>
      <c r="S55">
        <v>1</v>
      </c>
      <c r="T55">
        <v>0</v>
      </c>
      <c r="V55">
        <v>1</v>
      </c>
      <c r="W55">
        <v>0</v>
      </c>
      <c r="X55">
        <v>0</v>
      </c>
      <c r="Y55">
        <v>0</v>
      </c>
      <c r="AA55">
        <v>0</v>
      </c>
      <c r="AB55">
        <v>1</v>
      </c>
      <c r="AC55">
        <v>1</v>
      </c>
      <c r="AD55">
        <v>0</v>
      </c>
    </row>
    <row r="56" spans="1:31" x14ac:dyDescent="0.25">
      <c r="A56" t="s">
        <v>17</v>
      </c>
    </row>
    <row r="57" spans="1:31" x14ac:dyDescent="0.25">
      <c r="A57">
        <v>8</v>
      </c>
      <c r="G57">
        <f>SUM(G48:G55) - SUM(G56)</f>
        <v>5</v>
      </c>
      <c r="H57">
        <f t="shared" ref="H57:AC57" si="2">SUM(H48:H55) - SUM(H56)</f>
        <v>5</v>
      </c>
      <c r="I57">
        <f t="shared" si="2"/>
        <v>4</v>
      </c>
      <c r="J57">
        <f>SUM(J48:J56)</f>
        <v>4</v>
      </c>
      <c r="L57">
        <f t="shared" si="2"/>
        <v>3</v>
      </c>
      <c r="M57">
        <f t="shared" si="2"/>
        <v>3</v>
      </c>
      <c r="N57">
        <f t="shared" si="2"/>
        <v>3</v>
      </c>
      <c r="O57">
        <f>SUM(O48:O56)</f>
        <v>8</v>
      </c>
      <c r="Q57">
        <f t="shared" si="2"/>
        <v>3</v>
      </c>
      <c r="R57">
        <f t="shared" si="2"/>
        <v>3</v>
      </c>
      <c r="S57">
        <f t="shared" si="2"/>
        <v>3</v>
      </c>
      <c r="T57">
        <f>SUM(T48:T56)</f>
        <v>2</v>
      </c>
      <c r="V57">
        <f t="shared" si="2"/>
        <v>4</v>
      </c>
      <c r="W57">
        <f t="shared" si="2"/>
        <v>7</v>
      </c>
      <c r="X57">
        <f t="shared" si="2"/>
        <v>7</v>
      </c>
      <c r="Y57">
        <f>SUM(Y48:Y56)</f>
        <v>3</v>
      </c>
      <c r="AA57">
        <f t="shared" si="2"/>
        <v>2</v>
      </c>
      <c r="AB57">
        <f t="shared" si="2"/>
        <v>3</v>
      </c>
      <c r="AC57">
        <f t="shared" si="2"/>
        <v>3</v>
      </c>
      <c r="AD57">
        <f>SUM(AD48:AD56)</f>
        <v>7</v>
      </c>
    </row>
    <row r="58" spans="1:31" x14ac:dyDescent="0.25">
      <c r="G58" s="3">
        <f>G57/$A$57</f>
        <v>0.625</v>
      </c>
      <c r="H58" s="3">
        <f t="shared" ref="H58:I58" si="3">H57/$A$57</f>
        <v>0.625</v>
      </c>
      <c r="I58" s="3">
        <f t="shared" si="3"/>
        <v>0.5</v>
      </c>
      <c r="J58" s="3">
        <f>J57/8</f>
        <v>0.5</v>
      </c>
      <c r="K58" s="3">
        <f>AVERAGE(G58:I58)</f>
        <v>0.58333333333333337</v>
      </c>
      <c r="L58" s="3">
        <f t="shared" ref="L58:N58" si="4">L57/$A$57</f>
        <v>0.375</v>
      </c>
      <c r="M58" s="3">
        <f t="shared" si="4"/>
        <v>0.375</v>
      </c>
      <c r="N58" s="3">
        <f t="shared" si="4"/>
        <v>0.375</v>
      </c>
      <c r="O58" s="3">
        <f>O57/8</f>
        <v>1</v>
      </c>
      <c r="P58" s="3">
        <f>AVERAGE(L58:N58)</f>
        <v>0.375</v>
      </c>
      <c r="Q58" s="3">
        <f t="shared" ref="Q58:T58" si="5">Q57/$A$57</f>
        <v>0.375</v>
      </c>
      <c r="R58" s="3">
        <f t="shared" si="5"/>
        <v>0.375</v>
      </c>
      <c r="S58" s="3">
        <f t="shared" si="5"/>
        <v>0.375</v>
      </c>
      <c r="T58" s="3">
        <f t="shared" si="5"/>
        <v>0.25</v>
      </c>
      <c r="U58" s="3">
        <f>AVERAGE(Q58:S58)</f>
        <v>0.375</v>
      </c>
      <c r="V58" s="3">
        <f t="shared" ref="V58:X58" si="6">V57/$A$57</f>
        <v>0.5</v>
      </c>
      <c r="W58" s="3">
        <f t="shared" si="6"/>
        <v>0.875</v>
      </c>
      <c r="X58" s="3">
        <f t="shared" si="6"/>
        <v>0.875</v>
      </c>
      <c r="Y58" s="3">
        <f>Y57/8</f>
        <v>0.375</v>
      </c>
      <c r="Z58" s="3">
        <f>AVERAGE(V58:X58)</f>
        <v>0.75</v>
      </c>
      <c r="AA58" s="3">
        <f t="shared" ref="AA58:AC58" si="7">AA57/$A$57</f>
        <v>0.25</v>
      </c>
      <c r="AB58" s="3">
        <f t="shared" si="7"/>
        <v>0.375</v>
      </c>
      <c r="AC58" s="3">
        <f t="shared" si="7"/>
        <v>0.375</v>
      </c>
      <c r="AD58" s="3">
        <f>AD57/8</f>
        <v>0.875</v>
      </c>
      <c r="AE58" s="3">
        <f>AVERAGE(AA58:AC58)</f>
        <v>0.33333333333333331</v>
      </c>
    </row>
    <row r="59" spans="1:31" x14ac:dyDescent="0.25">
      <c r="AA59" t="s">
        <v>26</v>
      </c>
    </row>
    <row r="62" spans="1:31" x14ac:dyDescent="0.25">
      <c r="B62" t="s">
        <v>19</v>
      </c>
      <c r="G62" s="16" t="s">
        <v>1</v>
      </c>
      <c r="H62" s="16"/>
      <c r="I62" s="16"/>
      <c r="J62" s="1"/>
      <c r="K62" s="1"/>
      <c r="L62" s="16" t="s">
        <v>2</v>
      </c>
      <c r="M62" s="16"/>
      <c r="N62" s="16"/>
      <c r="O62" s="1"/>
      <c r="P62" s="1"/>
      <c r="Q62" s="16" t="s">
        <v>3</v>
      </c>
      <c r="R62" s="16"/>
      <c r="S62" s="16"/>
      <c r="T62" s="1"/>
      <c r="U62" s="1"/>
      <c r="V62" s="16" t="s">
        <v>4</v>
      </c>
      <c r="W62" s="16"/>
      <c r="X62" s="16"/>
      <c r="Y62" s="1"/>
      <c r="Z62" s="1"/>
      <c r="AA62" s="16" t="s">
        <v>5</v>
      </c>
      <c r="AB62" s="16"/>
      <c r="AC62" s="16"/>
      <c r="AD62" s="1"/>
      <c r="AE62" s="1"/>
    </row>
    <row r="63" spans="1:31" x14ac:dyDescent="0.25">
      <c r="B63" t="s">
        <v>7</v>
      </c>
      <c r="G63" t="s">
        <v>8</v>
      </c>
      <c r="H63" t="s">
        <v>9</v>
      </c>
      <c r="I63" t="s">
        <v>10</v>
      </c>
      <c r="J63" t="s">
        <v>24</v>
      </c>
      <c r="L63" t="s">
        <v>8</v>
      </c>
      <c r="M63" t="s">
        <v>9</v>
      </c>
      <c r="N63" t="s">
        <v>10</v>
      </c>
      <c r="O63" t="s">
        <v>24</v>
      </c>
      <c r="Q63" t="s">
        <v>8</v>
      </c>
      <c r="R63" t="s">
        <v>9</v>
      </c>
      <c r="S63" t="s">
        <v>10</v>
      </c>
      <c r="T63" t="s">
        <v>24</v>
      </c>
      <c r="V63" t="s">
        <v>8</v>
      </c>
      <c r="W63" t="s">
        <v>9</v>
      </c>
      <c r="X63" t="s">
        <v>10</v>
      </c>
      <c r="Y63" t="s">
        <v>24</v>
      </c>
      <c r="AA63" t="s">
        <v>8</v>
      </c>
      <c r="AB63" t="s">
        <v>9</v>
      </c>
      <c r="AC63" t="s">
        <v>10</v>
      </c>
      <c r="AD63" t="s">
        <v>24</v>
      </c>
    </row>
    <row r="64" spans="1:31" x14ac:dyDescent="0.25">
      <c r="A64">
        <v>46</v>
      </c>
      <c r="B64" t="s">
        <v>11</v>
      </c>
      <c r="C64" t="s">
        <v>30</v>
      </c>
      <c r="D64" t="s">
        <v>30</v>
      </c>
      <c r="E64" t="s">
        <v>82</v>
      </c>
      <c r="F64" t="s">
        <v>58</v>
      </c>
      <c r="G64">
        <v>1</v>
      </c>
      <c r="H64">
        <v>1</v>
      </c>
      <c r="I64">
        <v>1</v>
      </c>
      <c r="J64">
        <v>1</v>
      </c>
      <c r="L64">
        <v>0</v>
      </c>
      <c r="M64">
        <v>0</v>
      </c>
      <c r="N64">
        <v>0</v>
      </c>
      <c r="O64">
        <v>1</v>
      </c>
      <c r="Q64">
        <v>0</v>
      </c>
      <c r="R64">
        <v>1</v>
      </c>
      <c r="S64">
        <v>0</v>
      </c>
      <c r="T64">
        <v>0</v>
      </c>
      <c r="V64">
        <v>1</v>
      </c>
      <c r="W64">
        <v>0</v>
      </c>
      <c r="X64">
        <v>1</v>
      </c>
      <c r="Y64">
        <v>0</v>
      </c>
      <c r="AA64">
        <v>0</v>
      </c>
      <c r="AB64">
        <v>0</v>
      </c>
      <c r="AC64">
        <v>0</v>
      </c>
      <c r="AD64">
        <v>1</v>
      </c>
    </row>
    <row r="65" spans="1:31" x14ac:dyDescent="0.25">
      <c r="A65">
        <v>47</v>
      </c>
      <c r="B65" t="s">
        <v>11</v>
      </c>
      <c r="C65" t="s">
        <v>30</v>
      </c>
      <c r="D65" t="s">
        <v>30</v>
      </c>
      <c r="E65" t="s">
        <v>82</v>
      </c>
      <c r="F65" t="s">
        <v>58</v>
      </c>
      <c r="G65">
        <v>1</v>
      </c>
      <c r="H65">
        <v>1</v>
      </c>
      <c r="I65">
        <v>1</v>
      </c>
      <c r="J65">
        <v>1</v>
      </c>
      <c r="L65">
        <v>0</v>
      </c>
      <c r="M65">
        <v>0</v>
      </c>
      <c r="N65">
        <v>0</v>
      </c>
      <c r="O65">
        <v>1</v>
      </c>
      <c r="Q65">
        <v>1</v>
      </c>
      <c r="R65">
        <v>1</v>
      </c>
      <c r="S65">
        <v>0</v>
      </c>
      <c r="T65">
        <v>0</v>
      </c>
      <c r="V65">
        <v>1</v>
      </c>
      <c r="W65">
        <v>0</v>
      </c>
      <c r="X65">
        <v>1</v>
      </c>
      <c r="Y65">
        <v>0</v>
      </c>
      <c r="AA65">
        <v>0</v>
      </c>
      <c r="AB65">
        <v>0</v>
      </c>
      <c r="AC65">
        <v>0</v>
      </c>
      <c r="AD65">
        <v>1</v>
      </c>
    </row>
    <row r="66" spans="1:31" x14ac:dyDescent="0.25">
      <c r="A66">
        <v>48</v>
      </c>
      <c r="B66" t="s">
        <v>11</v>
      </c>
      <c r="C66" t="s">
        <v>32</v>
      </c>
      <c r="D66" t="s">
        <v>66</v>
      </c>
      <c r="E66" t="s">
        <v>63</v>
      </c>
      <c r="F66" t="s">
        <v>97</v>
      </c>
      <c r="G66">
        <v>0</v>
      </c>
      <c r="H66">
        <v>0</v>
      </c>
      <c r="I66">
        <v>0</v>
      </c>
      <c r="J66">
        <v>1</v>
      </c>
      <c r="L66">
        <v>0</v>
      </c>
      <c r="M66">
        <v>1</v>
      </c>
      <c r="N66">
        <v>1</v>
      </c>
      <c r="O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1</v>
      </c>
    </row>
    <row r="67" spans="1:31" x14ac:dyDescent="0.25">
      <c r="A67">
        <v>49</v>
      </c>
      <c r="B67" t="s">
        <v>11</v>
      </c>
      <c r="C67" t="s">
        <v>29</v>
      </c>
      <c r="D67" t="s">
        <v>53</v>
      </c>
      <c r="E67" t="s">
        <v>56</v>
      </c>
      <c r="F67" t="s">
        <v>59</v>
      </c>
      <c r="G67">
        <v>1</v>
      </c>
      <c r="H67">
        <v>1</v>
      </c>
      <c r="I67">
        <v>1</v>
      </c>
      <c r="J67">
        <v>1</v>
      </c>
      <c r="L67">
        <v>0</v>
      </c>
      <c r="M67">
        <v>0</v>
      </c>
      <c r="N67">
        <v>0</v>
      </c>
      <c r="O67">
        <v>1</v>
      </c>
      <c r="Q67">
        <v>0</v>
      </c>
      <c r="R67">
        <v>0</v>
      </c>
      <c r="S67">
        <v>0</v>
      </c>
      <c r="T67">
        <v>0</v>
      </c>
      <c r="V67">
        <v>0</v>
      </c>
      <c r="W67">
        <v>1</v>
      </c>
      <c r="X67">
        <v>1</v>
      </c>
      <c r="Y67">
        <v>0</v>
      </c>
      <c r="AA67">
        <v>0</v>
      </c>
      <c r="AB67">
        <v>0</v>
      </c>
      <c r="AC67">
        <v>0</v>
      </c>
      <c r="AD67">
        <v>1</v>
      </c>
    </row>
    <row r="68" spans="1:31" x14ac:dyDescent="0.25">
      <c r="A68">
        <v>50</v>
      </c>
      <c r="B68" t="s">
        <v>13</v>
      </c>
      <c r="C68" t="s">
        <v>33</v>
      </c>
      <c r="D68" t="s">
        <v>33</v>
      </c>
      <c r="E68" t="s">
        <v>61</v>
      </c>
      <c r="F68" t="s">
        <v>62</v>
      </c>
      <c r="G68">
        <v>1</v>
      </c>
      <c r="H68">
        <v>1</v>
      </c>
      <c r="I68">
        <v>1</v>
      </c>
      <c r="J68">
        <v>1</v>
      </c>
      <c r="L68">
        <v>1</v>
      </c>
      <c r="M68">
        <v>0</v>
      </c>
      <c r="N68">
        <v>0</v>
      </c>
      <c r="O68">
        <v>0</v>
      </c>
      <c r="Q68">
        <v>1</v>
      </c>
      <c r="R68">
        <v>1</v>
      </c>
      <c r="S68">
        <v>1</v>
      </c>
      <c r="T68">
        <v>1</v>
      </c>
      <c r="V68">
        <v>1</v>
      </c>
      <c r="W68">
        <v>1</v>
      </c>
      <c r="X68">
        <v>1</v>
      </c>
      <c r="Y68">
        <v>1</v>
      </c>
      <c r="AA68">
        <v>1</v>
      </c>
      <c r="AB68">
        <v>1</v>
      </c>
      <c r="AC68">
        <v>1</v>
      </c>
      <c r="AD68">
        <v>1</v>
      </c>
    </row>
    <row r="69" spans="1:31" x14ac:dyDescent="0.25">
      <c r="A69">
        <v>51</v>
      </c>
      <c r="B69" t="s">
        <v>11</v>
      </c>
      <c r="C69" t="s">
        <v>32</v>
      </c>
      <c r="D69" t="s">
        <v>66</v>
      </c>
      <c r="E69" t="s">
        <v>63</v>
      </c>
      <c r="F69" t="s">
        <v>97</v>
      </c>
      <c r="G69">
        <v>0</v>
      </c>
      <c r="H69">
        <v>0</v>
      </c>
      <c r="I69">
        <v>0</v>
      </c>
      <c r="J69">
        <v>0</v>
      </c>
      <c r="L69">
        <v>1</v>
      </c>
      <c r="M69">
        <v>0</v>
      </c>
      <c r="N69">
        <v>1</v>
      </c>
      <c r="O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1</v>
      </c>
    </row>
    <row r="70" spans="1:31" x14ac:dyDescent="0.25">
      <c r="A70">
        <v>52</v>
      </c>
      <c r="B70" t="s">
        <v>13</v>
      </c>
      <c r="C70" t="s">
        <v>33</v>
      </c>
      <c r="D70" t="s">
        <v>33</v>
      </c>
      <c r="E70" t="s">
        <v>61</v>
      </c>
      <c r="F70" t="s">
        <v>62</v>
      </c>
      <c r="G70">
        <v>1</v>
      </c>
      <c r="H70">
        <v>1</v>
      </c>
      <c r="I70">
        <v>1</v>
      </c>
      <c r="J70">
        <v>1</v>
      </c>
      <c r="L70">
        <v>1</v>
      </c>
      <c r="M70">
        <v>0</v>
      </c>
      <c r="N70">
        <v>0</v>
      </c>
      <c r="O70">
        <v>0</v>
      </c>
      <c r="Q70">
        <v>1</v>
      </c>
      <c r="R70">
        <v>1</v>
      </c>
      <c r="S70">
        <v>1</v>
      </c>
      <c r="T70">
        <v>1</v>
      </c>
      <c r="V70">
        <v>1</v>
      </c>
      <c r="W70">
        <v>1</v>
      </c>
      <c r="X70">
        <v>1</v>
      </c>
      <c r="Y70">
        <v>1</v>
      </c>
      <c r="AA70">
        <v>1</v>
      </c>
      <c r="AB70">
        <v>1</v>
      </c>
      <c r="AC70">
        <v>1</v>
      </c>
      <c r="AD70">
        <v>1</v>
      </c>
    </row>
    <row r="71" spans="1:31" x14ac:dyDescent="0.25">
      <c r="A71">
        <v>53</v>
      </c>
      <c r="B71" t="s">
        <v>11</v>
      </c>
      <c r="C71" t="s">
        <v>41</v>
      </c>
      <c r="D71" t="s">
        <v>41</v>
      </c>
      <c r="E71" t="s">
        <v>82</v>
      </c>
      <c r="F71" t="s">
        <v>58</v>
      </c>
      <c r="G71">
        <v>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>
        <v>1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1</v>
      </c>
    </row>
    <row r="72" spans="1:31" x14ac:dyDescent="0.25">
      <c r="A72">
        <v>54</v>
      </c>
      <c r="B72" t="s">
        <v>11</v>
      </c>
      <c r="C72" t="s">
        <v>41</v>
      </c>
      <c r="D72" t="s">
        <v>41</v>
      </c>
      <c r="E72" t="s">
        <v>82</v>
      </c>
      <c r="F72" t="s">
        <v>58</v>
      </c>
      <c r="G72">
        <v>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>
        <v>1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1</v>
      </c>
    </row>
    <row r="73" spans="1:31" x14ac:dyDescent="0.25">
      <c r="A73">
        <v>55</v>
      </c>
      <c r="B73" t="s">
        <v>13</v>
      </c>
      <c r="C73" t="s">
        <v>33</v>
      </c>
      <c r="D73" t="s">
        <v>33</v>
      </c>
      <c r="E73" t="s">
        <v>61</v>
      </c>
      <c r="F73" t="s">
        <v>62</v>
      </c>
      <c r="G73">
        <v>1</v>
      </c>
      <c r="H73">
        <v>1</v>
      </c>
      <c r="I73">
        <v>1</v>
      </c>
      <c r="J73">
        <v>1</v>
      </c>
      <c r="L73">
        <v>1</v>
      </c>
      <c r="M73">
        <v>0</v>
      </c>
      <c r="N73">
        <v>0</v>
      </c>
      <c r="O73">
        <v>0</v>
      </c>
      <c r="Q73">
        <v>1</v>
      </c>
      <c r="R73">
        <v>1</v>
      </c>
      <c r="S73">
        <v>1</v>
      </c>
      <c r="T73">
        <v>1</v>
      </c>
      <c r="V73">
        <v>1</v>
      </c>
      <c r="W73">
        <v>1</v>
      </c>
      <c r="X73">
        <v>1</v>
      </c>
      <c r="Y73">
        <v>1</v>
      </c>
      <c r="AA73">
        <v>1</v>
      </c>
      <c r="AB73">
        <v>1</v>
      </c>
      <c r="AC73">
        <v>1</v>
      </c>
      <c r="AD73">
        <v>1</v>
      </c>
    </row>
    <row r="74" spans="1:31" x14ac:dyDescent="0.25">
      <c r="A74">
        <v>56</v>
      </c>
      <c r="B74" t="s">
        <v>13</v>
      </c>
      <c r="C74" t="s">
        <v>33</v>
      </c>
      <c r="D74" t="s">
        <v>33</v>
      </c>
      <c r="E74" t="s">
        <v>61</v>
      </c>
      <c r="F74" t="s">
        <v>62</v>
      </c>
      <c r="G74">
        <v>1</v>
      </c>
      <c r="H74">
        <v>1</v>
      </c>
      <c r="I74">
        <v>1</v>
      </c>
      <c r="J74">
        <v>1</v>
      </c>
      <c r="L74">
        <v>1</v>
      </c>
      <c r="M74">
        <v>0</v>
      </c>
      <c r="N74">
        <v>0</v>
      </c>
      <c r="O74">
        <v>0</v>
      </c>
      <c r="Q74">
        <v>1</v>
      </c>
      <c r="R74">
        <v>1</v>
      </c>
      <c r="S74">
        <v>1</v>
      </c>
      <c r="T74">
        <v>1</v>
      </c>
      <c r="V74">
        <v>1</v>
      </c>
      <c r="W74">
        <v>1</v>
      </c>
      <c r="X74">
        <v>1</v>
      </c>
      <c r="Y74">
        <v>1</v>
      </c>
      <c r="AA74">
        <v>1</v>
      </c>
      <c r="AB74">
        <v>1</v>
      </c>
      <c r="AC74">
        <v>1</v>
      </c>
      <c r="AD74">
        <v>1</v>
      </c>
    </row>
    <row r="75" spans="1:31" x14ac:dyDescent="0.25">
      <c r="A75">
        <v>57</v>
      </c>
      <c r="B75" t="s">
        <v>13</v>
      </c>
      <c r="C75" t="s">
        <v>33</v>
      </c>
      <c r="D75" t="s">
        <v>33</v>
      </c>
      <c r="E75" t="s">
        <v>61</v>
      </c>
      <c r="F75" t="s">
        <v>62</v>
      </c>
      <c r="G75">
        <v>1</v>
      </c>
      <c r="H75">
        <v>1</v>
      </c>
      <c r="I75">
        <v>1</v>
      </c>
      <c r="J75">
        <v>1</v>
      </c>
      <c r="L75">
        <v>1</v>
      </c>
      <c r="M75">
        <v>1</v>
      </c>
      <c r="N75">
        <v>0</v>
      </c>
      <c r="O75">
        <v>0</v>
      </c>
      <c r="Q75">
        <v>1</v>
      </c>
      <c r="R75">
        <v>1</v>
      </c>
      <c r="S75">
        <v>1</v>
      </c>
      <c r="T75">
        <v>1</v>
      </c>
      <c r="V75">
        <v>1</v>
      </c>
      <c r="W75">
        <v>1</v>
      </c>
      <c r="X75">
        <v>1</v>
      </c>
      <c r="Y75">
        <v>1</v>
      </c>
      <c r="AA75">
        <v>1</v>
      </c>
      <c r="AB75">
        <v>1</v>
      </c>
      <c r="AC75">
        <v>1</v>
      </c>
      <c r="AD75">
        <v>1</v>
      </c>
    </row>
    <row r="76" spans="1:31" x14ac:dyDescent="0.25">
      <c r="A76">
        <v>58</v>
      </c>
      <c r="B76" t="s">
        <v>16</v>
      </c>
      <c r="C76" t="s">
        <v>40</v>
      </c>
      <c r="D76" t="s">
        <v>69</v>
      </c>
      <c r="E76" t="s">
        <v>78</v>
      </c>
      <c r="F76" t="s">
        <v>81</v>
      </c>
      <c r="G76">
        <v>1</v>
      </c>
      <c r="H76">
        <v>1</v>
      </c>
      <c r="I76">
        <v>1</v>
      </c>
      <c r="J76">
        <v>1</v>
      </c>
      <c r="L76">
        <v>1</v>
      </c>
      <c r="M76">
        <v>1</v>
      </c>
      <c r="N76">
        <v>1</v>
      </c>
      <c r="O76">
        <v>1</v>
      </c>
      <c r="Q76">
        <v>1</v>
      </c>
      <c r="R76">
        <v>1</v>
      </c>
      <c r="S76">
        <v>1</v>
      </c>
      <c r="T76">
        <v>1</v>
      </c>
      <c r="V76">
        <v>1</v>
      </c>
      <c r="W76">
        <v>1</v>
      </c>
      <c r="X76">
        <v>1</v>
      </c>
      <c r="Y76">
        <v>1</v>
      </c>
      <c r="AA76">
        <v>1</v>
      </c>
      <c r="AB76">
        <v>1</v>
      </c>
      <c r="AC76">
        <v>1</v>
      </c>
      <c r="AD76">
        <v>1</v>
      </c>
    </row>
    <row r="77" spans="1:31" x14ac:dyDescent="0.25">
      <c r="A77" t="s">
        <v>17</v>
      </c>
    </row>
    <row r="78" spans="1:31" x14ac:dyDescent="0.25">
      <c r="A78">
        <v>13</v>
      </c>
      <c r="G78" s="4">
        <f>SUM(G64:G76) - SUM(G77)</f>
        <v>9</v>
      </c>
      <c r="H78" s="4">
        <f>SUM(H64:H76) - SUM(H77)</f>
        <v>9</v>
      </c>
      <c r="I78" s="4">
        <f>SUM(I64:I76) - SUM(I77)</f>
        <v>9</v>
      </c>
      <c r="J78" s="4">
        <f>SUM(J64:J77)</f>
        <v>10</v>
      </c>
      <c r="K78" s="4"/>
      <c r="L78" s="4">
        <f>SUM(L64:L76) - SUM(L77)</f>
        <v>7</v>
      </c>
      <c r="M78" s="4">
        <f>SUM(M64:M76) - SUM(M77)</f>
        <v>3</v>
      </c>
      <c r="N78" s="4">
        <f>SUM(N64:N76) - SUM(N77)</f>
        <v>3</v>
      </c>
      <c r="O78" s="4">
        <f>SUM(O64:O77)</f>
        <v>6</v>
      </c>
      <c r="P78" s="4"/>
      <c r="Q78" s="4">
        <f>SUM(Q64:Q76) - SUM(Q77)</f>
        <v>7</v>
      </c>
      <c r="R78" s="4">
        <f>SUM(R64:R76) - SUM(R77)</f>
        <v>8</v>
      </c>
      <c r="S78" s="4">
        <f>SUM(S64:S76) - SUM(S77)</f>
        <v>6</v>
      </c>
      <c r="T78" s="4">
        <f>SUM(T64:T77)</f>
        <v>6</v>
      </c>
      <c r="U78" s="4"/>
      <c r="V78" s="4">
        <f>SUM(V64:V76) - SUM(V77)</f>
        <v>8</v>
      </c>
      <c r="W78" s="4">
        <f>SUM(W64:W76) - SUM(W77)</f>
        <v>7</v>
      </c>
      <c r="X78" s="4">
        <f>SUM(X64:X76) - SUM(X77)</f>
        <v>9</v>
      </c>
      <c r="Y78" s="4">
        <f>SUM(Y64:Y77)</f>
        <v>6</v>
      </c>
      <c r="Z78" s="4"/>
      <c r="AA78" s="4">
        <f>SUM(AA64:AA76) - SUM(AA77)</f>
        <v>6</v>
      </c>
      <c r="AB78" s="4">
        <f>SUM(AB64:AB76) - SUM(AB77)</f>
        <v>6</v>
      </c>
      <c r="AC78" s="4">
        <f>SUM(AC64:AC76) - SUM(AC77)</f>
        <v>6</v>
      </c>
      <c r="AD78" s="4">
        <f>SUM(AD64:AD77)</f>
        <v>13</v>
      </c>
      <c r="AE78" s="4"/>
    </row>
    <row r="79" spans="1:31" x14ac:dyDescent="0.25">
      <c r="G79" s="3">
        <f>G78/$A$78</f>
        <v>0.69230769230769229</v>
      </c>
      <c r="H79" s="3">
        <f t="shared" ref="H79:AC79" si="8">H78/$A$78</f>
        <v>0.69230769230769229</v>
      </c>
      <c r="I79" s="3">
        <f t="shared" si="8"/>
        <v>0.69230769230769229</v>
      </c>
      <c r="J79" s="3">
        <f>J78/13</f>
        <v>0.76923076923076927</v>
      </c>
      <c r="K79" s="3">
        <f>AVERAGE(G79:I79)</f>
        <v>0.69230769230769218</v>
      </c>
      <c r="L79" s="3">
        <f t="shared" si="8"/>
        <v>0.53846153846153844</v>
      </c>
      <c r="M79" s="3">
        <f t="shared" si="8"/>
        <v>0.23076923076923078</v>
      </c>
      <c r="N79" s="3">
        <f t="shared" si="8"/>
        <v>0.23076923076923078</v>
      </c>
      <c r="O79" s="3">
        <f>O78/13</f>
        <v>0.46153846153846156</v>
      </c>
      <c r="P79" s="3">
        <f>AVERAGE(L79:N79)</f>
        <v>0.33333333333333331</v>
      </c>
      <c r="Q79" s="3">
        <f t="shared" si="8"/>
        <v>0.53846153846153844</v>
      </c>
      <c r="R79" s="3">
        <f t="shared" si="8"/>
        <v>0.61538461538461542</v>
      </c>
      <c r="S79" s="3">
        <f t="shared" si="8"/>
        <v>0.46153846153846156</v>
      </c>
      <c r="T79" s="3">
        <f>T78/13</f>
        <v>0.46153846153846156</v>
      </c>
      <c r="U79" s="3">
        <f>AVERAGE(Q79:S79)</f>
        <v>0.53846153846153844</v>
      </c>
      <c r="V79" s="3">
        <f t="shared" si="8"/>
        <v>0.61538461538461542</v>
      </c>
      <c r="W79" s="3">
        <f t="shared" si="8"/>
        <v>0.53846153846153844</v>
      </c>
      <c r="X79" s="3">
        <f t="shared" si="8"/>
        <v>0.69230769230769229</v>
      </c>
      <c r="Y79" s="3">
        <f>Y78/13</f>
        <v>0.46153846153846156</v>
      </c>
      <c r="Z79" s="3">
        <f>AVERAGE(V79:X79)</f>
        <v>0.61538461538461531</v>
      </c>
      <c r="AA79" s="3">
        <f t="shared" si="8"/>
        <v>0.46153846153846156</v>
      </c>
      <c r="AB79" s="3">
        <f t="shared" si="8"/>
        <v>0.46153846153846156</v>
      </c>
      <c r="AC79" s="3">
        <f t="shared" si="8"/>
        <v>0.46153846153846156</v>
      </c>
      <c r="AD79" s="3">
        <f>AD78/13</f>
        <v>1</v>
      </c>
      <c r="AE79" s="3">
        <f>AVERAGE(AA79:AC79)</f>
        <v>0.46153846153846151</v>
      </c>
    </row>
    <row r="81" spans="1:31" x14ac:dyDescent="0.25">
      <c r="L81" t="s">
        <v>49</v>
      </c>
    </row>
    <row r="83" spans="1:31" x14ac:dyDescent="0.25">
      <c r="B83" t="s">
        <v>20</v>
      </c>
      <c r="G83" s="16" t="s">
        <v>1</v>
      </c>
      <c r="H83" s="16"/>
      <c r="I83" s="16"/>
      <c r="J83" s="1"/>
      <c r="K83" s="1"/>
      <c r="L83" s="16" t="s">
        <v>2</v>
      </c>
      <c r="M83" s="16"/>
      <c r="N83" s="16"/>
      <c r="O83" s="1"/>
      <c r="P83" s="1"/>
      <c r="Q83" s="16" t="s">
        <v>3</v>
      </c>
      <c r="R83" s="16"/>
      <c r="S83" s="16"/>
      <c r="T83" s="1"/>
      <c r="U83" s="1"/>
      <c r="V83" s="16" t="s">
        <v>4</v>
      </c>
      <c r="W83" s="16"/>
      <c r="X83" s="16"/>
      <c r="Y83" s="1"/>
      <c r="Z83" s="1"/>
      <c r="AA83" s="16" t="s">
        <v>5</v>
      </c>
      <c r="AB83" s="16"/>
      <c r="AC83" s="16"/>
      <c r="AD83" s="1"/>
      <c r="AE83" s="1"/>
    </row>
    <row r="84" spans="1:31" x14ac:dyDescent="0.25">
      <c r="B84" t="s">
        <v>7</v>
      </c>
      <c r="G84" t="s">
        <v>8</v>
      </c>
      <c r="H84" t="s">
        <v>9</v>
      </c>
      <c r="I84" t="s">
        <v>10</v>
      </c>
      <c r="J84" t="s">
        <v>24</v>
      </c>
      <c r="L84" t="s">
        <v>8</v>
      </c>
      <c r="M84" t="s">
        <v>9</v>
      </c>
      <c r="N84" t="s">
        <v>10</v>
      </c>
      <c r="O84" t="s">
        <v>24</v>
      </c>
      <c r="Q84" t="s">
        <v>8</v>
      </c>
      <c r="R84" t="s">
        <v>9</v>
      </c>
      <c r="S84" t="s">
        <v>10</v>
      </c>
      <c r="T84" t="s">
        <v>24</v>
      </c>
      <c r="V84" t="s">
        <v>8</v>
      </c>
      <c r="W84" t="s">
        <v>9</v>
      </c>
      <c r="X84" t="s">
        <v>10</v>
      </c>
      <c r="Y84" t="s">
        <v>24</v>
      </c>
      <c r="AA84" t="s">
        <v>8</v>
      </c>
      <c r="AB84" t="s">
        <v>9</v>
      </c>
      <c r="AC84" t="s">
        <v>10</v>
      </c>
      <c r="AD84" t="s">
        <v>24</v>
      </c>
    </row>
    <row r="85" spans="1:31" x14ac:dyDescent="0.25">
      <c r="A85">
        <v>59</v>
      </c>
      <c r="B85" t="s">
        <v>11</v>
      </c>
      <c r="C85" t="s">
        <v>41</v>
      </c>
      <c r="D85" t="s">
        <v>41</v>
      </c>
      <c r="E85" t="s">
        <v>82</v>
      </c>
      <c r="F85" t="s">
        <v>58</v>
      </c>
      <c r="G85">
        <v>0</v>
      </c>
      <c r="H85">
        <v>0</v>
      </c>
      <c r="I85">
        <v>0</v>
      </c>
      <c r="J85">
        <v>1</v>
      </c>
      <c r="L85">
        <v>0</v>
      </c>
      <c r="M85">
        <v>0</v>
      </c>
      <c r="N85">
        <v>0</v>
      </c>
      <c r="O85">
        <v>1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1</v>
      </c>
    </row>
    <row r="86" spans="1:31" x14ac:dyDescent="0.25">
      <c r="A86">
        <v>60</v>
      </c>
      <c r="B86" t="s">
        <v>11</v>
      </c>
      <c r="C86" t="s">
        <v>41</v>
      </c>
      <c r="D86" t="s">
        <v>41</v>
      </c>
      <c r="E86" t="s">
        <v>82</v>
      </c>
      <c r="F86" t="s">
        <v>58</v>
      </c>
      <c r="G86">
        <v>0</v>
      </c>
      <c r="H86">
        <v>0</v>
      </c>
      <c r="I86">
        <v>1</v>
      </c>
      <c r="J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0</v>
      </c>
      <c r="S86">
        <v>0</v>
      </c>
      <c r="T86">
        <v>0</v>
      </c>
      <c r="V86">
        <v>0</v>
      </c>
      <c r="W86">
        <v>0</v>
      </c>
      <c r="X86">
        <v>0</v>
      </c>
      <c r="Y86">
        <v>0</v>
      </c>
      <c r="AA86">
        <v>0</v>
      </c>
      <c r="AB86">
        <v>0</v>
      </c>
      <c r="AC86">
        <v>0</v>
      </c>
      <c r="AD86">
        <v>1</v>
      </c>
    </row>
    <row r="87" spans="1:31" x14ac:dyDescent="0.25">
      <c r="A87">
        <v>61</v>
      </c>
      <c r="B87" t="s">
        <v>13</v>
      </c>
      <c r="C87" t="s">
        <v>33</v>
      </c>
      <c r="D87" t="s">
        <v>33</v>
      </c>
      <c r="E87" t="s">
        <v>61</v>
      </c>
      <c r="F87" t="s">
        <v>62</v>
      </c>
      <c r="G87">
        <v>1</v>
      </c>
      <c r="H87">
        <v>1</v>
      </c>
      <c r="I87">
        <v>1</v>
      </c>
      <c r="J87">
        <v>1</v>
      </c>
      <c r="L87">
        <v>1</v>
      </c>
      <c r="M87">
        <v>1</v>
      </c>
      <c r="N87">
        <v>0</v>
      </c>
      <c r="O87">
        <v>0</v>
      </c>
      <c r="Q87">
        <v>1</v>
      </c>
      <c r="R87">
        <v>1</v>
      </c>
      <c r="S87">
        <v>1</v>
      </c>
      <c r="T87">
        <v>1</v>
      </c>
      <c r="V87">
        <v>1</v>
      </c>
      <c r="W87">
        <v>1</v>
      </c>
      <c r="X87">
        <v>1</v>
      </c>
      <c r="Y87">
        <v>1</v>
      </c>
      <c r="AA87">
        <v>1</v>
      </c>
      <c r="AB87">
        <v>1</v>
      </c>
      <c r="AC87">
        <v>1</v>
      </c>
      <c r="AD87">
        <v>1</v>
      </c>
    </row>
    <row r="88" spans="1:31" x14ac:dyDescent="0.25">
      <c r="A88">
        <v>62</v>
      </c>
      <c r="B88" t="s">
        <v>11</v>
      </c>
      <c r="C88" t="s">
        <v>36</v>
      </c>
      <c r="D88" t="s">
        <v>66</v>
      </c>
      <c r="E88" t="s">
        <v>63</v>
      </c>
      <c r="F88" t="s">
        <v>97</v>
      </c>
      <c r="G88">
        <v>1</v>
      </c>
      <c r="H88">
        <v>1</v>
      </c>
      <c r="I88">
        <v>1</v>
      </c>
      <c r="J88">
        <v>1</v>
      </c>
      <c r="L88">
        <v>0</v>
      </c>
      <c r="M88">
        <v>0</v>
      </c>
      <c r="N88">
        <v>0</v>
      </c>
      <c r="O88">
        <v>1</v>
      </c>
      <c r="Q88">
        <v>0</v>
      </c>
      <c r="R88">
        <v>0</v>
      </c>
      <c r="S88">
        <v>0</v>
      </c>
      <c r="T88">
        <v>1</v>
      </c>
      <c r="V88">
        <v>0</v>
      </c>
      <c r="W88">
        <v>0</v>
      </c>
      <c r="X88">
        <v>1</v>
      </c>
      <c r="Y88">
        <v>0</v>
      </c>
      <c r="AA88">
        <v>0</v>
      </c>
      <c r="AB88">
        <v>0</v>
      </c>
      <c r="AC88">
        <v>0</v>
      </c>
      <c r="AD88">
        <v>1</v>
      </c>
    </row>
    <row r="89" spans="1:31" x14ac:dyDescent="0.25">
      <c r="A89">
        <v>63</v>
      </c>
      <c r="B89" t="s">
        <v>11</v>
      </c>
      <c r="C89" t="s">
        <v>36</v>
      </c>
      <c r="D89" t="s">
        <v>66</v>
      </c>
      <c r="E89" t="s">
        <v>63</v>
      </c>
      <c r="F89" t="s">
        <v>97</v>
      </c>
      <c r="G89">
        <v>1</v>
      </c>
      <c r="H89">
        <v>1</v>
      </c>
      <c r="I89">
        <v>1</v>
      </c>
      <c r="J89">
        <v>1</v>
      </c>
      <c r="L89">
        <v>0</v>
      </c>
      <c r="M89">
        <v>0</v>
      </c>
      <c r="N89">
        <v>0</v>
      </c>
      <c r="O89">
        <v>1</v>
      </c>
      <c r="Q89">
        <v>0</v>
      </c>
      <c r="R89">
        <v>0</v>
      </c>
      <c r="S89">
        <v>0</v>
      </c>
      <c r="T89">
        <v>1</v>
      </c>
      <c r="V89">
        <v>0</v>
      </c>
      <c r="W89">
        <v>0</v>
      </c>
      <c r="X89">
        <v>1</v>
      </c>
      <c r="Y89">
        <v>0</v>
      </c>
      <c r="AA89">
        <v>0</v>
      </c>
      <c r="AB89">
        <v>0</v>
      </c>
      <c r="AC89">
        <v>0</v>
      </c>
      <c r="AD89">
        <v>1</v>
      </c>
    </row>
    <row r="90" spans="1:31" x14ac:dyDescent="0.25">
      <c r="A90">
        <v>64</v>
      </c>
      <c r="B90" t="s">
        <v>11</v>
      </c>
      <c r="C90" t="s">
        <v>41</v>
      </c>
      <c r="D90" t="s">
        <v>41</v>
      </c>
      <c r="E90" t="s">
        <v>82</v>
      </c>
      <c r="F90" t="s">
        <v>58</v>
      </c>
      <c r="G90">
        <v>0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>
        <v>1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1</v>
      </c>
    </row>
    <row r="91" spans="1:31" x14ac:dyDescent="0.25">
      <c r="A91">
        <v>65</v>
      </c>
      <c r="B91" t="s">
        <v>11</v>
      </c>
      <c r="C91" t="s">
        <v>41</v>
      </c>
      <c r="D91" t="s">
        <v>41</v>
      </c>
      <c r="E91" t="s">
        <v>82</v>
      </c>
      <c r="F91" t="s">
        <v>58</v>
      </c>
      <c r="G91">
        <v>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>
        <v>1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1</v>
      </c>
    </row>
    <row r="92" spans="1:31" x14ac:dyDescent="0.25">
      <c r="A92">
        <v>66</v>
      </c>
      <c r="B92" t="s">
        <v>13</v>
      </c>
      <c r="C92" t="s">
        <v>33</v>
      </c>
      <c r="D92" t="s">
        <v>33</v>
      </c>
      <c r="E92" t="s">
        <v>61</v>
      </c>
      <c r="F92" t="s">
        <v>62</v>
      </c>
      <c r="G92">
        <v>1</v>
      </c>
      <c r="H92">
        <v>1</v>
      </c>
      <c r="I92">
        <v>1</v>
      </c>
      <c r="J92">
        <v>1</v>
      </c>
      <c r="L92">
        <v>1</v>
      </c>
      <c r="M92">
        <v>1</v>
      </c>
      <c r="N92">
        <v>0</v>
      </c>
      <c r="O92">
        <v>0</v>
      </c>
      <c r="Q92">
        <v>1</v>
      </c>
      <c r="R92">
        <v>1</v>
      </c>
      <c r="S92">
        <v>1</v>
      </c>
      <c r="T92">
        <v>1</v>
      </c>
      <c r="V92">
        <v>1</v>
      </c>
      <c r="W92">
        <v>1</v>
      </c>
      <c r="X92">
        <v>1</v>
      </c>
      <c r="Y92">
        <v>1</v>
      </c>
      <c r="AA92">
        <v>1</v>
      </c>
      <c r="AB92">
        <v>1</v>
      </c>
      <c r="AC92">
        <v>1</v>
      </c>
      <c r="AD92">
        <v>1</v>
      </c>
    </row>
    <row r="93" spans="1:31" x14ac:dyDescent="0.25">
      <c r="A93" t="s">
        <v>17</v>
      </c>
    </row>
    <row r="94" spans="1:31" x14ac:dyDescent="0.25">
      <c r="A94">
        <v>8</v>
      </c>
      <c r="G94">
        <f>SUM(G85:G92) - SUM(G93)</f>
        <v>4</v>
      </c>
      <c r="H94">
        <f t="shared" ref="H94:AC94" si="9">SUM(H85:H92) - SUM(H93)</f>
        <v>4</v>
      </c>
      <c r="I94">
        <f t="shared" si="9"/>
        <v>5</v>
      </c>
      <c r="J94">
        <f>SUM(J85:J93)</f>
        <v>5</v>
      </c>
      <c r="L94">
        <f t="shared" si="9"/>
        <v>2</v>
      </c>
      <c r="M94">
        <f t="shared" si="9"/>
        <v>2</v>
      </c>
      <c r="N94">
        <f t="shared" si="9"/>
        <v>0</v>
      </c>
      <c r="O94">
        <f>SUM(O85:O93)</f>
        <v>6</v>
      </c>
      <c r="Q94">
        <f t="shared" si="9"/>
        <v>2</v>
      </c>
      <c r="R94">
        <f t="shared" si="9"/>
        <v>2</v>
      </c>
      <c r="S94">
        <f t="shared" si="9"/>
        <v>2</v>
      </c>
      <c r="T94">
        <f>SUM(T85:T93)</f>
        <v>4</v>
      </c>
      <c r="V94">
        <f t="shared" si="9"/>
        <v>2</v>
      </c>
      <c r="W94">
        <f t="shared" si="9"/>
        <v>2</v>
      </c>
      <c r="X94">
        <f t="shared" si="9"/>
        <v>4</v>
      </c>
      <c r="Y94">
        <f>SUM(Y85:Y93)</f>
        <v>2</v>
      </c>
      <c r="AA94">
        <f t="shared" si="9"/>
        <v>2</v>
      </c>
      <c r="AB94">
        <f t="shared" si="9"/>
        <v>2</v>
      </c>
      <c r="AC94">
        <f t="shared" si="9"/>
        <v>2</v>
      </c>
      <c r="AD94">
        <f>SUM(AD85:AD93)</f>
        <v>8</v>
      </c>
    </row>
    <row r="95" spans="1:31" x14ac:dyDescent="0.25">
      <c r="G95" s="3">
        <f>G94/$A$94</f>
        <v>0.5</v>
      </c>
      <c r="H95" s="3">
        <f t="shared" ref="H95:AC95" si="10">H94/$A$94</f>
        <v>0.5</v>
      </c>
      <c r="I95" s="3">
        <f t="shared" si="10"/>
        <v>0.625</v>
      </c>
      <c r="J95" s="3">
        <f>J94/8</f>
        <v>0.625</v>
      </c>
      <c r="K95" s="3">
        <f>AVERAGE(G95:I95)</f>
        <v>0.54166666666666663</v>
      </c>
      <c r="L95" s="3">
        <f t="shared" si="10"/>
        <v>0.25</v>
      </c>
      <c r="M95" s="3">
        <f t="shared" si="10"/>
        <v>0.25</v>
      </c>
      <c r="N95" s="3">
        <f t="shared" si="10"/>
        <v>0</v>
      </c>
      <c r="O95" s="3">
        <f>O94/8</f>
        <v>0.75</v>
      </c>
      <c r="P95" s="3">
        <f>AVERAGE(L95:N95)</f>
        <v>0.16666666666666666</v>
      </c>
      <c r="Q95" s="3">
        <f t="shared" si="10"/>
        <v>0.25</v>
      </c>
      <c r="R95" s="3">
        <f t="shared" si="10"/>
        <v>0.25</v>
      </c>
      <c r="S95" s="3">
        <f t="shared" si="10"/>
        <v>0.25</v>
      </c>
      <c r="T95" s="3">
        <f>T94/8</f>
        <v>0.5</v>
      </c>
      <c r="U95" s="3">
        <f>AVERAGE(Q95:S95)</f>
        <v>0.25</v>
      </c>
      <c r="V95" s="3">
        <f t="shared" si="10"/>
        <v>0.25</v>
      </c>
      <c r="W95" s="3">
        <f t="shared" si="10"/>
        <v>0.25</v>
      </c>
      <c r="X95" s="3">
        <f t="shared" si="10"/>
        <v>0.5</v>
      </c>
      <c r="Y95" s="3">
        <f>Y94/8</f>
        <v>0.25</v>
      </c>
      <c r="Z95" s="3">
        <f>AVERAGE(V95:X95)</f>
        <v>0.33333333333333331</v>
      </c>
      <c r="AA95" s="3">
        <f t="shared" si="10"/>
        <v>0.25</v>
      </c>
      <c r="AB95" s="3">
        <f t="shared" si="10"/>
        <v>0.25</v>
      </c>
      <c r="AC95" s="3">
        <f t="shared" si="10"/>
        <v>0.25</v>
      </c>
      <c r="AD95" s="3">
        <f>AD94/8</f>
        <v>1</v>
      </c>
      <c r="AE95" s="3">
        <f>AVERAGE(AA95:AC95)</f>
        <v>0.25</v>
      </c>
    </row>
    <row r="96" spans="1:31" x14ac:dyDescent="0.25">
      <c r="L96" t="s">
        <v>50</v>
      </c>
    </row>
    <row r="98" spans="1:31" x14ac:dyDescent="0.25">
      <c r="B98" t="s">
        <v>21</v>
      </c>
      <c r="G98" s="16" t="s">
        <v>1</v>
      </c>
      <c r="H98" s="16"/>
      <c r="I98" s="16"/>
      <c r="J98" s="1"/>
      <c r="K98" s="1"/>
      <c r="L98" s="16" t="s">
        <v>2</v>
      </c>
      <c r="M98" s="16"/>
      <c r="N98" s="16"/>
      <c r="O98" s="1"/>
      <c r="P98" s="1"/>
      <c r="Q98" s="16" t="s">
        <v>3</v>
      </c>
      <c r="R98" s="16"/>
      <c r="S98" s="16"/>
      <c r="T98" s="1"/>
      <c r="U98" s="1"/>
      <c r="V98" s="16" t="s">
        <v>4</v>
      </c>
      <c r="W98" s="16"/>
      <c r="X98" s="16"/>
      <c r="Y98" s="1"/>
      <c r="Z98" s="1"/>
      <c r="AA98" s="16" t="s">
        <v>5</v>
      </c>
      <c r="AB98" s="16"/>
      <c r="AC98" s="16"/>
      <c r="AD98" s="1"/>
      <c r="AE98" s="1"/>
    </row>
    <row r="99" spans="1:31" x14ac:dyDescent="0.25">
      <c r="B99" t="s">
        <v>7</v>
      </c>
      <c r="G99" t="s">
        <v>8</v>
      </c>
      <c r="H99" t="s">
        <v>9</v>
      </c>
      <c r="I99" t="s">
        <v>10</v>
      </c>
      <c r="J99" t="s">
        <v>24</v>
      </c>
      <c r="L99" t="s">
        <v>8</v>
      </c>
      <c r="M99" t="s">
        <v>9</v>
      </c>
      <c r="N99" t="s">
        <v>10</v>
      </c>
      <c r="O99" t="s">
        <v>24</v>
      </c>
      <c r="Q99" t="s">
        <v>8</v>
      </c>
      <c r="R99" t="s">
        <v>9</v>
      </c>
      <c r="S99" t="s">
        <v>10</v>
      </c>
      <c r="T99" t="s">
        <v>24</v>
      </c>
      <c r="V99" t="s">
        <v>8</v>
      </c>
      <c r="W99" t="s">
        <v>9</v>
      </c>
      <c r="X99" t="s">
        <v>10</v>
      </c>
      <c r="Y99" t="s">
        <v>24</v>
      </c>
      <c r="AA99" t="s">
        <v>8</v>
      </c>
      <c r="AB99" t="s">
        <v>9</v>
      </c>
      <c r="AC99" t="s">
        <v>10</v>
      </c>
      <c r="AD99" t="s">
        <v>24</v>
      </c>
    </row>
    <row r="100" spans="1:31" x14ac:dyDescent="0.25">
      <c r="A100">
        <v>67</v>
      </c>
      <c r="B100" t="s">
        <v>13</v>
      </c>
      <c r="C100" t="s">
        <v>33</v>
      </c>
      <c r="D100" t="s">
        <v>33</v>
      </c>
      <c r="E100" t="s">
        <v>61</v>
      </c>
      <c r="F100" t="s">
        <v>62</v>
      </c>
      <c r="G100">
        <v>1</v>
      </c>
      <c r="H100">
        <v>1</v>
      </c>
      <c r="I100">
        <v>1</v>
      </c>
      <c r="J100">
        <v>1</v>
      </c>
      <c r="L100">
        <v>1</v>
      </c>
      <c r="M100">
        <v>1</v>
      </c>
      <c r="N100">
        <v>0</v>
      </c>
      <c r="O100">
        <v>0</v>
      </c>
      <c r="Q100">
        <v>1</v>
      </c>
      <c r="R100">
        <v>1</v>
      </c>
      <c r="S100">
        <v>1</v>
      </c>
      <c r="T100">
        <v>1</v>
      </c>
      <c r="V100">
        <v>1</v>
      </c>
      <c r="W100">
        <v>1</v>
      </c>
      <c r="X100">
        <v>1</v>
      </c>
      <c r="Y100">
        <v>1</v>
      </c>
      <c r="AA100">
        <v>1</v>
      </c>
      <c r="AB100">
        <v>1</v>
      </c>
      <c r="AC100">
        <v>0</v>
      </c>
      <c r="AD100">
        <v>0</v>
      </c>
    </row>
    <row r="101" spans="1:31" x14ac:dyDescent="0.25">
      <c r="A101">
        <v>68</v>
      </c>
      <c r="B101" t="s">
        <v>11</v>
      </c>
      <c r="C101" t="s">
        <v>41</v>
      </c>
      <c r="D101" t="s">
        <v>41</v>
      </c>
      <c r="E101" t="s">
        <v>82</v>
      </c>
      <c r="F101" t="s">
        <v>58</v>
      </c>
      <c r="G101">
        <v>0</v>
      </c>
      <c r="H101">
        <v>0</v>
      </c>
      <c r="I101">
        <v>1</v>
      </c>
      <c r="J101">
        <v>0</v>
      </c>
      <c r="L101">
        <v>0</v>
      </c>
      <c r="M101">
        <v>0</v>
      </c>
      <c r="N101">
        <v>0</v>
      </c>
      <c r="O101">
        <v>1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AA101">
        <v>0</v>
      </c>
      <c r="AB101">
        <v>0</v>
      </c>
      <c r="AC101">
        <v>0</v>
      </c>
      <c r="AD101">
        <v>1</v>
      </c>
    </row>
    <row r="102" spans="1:31" x14ac:dyDescent="0.25">
      <c r="A102">
        <v>69</v>
      </c>
      <c r="B102" t="s">
        <v>15</v>
      </c>
      <c r="C102" t="s">
        <v>39</v>
      </c>
      <c r="D102" t="s">
        <v>37</v>
      </c>
      <c r="E102" t="s">
        <v>75</v>
      </c>
      <c r="F102" t="s">
        <v>87</v>
      </c>
      <c r="G102">
        <v>1</v>
      </c>
      <c r="H102">
        <v>1</v>
      </c>
      <c r="I102">
        <v>1</v>
      </c>
      <c r="J102">
        <v>1</v>
      </c>
      <c r="L102">
        <v>0</v>
      </c>
      <c r="M102">
        <v>0</v>
      </c>
      <c r="N102">
        <v>0</v>
      </c>
      <c r="O102">
        <v>1</v>
      </c>
      <c r="Q102">
        <v>1</v>
      </c>
      <c r="R102">
        <v>1</v>
      </c>
      <c r="S102">
        <v>1</v>
      </c>
      <c r="T102">
        <v>1</v>
      </c>
      <c r="V102">
        <v>1</v>
      </c>
      <c r="W102">
        <v>1</v>
      </c>
      <c r="X102">
        <v>1</v>
      </c>
      <c r="Y102">
        <v>1</v>
      </c>
      <c r="AA102">
        <v>0</v>
      </c>
      <c r="AB102">
        <v>0</v>
      </c>
      <c r="AC102">
        <v>0</v>
      </c>
      <c r="AD102">
        <v>1</v>
      </c>
    </row>
    <row r="103" spans="1:31" x14ac:dyDescent="0.25">
      <c r="A103">
        <v>70</v>
      </c>
      <c r="B103" t="s">
        <v>14</v>
      </c>
      <c r="C103" t="s">
        <v>37</v>
      </c>
      <c r="D103" t="s">
        <v>37</v>
      </c>
      <c r="E103" t="s">
        <v>75</v>
      </c>
      <c r="F103" t="s">
        <v>87</v>
      </c>
      <c r="G103">
        <v>1</v>
      </c>
      <c r="H103">
        <v>1</v>
      </c>
      <c r="I103">
        <v>1</v>
      </c>
      <c r="J103">
        <v>1</v>
      </c>
      <c r="L103">
        <v>1</v>
      </c>
      <c r="M103">
        <v>1</v>
      </c>
      <c r="N103">
        <v>1</v>
      </c>
      <c r="O103">
        <v>1</v>
      </c>
      <c r="Q103">
        <v>1</v>
      </c>
      <c r="R103">
        <v>0</v>
      </c>
      <c r="S103">
        <v>0</v>
      </c>
      <c r="T103">
        <v>0</v>
      </c>
      <c r="V103">
        <v>1</v>
      </c>
      <c r="W103">
        <v>1</v>
      </c>
      <c r="X103">
        <v>1</v>
      </c>
      <c r="Y103">
        <v>1</v>
      </c>
      <c r="AA103">
        <v>0</v>
      </c>
      <c r="AB103">
        <v>1</v>
      </c>
      <c r="AC103">
        <v>1</v>
      </c>
      <c r="AD103">
        <v>0</v>
      </c>
    </row>
    <row r="104" spans="1:31" x14ac:dyDescent="0.25">
      <c r="A104">
        <v>71</v>
      </c>
      <c r="B104" t="s">
        <v>11</v>
      </c>
      <c r="C104" t="s">
        <v>32</v>
      </c>
      <c r="D104" t="s">
        <v>66</v>
      </c>
      <c r="E104" t="s">
        <v>63</v>
      </c>
      <c r="F104" t="s">
        <v>97</v>
      </c>
      <c r="G104">
        <v>1</v>
      </c>
      <c r="H104">
        <v>1</v>
      </c>
      <c r="I104">
        <v>1</v>
      </c>
      <c r="J104">
        <v>1</v>
      </c>
      <c r="L104">
        <v>1</v>
      </c>
      <c r="M104">
        <v>1</v>
      </c>
      <c r="N104">
        <v>1</v>
      </c>
      <c r="O104">
        <v>1</v>
      </c>
      <c r="Q104">
        <v>0</v>
      </c>
      <c r="R104">
        <v>0</v>
      </c>
      <c r="S104">
        <v>0</v>
      </c>
      <c r="T104">
        <v>0</v>
      </c>
      <c r="V104">
        <v>1</v>
      </c>
      <c r="W104">
        <v>1</v>
      </c>
      <c r="X104">
        <v>1</v>
      </c>
      <c r="Y104">
        <v>1</v>
      </c>
      <c r="AA104">
        <v>1</v>
      </c>
      <c r="AB104">
        <v>1</v>
      </c>
      <c r="AC104">
        <v>1</v>
      </c>
      <c r="AD104">
        <v>1</v>
      </c>
    </row>
    <row r="105" spans="1:31" x14ac:dyDescent="0.25">
      <c r="A105">
        <v>72</v>
      </c>
      <c r="B105" t="s">
        <v>11</v>
      </c>
      <c r="C105" t="s">
        <v>32</v>
      </c>
      <c r="D105" t="s">
        <v>66</v>
      </c>
      <c r="E105" t="s">
        <v>63</v>
      </c>
      <c r="F105" t="s">
        <v>97</v>
      </c>
      <c r="G105">
        <v>1</v>
      </c>
      <c r="H105">
        <v>1</v>
      </c>
      <c r="I105">
        <v>1</v>
      </c>
      <c r="J105">
        <v>1</v>
      </c>
      <c r="L105">
        <v>1</v>
      </c>
      <c r="M105">
        <v>1</v>
      </c>
      <c r="N105">
        <v>1</v>
      </c>
      <c r="O105">
        <v>1</v>
      </c>
      <c r="Q105">
        <v>0</v>
      </c>
      <c r="R105">
        <v>0</v>
      </c>
      <c r="S105">
        <v>0</v>
      </c>
      <c r="T105">
        <v>0</v>
      </c>
      <c r="V105">
        <v>1</v>
      </c>
      <c r="W105">
        <v>1</v>
      </c>
      <c r="X105">
        <v>1</v>
      </c>
      <c r="Y105">
        <v>1</v>
      </c>
      <c r="AA105">
        <v>1</v>
      </c>
      <c r="AB105">
        <v>1</v>
      </c>
      <c r="AC105">
        <v>1</v>
      </c>
      <c r="AD105">
        <v>1</v>
      </c>
    </row>
    <row r="106" spans="1:31" x14ac:dyDescent="0.25">
      <c r="A106">
        <v>73</v>
      </c>
      <c r="B106" t="s">
        <v>16</v>
      </c>
      <c r="C106" t="s">
        <v>40</v>
      </c>
      <c r="D106" t="s">
        <v>83</v>
      </c>
      <c r="E106" t="s">
        <v>61</v>
      </c>
      <c r="F106" t="s">
        <v>85</v>
      </c>
      <c r="G106">
        <v>1</v>
      </c>
      <c r="H106">
        <v>1</v>
      </c>
      <c r="I106">
        <v>1</v>
      </c>
      <c r="J106">
        <v>1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1</v>
      </c>
      <c r="T106">
        <v>0</v>
      </c>
      <c r="V106">
        <v>1</v>
      </c>
      <c r="W106">
        <v>1</v>
      </c>
      <c r="X106">
        <v>1</v>
      </c>
      <c r="Y106">
        <v>1</v>
      </c>
      <c r="AA106">
        <v>1</v>
      </c>
      <c r="AB106">
        <v>1</v>
      </c>
      <c r="AC106">
        <v>1</v>
      </c>
      <c r="AD106">
        <v>1</v>
      </c>
    </row>
    <row r="107" spans="1:31" x14ac:dyDescent="0.25">
      <c r="A107">
        <v>74</v>
      </c>
      <c r="B107" t="s">
        <v>16</v>
      </c>
      <c r="C107" t="s">
        <v>40</v>
      </c>
      <c r="D107" t="s">
        <v>69</v>
      </c>
      <c r="E107" t="s">
        <v>78</v>
      </c>
      <c r="F107" t="s">
        <v>81</v>
      </c>
      <c r="G107">
        <v>1</v>
      </c>
      <c r="H107">
        <v>0</v>
      </c>
      <c r="I107">
        <v>1</v>
      </c>
      <c r="J107">
        <v>0</v>
      </c>
      <c r="L107">
        <v>1</v>
      </c>
      <c r="M107">
        <v>0</v>
      </c>
      <c r="N107">
        <v>1</v>
      </c>
      <c r="O107">
        <v>0</v>
      </c>
      <c r="Q107">
        <v>0</v>
      </c>
      <c r="R107">
        <v>1</v>
      </c>
      <c r="S107">
        <v>1</v>
      </c>
      <c r="T107">
        <v>0</v>
      </c>
      <c r="V107">
        <v>1</v>
      </c>
      <c r="W107">
        <v>1</v>
      </c>
      <c r="X107">
        <v>1</v>
      </c>
      <c r="Y107">
        <v>1</v>
      </c>
      <c r="AA107">
        <v>1</v>
      </c>
      <c r="AB107">
        <v>1</v>
      </c>
      <c r="AC107">
        <v>1</v>
      </c>
      <c r="AD107">
        <v>1</v>
      </c>
    </row>
    <row r="108" spans="1:31" x14ac:dyDescent="0.25">
      <c r="A108">
        <v>75</v>
      </c>
      <c r="B108" t="s">
        <v>14</v>
      </c>
      <c r="C108" t="s">
        <v>37</v>
      </c>
      <c r="D108" t="s">
        <v>37</v>
      </c>
      <c r="E108" t="s">
        <v>75</v>
      </c>
      <c r="F108" t="s">
        <v>87</v>
      </c>
      <c r="G108">
        <v>1</v>
      </c>
      <c r="H108">
        <v>0</v>
      </c>
      <c r="I108">
        <v>1</v>
      </c>
      <c r="J108">
        <v>0</v>
      </c>
      <c r="L108">
        <v>1</v>
      </c>
      <c r="M108">
        <v>1</v>
      </c>
      <c r="N108">
        <v>1</v>
      </c>
      <c r="O108">
        <v>1</v>
      </c>
      <c r="Q108">
        <v>1</v>
      </c>
      <c r="R108">
        <v>1</v>
      </c>
      <c r="S108">
        <v>1</v>
      </c>
      <c r="T108">
        <v>1</v>
      </c>
      <c r="V108">
        <v>1</v>
      </c>
      <c r="W108">
        <v>1</v>
      </c>
      <c r="X108">
        <v>1</v>
      </c>
      <c r="Y108">
        <v>1</v>
      </c>
      <c r="AA108">
        <v>0</v>
      </c>
      <c r="AB108">
        <v>1</v>
      </c>
      <c r="AC108">
        <v>1</v>
      </c>
      <c r="AD108">
        <v>0</v>
      </c>
    </row>
    <row r="109" spans="1:31" x14ac:dyDescent="0.25">
      <c r="A109" t="s">
        <v>17</v>
      </c>
    </row>
    <row r="110" spans="1:31" x14ac:dyDescent="0.25">
      <c r="A110">
        <v>9</v>
      </c>
      <c r="G110">
        <f>SUM(G100:G108) - SUM(G109)</f>
        <v>8</v>
      </c>
      <c r="H110">
        <f t="shared" ref="H110:AC110" si="11">SUM(H100:H108) - SUM(H109)</f>
        <v>6</v>
      </c>
      <c r="I110">
        <f t="shared" si="11"/>
        <v>9</v>
      </c>
      <c r="J110">
        <f>SUM(J100:J109)</f>
        <v>6</v>
      </c>
      <c r="L110">
        <f t="shared" si="11"/>
        <v>6</v>
      </c>
      <c r="M110">
        <f t="shared" si="11"/>
        <v>5</v>
      </c>
      <c r="N110">
        <f t="shared" si="11"/>
        <v>5</v>
      </c>
      <c r="O110">
        <f>SUM(O100:O109)</f>
        <v>6</v>
      </c>
      <c r="Q110">
        <f t="shared" si="11"/>
        <v>4</v>
      </c>
      <c r="R110">
        <f t="shared" si="11"/>
        <v>4</v>
      </c>
      <c r="S110">
        <f t="shared" si="11"/>
        <v>5</v>
      </c>
      <c r="T110">
        <f>SUM(T100:T109)</f>
        <v>3</v>
      </c>
      <c r="V110">
        <f t="shared" si="11"/>
        <v>8</v>
      </c>
      <c r="W110">
        <f t="shared" si="11"/>
        <v>8</v>
      </c>
      <c r="X110">
        <f t="shared" si="11"/>
        <v>8</v>
      </c>
      <c r="Y110">
        <f>SUM(Y100:Y109)</f>
        <v>8</v>
      </c>
      <c r="AA110">
        <f t="shared" si="11"/>
        <v>5</v>
      </c>
      <c r="AB110">
        <f t="shared" si="11"/>
        <v>7</v>
      </c>
      <c r="AC110">
        <f t="shared" si="11"/>
        <v>6</v>
      </c>
      <c r="AD110">
        <f>SUM(AD100:AD109)</f>
        <v>6</v>
      </c>
    </row>
    <row r="111" spans="1:31" x14ac:dyDescent="0.25">
      <c r="G111" s="3">
        <f>G110/$A$110</f>
        <v>0.88888888888888884</v>
      </c>
      <c r="H111" s="3">
        <f t="shared" ref="H111:AD111" si="12">H110/$A$110</f>
        <v>0.66666666666666663</v>
      </c>
      <c r="I111" s="3">
        <f t="shared" si="12"/>
        <v>1</v>
      </c>
      <c r="J111" s="3">
        <f t="shared" si="12"/>
        <v>0.66666666666666663</v>
      </c>
      <c r="K111" s="3">
        <f>AVERAGE(G111:I111)</f>
        <v>0.85185185185185175</v>
      </c>
      <c r="L111" s="3">
        <f t="shared" si="12"/>
        <v>0.66666666666666663</v>
      </c>
      <c r="M111" s="3">
        <f t="shared" si="12"/>
        <v>0.55555555555555558</v>
      </c>
      <c r="N111" s="3">
        <f t="shared" si="12"/>
        <v>0.55555555555555558</v>
      </c>
      <c r="O111" s="3">
        <f>O110/9</f>
        <v>0.66666666666666663</v>
      </c>
      <c r="P111" s="3">
        <f>AVERAGE(L111:N111)</f>
        <v>0.59259259259259267</v>
      </c>
      <c r="Q111" s="3">
        <f t="shared" si="12"/>
        <v>0.44444444444444442</v>
      </c>
      <c r="R111" s="3">
        <f t="shared" si="12"/>
        <v>0.44444444444444442</v>
      </c>
      <c r="S111" s="3">
        <f t="shared" si="12"/>
        <v>0.55555555555555558</v>
      </c>
      <c r="T111" s="3">
        <f t="shared" si="12"/>
        <v>0.33333333333333331</v>
      </c>
      <c r="U111" s="3">
        <f>AVERAGE(Q111:S111)</f>
        <v>0.48148148148148145</v>
      </c>
      <c r="V111" s="3">
        <f t="shared" si="12"/>
        <v>0.88888888888888884</v>
      </c>
      <c r="W111" s="3">
        <f t="shared" si="12"/>
        <v>0.88888888888888884</v>
      </c>
      <c r="X111" s="3">
        <f t="shared" si="12"/>
        <v>0.88888888888888884</v>
      </c>
      <c r="Y111" s="3">
        <f t="shared" si="12"/>
        <v>0.88888888888888884</v>
      </c>
      <c r="Z111" s="3">
        <f>AVERAGE(V111:X111)</f>
        <v>0.88888888888888884</v>
      </c>
      <c r="AA111" s="3">
        <f t="shared" si="12"/>
        <v>0.55555555555555558</v>
      </c>
      <c r="AB111" s="3">
        <f t="shared" si="12"/>
        <v>0.77777777777777779</v>
      </c>
      <c r="AC111" s="3">
        <f t="shared" si="12"/>
        <v>0.66666666666666663</v>
      </c>
      <c r="AD111" s="3">
        <f t="shared" si="12"/>
        <v>0.66666666666666663</v>
      </c>
      <c r="AE111" s="3">
        <f>AVERAGE(AA111:AC111)</f>
        <v>0.66666666666666663</v>
      </c>
    </row>
    <row r="116" spans="1:31" x14ac:dyDescent="0.25">
      <c r="B116" t="s">
        <v>22</v>
      </c>
      <c r="G116" s="16" t="s">
        <v>1</v>
      </c>
      <c r="H116" s="16"/>
      <c r="I116" s="16"/>
      <c r="J116" s="1"/>
      <c r="K116" s="1"/>
      <c r="L116" s="16" t="s">
        <v>2</v>
      </c>
      <c r="M116" s="16"/>
      <c r="N116" s="16"/>
      <c r="O116" s="1"/>
      <c r="P116" s="1"/>
      <c r="Q116" s="16" t="s">
        <v>3</v>
      </c>
      <c r="R116" s="16"/>
      <c r="S116" s="16"/>
      <c r="T116" s="1"/>
      <c r="U116" s="1"/>
      <c r="V116" s="16" t="s">
        <v>4</v>
      </c>
      <c r="W116" s="16"/>
      <c r="X116" s="16"/>
      <c r="Y116" s="1"/>
      <c r="Z116" s="1"/>
      <c r="AA116" s="16" t="s">
        <v>5</v>
      </c>
      <c r="AB116" s="16"/>
      <c r="AC116" s="16"/>
      <c r="AD116" s="1"/>
      <c r="AE116" s="1"/>
    </row>
    <row r="117" spans="1:31" x14ac:dyDescent="0.25">
      <c r="B117" t="s">
        <v>7</v>
      </c>
      <c r="G117" t="s">
        <v>8</v>
      </c>
      <c r="H117" t="s">
        <v>9</v>
      </c>
      <c r="I117" t="s">
        <v>10</v>
      </c>
      <c r="J117" t="s">
        <v>24</v>
      </c>
      <c r="L117" t="s">
        <v>8</v>
      </c>
      <c r="M117" t="s">
        <v>9</v>
      </c>
      <c r="N117" t="s">
        <v>10</v>
      </c>
      <c r="O117" t="s">
        <v>24</v>
      </c>
      <c r="Q117" t="s">
        <v>8</v>
      </c>
      <c r="R117" t="s">
        <v>9</v>
      </c>
      <c r="S117" t="s">
        <v>10</v>
      </c>
      <c r="T117" t="s">
        <v>24</v>
      </c>
      <c r="V117" t="s">
        <v>8</v>
      </c>
      <c r="W117" t="s">
        <v>9</v>
      </c>
      <c r="X117" t="s">
        <v>10</v>
      </c>
      <c r="Y117" t="s">
        <v>24</v>
      </c>
      <c r="AA117" t="s">
        <v>8</v>
      </c>
      <c r="AB117" t="s">
        <v>9</v>
      </c>
      <c r="AC117" t="s">
        <v>10</v>
      </c>
      <c r="AD117" t="s">
        <v>24</v>
      </c>
    </row>
    <row r="118" spans="1:31" x14ac:dyDescent="0.25">
      <c r="A118">
        <v>76</v>
      </c>
      <c r="B118" t="s">
        <v>11</v>
      </c>
      <c r="C118" t="s">
        <v>42</v>
      </c>
      <c r="D118" t="s">
        <v>42</v>
      </c>
      <c r="E118" t="s">
        <v>78</v>
      </c>
      <c r="F118" t="s">
        <v>81</v>
      </c>
      <c r="G118">
        <v>1</v>
      </c>
      <c r="H118">
        <v>1</v>
      </c>
      <c r="I118">
        <v>1</v>
      </c>
      <c r="J118">
        <v>1</v>
      </c>
      <c r="L118">
        <v>0</v>
      </c>
      <c r="M118">
        <v>0</v>
      </c>
      <c r="N118">
        <v>1</v>
      </c>
      <c r="O118">
        <v>0</v>
      </c>
      <c r="Q118">
        <v>1</v>
      </c>
      <c r="R118">
        <v>1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1</v>
      </c>
      <c r="AA118">
        <v>0</v>
      </c>
      <c r="AB118">
        <v>0</v>
      </c>
      <c r="AC118">
        <v>0</v>
      </c>
      <c r="AD118">
        <v>1</v>
      </c>
    </row>
    <row r="119" spans="1:31" x14ac:dyDescent="0.25">
      <c r="A119">
        <v>77</v>
      </c>
      <c r="B119" t="s">
        <v>12</v>
      </c>
      <c r="C119" t="s">
        <v>31</v>
      </c>
      <c r="D119" t="s">
        <v>71</v>
      </c>
      <c r="E119" t="s">
        <v>61</v>
      </c>
      <c r="F119" t="s">
        <v>62</v>
      </c>
      <c r="G119">
        <v>1</v>
      </c>
      <c r="H119">
        <v>1</v>
      </c>
      <c r="I119">
        <v>1</v>
      </c>
      <c r="J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</v>
      </c>
      <c r="S119">
        <v>1</v>
      </c>
      <c r="T119">
        <v>1</v>
      </c>
      <c r="V119">
        <v>1</v>
      </c>
      <c r="W119">
        <v>1</v>
      </c>
      <c r="X119">
        <v>1</v>
      </c>
      <c r="Y119">
        <v>1</v>
      </c>
      <c r="AA119">
        <v>1</v>
      </c>
      <c r="AB119">
        <v>1</v>
      </c>
      <c r="AC119">
        <v>1</v>
      </c>
      <c r="AD119">
        <v>1</v>
      </c>
    </row>
    <row r="120" spans="1:31" x14ac:dyDescent="0.25">
      <c r="A120">
        <v>78</v>
      </c>
      <c r="B120" t="s">
        <v>11</v>
      </c>
      <c r="C120" t="s">
        <v>43</v>
      </c>
      <c r="D120" t="s">
        <v>32</v>
      </c>
      <c r="E120" t="s">
        <v>63</v>
      </c>
      <c r="F120" t="s">
        <v>97</v>
      </c>
      <c r="G120">
        <v>1</v>
      </c>
      <c r="H120">
        <v>1</v>
      </c>
      <c r="I120">
        <v>1</v>
      </c>
      <c r="J120">
        <v>1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0</v>
      </c>
      <c r="Y120">
        <v>1</v>
      </c>
      <c r="AA120">
        <v>0</v>
      </c>
      <c r="AB120">
        <v>0</v>
      </c>
      <c r="AC120">
        <v>0</v>
      </c>
      <c r="AD120">
        <v>1</v>
      </c>
    </row>
    <row r="121" spans="1:31" x14ac:dyDescent="0.25">
      <c r="A121">
        <v>79</v>
      </c>
      <c r="B121" t="s">
        <v>12</v>
      </c>
      <c r="C121" t="s">
        <v>31</v>
      </c>
      <c r="D121" t="s">
        <v>60</v>
      </c>
      <c r="E121" t="s">
        <v>61</v>
      </c>
      <c r="F121" t="s">
        <v>62</v>
      </c>
      <c r="G121">
        <v>1</v>
      </c>
      <c r="H121">
        <v>1</v>
      </c>
      <c r="I121">
        <v>1</v>
      </c>
      <c r="J121">
        <v>1</v>
      </c>
      <c r="L121">
        <v>1</v>
      </c>
      <c r="M121">
        <v>1</v>
      </c>
      <c r="N121">
        <v>1</v>
      </c>
      <c r="O121">
        <v>1</v>
      </c>
      <c r="Q121">
        <v>1</v>
      </c>
      <c r="R121">
        <v>1</v>
      </c>
      <c r="S121">
        <v>1</v>
      </c>
      <c r="T121">
        <v>1</v>
      </c>
      <c r="V121">
        <v>1</v>
      </c>
      <c r="W121">
        <v>1</v>
      </c>
      <c r="X121">
        <v>1</v>
      </c>
      <c r="Y121">
        <v>1</v>
      </c>
      <c r="AA121">
        <v>1</v>
      </c>
      <c r="AB121">
        <v>1</v>
      </c>
      <c r="AC121">
        <v>1</v>
      </c>
      <c r="AD121">
        <v>1</v>
      </c>
    </row>
    <row r="122" spans="1:31" x14ac:dyDescent="0.25">
      <c r="A122" t="s">
        <v>17</v>
      </c>
    </row>
    <row r="123" spans="1:31" x14ac:dyDescent="0.25">
      <c r="A123">
        <v>4</v>
      </c>
      <c r="G123">
        <f>SUM(G118:G121) - SUM(G122)</f>
        <v>4</v>
      </c>
      <c r="H123">
        <f t="shared" ref="H123:AC123" si="13">SUM(H118:H121) - SUM(H122)</f>
        <v>4</v>
      </c>
      <c r="I123">
        <f t="shared" si="13"/>
        <v>4</v>
      </c>
      <c r="J123">
        <f>SUM(J118:J122)</f>
        <v>4</v>
      </c>
      <c r="L123">
        <f t="shared" si="13"/>
        <v>2</v>
      </c>
      <c r="M123">
        <f t="shared" si="13"/>
        <v>2</v>
      </c>
      <c r="N123">
        <f t="shared" si="13"/>
        <v>3</v>
      </c>
      <c r="O123">
        <f>SUM(O118:O122)</f>
        <v>2</v>
      </c>
      <c r="Q123">
        <f t="shared" si="13"/>
        <v>3</v>
      </c>
      <c r="R123">
        <f t="shared" si="13"/>
        <v>3</v>
      </c>
      <c r="S123">
        <f t="shared" si="13"/>
        <v>2</v>
      </c>
      <c r="T123">
        <f>SUM(T118:T122)</f>
        <v>2</v>
      </c>
      <c r="V123">
        <f t="shared" si="13"/>
        <v>2</v>
      </c>
      <c r="W123">
        <f t="shared" si="13"/>
        <v>2</v>
      </c>
      <c r="X123">
        <f t="shared" si="13"/>
        <v>2</v>
      </c>
      <c r="Y123">
        <f>SUM(Y118:Y122)</f>
        <v>4</v>
      </c>
      <c r="AA123">
        <f t="shared" si="13"/>
        <v>2</v>
      </c>
      <c r="AB123">
        <f t="shared" si="13"/>
        <v>2</v>
      </c>
      <c r="AC123">
        <f t="shared" si="13"/>
        <v>2</v>
      </c>
      <c r="AD123">
        <f>SUM(AD118:AD122)</f>
        <v>4</v>
      </c>
    </row>
    <row r="124" spans="1:31" x14ac:dyDescent="0.25">
      <c r="G124" s="3">
        <f>G123/$A$123</f>
        <v>1</v>
      </c>
      <c r="H124" s="3">
        <f t="shared" ref="H124:AC124" si="14">H123/$A$123</f>
        <v>1</v>
      </c>
      <c r="I124" s="3">
        <f t="shared" si="14"/>
        <v>1</v>
      </c>
      <c r="J124" s="3">
        <f>J123/$A$123</f>
        <v>1</v>
      </c>
      <c r="K124" s="3">
        <f>AVERAGE(G124:I124)</f>
        <v>1</v>
      </c>
      <c r="L124" s="3">
        <f t="shared" si="14"/>
        <v>0.5</v>
      </c>
      <c r="M124" s="3">
        <f t="shared" si="14"/>
        <v>0.5</v>
      </c>
      <c r="N124" s="3">
        <f t="shared" si="14"/>
        <v>0.75</v>
      </c>
      <c r="O124" s="3">
        <f t="shared" si="14"/>
        <v>0.5</v>
      </c>
      <c r="P124" s="3">
        <f>AVERAGE(L124:N124)</f>
        <v>0.58333333333333337</v>
      </c>
      <c r="Q124" s="3">
        <f t="shared" si="14"/>
        <v>0.75</v>
      </c>
      <c r="R124" s="3">
        <f t="shared" si="14"/>
        <v>0.75</v>
      </c>
      <c r="S124" s="3">
        <f t="shared" si="14"/>
        <v>0.5</v>
      </c>
      <c r="T124" s="3">
        <f t="shared" si="14"/>
        <v>0.5</v>
      </c>
      <c r="U124" s="3">
        <f>AVERAGE(Q124:S124)</f>
        <v>0.66666666666666663</v>
      </c>
      <c r="V124" s="3">
        <f t="shared" si="14"/>
        <v>0.5</v>
      </c>
      <c r="W124" s="3">
        <f t="shared" si="14"/>
        <v>0.5</v>
      </c>
      <c r="X124" s="3">
        <f t="shared" si="14"/>
        <v>0.5</v>
      </c>
      <c r="Y124" s="3">
        <f t="shared" si="14"/>
        <v>1</v>
      </c>
      <c r="Z124" s="3">
        <f>AVERAGE(V124:X124)</f>
        <v>0.5</v>
      </c>
      <c r="AA124" s="3">
        <f t="shared" si="14"/>
        <v>0.5</v>
      </c>
      <c r="AB124" s="3">
        <f t="shared" si="14"/>
        <v>0.5</v>
      </c>
      <c r="AC124" s="3">
        <f t="shared" si="14"/>
        <v>0.5</v>
      </c>
      <c r="AD124" s="3">
        <f>AD123/4</f>
        <v>1</v>
      </c>
      <c r="AE124" s="3">
        <f>AVERAGE(AA124:AC124)</f>
        <v>0.5</v>
      </c>
    </row>
  </sheetData>
  <autoFilter ref="F1:F124" xr:uid="{A99A5B1F-C406-45CF-B3FB-5E1FD2E675F2}"/>
  <mergeCells count="30">
    <mergeCell ref="G98:I98"/>
    <mergeCell ref="L98:N98"/>
    <mergeCell ref="Q98:S98"/>
    <mergeCell ref="V98:X98"/>
    <mergeCell ref="AA98:AC98"/>
    <mergeCell ref="G116:I116"/>
    <mergeCell ref="L116:N116"/>
    <mergeCell ref="Q116:S116"/>
    <mergeCell ref="V116:X116"/>
    <mergeCell ref="AA116:AC116"/>
    <mergeCell ref="G62:I62"/>
    <mergeCell ref="L62:N62"/>
    <mergeCell ref="Q62:S62"/>
    <mergeCell ref="V62:X62"/>
    <mergeCell ref="AA62:AC62"/>
    <mergeCell ref="G83:I83"/>
    <mergeCell ref="L83:N83"/>
    <mergeCell ref="Q83:S83"/>
    <mergeCell ref="V83:X83"/>
    <mergeCell ref="AA83:AC83"/>
    <mergeCell ref="G1:I1"/>
    <mergeCell ref="L1:N1"/>
    <mergeCell ref="Q1:S1"/>
    <mergeCell ref="V1:X1"/>
    <mergeCell ref="AA1:AC1"/>
    <mergeCell ref="G46:I46"/>
    <mergeCell ref="L46:N46"/>
    <mergeCell ref="Q46:S46"/>
    <mergeCell ref="V46:X46"/>
    <mergeCell ref="AA46:AC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2F46-9C56-4CE0-BB1B-A3C2FBFE7E3C}">
  <dimension ref="A1:BO59"/>
  <sheetViews>
    <sheetView topLeftCell="A22" workbookViewId="0">
      <pane xSplit="1" topLeftCell="BB1" activePane="topRight" state="frozen"/>
      <selection pane="topRight" activeCell="BJ5" sqref="BJ5"/>
    </sheetView>
  </sheetViews>
  <sheetFormatPr defaultRowHeight="15" x14ac:dyDescent="0.25"/>
  <cols>
    <col min="1" max="1" width="22.28515625" bestFit="1" customWidth="1"/>
    <col min="2" max="2" width="8.7109375" customWidth="1"/>
    <col min="4" max="4" width="9.140625" style="5"/>
    <col min="6" max="6" width="9.140625" style="5"/>
    <col min="8" max="8" width="9.140625" style="5"/>
    <col min="9" max="9" width="12.5703125" bestFit="1" customWidth="1"/>
    <col min="10" max="13" width="12.5703125" style="5" customWidth="1"/>
    <col min="16" max="16" width="9.140625" style="5"/>
    <col min="18" max="18" width="9.140625" style="5"/>
    <col min="20" max="20" width="9.140625" style="5"/>
    <col min="21" max="21" width="12.5703125" bestFit="1" customWidth="1"/>
    <col min="22" max="25" width="12.5703125" style="5" customWidth="1"/>
    <col min="28" max="28" width="9.140625" style="5"/>
    <col min="30" max="30" width="9.140625" style="5"/>
    <col min="32" max="32" width="9.140625" style="5"/>
    <col min="33" max="33" width="12.5703125" bestFit="1" customWidth="1"/>
    <col min="34" max="37" width="12.5703125" style="5" customWidth="1"/>
    <col min="40" max="40" width="9.140625" style="5"/>
    <col min="42" max="42" width="9.140625" style="5"/>
    <col min="44" max="44" width="9.140625" style="5"/>
    <col min="45" max="45" width="12.5703125" bestFit="1" customWidth="1"/>
    <col min="46" max="49" width="12.5703125" style="5" customWidth="1"/>
    <col min="52" max="52" width="9.140625" style="5"/>
    <col min="54" max="54" width="9.140625" style="5"/>
    <col min="56" max="56" width="9.140625" style="5"/>
    <col min="57" max="57" width="12.5703125" bestFit="1" customWidth="1"/>
    <col min="58" max="58" width="9.140625" style="5"/>
    <col min="61" max="61" width="9.140625" style="5"/>
    <col min="62" max="62" width="12.5703125" bestFit="1" customWidth="1"/>
    <col min="63" max="63" width="9.140625" style="5"/>
    <col min="65" max="65" width="9.140625" style="5"/>
    <col min="66" max="66" width="12.5703125" bestFit="1" customWidth="1"/>
    <col min="67" max="67" width="9.140625" style="5"/>
  </cols>
  <sheetData>
    <row r="1" spans="1:67" x14ac:dyDescent="0.25">
      <c r="B1" t="s">
        <v>94</v>
      </c>
      <c r="C1" s="6" t="s">
        <v>1</v>
      </c>
      <c r="D1" s="7"/>
      <c r="E1" s="6"/>
      <c r="F1" s="7"/>
      <c r="G1" s="6"/>
      <c r="H1" s="8"/>
      <c r="I1" s="2"/>
      <c r="J1" s="8"/>
      <c r="K1" s="8"/>
      <c r="L1" s="8"/>
      <c r="M1" s="8"/>
      <c r="N1" s="2"/>
      <c r="O1" s="6" t="s">
        <v>2</v>
      </c>
      <c r="P1" s="7"/>
      <c r="Q1" s="6"/>
      <c r="R1" s="7"/>
      <c r="S1" s="6"/>
      <c r="T1" s="8"/>
      <c r="U1" s="2"/>
      <c r="V1" s="8"/>
      <c r="W1" s="8"/>
      <c r="X1" s="8"/>
      <c r="Y1" s="8"/>
      <c r="Z1" s="2"/>
      <c r="AA1" s="6" t="s">
        <v>3</v>
      </c>
      <c r="AB1" s="7"/>
      <c r="AC1" s="6"/>
      <c r="AD1" s="7"/>
      <c r="AE1" s="6"/>
      <c r="AF1" s="8"/>
      <c r="AG1" s="2"/>
      <c r="AH1" s="8"/>
      <c r="AI1" s="8"/>
      <c r="AJ1" s="8"/>
      <c r="AK1" s="8"/>
      <c r="AL1" s="2"/>
      <c r="AM1" s="6" t="s">
        <v>4</v>
      </c>
      <c r="AN1" s="7"/>
      <c r="AO1" s="6"/>
      <c r="AP1" s="7"/>
      <c r="AQ1" s="6"/>
      <c r="AR1" s="8"/>
      <c r="AS1" s="2"/>
      <c r="AT1" s="8"/>
      <c r="AU1" s="8"/>
      <c r="AV1" s="8"/>
      <c r="AW1" s="8"/>
      <c r="AX1" s="2"/>
      <c r="AY1" s="6" t="s">
        <v>5</v>
      </c>
      <c r="AZ1" s="7"/>
      <c r="BA1" s="6"/>
      <c r="BB1" s="7"/>
      <c r="BC1" s="6"/>
      <c r="BD1" s="8"/>
      <c r="BE1" s="2"/>
      <c r="BF1" s="8"/>
      <c r="BG1" s="2"/>
      <c r="BH1" s="6"/>
      <c r="BI1" s="6"/>
      <c r="BJ1" s="6"/>
      <c r="BK1" s="6"/>
      <c r="BL1" s="6"/>
      <c r="BM1" s="6"/>
      <c r="BN1" s="6"/>
      <c r="BO1" s="6"/>
    </row>
    <row r="2" spans="1:67" x14ac:dyDescent="0.25">
      <c r="A2" t="s">
        <v>89</v>
      </c>
      <c r="C2" t="s">
        <v>8</v>
      </c>
      <c r="E2" t="s">
        <v>9</v>
      </c>
      <c r="G2" t="s">
        <v>10</v>
      </c>
      <c r="I2" t="s">
        <v>24</v>
      </c>
      <c r="L2" s="5" t="s">
        <v>95</v>
      </c>
      <c r="O2" t="s">
        <v>8</v>
      </c>
      <c r="Q2" t="s">
        <v>9</v>
      </c>
      <c r="S2" t="s">
        <v>10</v>
      </c>
      <c r="U2" t="s">
        <v>24</v>
      </c>
      <c r="X2" s="5" t="s">
        <v>95</v>
      </c>
      <c r="AA2" t="s">
        <v>8</v>
      </c>
      <c r="AC2" t="s">
        <v>9</v>
      </c>
      <c r="AE2" t="s">
        <v>10</v>
      </c>
      <c r="AG2" t="s">
        <v>24</v>
      </c>
      <c r="AJ2" s="5" t="s">
        <v>95</v>
      </c>
      <c r="AM2" t="s">
        <v>8</v>
      </c>
      <c r="AO2" t="s">
        <v>9</v>
      </c>
      <c r="AQ2" t="s">
        <v>10</v>
      </c>
      <c r="AS2" t="s">
        <v>24</v>
      </c>
      <c r="AV2" s="5" t="s">
        <v>95</v>
      </c>
      <c r="AY2" t="s">
        <v>8</v>
      </c>
      <c r="BA2" t="s">
        <v>9</v>
      </c>
      <c r="BC2" t="s">
        <v>10</v>
      </c>
      <c r="BE2" t="s">
        <v>24</v>
      </c>
      <c r="BH2" s="6" t="s">
        <v>95</v>
      </c>
      <c r="BI2" s="6"/>
      <c r="BJ2" s="6" t="s">
        <v>96</v>
      </c>
      <c r="BK2" s="6"/>
      <c r="BL2" s="6"/>
      <c r="BM2" s="6"/>
      <c r="BN2" s="6"/>
      <c r="BO2" s="6"/>
    </row>
    <row r="3" spans="1:67" x14ac:dyDescent="0.25">
      <c r="A3" t="s">
        <v>70</v>
      </c>
      <c r="B3">
        <v>4</v>
      </c>
      <c r="C3">
        <v>3</v>
      </c>
      <c r="D3" s="5">
        <f>C3/$B3</f>
        <v>0.75</v>
      </c>
      <c r="E3">
        <v>2</v>
      </c>
      <c r="F3" s="5">
        <f t="shared" ref="F3:BF3" si="0">E3/$B3</f>
        <v>0.5</v>
      </c>
      <c r="G3">
        <v>1</v>
      </c>
      <c r="H3" s="5">
        <f t="shared" si="0"/>
        <v>0.25</v>
      </c>
      <c r="I3">
        <v>1</v>
      </c>
      <c r="J3" s="5">
        <f t="shared" si="0"/>
        <v>0.25</v>
      </c>
      <c r="L3" s="5">
        <f>AVERAGE(D3,F3,H3)</f>
        <v>0.5</v>
      </c>
      <c r="O3">
        <v>0</v>
      </c>
      <c r="P3" s="5">
        <f t="shared" si="0"/>
        <v>0</v>
      </c>
      <c r="Q3">
        <v>0</v>
      </c>
      <c r="R3" s="5">
        <f t="shared" si="0"/>
        <v>0</v>
      </c>
      <c r="S3">
        <v>0</v>
      </c>
      <c r="T3" s="5">
        <f t="shared" si="0"/>
        <v>0</v>
      </c>
      <c r="U3">
        <v>4</v>
      </c>
      <c r="V3" s="5">
        <f t="shared" si="0"/>
        <v>1</v>
      </c>
      <c r="X3" s="5">
        <f>AVERAGE(P3,R3,T3)</f>
        <v>0</v>
      </c>
      <c r="AA3">
        <v>0</v>
      </c>
      <c r="AB3" s="5">
        <f t="shared" si="0"/>
        <v>0</v>
      </c>
      <c r="AC3">
        <v>0</v>
      </c>
      <c r="AD3" s="5">
        <f t="shared" si="0"/>
        <v>0</v>
      </c>
      <c r="AE3">
        <v>0</v>
      </c>
      <c r="AF3" s="5">
        <f t="shared" si="0"/>
        <v>0</v>
      </c>
      <c r="AG3">
        <v>0</v>
      </c>
      <c r="AH3" s="5">
        <f t="shared" si="0"/>
        <v>0</v>
      </c>
      <c r="AJ3" s="5">
        <f>AVERAGE(AB3,AD3,AF3)</f>
        <v>0</v>
      </c>
      <c r="AM3">
        <v>0</v>
      </c>
      <c r="AN3" s="5">
        <f t="shared" si="0"/>
        <v>0</v>
      </c>
      <c r="AO3">
        <v>4</v>
      </c>
      <c r="AP3" s="5">
        <f t="shared" si="0"/>
        <v>1</v>
      </c>
      <c r="AQ3">
        <v>4</v>
      </c>
      <c r="AR3" s="5">
        <f t="shared" si="0"/>
        <v>1</v>
      </c>
      <c r="AS3">
        <v>0</v>
      </c>
      <c r="AT3" s="5">
        <f t="shared" si="0"/>
        <v>0</v>
      </c>
      <c r="AV3" s="5">
        <f>AVERAGE(AN3,AP3,AR3)</f>
        <v>0.66666666666666663</v>
      </c>
      <c r="AY3">
        <v>0</v>
      </c>
      <c r="AZ3" s="5">
        <f t="shared" si="0"/>
        <v>0</v>
      </c>
      <c r="BA3">
        <v>0</v>
      </c>
      <c r="BB3" s="5">
        <f t="shared" si="0"/>
        <v>0</v>
      </c>
      <c r="BC3">
        <v>0</v>
      </c>
      <c r="BD3" s="5">
        <f t="shared" si="0"/>
        <v>0</v>
      </c>
      <c r="BE3">
        <v>4</v>
      </c>
      <c r="BF3" s="5">
        <f t="shared" si="0"/>
        <v>1</v>
      </c>
      <c r="BH3" s="7">
        <f>AVERAGE(AZ3,BB3,BD3)</f>
        <v>0</v>
      </c>
      <c r="BI3" s="6"/>
      <c r="BJ3" s="7">
        <f>AVERAGE(L3,X3,AJ3,AV3,BH3)</f>
        <v>0.23333333333333331</v>
      </c>
      <c r="BK3" s="6"/>
      <c r="BL3" s="6"/>
      <c r="BM3" s="6"/>
      <c r="BN3" s="6"/>
      <c r="BO3" s="6"/>
    </row>
    <row r="4" spans="1:67" x14ac:dyDescent="0.25">
      <c r="A4" t="s">
        <v>90</v>
      </c>
      <c r="B4">
        <v>1</v>
      </c>
      <c r="C4">
        <v>1</v>
      </c>
      <c r="D4" s="5">
        <f t="shared" ref="D4:BF14" si="1">C4/$B4</f>
        <v>1</v>
      </c>
      <c r="E4">
        <v>1</v>
      </c>
      <c r="F4" s="5">
        <f t="shared" si="1"/>
        <v>1</v>
      </c>
      <c r="G4">
        <v>1</v>
      </c>
      <c r="H4" s="5">
        <f t="shared" si="1"/>
        <v>1</v>
      </c>
      <c r="I4">
        <v>1</v>
      </c>
      <c r="J4" s="5">
        <f t="shared" si="1"/>
        <v>1</v>
      </c>
      <c r="L4" s="5">
        <f t="shared" ref="L4:L57" si="2">AVERAGE(D4,F4,H4)</f>
        <v>1</v>
      </c>
      <c r="O4">
        <v>0</v>
      </c>
      <c r="P4" s="5">
        <f t="shared" si="1"/>
        <v>0</v>
      </c>
      <c r="Q4">
        <v>0</v>
      </c>
      <c r="R4" s="5">
        <f t="shared" si="1"/>
        <v>0</v>
      </c>
      <c r="S4">
        <v>0</v>
      </c>
      <c r="T4" s="5">
        <f t="shared" si="1"/>
        <v>0</v>
      </c>
      <c r="U4">
        <v>1</v>
      </c>
      <c r="V4" s="5">
        <f t="shared" si="1"/>
        <v>1</v>
      </c>
      <c r="X4" s="5">
        <f t="shared" ref="X4:X57" si="3">AVERAGE(P4,R4,T4)</f>
        <v>0</v>
      </c>
      <c r="AA4">
        <v>0</v>
      </c>
      <c r="AB4" s="5">
        <f t="shared" si="1"/>
        <v>0</v>
      </c>
      <c r="AC4">
        <v>0</v>
      </c>
      <c r="AD4" s="5">
        <f t="shared" si="1"/>
        <v>0</v>
      </c>
      <c r="AE4">
        <v>0</v>
      </c>
      <c r="AF4" s="5">
        <f t="shared" si="1"/>
        <v>0</v>
      </c>
      <c r="AG4">
        <v>0</v>
      </c>
      <c r="AH4" s="5">
        <f t="shared" si="1"/>
        <v>0</v>
      </c>
      <c r="AJ4" s="5">
        <f t="shared" ref="AJ4:AJ57" si="4">AVERAGE(AB4,AD4,AF4)</f>
        <v>0</v>
      </c>
      <c r="AM4">
        <v>0</v>
      </c>
      <c r="AN4" s="5">
        <f t="shared" si="1"/>
        <v>0</v>
      </c>
      <c r="AO4">
        <v>0</v>
      </c>
      <c r="AP4" s="5">
        <f t="shared" si="1"/>
        <v>0</v>
      </c>
      <c r="AQ4">
        <v>0</v>
      </c>
      <c r="AR4" s="5">
        <f t="shared" si="1"/>
        <v>0</v>
      </c>
      <c r="AS4">
        <v>0</v>
      </c>
      <c r="AT4" s="5">
        <f t="shared" si="1"/>
        <v>0</v>
      </c>
      <c r="AV4" s="5">
        <f t="shared" ref="AV4:AV57" si="5">AVERAGE(AN4,AP4,AR4)</f>
        <v>0</v>
      </c>
      <c r="AY4">
        <v>0</v>
      </c>
      <c r="AZ4" s="5">
        <f t="shared" si="1"/>
        <v>0</v>
      </c>
      <c r="BA4">
        <v>0</v>
      </c>
      <c r="BB4" s="5">
        <f t="shared" si="1"/>
        <v>0</v>
      </c>
      <c r="BC4">
        <v>0</v>
      </c>
      <c r="BD4" s="5">
        <f t="shared" si="1"/>
        <v>0</v>
      </c>
      <c r="BE4">
        <v>1</v>
      </c>
      <c r="BF4" s="5">
        <f t="shared" si="1"/>
        <v>1</v>
      </c>
      <c r="BH4" s="7">
        <f t="shared" ref="BH4:BH57" si="6">AVERAGE(AZ4,BB4,BD4)</f>
        <v>0</v>
      </c>
      <c r="BI4" s="6"/>
      <c r="BJ4" s="7">
        <f t="shared" ref="BJ4:BJ57" si="7">AVERAGE(L4,X4,AJ4,AV4,BH4)</f>
        <v>0.2</v>
      </c>
      <c r="BK4" s="6"/>
      <c r="BL4" s="6"/>
      <c r="BM4" s="6"/>
      <c r="BN4" s="6"/>
      <c r="BO4" s="6"/>
    </row>
    <row r="5" spans="1:67" x14ac:dyDescent="0.25">
      <c r="A5" t="s">
        <v>41</v>
      </c>
      <c r="B5">
        <v>7</v>
      </c>
      <c r="C5">
        <v>0</v>
      </c>
      <c r="D5" s="5">
        <f t="shared" si="1"/>
        <v>0</v>
      </c>
      <c r="E5">
        <v>0</v>
      </c>
      <c r="F5" s="5">
        <f t="shared" si="1"/>
        <v>0</v>
      </c>
      <c r="G5">
        <v>2</v>
      </c>
      <c r="H5" s="5">
        <f t="shared" si="1"/>
        <v>0.2857142857142857</v>
      </c>
      <c r="I5">
        <v>1</v>
      </c>
      <c r="J5" s="5">
        <f t="shared" si="1"/>
        <v>0.14285714285714285</v>
      </c>
      <c r="L5" s="5">
        <f t="shared" si="2"/>
        <v>9.5238095238095233E-2</v>
      </c>
      <c r="O5">
        <v>0</v>
      </c>
      <c r="P5" s="5">
        <f t="shared" si="1"/>
        <v>0</v>
      </c>
      <c r="Q5">
        <v>0</v>
      </c>
      <c r="R5" s="5">
        <f t="shared" si="1"/>
        <v>0</v>
      </c>
      <c r="S5">
        <v>0</v>
      </c>
      <c r="T5" s="5">
        <f t="shared" si="1"/>
        <v>0</v>
      </c>
      <c r="U5">
        <v>7</v>
      </c>
      <c r="V5" s="5">
        <f t="shared" si="1"/>
        <v>1</v>
      </c>
      <c r="X5" s="5">
        <f t="shared" si="3"/>
        <v>0</v>
      </c>
      <c r="AA5">
        <v>0</v>
      </c>
      <c r="AB5" s="5">
        <f t="shared" si="1"/>
        <v>0</v>
      </c>
      <c r="AC5">
        <v>0</v>
      </c>
      <c r="AD5" s="5">
        <f t="shared" si="1"/>
        <v>0</v>
      </c>
      <c r="AE5">
        <v>0</v>
      </c>
      <c r="AF5" s="5">
        <f t="shared" si="1"/>
        <v>0</v>
      </c>
      <c r="AG5">
        <v>0</v>
      </c>
      <c r="AH5" s="5">
        <f t="shared" si="1"/>
        <v>0</v>
      </c>
      <c r="AJ5" s="5">
        <f t="shared" si="4"/>
        <v>0</v>
      </c>
      <c r="AM5">
        <v>0</v>
      </c>
      <c r="AN5" s="5">
        <f t="shared" si="1"/>
        <v>0</v>
      </c>
      <c r="AO5">
        <v>0</v>
      </c>
      <c r="AP5" s="5">
        <f t="shared" si="1"/>
        <v>0</v>
      </c>
      <c r="AQ5">
        <v>0</v>
      </c>
      <c r="AR5" s="5">
        <f t="shared" si="1"/>
        <v>0</v>
      </c>
      <c r="AS5">
        <v>0</v>
      </c>
      <c r="AT5" s="5">
        <f t="shared" si="1"/>
        <v>0</v>
      </c>
      <c r="AV5" s="5">
        <f t="shared" si="5"/>
        <v>0</v>
      </c>
      <c r="AY5">
        <v>0</v>
      </c>
      <c r="AZ5" s="5">
        <f t="shared" si="1"/>
        <v>0</v>
      </c>
      <c r="BA5">
        <v>0</v>
      </c>
      <c r="BB5" s="5">
        <f t="shared" si="1"/>
        <v>0</v>
      </c>
      <c r="BC5">
        <v>0</v>
      </c>
      <c r="BD5" s="5">
        <f t="shared" si="1"/>
        <v>0</v>
      </c>
      <c r="BE5">
        <v>7</v>
      </c>
      <c r="BF5" s="5">
        <f t="shared" si="1"/>
        <v>1</v>
      </c>
      <c r="BH5" s="7">
        <f t="shared" si="6"/>
        <v>0</v>
      </c>
      <c r="BI5" s="6"/>
      <c r="BJ5" s="7">
        <f t="shared" si="7"/>
        <v>1.9047619047619046E-2</v>
      </c>
      <c r="BK5" s="6"/>
      <c r="BL5" s="6"/>
      <c r="BM5" s="6"/>
      <c r="BN5" s="6"/>
      <c r="BO5" s="6"/>
    </row>
    <row r="6" spans="1:67" x14ac:dyDescent="0.25">
      <c r="A6" t="s">
        <v>34</v>
      </c>
      <c r="B6">
        <v>2</v>
      </c>
      <c r="C6">
        <v>0</v>
      </c>
      <c r="D6" s="5">
        <f t="shared" si="1"/>
        <v>0</v>
      </c>
      <c r="E6">
        <v>1</v>
      </c>
      <c r="F6" s="5">
        <f t="shared" si="1"/>
        <v>0.5</v>
      </c>
      <c r="G6">
        <v>0</v>
      </c>
      <c r="H6" s="5">
        <f t="shared" si="1"/>
        <v>0</v>
      </c>
      <c r="I6">
        <v>0</v>
      </c>
      <c r="J6" s="5">
        <f t="shared" si="1"/>
        <v>0</v>
      </c>
      <c r="L6" s="5">
        <f t="shared" si="2"/>
        <v>0.16666666666666666</v>
      </c>
      <c r="O6">
        <v>0</v>
      </c>
      <c r="P6" s="5">
        <f t="shared" si="1"/>
        <v>0</v>
      </c>
      <c r="Q6">
        <v>0</v>
      </c>
      <c r="R6" s="5">
        <f t="shared" si="1"/>
        <v>0</v>
      </c>
      <c r="S6">
        <v>0</v>
      </c>
      <c r="T6" s="5">
        <f t="shared" si="1"/>
        <v>0</v>
      </c>
      <c r="U6">
        <v>2</v>
      </c>
      <c r="V6" s="5">
        <f t="shared" si="1"/>
        <v>1</v>
      </c>
      <c r="X6" s="5">
        <f t="shared" si="3"/>
        <v>0</v>
      </c>
      <c r="AA6">
        <v>1</v>
      </c>
      <c r="AB6" s="5">
        <f t="shared" si="1"/>
        <v>0.5</v>
      </c>
      <c r="AC6">
        <v>0</v>
      </c>
      <c r="AD6" s="5">
        <f t="shared" si="1"/>
        <v>0</v>
      </c>
      <c r="AE6">
        <v>0</v>
      </c>
      <c r="AF6" s="5">
        <f t="shared" si="1"/>
        <v>0</v>
      </c>
      <c r="AG6">
        <v>0</v>
      </c>
      <c r="AH6" s="5">
        <f t="shared" si="1"/>
        <v>0</v>
      </c>
      <c r="AJ6" s="5">
        <f t="shared" si="4"/>
        <v>0.16666666666666666</v>
      </c>
      <c r="AM6">
        <v>1</v>
      </c>
      <c r="AN6" s="5">
        <f t="shared" si="1"/>
        <v>0.5</v>
      </c>
      <c r="AO6">
        <v>0</v>
      </c>
      <c r="AP6" s="5">
        <f t="shared" si="1"/>
        <v>0</v>
      </c>
      <c r="AQ6">
        <v>0</v>
      </c>
      <c r="AR6" s="5">
        <f t="shared" si="1"/>
        <v>0</v>
      </c>
      <c r="AS6">
        <v>0</v>
      </c>
      <c r="AT6" s="5">
        <f t="shared" si="1"/>
        <v>0</v>
      </c>
      <c r="AV6" s="5">
        <f t="shared" si="5"/>
        <v>0.16666666666666666</v>
      </c>
      <c r="AY6">
        <v>0</v>
      </c>
      <c r="AZ6" s="5">
        <f t="shared" si="1"/>
        <v>0</v>
      </c>
      <c r="BA6">
        <v>0</v>
      </c>
      <c r="BB6" s="5">
        <f t="shared" si="1"/>
        <v>0</v>
      </c>
      <c r="BC6">
        <v>0</v>
      </c>
      <c r="BD6" s="5">
        <f t="shared" si="1"/>
        <v>0</v>
      </c>
      <c r="BE6">
        <v>2</v>
      </c>
      <c r="BF6" s="5">
        <f t="shared" si="1"/>
        <v>1</v>
      </c>
      <c r="BH6" s="7">
        <f t="shared" si="6"/>
        <v>0</v>
      </c>
      <c r="BI6" s="6"/>
      <c r="BJ6" s="7">
        <f t="shared" si="7"/>
        <v>0.1</v>
      </c>
      <c r="BK6" s="6"/>
      <c r="BL6" s="6"/>
      <c r="BM6" s="6"/>
      <c r="BN6" s="6"/>
      <c r="BO6" s="6"/>
    </row>
    <row r="7" spans="1:67" x14ac:dyDescent="0.25">
      <c r="A7" t="s">
        <v>42</v>
      </c>
      <c r="B7">
        <v>3</v>
      </c>
      <c r="C7">
        <v>2</v>
      </c>
      <c r="D7" s="5">
        <f t="shared" si="1"/>
        <v>0.66666666666666663</v>
      </c>
      <c r="E7">
        <v>2</v>
      </c>
      <c r="F7" s="5">
        <f t="shared" si="1"/>
        <v>0.66666666666666663</v>
      </c>
      <c r="G7">
        <v>2</v>
      </c>
      <c r="H7" s="5">
        <f t="shared" si="1"/>
        <v>0.66666666666666663</v>
      </c>
      <c r="I7">
        <v>3</v>
      </c>
      <c r="J7" s="5">
        <f t="shared" si="1"/>
        <v>1</v>
      </c>
      <c r="L7" s="5">
        <f t="shared" si="2"/>
        <v>0.66666666666666663</v>
      </c>
      <c r="O7">
        <v>1</v>
      </c>
      <c r="P7" s="5">
        <f t="shared" si="1"/>
        <v>0.33333333333333331</v>
      </c>
      <c r="Q7">
        <v>1</v>
      </c>
      <c r="R7" s="5">
        <f t="shared" si="1"/>
        <v>0.33333333333333331</v>
      </c>
      <c r="S7">
        <v>2</v>
      </c>
      <c r="T7" s="5">
        <f t="shared" si="1"/>
        <v>0.66666666666666663</v>
      </c>
      <c r="U7">
        <v>2</v>
      </c>
      <c r="V7" s="5">
        <f t="shared" si="1"/>
        <v>0.66666666666666663</v>
      </c>
      <c r="X7" s="5">
        <f t="shared" si="3"/>
        <v>0.44444444444444442</v>
      </c>
      <c r="AA7">
        <v>2</v>
      </c>
      <c r="AB7" s="5">
        <f t="shared" si="1"/>
        <v>0.66666666666666663</v>
      </c>
      <c r="AC7">
        <v>2</v>
      </c>
      <c r="AD7" s="5">
        <f t="shared" si="1"/>
        <v>0.66666666666666663</v>
      </c>
      <c r="AE7">
        <v>1</v>
      </c>
      <c r="AF7" s="5">
        <f t="shared" si="1"/>
        <v>0.33333333333333331</v>
      </c>
      <c r="AG7">
        <v>0</v>
      </c>
      <c r="AH7" s="5">
        <f t="shared" si="1"/>
        <v>0</v>
      </c>
      <c r="AJ7" s="5">
        <f t="shared" si="4"/>
        <v>0.55555555555555547</v>
      </c>
      <c r="AM7">
        <v>2</v>
      </c>
      <c r="AN7" s="5">
        <f t="shared" si="1"/>
        <v>0.66666666666666663</v>
      </c>
      <c r="AO7">
        <v>1</v>
      </c>
      <c r="AP7" s="5">
        <f t="shared" si="1"/>
        <v>0.33333333333333331</v>
      </c>
      <c r="AQ7">
        <v>1</v>
      </c>
      <c r="AR7" s="5">
        <f t="shared" si="1"/>
        <v>0.33333333333333331</v>
      </c>
      <c r="AS7">
        <v>2</v>
      </c>
      <c r="AT7" s="5">
        <f t="shared" si="1"/>
        <v>0.66666666666666663</v>
      </c>
      <c r="AV7" s="5">
        <f t="shared" si="5"/>
        <v>0.44444444444444442</v>
      </c>
      <c r="AY7">
        <v>0</v>
      </c>
      <c r="AZ7" s="5">
        <f t="shared" si="1"/>
        <v>0</v>
      </c>
      <c r="BA7">
        <v>1</v>
      </c>
      <c r="BB7" s="5">
        <f t="shared" si="1"/>
        <v>0.33333333333333331</v>
      </c>
      <c r="BC7">
        <v>1</v>
      </c>
      <c r="BD7" s="5">
        <f t="shared" si="1"/>
        <v>0.33333333333333331</v>
      </c>
      <c r="BE7">
        <v>2</v>
      </c>
      <c r="BF7" s="5">
        <f t="shared" si="1"/>
        <v>0.66666666666666663</v>
      </c>
      <c r="BH7" s="7">
        <f t="shared" si="6"/>
        <v>0.22222222222222221</v>
      </c>
      <c r="BI7" s="6"/>
      <c r="BJ7" s="7">
        <f t="shared" si="7"/>
        <v>0.46666666666666662</v>
      </c>
      <c r="BK7" s="6"/>
      <c r="BL7" s="6"/>
      <c r="BM7" s="6"/>
      <c r="BN7" s="6"/>
      <c r="BO7" s="6"/>
    </row>
    <row r="8" spans="1:67" x14ac:dyDescent="0.25">
      <c r="A8" t="s">
        <v>83</v>
      </c>
      <c r="B8">
        <v>1</v>
      </c>
      <c r="C8">
        <v>1</v>
      </c>
      <c r="D8" s="5">
        <f t="shared" si="1"/>
        <v>1</v>
      </c>
      <c r="E8">
        <v>1</v>
      </c>
      <c r="F8" s="5">
        <f t="shared" si="1"/>
        <v>1</v>
      </c>
      <c r="G8">
        <v>1</v>
      </c>
      <c r="H8" s="5">
        <f t="shared" si="1"/>
        <v>1</v>
      </c>
      <c r="I8">
        <v>1</v>
      </c>
      <c r="J8" s="5">
        <f t="shared" si="1"/>
        <v>1</v>
      </c>
      <c r="L8" s="5">
        <f t="shared" si="2"/>
        <v>1</v>
      </c>
      <c r="O8">
        <v>0</v>
      </c>
      <c r="P8" s="5">
        <f t="shared" si="1"/>
        <v>0</v>
      </c>
      <c r="Q8">
        <v>0</v>
      </c>
      <c r="R8" s="5">
        <f t="shared" si="1"/>
        <v>0</v>
      </c>
      <c r="S8">
        <v>0</v>
      </c>
      <c r="T8" s="5">
        <f t="shared" si="1"/>
        <v>0</v>
      </c>
      <c r="U8">
        <v>0</v>
      </c>
      <c r="V8" s="5">
        <f t="shared" si="1"/>
        <v>0</v>
      </c>
      <c r="X8" s="5">
        <f t="shared" si="3"/>
        <v>0</v>
      </c>
      <c r="AA8">
        <v>0</v>
      </c>
      <c r="AB8" s="5">
        <f t="shared" si="1"/>
        <v>0</v>
      </c>
      <c r="AC8">
        <v>0</v>
      </c>
      <c r="AD8" s="5">
        <f t="shared" si="1"/>
        <v>0</v>
      </c>
      <c r="AE8">
        <v>1</v>
      </c>
      <c r="AF8" s="5">
        <f t="shared" si="1"/>
        <v>1</v>
      </c>
      <c r="AG8">
        <v>0</v>
      </c>
      <c r="AH8" s="5">
        <f t="shared" si="1"/>
        <v>0</v>
      </c>
      <c r="AJ8" s="5">
        <f t="shared" si="4"/>
        <v>0.33333333333333331</v>
      </c>
      <c r="AM8">
        <v>1</v>
      </c>
      <c r="AN8" s="5">
        <f t="shared" si="1"/>
        <v>1</v>
      </c>
      <c r="AO8">
        <v>1</v>
      </c>
      <c r="AP8" s="5">
        <f t="shared" si="1"/>
        <v>1</v>
      </c>
      <c r="AQ8">
        <v>1</v>
      </c>
      <c r="AR8" s="5">
        <f t="shared" si="1"/>
        <v>1</v>
      </c>
      <c r="AS8">
        <v>1</v>
      </c>
      <c r="AT8" s="5">
        <f t="shared" si="1"/>
        <v>1</v>
      </c>
      <c r="AV8" s="5">
        <f t="shared" si="5"/>
        <v>1</v>
      </c>
      <c r="AY8">
        <v>1</v>
      </c>
      <c r="AZ8" s="5">
        <f t="shared" si="1"/>
        <v>1</v>
      </c>
      <c r="BA8">
        <v>1</v>
      </c>
      <c r="BB8" s="5">
        <f t="shared" si="1"/>
        <v>1</v>
      </c>
      <c r="BC8">
        <v>1</v>
      </c>
      <c r="BD8" s="5">
        <f t="shared" si="1"/>
        <v>1</v>
      </c>
      <c r="BE8">
        <v>1</v>
      </c>
      <c r="BF8" s="5">
        <f t="shared" si="1"/>
        <v>1</v>
      </c>
      <c r="BH8" s="7">
        <f t="shared" si="6"/>
        <v>1</v>
      </c>
      <c r="BI8" s="6"/>
      <c r="BJ8" s="7">
        <f t="shared" si="7"/>
        <v>0.66666666666666663</v>
      </c>
      <c r="BK8" s="6"/>
      <c r="BL8" s="6"/>
      <c r="BM8" s="6"/>
      <c r="BN8" s="6"/>
      <c r="BO8" s="6"/>
    </row>
    <row r="9" spans="1:67" x14ac:dyDescent="0.25">
      <c r="A9" t="s">
        <v>91</v>
      </c>
      <c r="B9">
        <v>1</v>
      </c>
      <c r="C9">
        <v>1</v>
      </c>
      <c r="D9" s="5">
        <f t="shared" si="1"/>
        <v>1</v>
      </c>
      <c r="E9">
        <v>1</v>
      </c>
      <c r="F9" s="5">
        <f t="shared" si="1"/>
        <v>1</v>
      </c>
      <c r="G9">
        <v>1</v>
      </c>
      <c r="H9" s="5">
        <f t="shared" si="1"/>
        <v>1</v>
      </c>
      <c r="I9">
        <v>1</v>
      </c>
      <c r="J9" s="5">
        <f t="shared" si="1"/>
        <v>1</v>
      </c>
      <c r="L9" s="5">
        <f t="shared" si="2"/>
        <v>1</v>
      </c>
      <c r="O9">
        <v>1</v>
      </c>
      <c r="P9" s="5">
        <f t="shared" si="1"/>
        <v>1</v>
      </c>
      <c r="Q9">
        <v>1</v>
      </c>
      <c r="R9" s="5">
        <f t="shared" si="1"/>
        <v>1</v>
      </c>
      <c r="S9">
        <v>1</v>
      </c>
      <c r="T9" s="5">
        <f t="shared" si="1"/>
        <v>1</v>
      </c>
      <c r="U9">
        <v>1</v>
      </c>
      <c r="V9" s="5">
        <f t="shared" si="1"/>
        <v>1</v>
      </c>
      <c r="X9" s="5">
        <f t="shared" si="3"/>
        <v>1</v>
      </c>
      <c r="AA9">
        <v>1</v>
      </c>
      <c r="AB9" s="5">
        <f t="shared" si="1"/>
        <v>1</v>
      </c>
      <c r="AC9">
        <v>1</v>
      </c>
      <c r="AD9" s="5">
        <f t="shared" si="1"/>
        <v>1</v>
      </c>
      <c r="AE9">
        <v>1</v>
      </c>
      <c r="AF9" s="5">
        <f t="shared" si="1"/>
        <v>1</v>
      </c>
      <c r="AG9">
        <v>1</v>
      </c>
      <c r="AH9" s="5">
        <f t="shared" si="1"/>
        <v>1</v>
      </c>
      <c r="AJ9" s="5">
        <f t="shared" si="4"/>
        <v>1</v>
      </c>
      <c r="AM9">
        <v>1</v>
      </c>
      <c r="AN9" s="5">
        <f t="shared" si="1"/>
        <v>1</v>
      </c>
      <c r="AO9">
        <v>1</v>
      </c>
      <c r="AP9" s="5">
        <f t="shared" si="1"/>
        <v>1</v>
      </c>
      <c r="AQ9">
        <v>1</v>
      </c>
      <c r="AR9" s="5">
        <f t="shared" si="1"/>
        <v>1</v>
      </c>
      <c r="AS9">
        <v>1</v>
      </c>
      <c r="AT9" s="5">
        <f t="shared" si="1"/>
        <v>1</v>
      </c>
      <c r="AV9" s="5">
        <f t="shared" si="5"/>
        <v>1</v>
      </c>
      <c r="AY9">
        <v>1</v>
      </c>
      <c r="AZ9" s="5">
        <f t="shared" si="1"/>
        <v>1</v>
      </c>
      <c r="BA9">
        <v>1</v>
      </c>
      <c r="BB9" s="5">
        <f t="shared" si="1"/>
        <v>1</v>
      </c>
      <c r="BC9">
        <v>1</v>
      </c>
      <c r="BD9" s="5">
        <f t="shared" si="1"/>
        <v>1</v>
      </c>
      <c r="BE9">
        <v>1</v>
      </c>
      <c r="BF9" s="5">
        <f t="shared" si="1"/>
        <v>1</v>
      </c>
      <c r="BH9" s="7">
        <f t="shared" si="6"/>
        <v>1</v>
      </c>
      <c r="BI9" s="6"/>
      <c r="BJ9" s="7">
        <f t="shared" si="7"/>
        <v>1</v>
      </c>
      <c r="BK9" s="6"/>
      <c r="BL9" s="6"/>
      <c r="BM9" s="6"/>
      <c r="BN9" s="6"/>
      <c r="BO9" s="6"/>
    </row>
    <row r="10" spans="1:67" x14ac:dyDescent="0.25">
      <c r="A10" t="s">
        <v>60</v>
      </c>
      <c r="B10">
        <v>6</v>
      </c>
      <c r="C10">
        <v>6</v>
      </c>
      <c r="D10" s="5">
        <f t="shared" si="1"/>
        <v>1</v>
      </c>
      <c r="E10">
        <v>6</v>
      </c>
      <c r="F10" s="5">
        <f t="shared" si="1"/>
        <v>1</v>
      </c>
      <c r="G10">
        <v>6</v>
      </c>
      <c r="H10" s="5">
        <f t="shared" si="1"/>
        <v>1</v>
      </c>
      <c r="I10">
        <v>6</v>
      </c>
      <c r="J10" s="5">
        <f t="shared" si="1"/>
        <v>1</v>
      </c>
      <c r="L10" s="5">
        <f t="shared" si="2"/>
        <v>1</v>
      </c>
      <c r="O10">
        <v>6</v>
      </c>
      <c r="P10" s="5">
        <f t="shared" si="1"/>
        <v>1</v>
      </c>
      <c r="Q10">
        <v>6</v>
      </c>
      <c r="R10" s="5">
        <f t="shared" si="1"/>
        <v>1</v>
      </c>
      <c r="S10">
        <v>6</v>
      </c>
      <c r="T10" s="5">
        <f t="shared" si="1"/>
        <v>1</v>
      </c>
      <c r="U10">
        <v>6</v>
      </c>
      <c r="V10" s="5">
        <f t="shared" si="1"/>
        <v>1</v>
      </c>
      <c r="X10" s="5">
        <f t="shared" si="3"/>
        <v>1</v>
      </c>
      <c r="AA10">
        <v>4</v>
      </c>
      <c r="AB10" s="5">
        <f t="shared" si="1"/>
        <v>0.66666666666666663</v>
      </c>
      <c r="AC10">
        <v>4</v>
      </c>
      <c r="AD10" s="5">
        <f t="shared" si="1"/>
        <v>0.66666666666666663</v>
      </c>
      <c r="AE10">
        <v>4</v>
      </c>
      <c r="AF10" s="5">
        <f t="shared" si="1"/>
        <v>0.66666666666666663</v>
      </c>
      <c r="AG10">
        <v>4</v>
      </c>
      <c r="AH10" s="5">
        <f t="shared" si="1"/>
        <v>0.66666666666666663</v>
      </c>
      <c r="AJ10" s="5">
        <f t="shared" si="4"/>
        <v>0.66666666666666663</v>
      </c>
      <c r="AM10">
        <v>6</v>
      </c>
      <c r="AN10" s="5">
        <f t="shared" si="1"/>
        <v>1</v>
      </c>
      <c r="AO10">
        <v>6</v>
      </c>
      <c r="AP10" s="5">
        <f t="shared" si="1"/>
        <v>1</v>
      </c>
      <c r="AQ10">
        <v>6</v>
      </c>
      <c r="AR10" s="5">
        <f t="shared" si="1"/>
        <v>1</v>
      </c>
      <c r="AS10">
        <v>6</v>
      </c>
      <c r="AT10" s="5">
        <f t="shared" si="1"/>
        <v>1</v>
      </c>
      <c r="AV10" s="5">
        <f t="shared" si="5"/>
        <v>1</v>
      </c>
      <c r="AY10">
        <v>6</v>
      </c>
      <c r="AZ10" s="5">
        <f t="shared" si="1"/>
        <v>1</v>
      </c>
      <c r="BA10">
        <v>6</v>
      </c>
      <c r="BB10" s="5">
        <f t="shared" si="1"/>
        <v>1</v>
      </c>
      <c r="BC10">
        <v>6</v>
      </c>
      <c r="BD10" s="5">
        <f t="shared" si="1"/>
        <v>1</v>
      </c>
      <c r="BE10">
        <v>6</v>
      </c>
      <c r="BF10" s="5">
        <f t="shared" si="1"/>
        <v>1</v>
      </c>
      <c r="BH10" s="7">
        <f t="shared" si="6"/>
        <v>1</v>
      </c>
      <c r="BI10" s="6"/>
      <c r="BJ10" s="7">
        <f t="shared" si="7"/>
        <v>0.93333333333333324</v>
      </c>
      <c r="BK10" s="6"/>
      <c r="BL10" s="6"/>
      <c r="BM10" s="6"/>
      <c r="BN10" s="6"/>
      <c r="BO10" s="6"/>
    </row>
    <row r="11" spans="1:67" x14ac:dyDescent="0.25">
      <c r="A11" t="s">
        <v>92</v>
      </c>
      <c r="B11">
        <v>1</v>
      </c>
      <c r="C11">
        <v>0</v>
      </c>
      <c r="D11" s="5">
        <f t="shared" si="1"/>
        <v>0</v>
      </c>
      <c r="E11">
        <v>0</v>
      </c>
      <c r="F11" s="5">
        <f t="shared" si="1"/>
        <v>0</v>
      </c>
      <c r="G11">
        <v>1</v>
      </c>
      <c r="H11" s="5">
        <f t="shared" si="1"/>
        <v>1</v>
      </c>
      <c r="I11">
        <v>0</v>
      </c>
      <c r="J11" s="5">
        <f t="shared" si="1"/>
        <v>0</v>
      </c>
      <c r="L11" s="5">
        <f t="shared" si="2"/>
        <v>0.33333333333333331</v>
      </c>
      <c r="O11">
        <v>0</v>
      </c>
      <c r="P11" s="5">
        <f t="shared" si="1"/>
        <v>0</v>
      </c>
      <c r="Q11">
        <v>0</v>
      </c>
      <c r="R11" s="5">
        <f t="shared" si="1"/>
        <v>0</v>
      </c>
      <c r="S11">
        <v>0</v>
      </c>
      <c r="T11" s="5">
        <f t="shared" si="1"/>
        <v>0</v>
      </c>
      <c r="U11">
        <v>1</v>
      </c>
      <c r="V11" s="5">
        <f t="shared" si="1"/>
        <v>1</v>
      </c>
      <c r="X11" s="5">
        <f t="shared" si="3"/>
        <v>0</v>
      </c>
      <c r="AA11">
        <v>0</v>
      </c>
      <c r="AB11" s="5">
        <f t="shared" si="1"/>
        <v>0</v>
      </c>
      <c r="AC11">
        <v>0</v>
      </c>
      <c r="AD11" s="5">
        <f t="shared" si="1"/>
        <v>0</v>
      </c>
      <c r="AE11">
        <v>0</v>
      </c>
      <c r="AF11" s="5">
        <f t="shared" si="1"/>
        <v>0</v>
      </c>
      <c r="AG11">
        <v>0</v>
      </c>
      <c r="AH11" s="5">
        <f t="shared" si="1"/>
        <v>0</v>
      </c>
      <c r="AJ11" s="5">
        <f t="shared" si="4"/>
        <v>0</v>
      </c>
      <c r="AM11">
        <v>0</v>
      </c>
      <c r="AN11" s="5">
        <f t="shared" si="1"/>
        <v>0</v>
      </c>
      <c r="AO11">
        <v>0</v>
      </c>
      <c r="AP11" s="5">
        <f t="shared" si="1"/>
        <v>0</v>
      </c>
      <c r="AQ11">
        <v>0</v>
      </c>
      <c r="AR11" s="5">
        <f t="shared" si="1"/>
        <v>0</v>
      </c>
      <c r="AS11">
        <v>0</v>
      </c>
      <c r="AT11" s="5">
        <f t="shared" si="1"/>
        <v>0</v>
      </c>
      <c r="AV11" s="5">
        <f t="shared" si="5"/>
        <v>0</v>
      </c>
      <c r="AY11">
        <v>0</v>
      </c>
      <c r="AZ11" s="5">
        <f t="shared" si="1"/>
        <v>0</v>
      </c>
      <c r="BA11">
        <v>0</v>
      </c>
      <c r="BB11" s="5">
        <f t="shared" si="1"/>
        <v>0</v>
      </c>
      <c r="BC11">
        <v>0</v>
      </c>
      <c r="BD11" s="5">
        <f t="shared" si="1"/>
        <v>0</v>
      </c>
      <c r="BE11">
        <v>1</v>
      </c>
      <c r="BF11" s="5">
        <f t="shared" si="1"/>
        <v>1</v>
      </c>
      <c r="BH11" s="7">
        <f t="shared" si="6"/>
        <v>0</v>
      </c>
      <c r="BI11" s="6"/>
      <c r="BJ11" s="7">
        <f t="shared" si="7"/>
        <v>6.6666666666666666E-2</v>
      </c>
      <c r="BK11" s="6"/>
      <c r="BL11" s="6"/>
      <c r="BM11" s="6"/>
      <c r="BN11" s="6"/>
      <c r="BO11" s="6"/>
    </row>
    <row r="12" spans="1:67" x14ac:dyDescent="0.25">
      <c r="A12" t="s">
        <v>93</v>
      </c>
      <c r="B12">
        <v>1</v>
      </c>
      <c r="C12">
        <v>0</v>
      </c>
      <c r="D12" s="5">
        <f t="shared" si="1"/>
        <v>0</v>
      </c>
      <c r="E12">
        <v>0</v>
      </c>
      <c r="F12" s="5">
        <f t="shared" si="1"/>
        <v>0</v>
      </c>
      <c r="G12">
        <v>1</v>
      </c>
      <c r="H12" s="5">
        <f t="shared" si="1"/>
        <v>1</v>
      </c>
      <c r="I12">
        <v>0</v>
      </c>
      <c r="J12" s="5">
        <f t="shared" si="1"/>
        <v>0</v>
      </c>
      <c r="L12" s="5">
        <f t="shared" si="2"/>
        <v>0.33333333333333331</v>
      </c>
      <c r="O12">
        <v>0</v>
      </c>
      <c r="P12" s="5">
        <f t="shared" si="1"/>
        <v>0</v>
      </c>
      <c r="Q12">
        <v>0</v>
      </c>
      <c r="R12" s="5">
        <f t="shared" si="1"/>
        <v>0</v>
      </c>
      <c r="S12">
        <v>0</v>
      </c>
      <c r="T12" s="5">
        <f t="shared" si="1"/>
        <v>0</v>
      </c>
      <c r="U12">
        <v>1</v>
      </c>
      <c r="V12" s="5">
        <f t="shared" si="1"/>
        <v>1</v>
      </c>
      <c r="X12" s="5">
        <f t="shared" si="3"/>
        <v>0</v>
      </c>
      <c r="AA12">
        <v>0</v>
      </c>
      <c r="AB12" s="5">
        <f t="shared" si="1"/>
        <v>0</v>
      </c>
      <c r="AC12">
        <v>0</v>
      </c>
      <c r="AD12" s="5">
        <f t="shared" si="1"/>
        <v>0</v>
      </c>
      <c r="AE12">
        <v>0</v>
      </c>
      <c r="AF12" s="5">
        <f t="shared" si="1"/>
        <v>0</v>
      </c>
      <c r="AG12">
        <v>0</v>
      </c>
      <c r="AH12" s="5">
        <f t="shared" si="1"/>
        <v>0</v>
      </c>
      <c r="AJ12" s="5">
        <f t="shared" si="4"/>
        <v>0</v>
      </c>
      <c r="AM12">
        <v>0</v>
      </c>
      <c r="AN12" s="5">
        <f t="shared" si="1"/>
        <v>0</v>
      </c>
      <c r="AO12">
        <v>0</v>
      </c>
      <c r="AP12" s="5">
        <f t="shared" si="1"/>
        <v>0</v>
      </c>
      <c r="AQ12">
        <v>0</v>
      </c>
      <c r="AR12" s="5">
        <f t="shared" si="1"/>
        <v>0</v>
      </c>
      <c r="AS12">
        <v>1</v>
      </c>
      <c r="AT12" s="5">
        <f t="shared" si="1"/>
        <v>1</v>
      </c>
      <c r="AV12" s="5">
        <f t="shared" si="5"/>
        <v>0</v>
      </c>
      <c r="AY12">
        <v>0</v>
      </c>
      <c r="AZ12" s="5">
        <f t="shared" si="1"/>
        <v>0</v>
      </c>
      <c r="BA12">
        <v>0</v>
      </c>
      <c r="BB12" s="5">
        <f t="shared" si="1"/>
        <v>0</v>
      </c>
      <c r="BC12">
        <v>0</v>
      </c>
      <c r="BD12" s="5">
        <f t="shared" si="1"/>
        <v>0</v>
      </c>
      <c r="BE12">
        <v>1</v>
      </c>
      <c r="BF12" s="5">
        <f t="shared" si="1"/>
        <v>1</v>
      </c>
      <c r="BH12" s="7">
        <f t="shared" si="6"/>
        <v>0</v>
      </c>
      <c r="BI12" s="6"/>
      <c r="BJ12" s="7">
        <f t="shared" si="7"/>
        <v>6.6666666666666666E-2</v>
      </c>
      <c r="BK12" s="6"/>
      <c r="BL12" s="6"/>
      <c r="BM12" s="6"/>
      <c r="BN12" s="6"/>
      <c r="BO12" s="6"/>
    </row>
    <row r="13" spans="1:67" x14ac:dyDescent="0.25">
      <c r="A13" t="s">
        <v>38</v>
      </c>
      <c r="B13">
        <v>2</v>
      </c>
      <c r="C13">
        <v>2</v>
      </c>
      <c r="D13" s="5">
        <f t="shared" si="1"/>
        <v>1</v>
      </c>
      <c r="E13">
        <v>2</v>
      </c>
      <c r="F13" s="5">
        <f t="shared" si="1"/>
        <v>1</v>
      </c>
      <c r="G13">
        <v>2</v>
      </c>
      <c r="H13" s="5">
        <f t="shared" si="1"/>
        <v>1</v>
      </c>
      <c r="I13">
        <v>2</v>
      </c>
      <c r="J13" s="5">
        <f t="shared" si="1"/>
        <v>1</v>
      </c>
      <c r="L13" s="5">
        <f t="shared" si="2"/>
        <v>1</v>
      </c>
      <c r="O13">
        <v>0</v>
      </c>
      <c r="P13" s="5">
        <f t="shared" si="1"/>
        <v>0</v>
      </c>
      <c r="Q13">
        <v>0</v>
      </c>
      <c r="R13" s="5">
        <f t="shared" si="1"/>
        <v>0</v>
      </c>
      <c r="S13">
        <v>0</v>
      </c>
      <c r="T13" s="5">
        <f t="shared" si="1"/>
        <v>0</v>
      </c>
      <c r="U13">
        <v>2</v>
      </c>
      <c r="V13" s="5">
        <f t="shared" si="1"/>
        <v>1</v>
      </c>
      <c r="X13" s="5">
        <f t="shared" si="3"/>
        <v>0</v>
      </c>
      <c r="AA13">
        <v>0</v>
      </c>
      <c r="AB13" s="5">
        <f t="shared" si="1"/>
        <v>0</v>
      </c>
      <c r="AC13">
        <v>2</v>
      </c>
      <c r="AD13" s="5">
        <f t="shared" si="1"/>
        <v>1</v>
      </c>
      <c r="AE13">
        <v>0</v>
      </c>
      <c r="AF13" s="5">
        <f t="shared" si="1"/>
        <v>0</v>
      </c>
      <c r="AG13">
        <v>0</v>
      </c>
      <c r="AH13" s="5">
        <f t="shared" si="1"/>
        <v>0</v>
      </c>
      <c r="AJ13" s="5">
        <f t="shared" si="4"/>
        <v>0.33333333333333331</v>
      </c>
      <c r="AM13">
        <v>2</v>
      </c>
      <c r="AN13" s="5">
        <f t="shared" si="1"/>
        <v>1</v>
      </c>
      <c r="AO13">
        <v>0</v>
      </c>
      <c r="AP13" s="5">
        <f t="shared" si="1"/>
        <v>0</v>
      </c>
      <c r="AQ13">
        <v>0</v>
      </c>
      <c r="AR13" s="5">
        <f t="shared" si="1"/>
        <v>0</v>
      </c>
      <c r="AS13">
        <v>0</v>
      </c>
      <c r="AT13" s="5">
        <f t="shared" si="1"/>
        <v>0</v>
      </c>
      <c r="AV13" s="5">
        <f t="shared" si="5"/>
        <v>0.33333333333333331</v>
      </c>
      <c r="AY13">
        <v>0</v>
      </c>
      <c r="AZ13" s="5">
        <f t="shared" si="1"/>
        <v>0</v>
      </c>
      <c r="BA13">
        <v>2</v>
      </c>
      <c r="BB13" s="5">
        <f t="shared" si="1"/>
        <v>1</v>
      </c>
      <c r="BC13">
        <v>2</v>
      </c>
      <c r="BD13" s="5">
        <f t="shared" si="1"/>
        <v>1</v>
      </c>
      <c r="BE13">
        <v>0</v>
      </c>
      <c r="BF13" s="5">
        <f t="shared" si="1"/>
        <v>0</v>
      </c>
      <c r="BH13" s="7">
        <f t="shared" si="6"/>
        <v>0.66666666666666663</v>
      </c>
      <c r="BI13" s="6"/>
      <c r="BJ13" s="7">
        <f t="shared" si="7"/>
        <v>0.46666666666666662</v>
      </c>
      <c r="BK13" s="6"/>
      <c r="BL13" s="6"/>
      <c r="BM13" s="6"/>
      <c r="BN13" s="6"/>
      <c r="BO13" s="6"/>
    </row>
    <row r="14" spans="1:67" x14ac:dyDescent="0.25">
      <c r="A14" t="s">
        <v>53</v>
      </c>
      <c r="B14">
        <v>4</v>
      </c>
      <c r="C14">
        <v>4</v>
      </c>
      <c r="D14" s="5">
        <f t="shared" si="1"/>
        <v>1</v>
      </c>
      <c r="E14">
        <v>3</v>
      </c>
      <c r="F14" s="5">
        <f t="shared" si="1"/>
        <v>0.75</v>
      </c>
      <c r="G14">
        <v>4</v>
      </c>
      <c r="H14" s="5">
        <f t="shared" si="1"/>
        <v>1</v>
      </c>
      <c r="I14">
        <v>3</v>
      </c>
      <c r="J14" s="5">
        <f t="shared" si="1"/>
        <v>0.75</v>
      </c>
      <c r="L14" s="5">
        <f t="shared" si="2"/>
        <v>0.91666666666666663</v>
      </c>
      <c r="O14">
        <v>0</v>
      </c>
      <c r="P14" s="5">
        <f t="shared" si="1"/>
        <v>0</v>
      </c>
      <c r="Q14">
        <v>0</v>
      </c>
      <c r="R14" s="5">
        <f t="shared" si="1"/>
        <v>0</v>
      </c>
      <c r="S14">
        <v>0</v>
      </c>
      <c r="T14" s="5">
        <f t="shared" si="1"/>
        <v>0</v>
      </c>
      <c r="U14">
        <v>4</v>
      </c>
      <c r="V14" s="5">
        <f t="shared" si="1"/>
        <v>1</v>
      </c>
      <c r="X14" s="5">
        <f t="shared" si="3"/>
        <v>0</v>
      </c>
      <c r="AA14">
        <v>0</v>
      </c>
      <c r="AB14" s="5">
        <f t="shared" si="1"/>
        <v>0</v>
      </c>
      <c r="AC14">
        <v>0</v>
      </c>
      <c r="AD14" s="5">
        <f t="shared" si="1"/>
        <v>0</v>
      </c>
      <c r="AE14">
        <v>0</v>
      </c>
      <c r="AF14" s="5">
        <f t="shared" si="1"/>
        <v>0</v>
      </c>
      <c r="AG14">
        <v>0</v>
      </c>
      <c r="AH14" s="5">
        <f t="shared" si="1"/>
        <v>0</v>
      </c>
      <c r="AJ14" s="5">
        <f t="shared" si="4"/>
        <v>0</v>
      </c>
      <c r="AM14">
        <v>0</v>
      </c>
      <c r="AN14" s="5">
        <f t="shared" si="1"/>
        <v>0</v>
      </c>
      <c r="AO14">
        <v>2</v>
      </c>
      <c r="AP14" s="5">
        <f t="shared" si="1"/>
        <v>0.5</v>
      </c>
      <c r="AQ14">
        <v>1</v>
      </c>
      <c r="AR14" s="5">
        <f t="shared" si="1"/>
        <v>0.25</v>
      </c>
      <c r="AS14">
        <v>2</v>
      </c>
      <c r="AT14" s="5">
        <f t="shared" ref="AT14:BF14" si="8">AS14/$B14</f>
        <v>0.5</v>
      </c>
      <c r="AV14" s="5">
        <f t="shared" si="5"/>
        <v>0.25</v>
      </c>
      <c r="AY14">
        <v>0</v>
      </c>
      <c r="AZ14" s="5">
        <f t="shared" si="8"/>
        <v>0</v>
      </c>
      <c r="BA14">
        <v>0</v>
      </c>
      <c r="BB14" s="5">
        <f t="shared" si="8"/>
        <v>0</v>
      </c>
      <c r="BC14">
        <v>0</v>
      </c>
      <c r="BD14" s="5">
        <f t="shared" si="8"/>
        <v>0</v>
      </c>
      <c r="BE14">
        <v>4</v>
      </c>
      <c r="BF14" s="5">
        <f t="shared" si="8"/>
        <v>1</v>
      </c>
      <c r="BH14" s="7">
        <f t="shared" si="6"/>
        <v>0</v>
      </c>
      <c r="BI14" s="6"/>
      <c r="BJ14" s="7">
        <f t="shared" si="7"/>
        <v>0.23333333333333331</v>
      </c>
      <c r="BK14" s="6"/>
      <c r="BL14" s="6"/>
      <c r="BM14" s="6"/>
      <c r="BN14" s="6"/>
      <c r="BO14" s="6"/>
    </row>
    <row r="15" spans="1:67" x14ac:dyDescent="0.25">
      <c r="A15" t="s">
        <v>69</v>
      </c>
      <c r="B15">
        <v>5</v>
      </c>
      <c r="C15">
        <v>5</v>
      </c>
      <c r="D15" s="5">
        <f t="shared" ref="D15:BF21" si="9">C15/$B15</f>
        <v>1</v>
      </c>
      <c r="E15">
        <v>4</v>
      </c>
      <c r="F15" s="5">
        <f t="shared" si="9"/>
        <v>0.8</v>
      </c>
      <c r="G15">
        <v>5</v>
      </c>
      <c r="H15" s="5">
        <f t="shared" si="9"/>
        <v>1</v>
      </c>
      <c r="I15">
        <v>4</v>
      </c>
      <c r="J15" s="5">
        <f t="shared" si="9"/>
        <v>0.8</v>
      </c>
      <c r="L15" s="5">
        <f t="shared" si="2"/>
        <v>0.93333333333333324</v>
      </c>
      <c r="O15">
        <v>5</v>
      </c>
      <c r="P15" s="5">
        <f t="shared" si="9"/>
        <v>1</v>
      </c>
      <c r="Q15">
        <v>4</v>
      </c>
      <c r="R15" s="5">
        <f t="shared" si="9"/>
        <v>0.8</v>
      </c>
      <c r="S15">
        <v>5</v>
      </c>
      <c r="T15" s="5">
        <f t="shared" si="9"/>
        <v>1</v>
      </c>
      <c r="U15">
        <v>4</v>
      </c>
      <c r="V15" s="5">
        <f t="shared" si="9"/>
        <v>0.8</v>
      </c>
      <c r="X15" s="5">
        <f t="shared" si="3"/>
        <v>0.93333333333333324</v>
      </c>
      <c r="AA15">
        <v>1</v>
      </c>
      <c r="AB15" s="5">
        <f t="shared" si="9"/>
        <v>0.2</v>
      </c>
      <c r="AC15">
        <v>2</v>
      </c>
      <c r="AD15" s="5">
        <f t="shared" si="9"/>
        <v>0.4</v>
      </c>
      <c r="AE15">
        <v>2</v>
      </c>
      <c r="AF15" s="5">
        <f t="shared" si="9"/>
        <v>0.4</v>
      </c>
      <c r="AG15">
        <v>1</v>
      </c>
      <c r="AH15" s="5">
        <f t="shared" si="9"/>
        <v>0.2</v>
      </c>
      <c r="AJ15" s="5">
        <f t="shared" si="4"/>
        <v>0.33333333333333331</v>
      </c>
      <c r="AM15">
        <v>5</v>
      </c>
      <c r="AN15" s="5">
        <f t="shared" si="9"/>
        <v>1</v>
      </c>
      <c r="AO15">
        <v>5</v>
      </c>
      <c r="AP15" s="5">
        <f t="shared" si="9"/>
        <v>1</v>
      </c>
      <c r="AQ15">
        <v>5</v>
      </c>
      <c r="AR15" s="5">
        <f t="shared" si="9"/>
        <v>1</v>
      </c>
      <c r="AS15">
        <v>5</v>
      </c>
      <c r="AT15" s="5">
        <f t="shared" si="9"/>
        <v>1</v>
      </c>
      <c r="AV15" s="5">
        <f t="shared" si="5"/>
        <v>1</v>
      </c>
      <c r="AY15">
        <v>5</v>
      </c>
      <c r="AZ15" s="5">
        <f t="shared" si="9"/>
        <v>1</v>
      </c>
      <c r="BA15">
        <v>5</v>
      </c>
      <c r="BB15" s="5">
        <f t="shared" si="9"/>
        <v>1</v>
      </c>
      <c r="BC15">
        <v>5</v>
      </c>
      <c r="BD15" s="5">
        <f t="shared" si="9"/>
        <v>1</v>
      </c>
      <c r="BE15">
        <v>5</v>
      </c>
      <c r="BF15" s="5">
        <f t="shared" si="9"/>
        <v>1</v>
      </c>
      <c r="BH15" s="7">
        <f t="shared" si="6"/>
        <v>1</v>
      </c>
      <c r="BI15" s="6"/>
      <c r="BJ15" s="7">
        <f t="shared" si="7"/>
        <v>0.83999999999999986</v>
      </c>
      <c r="BK15" s="6"/>
      <c r="BL15" s="6"/>
      <c r="BM15" s="6"/>
      <c r="BN15" s="6"/>
      <c r="BO15" s="6"/>
    </row>
    <row r="16" spans="1:67" x14ac:dyDescent="0.25">
      <c r="A16" t="s">
        <v>68</v>
      </c>
      <c r="B16">
        <v>1</v>
      </c>
      <c r="C16">
        <v>0</v>
      </c>
      <c r="D16" s="5">
        <f t="shared" si="9"/>
        <v>0</v>
      </c>
      <c r="E16">
        <v>0</v>
      </c>
      <c r="F16" s="5">
        <f t="shared" si="9"/>
        <v>0</v>
      </c>
      <c r="G16">
        <v>1</v>
      </c>
      <c r="H16" s="5">
        <f t="shared" si="9"/>
        <v>1</v>
      </c>
      <c r="I16">
        <v>0</v>
      </c>
      <c r="J16" s="5">
        <f t="shared" si="9"/>
        <v>0</v>
      </c>
      <c r="L16" s="5">
        <f t="shared" si="2"/>
        <v>0.33333333333333331</v>
      </c>
      <c r="O16">
        <v>0</v>
      </c>
      <c r="P16" s="5">
        <f t="shared" si="9"/>
        <v>0</v>
      </c>
      <c r="Q16">
        <v>0</v>
      </c>
      <c r="R16" s="5">
        <f t="shared" si="9"/>
        <v>0</v>
      </c>
      <c r="S16">
        <v>0</v>
      </c>
      <c r="T16" s="5">
        <f t="shared" si="9"/>
        <v>0</v>
      </c>
      <c r="U16">
        <v>1</v>
      </c>
      <c r="V16" s="5">
        <f t="shared" si="9"/>
        <v>1</v>
      </c>
      <c r="X16" s="5">
        <f t="shared" si="3"/>
        <v>0</v>
      </c>
      <c r="AA16">
        <v>0</v>
      </c>
      <c r="AB16" s="5">
        <f t="shared" si="9"/>
        <v>0</v>
      </c>
      <c r="AC16">
        <v>0</v>
      </c>
      <c r="AD16" s="5">
        <f t="shared" si="9"/>
        <v>0</v>
      </c>
      <c r="AE16">
        <v>0</v>
      </c>
      <c r="AF16" s="5">
        <f t="shared" si="9"/>
        <v>0</v>
      </c>
      <c r="AG16">
        <v>0</v>
      </c>
      <c r="AH16" s="5">
        <f t="shared" si="9"/>
        <v>0</v>
      </c>
      <c r="AJ16" s="5">
        <f t="shared" si="4"/>
        <v>0</v>
      </c>
      <c r="AM16">
        <v>0</v>
      </c>
      <c r="AN16" s="5">
        <f t="shared" si="9"/>
        <v>0</v>
      </c>
      <c r="AO16">
        <v>1</v>
      </c>
      <c r="AP16" s="5">
        <f t="shared" si="9"/>
        <v>1</v>
      </c>
      <c r="AQ16">
        <v>0</v>
      </c>
      <c r="AR16" s="5">
        <f t="shared" si="9"/>
        <v>0</v>
      </c>
      <c r="AS16">
        <v>0</v>
      </c>
      <c r="AT16" s="5">
        <f t="shared" si="9"/>
        <v>0</v>
      </c>
      <c r="AV16" s="5">
        <f t="shared" si="5"/>
        <v>0.33333333333333331</v>
      </c>
      <c r="AY16">
        <v>0</v>
      </c>
      <c r="AZ16" s="5">
        <f t="shared" si="9"/>
        <v>0</v>
      </c>
      <c r="BA16">
        <v>0</v>
      </c>
      <c r="BB16" s="5">
        <f t="shared" si="9"/>
        <v>0</v>
      </c>
      <c r="BC16">
        <v>0</v>
      </c>
      <c r="BD16" s="5">
        <f t="shared" si="9"/>
        <v>0</v>
      </c>
      <c r="BE16">
        <v>1</v>
      </c>
      <c r="BF16" s="5">
        <f t="shared" si="9"/>
        <v>1</v>
      </c>
      <c r="BH16" s="7">
        <f t="shared" si="6"/>
        <v>0</v>
      </c>
      <c r="BI16" s="6"/>
      <c r="BJ16" s="7">
        <f t="shared" si="7"/>
        <v>0.13333333333333333</v>
      </c>
      <c r="BK16" s="6"/>
      <c r="BL16" s="6"/>
      <c r="BM16" s="6"/>
      <c r="BN16" s="6"/>
      <c r="BO16" s="6"/>
    </row>
    <row r="17" spans="1:67" x14ac:dyDescent="0.25">
      <c r="A17" t="s">
        <v>30</v>
      </c>
      <c r="B17">
        <v>6</v>
      </c>
      <c r="C17">
        <v>2</v>
      </c>
      <c r="D17" s="5">
        <f t="shared" si="9"/>
        <v>0.33333333333333331</v>
      </c>
      <c r="E17">
        <v>2</v>
      </c>
      <c r="F17" s="5">
        <f t="shared" si="9"/>
        <v>0.33333333333333331</v>
      </c>
      <c r="G17">
        <v>2</v>
      </c>
      <c r="H17" s="5">
        <f t="shared" si="9"/>
        <v>0.33333333333333331</v>
      </c>
      <c r="I17">
        <v>2</v>
      </c>
      <c r="J17" s="5">
        <f t="shared" si="9"/>
        <v>0.33333333333333331</v>
      </c>
      <c r="L17" s="5">
        <f t="shared" si="2"/>
        <v>0.33333333333333331</v>
      </c>
      <c r="O17">
        <v>0</v>
      </c>
      <c r="P17" s="5">
        <f t="shared" si="9"/>
        <v>0</v>
      </c>
      <c r="Q17">
        <v>0</v>
      </c>
      <c r="R17" s="5">
        <f t="shared" si="9"/>
        <v>0</v>
      </c>
      <c r="S17">
        <v>0</v>
      </c>
      <c r="T17" s="5">
        <f t="shared" si="9"/>
        <v>0</v>
      </c>
      <c r="U17">
        <v>6</v>
      </c>
      <c r="V17" s="5">
        <f t="shared" si="9"/>
        <v>1</v>
      </c>
      <c r="X17" s="5">
        <f t="shared" si="3"/>
        <v>0</v>
      </c>
      <c r="AA17">
        <v>3</v>
      </c>
      <c r="AB17" s="5">
        <f t="shared" si="9"/>
        <v>0.5</v>
      </c>
      <c r="AC17">
        <v>2</v>
      </c>
      <c r="AD17" s="5">
        <f t="shared" si="9"/>
        <v>0.33333333333333331</v>
      </c>
      <c r="AE17">
        <v>0</v>
      </c>
      <c r="AF17" s="5">
        <f t="shared" si="9"/>
        <v>0</v>
      </c>
      <c r="AG17">
        <v>0</v>
      </c>
      <c r="AH17" s="5">
        <f t="shared" si="9"/>
        <v>0</v>
      </c>
      <c r="AJ17" s="5">
        <f t="shared" si="4"/>
        <v>0.27777777777777773</v>
      </c>
      <c r="AM17">
        <v>2</v>
      </c>
      <c r="AN17" s="5">
        <f t="shared" si="9"/>
        <v>0.33333333333333331</v>
      </c>
      <c r="AO17">
        <v>2</v>
      </c>
      <c r="AP17" s="5">
        <f t="shared" si="9"/>
        <v>0.33333333333333331</v>
      </c>
      <c r="AQ17">
        <v>2</v>
      </c>
      <c r="AR17" s="5">
        <f t="shared" si="9"/>
        <v>0.33333333333333331</v>
      </c>
      <c r="AS17">
        <v>0</v>
      </c>
      <c r="AT17" s="5">
        <f t="shared" si="9"/>
        <v>0</v>
      </c>
      <c r="AV17" s="5">
        <f t="shared" si="5"/>
        <v>0.33333333333333331</v>
      </c>
      <c r="AY17">
        <v>0</v>
      </c>
      <c r="AZ17" s="5">
        <f t="shared" si="9"/>
        <v>0</v>
      </c>
      <c r="BA17">
        <v>0</v>
      </c>
      <c r="BB17" s="5">
        <f t="shared" si="9"/>
        <v>0</v>
      </c>
      <c r="BC17">
        <v>0</v>
      </c>
      <c r="BD17" s="5">
        <f t="shared" si="9"/>
        <v>0</v>
      </c>
      <c r="BE17">
        <v>6</v>
      </c>
      <c r="BF17" s="5">
        <f t="shared" si="9"/>
        <v>1</v>
      </c>
      <c r="BH17" s="7">
        <f t="shared" si="6"/>
        <v>0</v>
      </c>
      <c r="BI17" s="6"/>
      <c r="BJ17" s="7">
        <f t="shared" si="7"/>
        <v>0.18888888888888888</v>
      </c>
      <c r="BK17" s="6"/>
      <c r="BL17" s="6"/>
      <c r="BM17" s="6"/>
      <c r="BN17" s="6"/>
      <c r="BO17" s="6"/>
    </row>
    <row r="18" spans="1:67" x14ac:dyDescent="0.25">
      <c r="A18" t="s">
        <v>33</v>
      </c>
      <c r="B18">
        <v>15</v>
      </c>
      <c r="C18">
        <v>14</v>
      </c>
      <c r="D18" s="5">
        <f t="shared" si="9"/>
        <v>0.93333333333333335</v>
      </c>
      <c r="E18">
        <v>15</v>
      </c>
      <c r="F18" s="5">
        <f t="shared" si="9"/>
        <v>1</v>
      </c>
      <c r="G18">
        <v>15</v>
      </c>
      <c r="H18" s="5">
        <f t="shared" si="9"/>
        <v>1</v>
      </c>
      <c r="I18">
        <v>14</v>
      </c>
      <c r="J18" s="5">
        <f t="shared" si="9"/>
        <v>0.93333333333333335</v>
      </c>
      <c r="L18" s="5">
        <f t="shared" si="2"/>
        <v>0.97777777777777786</v>
      </c>
      <c r="O18">
        <v>15</v>
      </c>
      <c r="P18" s="5">
        <f t="shared" si="9"/>
        <v>1</v>
      </c>
      <c r="Q18">
        <v>11</v>
      </c>
      <c r="R18" s="5">
        <f t="shared" si="9"/>
        <v>0.73333333333333328</v>
      </c>
      <c r="S18">
        <v>1</v>
      </c>
      <c r="T18" s="5">
        <f t="shared" si="9"/>
        <v>6.6666666666666666E-2</v>
      </c>
      <c r="U18">
        <v>1</v>
      </c>
      <c r="V18" s="5">
        <f t="shared" si="9"/>
        <v>6.6666666666666666E-2</v>
      </c>
      <c r="X18" s="5">
        <f t="shared" si="3"/>
        <v>0.6</v>
      </c>
      <c r="AA18">
        <v>13</v>
      </c>
      <c r="AB18" s="5">
        <f t="shared" si="9"/>
        <v>0.8666666666666667</v>
      </c>
      <c r="AC18">
        <v>15</v>
      </c>
      <c r="AD18" s="5">
        <f t="shared" si="9"/>
        <v>1</v>
      </c>
      <c r="AE18">
        <v>15</v>
      </c>
      <c r="AF18" s="5">
        <f t="shared" si="9"/>
        <v>1</v>
      </c>
      <c r="AG18">
        <v>13</v>
      </c>
      <c r="AH18" s="5">
        <f t="shared" si="9"/>
        <v>0.8666666666666667</v>
      </c>
      <c r="AJ18" s="5">
        <f t="shared" si="4"/>
        <v>0.9555555555555556</v>
      </c>
      <c r="AM18">
        <v>13</v>
      </c>
      <c r="AN18" s="5">
        <f t="shared" si="9"/>
        <v>0.8666666666666667</v>
      </c>
      <c r="AO18">
        <v>15</v>
      </c>
      <c r="AP18" s="5">
        <f t="shared" si="9"/>
        <v>1</v>
      </c>
      <c r="AQ18">
        <v>15</v>
      </c>
      <c r="AR18" s="5">
        <f t="shared" si="9"/>
        <v>1</v>
      </c>
      <c r="AS18">
        <v>13</v>
      </c>
      <c r="AT18" s="5">
        <f t="shared" si="9"/>
        <v>0.8666666666666667</v>
      </c>
      <c r="AV18" s="5">
        <f t="shared" si="5"/>
        <v>0.9555555555555556</v>
      </c>
      <c r="AY18">
        <v>15</v>
      </c>
      <c r="AZ18" s="5">
        <f t="shared" si="9"/>
        <v>1</v>
      </c>
      <c r="BA18">
        <v>15</v>
      </c>
      <c r="BB18" s="5">
        <f t="shared" si="9"/>
        <v>1</v>
      </c>
      <c r="BC18">
        <v>14</v>
      </c>
      <c r="BD18" s="5">
        <f t="shared" si="9"/>
        <v>0.93333333333333335</v>
      </c>
      <c r="BE18">
        <v>14</v>
      </c>
      <c r="BF18" s="5">
        <f t="shared" si="9"/>
        <v>0.93333333333333335</v>
      </c>
      <c r="BH18" s="7">
        <f t="shared" si="6"/>
        <v>0.97777777777777786</v>
      </c>
      <c r="BI18" s="6"/>
      <c r="BJ18" s="7">
        <f t="shared" si="7"/>
        <v>0.89333333333333331</v>
      </c>
      <c r="BK18" s="6"/>
      <c r="BL18" s="6"/>
      <c r="BM18" s="6"/>
      <c r="BN18" s="6"/>
      <c r="BO18" s="6"/>
    </row>
    <row r="19" spans="1:67" x14ac:dyDescent="0.25">
      <c r="A19" t="s">
        <v>37</v>
      </c>
      <c r="B19">
        <v>8</v>
      </c>
      <c r="C19">
        <v>8</v>
      </c>
      <c r="D19" s="5">
        <f t="shared" si="9"/>
        <v>1</v>
      </c>
      <c r="E19">
        <v>7</v>
      </c>
      <c r="F19" s="5">
        <f t="shared" si="9"/>
        <v>0.875</v>
      </c>
      <c r="G19">
        <v>5</v>
      </c>
      <c r="H19" s="5">
        <f t="shared" si="9"/>
        <v>0.625</v>
      </c>
      <c r="I19">
        <v>4</v>
      </c>
      <c r="J19" s="5">
        <f t="shared" si="9"/>
        <v>0.5</v>
      </c>
      <c r="L19" s="5">
        <f t="shared" si="2"/>
        <v>0.83333333333333337</v>
      </c>
      <c r="O19">
        <v>6</v>
      </c>
      <c r="P19" s="5">
        <f t="shared" si="9"/>
        <v>0.75</v>
      </c>
      <c r="Q19">
        <v>6</v>
      </c>
      <c r="R19" s="5">
        <f t="shared" si="9"/>
        <v>0.75</v>
      </c>
      <c r="S19">
        <v>6</v>
      </c>
      <c r="T19" s="5">
        <f t="shared" si="9"/>
        <v>0.75</v>
      </c>
      <c r="U19">
        <v>7</v>
      </c>
      <c r="V19" s="5">
        <f t="shared" si="9"/>
        <v>0.875</v>
      </c>
      <c r="X19" s="5">
        <f t="shared" si="3"/>
        <v>0.75</v>
      </c>
      <c r="AA19">
        <v>3</v>
      </c>
      <c r="AB19" s="5">
        <f t="shared" si="9"/>
        <v>0.375</v>
      </c>
      <c r="AC19">
        <v>2</v>
      </c>
      <c r="AD19" s="5">
        <f t="shared" si="9"/>
        <v>0.25</v>
      </c>
      <c r="AE19">
        <v>2</v>
      </c>
      <c r="AF19" s="5">
        <f t="shared" si="9"/>
        <v>0.25</v>
      </c>
      <c r="AG19">
        <v>2</v>
      </c>
      <c r="AH19" s="5">
        <f t="shared" si="9"/>
        <v>0.25</v>
      </c>
      <c r="AJ19" s="5">
        <f t="shared" si="4"/>
        <v>0.29166666666666669</v>
      </c>
      <c r="AM19">
        <v>7</v>
      </c>
      <c r="AN19" s="5">
        <f t="shared" si="9"/>
        <v>0.875</v>
      </c>
      <c r="AO19">
        <v>8</v>
      </c>
      <c r="AP19" s="5">
        <f t="shared" si="9"/>
        <v>1</v>
      </c>
      <c r="AQ19">
        <v>7</v>
      </c>
      <c r="AR19" s="5">
        <f t="shared" si="9"/>
        <v>0.875</v>
      </c>
      <c r="AS19">
        <v>7</v>
      </c>
      <c r="AT19" s="5">
        <f t="shared" si="9"/>
        <v>0.875</v>
      </c>
      <c r="AV19" s="5">
        <f t="shared" si="5"/>
        <v>0.91666666666666663</v>
      </c>
      <c r="AY19">
        <v>0</v>
      </c>
      <c r="AZ19" s="5">
        <f t="shared" si="9"/>
        <v>0</v>
      </c>
      <c r="BA19">
        <v>6</v>
      </c>
      <c r="BB19" s="5">
        <f t="shared" si="9"/>
        <v>0.75</v>
      </c>
      <c r="BC19">
        <v>6</v>
      </c>
      <c r="BD19" s="5">
        <f t="shared" si="9"/>
        <v>0.75</v>
      </c>
      <c r="BE19">
        <v>2</v>
      </c>
      <c r="BF19" s="5">
        <f t="shared" si="9"/>
        <v>0.25</v>
      </c>
      <c r="BH19" s="7">
        <f t="shared" si="6"/>
        <v>0.5</v>
      </c>
      <c r="BI19" s="6"/>
      <c r="BJ19" s="7">
        <f t="shared" si="7"/>
        <v>0.65833333333333344</v>
      </c>
      <c r="BK19" s="6"/>
      <c r="BL19" s="6"/>
      <c r="BM19" s="6"/>
      <c r="BN19" s="6"/>
      <c r="BO19" s="6"/>
    </row>
    <row r="20" spans="1:67" x14ac:dyDescent="0.25">
      <c r="A20" t="s">
        <v>66</v>
      </c>
      <c r="B20">
        <v>8</v>
      </c>
      <c r="C20">
        <v>4</v>
      </c>
      <c r="D20" s="5">
        <f t="shared" si="9"/>
        <v>0.5</v>
      </c>
      <c r="E20">
        <v>4</v>
      </c>
      <c r="F20" s="5">
        <f t="shared" si="9"/>
        <v>0.5</v>
      </c>
      <c r="G20">
        <v>5</v>
      </c>
      <c r="H20" s="5">
        <f t="shared" si="9"/>
        <v>0.625</v>
      </c>
      <c r="I20">
        <v>5</v>
      </c>
      <c r="J20" s="5">
        <f t="shared" si="9"/>
        <v>0.625</v>
      </c>
      <c r="L20" s="5">
        <f t="shared" si="2"/>
        <v>0.54166666666666663</v>
      </c>
      <c r="O20">
        <v>3</v>
      </c>
      <c r="P20" s="5">
        <f t="shared" si="9"/>
        <v>0.375</v>
      </c>
      <c r="Q20">
        <v>3</v>
      </c>
      <c r="R20" s="5">
        <f t="shared" si="9"/>
        <v>0.375</v>
      </c>
      <c r="S20">
        <v>4</v>
      </c>
      <c r="T20" s="5">
        <f t="shared" si="9"/>
        <v>0.5</v>
      </c>
      <c r="U20">
        <v>6</v>
      </c>
      <c r="V20" s="5">
        <f t="shared" si="9"/>
        <v>0.75</v>
      </c>
      <c r="X20" s="5">
        <f t="shared" si="3"/>
        <v>0.41666666666666669</v>
      </c>
      <c r="AA20">
        <v>0</v>
      </c>
      <c r="AB20" s="5">
        <f t="shared" si="9"/>
        <v>0</v>
      </c>
      <c r="AC20">
        <v>0</v>
      </c>
      <c r="AD20" s="5">
        <f t="shared" si="9"/>
        <v>0</v>
      </c>
      <c r="AE20">
        <v>0</v>
      </c>
      <c r="AF20" s="5">
        <f t="shared" si="9"/>
        <v>0</v>
      </c>
      <c r="AG20">
        <v>2</v>
      </c>
      <c r="AH20" s="5">
        <f t="shared" si="9"/>
        <v>0.25</v>
      </c>
      <c r="AJ20" s="5">
        <f t="shared" si="4"/>
        <v>0</v>
      </c>
      <c r="AM20">
        <v>2</v>
      </c>
      <c r="AN20" s="5">
        <f t="shared" si="9"/>
        <v>0.25</v>
      </c>
      <c r="AO20">
        <v>2</v>
      </c>
      <c r="AP20" s="5">
        <f t="shared" si="9"/>
        <v>0.25</v>
      </c>
      <c r="AQ20">
        <v>4</v>
      </c>
      <c r="AR20" s="5">
        <f t="shared" si="9"/>
        <v>0.5</v>
      </c>
      <c r="AS20">
        <v>2</v>
      </c>
      <c r="AT20" s="5">
        <f t="shared" si="9"/>
        <v>0.25</v>
      </c>
      <c r="AV20" s="5">
        <f t="shared" si="5"/>
        <v>0.33333333333333331</v>
      </c>
      <c r="AY20">
        <v>2</v>
      </c>
      <c r="AZ20" s="5">
        <f t="shared" si="9"/>
        <v>0.25</v>
      </c>
      <c r="BA20">
        <v>2</v>
      </c>
      <c r="BB20" s="5">
        <f t="shared" si="9"/>
        <v>0.25</v>
      </c>
      <c r="BC20">
        <v>2</v>
      </c>
      <c r="BD20" s="5">
        <f t="shared" si="9"/>
        <v>0.25</v>
      </c>
      <c r="BE20">
        <v>8</v>
      </c>
      <c r="BF20" s="5">
        <f t="shared" si="9"/>
        <v>1</v>
      </c>
      <c r="BH20" s="7">
        <f t="shared" si="6"/>
        <v>0.25</v>
      </c>
      <c r="BI20" s="6"/>
      <c r="BJ20" s="7">
        <f t="shared" si="7"/>
        <v>0.30833333333333329</v>
      </c>
      <c r="BK20" s="6"/>
      <c r="BL20" s="6"/>
      <c r="BM20" s="6"/>
      <c r="BN20" s="6"/>
      <c r="BO20" s="6"/>
    </row>
    <row r="21" spans="1:67" x14ac:dyDescent="0.25">
      <c r="A21" t="s">
        <v>32</v>
      </c>
      <c r="B21">
        <v>3</v>
      </c>
      <c r="C21">
        <v>1</v>
      </c>
      <c r="D21" s="5">
        <f t="shared" si="9"/>
        <v>0.33333333333333331</v>
      </c>
      <c r="E21">
        <v>3</v>
      </c>
      <c r="F21" s="5">
        <f t="shared" si="9"/>
        <v>1</v>
      </c>
      <c r="G21">
        <v>1</v>
      </c>
      <c r="H21" s="5">
        <f t="shared" si="9"/>
        <v>0.33333333333333331</v>
      </c>
      <c r="I21">
        <v>1</v>
      </c>
      <c r="J21" s="5">
        <f t="shared" si="9"/>
        <v>0.33333333333333331</v>
      </c>
      <c r="L21" s="5">
        <f t="shared" si="2"/>
        <v>0.55555555555555547</v>
      </c>
      <c r="O21">
        <v>2</v>
      </c>
      <c r="P21" s="5">
        <f t="shared" si="9"/>
        <v>0.66666666666666663</v>
      </c>
      <c r="Q21">
        <v>2</v>
      </c>
      <c r="R21" s="5">
        <f t="shared" si="9"/>
        <v>0.66666666666666663</v>
      </c>
      <c r="S21">
        <v>2</v>
      </c>
      <c r="T21" s="5">
        <f t="shared" si="9"/>
        <v>0.66666666666666663</v>
      </c>
      <c r="U21">
        <v>2</v>
      </c>
      <c r="V21" s="5">
        <f t="shared" si="9"/>
        <v>0.66666666666666663</v>
      </c>
      <c r="X21" s="5">
        <f t="shared" si="3"/>
        <v>0.66666666666666663</v>
      </c>
      <c r="AA21">
        <v>0</v>
      </c>
      <c r="AB21" s="5">
        <f t="shared" si="9"/>
        <v>0</v>
      </c>
      <c r="AC21">
        <v>0</v>
      </c>
      <c r="AD21" s="5">
        <f t="shared" si="9"/>
        <v>0</v>
      </c>
      <c r="AE21">
        <v>0</v>
      </c>
      <c r="AF21" s="5">
        <f t="shared" si="9"/>
        <v>0</v>
      </c>
      <c r="AG21">
        <v>0</v>
      </c>
      <c r="AH21" s="5">
        <f t="shared" si="9"/>
        <v>0</v>
      </c>
      <c r="AJ21" s="5">
        <f t="shared" si="4"/>
        <v>0</v>
      </c>
      <c r="AM21">
        <v>1</v>
      </c>
      <c r="AN21" s="5">
        <f t="shared" si="9"/>
        <v>0.33333333333333331</v>
      </c>
      <c r="AO21">
        <v>2</v>
      </c>
      <c r="AP21" s="5">
        <f t="shared" si="9"/>
        <v>0.66666666666666663</v>
      </c>
      <c r="AQ21">
        <v>2</v>
      </c>
      <c r="AR21" s="5">
        <f t="shared" si="9"/>
        <v>0.66666666666666663</v>
      </c>
      <c r="AS21">
        <v>2</v>
      </c>
      <c r="AT21" s="5">
        <f t="shared" si="9"/>
        <v>0.66666666666666663</v>
      </c>
      <c r="AV21" s="5">
        <f t="shared" si="5"/>
        <v>0.55555555555555547</v>
      </c>
      <c r="AY21">
        <v>0</v>
      </c>
      <c r="AZ21" s="5">
        <f t="shared" si="9"/>
        <v>0</v>
      </c>
      <c r="BA21">
        <v>0</v>
      </c>
      <c r="BB21" s="5">
        <f t="shared" si="9"/>
        <v>0</v>
      </c>
      <c r="BC21">
        <v>0</v>
      </c>
      <c r="BD21" s="5">
        <f t="shared" si="9"/>
        <v>0</v>
      </c>
      <c r="BE21">
        <v>3</v>
      </c>
      <c r="BF21" s="5">
        <f t="shared" si="9"/>
        <v>1</v>
      </c>
      <c r="BH21" s="7">
        <f t="shared" si="6"/>
        <v>0</v>
      </c>
      <c r="BI21" s="6"/>
      <c r="BJ21" s="7">
        <f t="shared" si="7"/>
        <v>0.35555555555555551</v>
      </c>
      <c r="BK21" s="6"/>
      <c r="BL21" s="6"/>
      <c r="BM21" s="6"/>
      <c r="BN21" s="6"/>
      <c r="BO21" s="6"/>
    </row>
    <row r="22" spans="1:67" x14ac:dyDescent="0.25">
      <c r="BH22" s="7"/>
      <c r="BI22" s="6"/>
      <c r="BJ22" s="7"/>
      <c r="BK22" s="6"/>
      <c r="BL22" s="6"/>
      <c r="BM22" s="6"/>
      <c r="BN22" s="6"/>
      <c r="BO22" s="6"/>
    </row>
    <row r="23" spans="1:67" x14ac:dyDescent="0.25">
      <c r="BH23" s="7"/>
      <c r="BI23" s="6"/>
      <c r="BJ23" s="7"/>
      <c r="BK23" s="6"/>
      <c r="BL23" s="6"/>
      <c r="BM23" s="6"/>
      <c r="BN23" s="6"/>
      <c r="BO23" s="6"/>
    </row>
    <row r="24" spans="1:67" x14ac:dyDescent="0.25">
      <c r="BH24" s="7"/>
      <c r="BI24" s="6"/>
      <c r="BJ24" s="7"/>
      <c r="BK24" s="6"/>
      <c r="BL24" s="6"/>
      <c r="BM24" s="6"/>
      <c r="BN24" s="6"/>
      <c r="BO24" s="6"/>
    </row>
    <row r="25" spans="1:67" x14ac:dyDescent="0.25">
      <c r="B25" t="s">
        <v>94</v>
      </c>
      <c r="C25" s="6" t="s">
        <v>1</v>
      </c>
      <c r="D25" s="7"/>
      <c r="E25" s="6"/>
      <c r="F25" s="7"/>
      <c r="G25" s="6"/>
      <c r="H25" s="8"/>
      <c r="I25" s="2"/>
      <c r="J25" s="8"/>
      <c r="K25" s="8"/>
      <c r="M25" s="8"/>
      <c r="N25" s="2"/>
      <c r="O25" s="6" t="s">
        <v>2</v>
      </c>
      <c r="P25" s="7"/>
      <c r="Q25" s="6"/>
      <c r="R25" s="7"/>
      <c r="S25" s="6"/>
      <c r="T25" s="8"/>
      <c r="U25" s="2"/>
      <c r="V25" s="8"/>
      <c r="W25" s="8"/>
      <c r="Y25" s="8"/>
      <c r="Z25" s="2"/>
      <c r="AA25" s="6" t="s">
        <v>3</v>
      </c>
      <c r="AB25" s="7"/>
      <c r="AC25" s="6"/>
      <c r="AD25" s="7"/>
      <c r="AE25" s="6"/>
      <c r="AF25" s="8"/>
      <c r="AG25" s="2"/>
      <c r="AH25" s="8"/>
      <c r="AI25" s="8"/>
      <c r="AK25" s="8"/>
      <c r="AL25" s="2"/>
      <c r="AM25" s="6" t="s">
        <v>4</v>
      </c>
      <c r="AN25" s="7"/>
      <c r="AO25" s="6"/>
      <c r="AP25" s="7"/>
      <c r="AQ25" s="6"/>
      <c r="AR25" s="8"/>
      <c r="AS25" s="2"/>
      <c r="AT25" s="8"/>
      <c r="AU25" s="8"/>
      <c r="AW25" s="8"/>
      <c r="AX25" s="2"/>
      <c r="AY25" s="6" t="s">
        <v>5</v>
      </c>
      <c r="AZ25" s="7"/>
      <c r="BA25" s="6"/>
      <c r="BB25" s="7"/>
      <c r="BC25" s="6"/>
      <c r="BD25" s="8"/>
      <c r="BE25" s="2"/>
      <c r="BF25" s="8"/>
      <c r="BG25" s="2"/>
      <c r="BH25" s="7"/>
      <c r="BI25" s="6"/>
      <c r="BJ25" s="7"/>
      <c r="BK25" s="6"/>
      <c r="BL25" s="6"/>
      <c r="BM25" s="6"/>
      <c r="BN25" s="6"/>
      <c r="BO25" s="6"/>
    </row>
    <row r="26" spans="1:67" x14ac:dyDescent="0.25">
      <c r="A26" t="s">
        <v>54</v>
      </c>
      <c r="C26" t="s">
        <v>8</v>
      </c>
      <c r="E26" t="s">
        <v>9</v>
      </c>
      <c r="G26" t="s">
        <v>10</v>
      </c>
      <c r="I26" t="s">
        <v>24</v>
      </c>
      <c r="O26" t="s">
        <v>8</v>
      </c>
      <c r="Q26" t="s">
        <v>9</v>
      </c>
      <c r="S26" t="s">
        <v>10</v>
      </c>
      <c r="U26" t="s">
        <v>24</v>
      </c>
      <c r="AA26" t="s">
        <v>8</v>
      </c>
      <c r="AC26" t="s">
        <v>9</v>
      </c>
      <c r="AE26" t="s">
        <v>10</v>
      </c>
      <c r="AG26" t="s">
        <v>24</v>
      </c>
      <c r="AM26" t="s">
        <v>8</v>
      </c>
      <c r="AO26" t="s">
        <v>9</v>
      </c>
      <c r="AQ26" t="s">
        <v>10</v>
      </c>
      <c r="AS26" t="s">
        <v>24</v>
      </c>
      <c r="AY26" t="s">
        <v>8</v>
      </c>
      <c r="BA26" t="s">
        <v>9</v>
      </c>
      <c r="BC26" t="s">
        <v>10</v>
      </c>
      <c r="BE26" t="s">
        <v>24</v>
      </c>
      <c r="BH26" s="7"/>
      <c r="BI26" s="6"/>
      <c r="BJ26" s="7"/>
      <c r="BK26" s="6"/>
      <c r="BL26" s="6"/>
      <c r="BM26" s="6"/>
      <c r="BN26" s="6"/>
      <c r="BO26" s="6"/>
    </row>
    <row r="27" spans="1:67" x14ac:dyDescent="0.25">
      <c r="A27" t="s">
        <v>79</v>
      </c>
      <c r="B27">
        <v>4</v>
      </c>
      <c r="C27">
        <v>3</v>
      </c>
      <c r="D27" s="5">
        <f>C27/$B27</f>
        <v>0.75</v>
      </c>
      <c r="E27">
        <v>2</v>
      </c>
      <c r="F27" s="5">
        <f t="shared" ref="F27:BF38" si="10">E27/$B27</f>
        <v>0.5</v>
      </c>
      <c r="G27">
        <v>1</v>
      </c>
      <c r="H27" s="5">
        <f t="shared" si="10"/>
        <v>0.25</v>
      </c>
      <c r="I27">
        <v>1</v>
      </c>
      <c r="J27" s="5">
        <f t="shared" si="10"/>
        <v>0.25</v>
      </c>
      <c r="L27" s="5">
        <f t="shared" si="2"/>
        <v>0.5</v>
      </c>
      <c r="O27">
        <v>0</v>
      </c>
      <c r="P27" s="5">
        <f t="shared" si="10"/>
        <v>0</v>
      </c>
      <c r="Q27">
        <v>0</v>
      </c>
      <c r="R27" s="5">
        <f t="shared" si="10"/>
        <v>0</v>
      </c>
      <c r="S27">
        <v>0</v>
      </c>
      <c r="T27" s="5">
        <f t="shared" si="10"/>
        <v>0</v>
      </c>
      <c r="U27">
        <v>1</v>
      </c>
      <c r="V27" s="5">
        <f t="shared" si="10"/>
        <v>0.25</v>
      </c>
      <c r="X27" s="5">
        <f t="shared" si="3"/>
        <v>0</v>
      </c>
      <c r="AA27">
        <v>0</v>
      </c>
      <c r="AB27" s="5">
        <f t="shared" si="10"/>
        <v>0</v>
      </c>
      <c r="AC27">
        <v>0</v>
      </c>
      <c r="AD27" s="5">
        <f t="shared" si="10"/>
        <v>0</v>
      </c>
      <c r="AE27">
        <v>0</v>
      </c>
      <c r="AF27" s="5">
        <f t="shared" si="10"/>
        <v>0</v>
      </c>
      <c r="AG27">
        <v>0</v>
      </c>
      <c r="AH27" s="5">
        <f t="shared" si="10"/>
        <v>0</v>
      </c>
      <c r="AJ27" s="5">
        <f t="shared" si="4"/>
        <v>0</v>
      </c>
      <c r="AM27">
        <v>0</v>
      </c>
      <c r="AN27" s="5">
        <f t="shared" si="10"/>
        <v>0</v>
      </c>
      <c r="AO27">
        <v>4</v>
      </c>
      <c r="AP27" s="5">
        <f t="shared" si="10"/>
        <v>1</v>
      </c>
      <c r="AQ27">
        <v>4</v>
      </c>
      <c r="AR27" s="5">
        <f t="shared" si="10"/>
        <v>1</v>
      </c>
      <c r="AS27">
        <v>0</v>
      </c>
      <c r="AT27" s="5">
        <f t="shared" si="10"/>
        <v>0</v>
      </c>
      <c r="AV27" s="5">
        <f t="shared" si="5"/>
        <v>0.66666666666666663</v>
      </c>
      <c r="AY27">
        <v>0</v>
      </c>
      <c r="AZ27" s="5">
        <f t="shared" si="10"/>
        <v>0</v>
      </c>
      <c r="BA27">
        <v>0</v>
      </c>
      <c r="BB27" s="5">
        <f t="shared" si="10"/>
        <v>0</v>
      </c>
      <c r="BC27">
        <v>0</v>
      </c>
      <c r="BD27" s="5">
        <f t="shared" si="10"/>
        <v>0</v>
      </c>
      <c r="BE27">
        <v>4</v>
      </c>
      <c r="BF27" s="5">
        <f t="shared" si="10"/>
        <v>1</v>
      </c>
      <c r="BH27" s="7">
        <f t="shared" si="6"/>
        <v>0</v>
      </c>
      <c r="BI27" s="6"/>
      <c r="BJ27" s="7">
        <f t="shared" si="7"/>
        <v>0.23333333333333331</v>
      </c>
      <c r="BK27" s="6"/>
      <c r="BL27" s="6"/>
      <c r="BM27" s="6"/>
      <c r="BN27" s="6"/>
      <c r="BO27" s="6"/>
    </row>
    <row r="28" spans="1:67" x14ac:dyDescent="0.25">
      <c r="A28" t="s">
        <v>78</v>
      </c>
      <c r="B28">
        <v>8</v>
      </c>
      <c r="C28">
        <v>7</v>
      </c>
      <c r="D28" s="5">
        <f t="shared" ref="D28:D39" si="11">C28/$B28</f>
        <v>0.875</v>
      </c>
      <c r="E28">
        <v>6</v>
      </c>
      <c r="F28" s="5">
        <f t="shared" si="10"/>
        <v>0.75</v>
      </c>
      <c r="G28">
        <v>7</v>
      </c>
      <c r="H28" s="5">
        <f t="shared" si="10"/>
        <v>0.875</v>
      </c>
      <c r="I28">
        <v>7</v>
      </c>
      <c r="J28" s="5">
        <f t="shared" si="10"/>
        <v>0.875</v>
      </c>
      <c r="L28" s="5">
        <f t="shared" si="2"/>
        <v>0.83333333333333337</v>
      </c>
      <c r="O28">
        <v>6</v>
      </c>
      <c r="P28" s="5">
        <f t="shared" si="10"/>
        <v>0.75</v>
      </c>
      <c r="Q28">
        <v>5</v>
      </c>
      <c r="R28" s="5">
        <f t="shared" si="10"/>
        <v>0.625</v>
      </c>
      <c r="S28">
        <v>7</v>
      </c>
      <c r="T28" s="5">
        <f t="shared" si="10"/>
        <v>0.875</v>
      </c>
      <c r="U28">
        <v>6</v>
      </c>
      <c r="V28" s="5">
        <f t="shared" si="10"/>
        <v>0.75</v>
      </c>
      <c r="X28" s="5">
        <f t="shared" si="3"/>
        <v>0.75</v>
      </c>
      <c r="AA28">
        <v>3</v>
      </c>
      <c r="AB28" s="5">
        <f t="shared" si="10"/>
        <v>0.375</v>
      </c>
      <c r="AC28">
        <v>4</v>
      </c>
      <c r="AD28" s="5">
        <f t="shared" si="10"/>
        <v>0.5</v>
      </c>
      <c r="AE28">
        <v>3</v>
      </c>
      <c r="AF28" s="5">
        <f t="shared" si="10"/>
        <v>0.375</v>
      </c>
      <c r="AG28">
        <v>1</v>
      </c>
      <c r="AH28" s="5">
        <f t="shared" si="10"/>
        <v>0.125</v>
      </c>
      <c r="AJ28" s="5">
        <f t="shared" si="4"/>
        <v>0.41666666666666669</v>
      </c>
      <c r="AM28">
        <v>7</v>
      </c>
      <c r="AN28" s="5">
        <f t="shared" si="10"/>
        <v>0.875</v>
      </c>
      <c r="AO28">
        <v>6</v>
      </c>
      <c r="AP28" s="5">
        <f t="shared" si="10"/>
        <v>0.75</v>
      </c>
      <c r="AQ28">
        <v>6</v>
      </c>
      <c r="AR28" s="5">
        <f t="shared" si="10"/>
        <v>0.75</v>
      </c>
      <c r="AS28">
        <v>7</v>
      </c>
      <c r="AT28" s="5">
        <f t="shared" si="10"/>
        <v>0.875</v>
      </c>
      <c r="AV28" s="5">
        <f t="shared" si="5"/>
        <v>0.79166666666666663</v>
      </c>
      <c r="AY28">
        <v>5</v>
      </c>
      <c r="AZ28" s="5">
        <f t="shared" si="10"/>
        <v>0.625</v>
      </c>
      <c r="BA28">
        <v>6</v>
      </c>
      <c r="BB28" s="5">
        <f t="shared" si="10"/>
        <v>0.75</v>
      </c>
      <c r="BC28">
        <v>6</v>
      </c>
      <c r="BD28" s="5">
        <f t="shared" si="10"/>
        <v>0.75</v>
      </c>
      <c r="BE28">
        <v>7</v>
      </c>
      <c r="BF28" s="5">
        <f t="shared" si="10"/>
        <v>0.875</v>
      </c>
      <c r="BH28" s="7">
        <f t="shared" si="6"/>
        <v>0.70833333333333337</v>
      </c>
      <c r="BI28" s="6"/>
      <c r="BJ28" s="7">
        <f t="shared" si="7"/>
        <v>0.7</v>
      </c>
      <c r="BK28" s="6"/>
      <c r="BL28" s="6"/>
      <c r="BM28" s="6"/>
      <c r="BN28" s="6"/>
      <c r="BO28" s="6"/>
    </row>
    <row r="29" spans="1:67" x14ac:dyDescent="0.25">
      <c r="A29" t="s">
        <v>76</v>
      </c>
      <c r="B29">
        <v>1</v>
      </c>
      <c r="C29">
        <v>1</v>
      </c>
      <c r="D29" s="5">
        <f t="shared" si="11"/>
        <v>1</v>
      </c>
      <c r="E29">
        <v>1</v>
      </c>
      <c r="F29" s="5">
        <f t="shared" si="10"/>
        <v>1</v>
      </c>
      <c r="G29">
        <v>1</v>
      </c>
      <c r="H29" s="5">
        <f t="shared" si="10"/>
        <v>1</v>
      </c>
      <c r="I29">
        <v>1</v>
      </c>
      <c r="J29" s="5">
        <f t="shared" si="10"/>
        <v>1</v>
      </c>
      <c r="L29" s="5">
        <f t="shared" si="2"/>
        <v>1</v>
      </c>
      <c r="O29">
        <v>0</v>
      </c>
      <c r="P29" s="5">
        <f t="shared" si="10"/>
        <v>0</v>
      </c>
      <c r="Q29">
        <v>0</v>
      </c>
      <c r="R29" s="5">
        <f t="shared" si="10"/>
        <v>0</v>
      </c>
      <c r="S29">
        <v>0</v>
      </c>
      <c r="T29" s="5">
        <f t="shared" si="10"/>
        <v>0</v>
      </c>
      <c r="U29">
        <v>1</v>
      </c>
      <c r="V29" s="5">
        <f t="shared" si="10"/>
        <v>1</v>
      </c>
      <c r="X29" s="5">
        <f t="shared" si="3"/>
        <v>0</v>
      </c>
      <c r="AA29">
        <v>0</v>
      </c>
      <c r="AB29" s="5">
        <f t="shared" si="10"/>
        <v>0</v>
      </c>
      <c r="AC29">
        <v>0</v>
      </c>
      <c r="AD29" s="5">
        <f t="shared" si="10"/>
        <v>0</v>
      </c>
      <c r="AE29">
        <v>0</v>
      </c>
      <c r="AF29" s="5">
        <f t="shared" si="10"/>
        <v>0</v>
      </c>
      <c r="AG29">
        <v>0</v>
      </c>
      <c r="AH29" s="5">
        <f t="shared" si="10"/>
        <v>0</v>
      </c>
      <c r="AJ29" s="5">
        <f t="shared" si="4"/>
        <v>0</v>
      </c>
      <c r="AM29">
        <v>0</v>
      </c>
      <c r="AN29" s="5">
        <f t="shared" si="10"/>
        <v>0</v>
      </c>
      <c r="AO29">
        <v>0</v>
      </c>
      <c r="AP29" s="5">
        <f t="shared" si="10"/>
        <v>0</v>
      </c>
      <c r="AQ29">
        <v>0</v>
      </c>
      <c r="AR29" s="5">
        <f t="shared" si="10"/>
        <v>0</v>
      </c>
      <c r="AS29">
        <v>0</v>
      </c>
      <c r="AT29" s="5">
        <f t="shared" si="10"/>
        <v>0</v>
      </c>
      <c r="AV29" s="5">
        <f t="shared" si="5"/>
        <v>0</v>
      </c>
      <c r="AY29">
        <v>0</v>
      </c>
      <c r="AZ29" s="5">
        <f t="shared" si="10"/>
        <v>0</v>
      </c>
      <c r="BA29">
        <v>0</v>
      </c>
      <c r="BB29" s="5">
        <f t="shared" si="10"/>
        <v>0</v>
      </c>
      <c r="BC29">
        <v>0</v>
      </c>
      <c r="BD29" s="5">
        <f t="shared" si="10"/>
        <v>0</v>
      </c>
      <c r="BE29">
        <v>1</v>
      </c>
      <c r="BF29" s="5">
        <f t="shared" si="10"/>
        <v>1</v>
      </c>
      <c r="BH29" s="7">
        <f t="shared" si="6"/>
        <v>0</v>
      </c>
      <c r="BI29" s="6"/>
      <c r="BJ29" s="7">
        <f t="shared" si="7"/>
        <v>0.2</v>
      </c>
      <c r="BK29" s="6"/>
      <c r="BL29" s="6"/>
      <c r="BM29" s="6"/>
      <c r="BN29" s="6"/>
      <c r="BO29" s="6"/>
    </row>
    <row r="30" spans="1:67" x14ac:dyDescent="0.25">
      <c r="A30" t="s">
        <v>77</v>
      </c>
      <c r="B30">
        <v>1</v>
      </c>
      <c r="C30">
        <v>0</v>
      </c>
      <c r="D30" s="5">
        <f t="shared" si="11"/>
        <v>0</v>
      </c>
      <c r="E30">
        <v>0</v>
      </c>
      <c r="F30" s="5">
        <f t="shared" si="10"/>
        <v>0</v>
      </c>
      <c r="G30">
        <v>1</v>
      </c>
      <c r="H30" s="5">
        <f t="shared" si="10"/>
        <v>1</v>
      </c>
      <c r="I30">
        <v>0</v>
      </c>
      <c r="J30" s="5">
        <f t="shared" si="10"/>
        <v>0</v>
      </c>
      <c r="L30" s="5">
        <f t="shared" si="2"/>
        <v>0.33333333333333331</v>
      </c>
      <c r="O30">
        <v>0</v>
      </c>
      <c r="P30" s="5">
        <f t="shared" si="10"/>
        <v>0</v>
      </c>
      <c r="Q30">
        <v>0</v>
      </c>
      <c r="R30" s="5">
        <f t="shared" si="10"/>
        <v>0</v>
      </c>
      <c r="S30">
        <v>0</v>
      </c>
      <c r="T30" s="5">
        <f t="shared" si="10"/>
        <v>0</v>
      </c>
      <c r="U30">
        <v>1</v>
      </c>
      <c r="V30" s="5">
        <f t="shared" si="10"/>
        <v>1</v>
      </c>
      <c r="X30" s="5">
        <f t="shared" si="3"/>
        <v>0</v>
      </c>
      <c r="AA30">
        <v>0</v>
      </c>
      <c r="AB30" s="5">
        <f t="shared" si="10"/>
        <v>0</v>
      </c>
      <c r="AC30">
        <v>0</v>
      </c>
      <c r="AD30" s="5">
        <f t="shared" si="10"/>
        <v>0</v>
      </c>
      <c r="AE30">
        <v>0</v>
      </c>
      <c r="AF30" s="5">
        <f t="shared" si="10"/>
        <v>0</v>
      </c>
      <c r="AG30">
        <v>0</v>
      </c>
      <c r="AH30" s="5">
        <f t="shared" si="10"/>
        <v>0</v>
      </c>
      <c r="AJ30" s="5">
        <f t="shared" si="4"/>
        <v>0</v>
      </c>
      <c r="AM30">
        <v>0</v>
      </c>
      <c r="AN30" s="5">
        <f t="shared" si="10"/>
        <v>0</v>
      </c>
      <c r="AO30">
        <v>1</v>
      </c>
      <c r="AP30" s="5">
        <f t="shared" si="10"/>
        <v>1</v>
      </c>
      <c r="AQ30">
        <v>0</v>
      </c>
      <c r="AR30" s="5">
        <f t="shared" si="10"/>
        <v>0</v>
      </c>
      <c r="AS30">
        <v>0</v>
      </c>
      <c r="AT30" s="5">
        <f t="shared" si="10"/>
        <v>0</v>
      </c>
      <c r="AV30" s="5">
        <f t="shared" si="5"/>
        <v>0.33333333333333331</v>
      </c>
      <c r="AY30">
        <v>0</v>
      </c>
      <c r="AZ30" s="5">
        <f t="shared" si="10"/>
        <v>0</v>
      </c>
      <c r="BA30">
        <v>0</v>
      </c>
      <c r="BB30" s="5">
        <f t="shared" si="10"/>
        <v>0</v>
      </c>
      <c r="BC30">
        <v>0</v>
      </c>
      <c r="BD30" s="5">
        <f t="shared" si="10"/>
        <v>0</v>
      </c>
      <c r="BE30">
        <v>1</v>
      </c>
      <c r="BF30" s="5">
        <f t="shared" si="10"/>
        <v>1</v>
      </c>
      <c r="BH30" s="7">
        <f t="shared" si="6"/>
        <v>0</v>
      </c>
      <c r="BI30" s="6"/>
      <c r="BJ30" s="7">
        <f t="shared" si="7"/>
        <v>0.13333333333333333</v>
      </c>
      <c r="BK30" s="6"/>
      <c r="BL30" s="6"/>
      <c r="BM30" s="6"/>
      <c r="BN30" s="6"/>
      <c r="BO30" s="6"/>
    </row>
    <row r="31" spans="1:67" x14ac:dyDescent="0.25">
      <c r="A31" t="s">
        <v>63</v>
      </c>
      <c r="B31">
        <v>11</v>
      </c>
      <c r="C31">
        <v>5</v>
      </c>
      <c r="D31" s="5">
        <f t="shared" si="11"/>
        <v>0.45454545454545453</v>
      </c>
      <c r="E31">
        <v>7</v>
      </c>
      <c r="F31" s="5">
        <f t="shared" si="10"/>
        <v>0.63636363636363635</v>
      </c>
      <c r="G31">
        <v>6</v>
      </c>
      <c r="H31" s="5">
        <f t="shared" si="10"/>
        <v>0.54545454545454541</v>
      </c>
      <c r="I31">
        <v>6</v>
      </c>
      <c r="J31" s="5">
        <f t="shared" si="10"/>
        <v>0.54545454545454541</v>
      </c>
      <c r="L31" s="5">
        <f t="shared" si="2"/>
        <v>0.54545454545454541</v>
      </c>
      <c r="O31">
        <v>5</v>
      </c>
      <c r="P31" s="5">
        <f t="shared" si="10"/>
        <v>0.45454545454545453</v>
      </c>
      <c r="Q31">
        <v>5</v>
      </c>
      <c r="R31" s="5">
        <f t="shared" si="10"/>
        <v>0.45454545454545453</v>
      </c>
      <c r="S31">
        <v>6</v>
      </c>
      <c r="T31" s="5">
        <f t="shared" si="10"/>
        <v>0.54545454545454541</v>
      </c>
      <c r="U31">
        <v>8</v>
      </c>
      <c r="V31" s="5">
        <f t="shared" si="10"/>
        <v>0.72727272727272729</v>
      </c>
      <c r="X31" s="5">
        <f t="shared" si="3"/>
        <v>0.48484848484848486</v>
      </c>
      <c r="AA31">
        <v>0</v>
      </c>
      <c r="AB31" s="5">
        <f t="shared" si="10"/>
        <v>0</v>
      </c>
      <c r="AC31">
        <v>0</v>
      </c>
      <c r="AD31" s="5">
        <f t="shared" si="10"/>
        <v>0</v>
      </c>
      <c r="AE31">
        <v>0</v>
      </c>
      <c r="AF31" s="5">
        <f t="shared" si="10"/>
        <v>0</v>
      </c>
      <c r="AG31">
        <v>2</v>
      </c>
      <c r="AH31" s="5">
        <f t="shared" si="10"/>
        <v>0.18181818181818182</v>
      </c>
      <c r="AJ31" s="5">
        <f t="shared" si="4"/>
        <v>0</v>
      </c>
      <c r="AM31">
        <v>3</v>
      </c>
      <c r="AN31" s="5">
        <f t="shared" si="10"/>
        <v>0.27272727272727271</v>
      </c>
      <c r="AO31">
        <v>4</v>
      </c>
      <c r="AP31" s="5">
        <f t="shared" si="10"/>
        <v>0.36363636363636365</v>
      </c>
      <c r="AQ31">
        <v>6</v>
      </c>
      <c r="AR31" s="5">
        <f t="shared" si="10"/>
        <v>0.54545454545454541</v>
      </c>
      <c r="AS31">
        <v>4</v>
      </c>
      <c r="AT31" s="5">
        <f t="shared" si="10"/>
        <v>0.36363636363636365</v>
      </c>
      <c r="AV31" s="5">
        <f t="shared" si="5"/>
        <v>0.39393939393939387</v>
      </c>
      <c r="AY31">
        <v>2</v>
      </c>
      <c r="AZ31" s="5">
        <f t="shared" si="10"/>
        <v>0.18181818181818182</v>
      </c>
      <c r="BA31">
        <v>2</v>
      </c>
      <c r="BB31" s="5">
        <f t="shared" si="10"/>
        <v>0.18181818181818182</v>
      </c>
      <c r="BC31">
        <v>2</v>
      </c>
      <c r="BD31" s="5">
        <f t="shared" si="10"/>
        <v>0.18181818181818182</v>
      </c>
      <c r="BE31">
        <v>11</v>
      </c>
      <c r="BF31" s="5">
        <f t="shared" si="10"/>
        <v>1</v>
      </c>
      <c r="BH31" s="7">
        <f t="shared" si="6"/>
        <v>0.1818181818181818</v>
      </c>
      <c r="BI31" s="6"/>
      <c r="BJ31" s="7">
        <f t="shared" si="7"/>
        <v>0.32121212121212117</v>
      </c>
      <c r="BK31" s="6"/>
      <c r="BL31" s="6"/>
      <c r="BM31" s="6"/>
      <c r="BN31" s="6"/>
      <c r="BO31" s="6"/>
    </row>
    <row r="32" spans="1:67" x14ac:dyDescent="0.25">
      <c r="A32" t="s">
        <v>75</v>
      </c>
      <c r="B32">
        <v>8</v>
      </c>
      <c r="C32">
        <v>8</v>
      </c>
      <c r="D32" s="5">
        <f t="shared" si="11"/>
        <v>1</v>
      </c>
      <c r="E32">
        <v>7</v>
      </c>
      <c r="F32" s="5">
        <f t="shared" si="10"/>
        <v>0.875</v>
      </c>
      <c r="G32">
        <v>5</v>
      </c>
      <c r="H32" s="5">
        <f t="shared" si="10"/>
        <v>0.625</v>
      </c>
      <c r="I32">
        <v>4</v>
      </c>
      <c r="J32" s="5">
        <f t="shared" si="10"/>
        <v>0.5</v>
      </c>
      <c r="L32" s="5">
        <f t="shared" si="2"/>
        <v>0.83333333333333337</v>
      </c>
      <c r="O32">
        <v>6</v>
      </c>
      <c r="P32" s="5">
        <f t="shared" si="10"/>
        <v>0.75</v>
      </c>
      <c r="Q32">
        <v>6</v>
      </c>
      <c r="R32" s="5">
        <f t="shared" si="10"/>
        <v>0.75</v>
      </c>
      <c r="S32">
        <v>6</v>
      </c>
      <c r="T32" s="5">
        <f t="shared" si="10"/>
        <v>0.75</v>
      </c>
      <c r="U32">
        <v>7</v>
      </c>
      <c r="V32" s="5">
        <f t="shared" si="10"/>
        <v>0.875</v>
      </c>
      <c r="X32" s="5">
        <f t="shared" si="3"/>
        <v>0.75</v>
      </c>
      <c r="AA32">
        <v>3</v>
      </c>
      <c r="AB32" s="5">
        <f t="shared" si="10"/>
        <v>0.375</v>
      </c>
      <c r="AC32">
        <v>2</v>
      </c>
      <c r="AD32" s="5">
        <f t="shared" si="10"/>
        <v>0.25</v>
      </c>
      <c r="AE32">
        <v>2</v>
      </c>
      <c r="AF32" s="5">
        <f t="shared" si="10"/>
        <v>0.25</v>
      </c>
      <c r="AG32">
        <v>2</v>
      </c>
      <c r="AH32" s="5">
        <f t="shared" si="10"/>
        <v>0.25</v>
      </c>
      <c r="AJ32" s="5">
        <f t="shared" si="4"/>
        <v>0.29166666666666669</v>
      </c>
      <c r="AM32">
        <v>7</v>
      </c>
      <c r="AN32" s="5">
        <f t="shared" si="10"/>
        <v>0.875</v>
      </c>
      <c r="AO32">
        <v>8</v>
      </c>
      <c r="AP32" s="5">
        <f t="shared" si="10"/>
        <v>1</v>
      </c>
      <c r="AQ32">
        <v>7</v>
      </c>
      <c r="AR32" s="5">
        <f t="shared" si="10"/>
        <v>0.875</v>
      </c>
      <c r="AS32">
        <v>7</v>
      </c>
      <c r="AT32" s="5">
        <f t="shared" si="10"/>
        <v>0.875</v>
      </c>
      <c r="AV32" s="5">
        <f t="shared" si="5"/>
        <v>0.91666666666666663</v>
      </c>
      <c r="AY32">
        <v>0</v>
      </c>
      <c r="AZ32" s="5">
        <f t="shared" si="10"/>
        <v>0</v>
      </c>
      <c r="BA32">
        <v>6</v>
      </c>
      <c r="BB32" s="5">
        <f t="shared" si="10"/>
        <v>0.75</v>
      </c>
      <c r="BC32">
        <v>6</v>
      </c>
      <c r="BD32" s="5">
        <f t="shared" si="10"/>
        <v>0.75</v>
      </c>
      <c r="BE32">
        <v>2</v>
      </c>
      <c r="BF32" s="5">
        <f t="shared" si="10"/>
        <v>0.25</v>
      </c>
      <c r="BH32" s="7">
        <f t="shared" si="6"/>
        <v>0.5</v>
      </c>
      <c r="BI32" s="6"/>
      <c r="BJ32" s="7">
        <f t="shared" si="7"/>
        <v>0.65833333333333344</v>
      </c>
      <c r="BK32" s="6"/>
      <c r="BL32" s="6"/>
      <c r="BM32" s="6"/>
      <c r="BN32" s="6"/>
      <c r="BO32" s="6"/>
    </row>
    <row r="33" spans="1:67" x14ac:dyDescent="0.25">
      <c r="A33" t="s">
        <v>73</v>
      </c>
      <c r="B33">
        <v>2</v>
      </c>
      <c r="C33">
        <v>0</v>
      </c>
      <c r="D33" s="5">
        <f t="shared" si="11"/>
        <v>0</v>
      </c>
      <c r="E33">
        <v>1</v>
      </c>
      <c r="F33" s="5">
        <f t="shared" si="10"/>
        <v>0.5</v>
      </c>
      <c r="G33">
        <v>0</v>
      </c>
      <c r="H33" s="5">
        <f t="shared" si="10"/>
        <v>0</v>
      </c>
      <c r="I33">
        <v>0</v>
      </c>
      <c r="J33" s="5">
        <f t="shared" si="10"/>
        <v>0</v>
      </c>
      <c r="L33" s="5">
        <f t="shared" si="2"/>
        <v>0.16666666666666666</v>
      </c>
      <c r="O33">
        <v>0</v>
      </c>
      <c r="P33" s="5">
        <f t="shared" si="10"/>
        <v>0</v>
      </c>
      <c r="Q33">
        <v>0</v>
      </c>
      <c r="R33" s="5">
        <f t="shared" si="10"/>
        <v>0</v>
      </c>
      <c r="S33">
        <v>0</v>
      </c>
      <c r="T33" s="5">
        <f t="shared" si="10"/>
        <v>0</v>
      </c>
      <c r="U33">
        <v>2</v>
      </c>
      <c r="V33" s="5">
        <f t="shared" si="10"/>
        <v>1</v>
      </c>
      <c r="X33" s="5">
        <f t="shared" si="3"/>
        <v>0</v>
      </c>
      <c r="AA33">
        <v>1</v>
      </c>
      <c r="AB33" s="5">
        <f t="shared" si="10"/>
        <v>0.5</v>
      </c>
      <c r="AC33">
        <v>0</v>
      </c>
      <c r="AD33" s="5">
        <f t="shared" si="10"/>
        <v>0</v>
      </c>
      <c r="AE33">
        <v>0</v>
      </c>
      <c r="AF33" s="5">
        <f t="shared" si="10"/>
        <v>0</v>
      </c>
      <c r="AG33">
        <v>0</v>
      </c>
      <c r="AH33" s="5">
        <f t="shared" si="10"/>
        <v>0</v>
      </c>
      <c r="AJ33" s="5">
        <f t="shared" si="4"/>
        <v>0.16666666666666666</v>
      </c>
      <c r="AM33">
        <v>1</v>
      </c>
      <c r="AN33" s="5">
        <f t="shared" si="10"/>
        <v>0.5</v>
      </c>
      <c r="AO33">
        <v>0</v>
      </c>
      <c r="AP33" s="5">
        <f t="shared" si="10"/>
        <v>0</v>
      </c>
      <c r="AQ33">
        <v>0</v>
      </c>
      <c r="AR33" s="5">
        <f t="shared" si="10"/>
        <v>0</v>
      </c>
      <c r="AS33">
        <v>0</v>
      </c>
      <c r="AT33" s="5">
        <f t="shared" si="10"/>
        <v>0</v>
      </c>
      <c r="AV33" s="5">
        <f t="shared" si="5"/>
        <v>0.16666666666666666</v>
      </c>
      <c r="AY33">
        <v>0</v>
      </c>
      <c r="AZ33" s="5">
        <f t="shared" si="10"/>
        <v>0</v>
      </c>
      <c r="BA33">
        <v>0</v>
      </c>
      <c r="BB33" s="5">
        <f t="shared" si="10"/>
        <v>0</v>
      </c>
      <c r="BC33">
        <v>0</v>
      </c>
      <c r="BD33" s="5">
        <f t="shared" si="10"/>
        <v>0</v>
      </c>
      <c r="BE33">
        <v>2</v>
      </c>
      <c r="BF33" s="5">
        <f t="shared" si="10"/>
        <v>1</v>
      </c>
      <c r="BH33" s="7">
        <f t="shared" si="6"/>
        <v>0</v>
      </c>
      <c r="BI33" s="6"/>
      <c r="BJ33" s="7">
        <f t="shared" si="7"/>
        <v>0.1</v>
      </c>
      <c r="BK33" s="6"/>
      <c r="BL33" s="6"/>
      <c r="BM33" s="6"/>
      <c r="BN33" s="6"/>
      <c r="BO33" s="6"/>
    </row>
    <row r="34" spans="1:67" s="9" customFormat="1" x14ac:dyDescent="0.25">
      <c r="A34" s="9" t="s">
        <v>80</v>
      </c>
      <c r="B34" s="9">
        <v>2</v>
      </c>
      <c r="C34" s="9">
        <v>2</v>
      </c>
      <c r="D34" s="10">
        <f t="shared" si="11"/>
        <v>1</v>
      </c>
      <c r="E34" s="9">
        <v>2</v>
      </c>
      <c r="F34" s="10">
        <f t="shared" si="10"/>
        <v>1</v>
      </c>
      <c r="G34" s="9">
        <v>2</v>
      </c>
      <c r="H34" s="10">
        <f t="shared" si="10"/>
        <v>1</v>
      </c>
      <c r="I34" s="9">
        <v>2</v>
      </c>
      <c r="J34" s="10">
        <f t="shared" si="10"/>
        <v>1</v>
      </c>
      <c r="K34" s="10"/>
      <c r="L34" s="5">
        <f t="shared" si="2"/>
        <v>1</v>
      </c>
      <c r="M34" s="10"/>
      <c r="O34" s="9">
        <v>0</v>
      </c>
      <c r="P34" s="10">
        <f t="shared" si="10"/>
        <v>0</v>
      </c>
      <c r="Q34" s="9">
        <v>0</v>
      </c>
      <c r="R34" s="10">
        <f t="shared" si="10"/>
        <v>0</v>
      </c>
      <c r="S34" s="9">
        <v>0</v>
      </c>
      <c r="T34" s="10">
        <f t="shared" si="10"/>
        <v>0</v>
      </c>
      <c r="U34" s="9">
        <v>2</v>
      </c>
      <c r="V34" s="10">
        <f t="shared" si="10"/>
        <v>1</v>
      </c>
      <c r="W34" s="10"/>
      <c r="X34" s="5">
        <f t="shared" si="3"/>
        <v>0</v>
      </c>
      <c r="Y34" s="10"/>
      <c r="AA34" s="9">
        <v>0</v>
      </c>
      <c r="AB34" s="10">
        <f t="shared" si="10"/>
        <v>0</v>
      </c>
      <c r="AC34" s="9">
        <v>2</v>
      </c>
      <c r="AD34" s="10">
        <f t="shared" si="10"/>
        <v>1</v>
      </c>
      <c r="AE34" s="9">
        <v>0</v>
      </c>
      <c r="AF34" s="10">
        <f t="shared" si="10"/>
        <v>0</v>
      </c>
      <c r="AG34" s="9">
        <v>0</v>
      </c>
      <c r="AH34" s="10">
        <f t="shared" si="10"/>
        <v>0</v>
      </c>
      <c r="AI34" s="10"/>
      <c r="AJ34" s="5">
        <f t="shared" si="4"/>
        <v>0.33333333333333331</v>
      </c>
      <c r="AK34" s="10"/>
      <c r="AM34" s="9">
        <v>2</v>
      </c>
      <c r="AN34" s="10">
        <f t="shared" si="10"/>
        <v>1</v>
      </c>
      <c r="AO34" s="9">
        <v>0</v>
      </c>
      <c r="AP34" s="10">
        <f t="shared" si="10"/>
        <v>0</v>
      </c>
      <c r="AQ34" s="9">
        <v>0</v>
      </c>
      <c r="AR34" s="10">
        <f t="shared" si="10"/>
        <v>0</v>
      </c>
      <c r="AS34" s="9">
        <v>0</v>
      </c>
      <c r="AT34" s="10">
        <f t="shared" si="10"/>
        <v>0</v>
      </c>
      <c r="AU34" s="10"/>
      <c r="AV34" s="5">
        <f t="shared" si="5"/>
        <v>0.33333333333333331</v>
      </c>
      <c r="AW34" s="10"/>
      <c r="AY34" s="9">
        <v>0</v>
      </c>
      <c r="AZ34" s="10">
        <f t="shared" si="10"/>
        <v>0</v>
      </c>
      <c r="BA34" s="9">
        <v>2</v>
      </c>
      <c r="BB34" s="10">
        <f t="shared" si="10"/>
        <v>1</v>
      </c>
      <c r="BC34" s="9">
        <v>2</v>
      </c>
      <c r="BD34" s="10">
        <f t="shared" si="10"/>
        <v>1</v>
      </c>
      <c r="BE34" s="9">
        <v>0</v>
      </c>
      <c r="BF34" s="10">
        <f t="shared" si="10"/>
        <v>0</v>
      </c>
      <c r="BH34" s="7">
        <f t="shared" si="6"/>
        <v>0.66666666666666663</v>
      </c>
      <c r="BI34" s="11"/>
      <c r="BJ34" s="7">
        <f t="shared" si="7"/>
        <v>0.46666666666666662</v>
      </c>
      <c r="BK34" s="11"/>
      <c r="BL34" s="11"/>
      <c r="BM34" s="11"/>
      <c r="BN34" s="11"/>
      <c r="BO34" s="11"/>
    </row>
    <row r="35" spans="1:67" x14ac:dyDescent="0.25">
      <c r="A35" t="s">
        <v>56</v>
      </c>
      <c r="B35">
        <v>4</v>
      </c>
      <c r="C35">
        <v>4</v>
      </c>
      <c r="D35" s="5">
        <f t="shared" si="11"/>
        <v>1</v>
      </c>
      <c r="E35">
        <v>3</v>
      </c>
      <c r="F35" s="5">
        <f t="shared" si="10"/>
        <v>0.75</v>
      </c>
      <c r="G35">
        <v>4</v>
      </c>
      <c r="H35" s="5">
        <f t="shared" si="10"/>
        <v>1</v>
      </c>
      <c r="I35">
        <v>3</v>
      </c>
      <c r="J35" s="5">
        <f t="shared" si="10"/>
        <v>0.75</v>
      </c>
      <c r="L35" s="5">
        <f t="shared" si="2"/>
        <v>0.91666666666666663</v>
      </c>
      <c r="O35">
        <v>0</v>
      </c>
      <c r="P35" s="5">
        <f t="shared" si="10"/>
        <v>0</v>
      </c>
      <c r="Q35">
        <v>0</v>
      </c>
      <c r="R35" s="5">
        <f t="shared" si="10"/>
        <v>0</v>
      </c>
      <c r="S35">
        <v>0</v>
      </c>
      <c r="T35" s="5">
        <f t="shared" si="10"/>
        <v>0</v>
      </c>
      <c r="U35">
        <v>4</v>
      </c>
      <c r="V35" s="5">
        <f t="shared" si="10"/>
        <v>1</v>
      </c>
      <c r="X35" s="5">
        <f t="shared" si="3"/>
        <v>0</v>
      </c>
      <c r="AA35">
        <v>0</v>
      </c>
      <c r="AB35" s="5">
        <f t="shared" si="10"/>
        <v>0</v>
      </c>
      <c r="AC35">
        <v>0</v>
      </c>
      <c r="AD35" s="5">
        <f t="shared" si="10"/>
        <v>0</v>
      </c>
      <c r="AE35">
        <v>0</v>
      </c>
      <c r="AF35" s="5">
        <f t="shared" si="10"/>
        <v>0</v>
      </c>
      <c r="AG35">
        <v>0</v>
      </c>
      <c r="AH35" s="5">
        <f t="shared" si="10"/>
        <v>0</v>
      </c>
      <c r="AJ35" s="5">
        <f t="shared" si="4"/>
        <v>0</v>
      </c>
      <c r="AM35">
        <v>0</v>
      </c>
      <c r="AN35" s="5">
        <f t="shared" si="10"/>
        <v>0</v>
      </c>
      <c r="AO35">
        <v>2</v>
      </c>
      <c r="AP35" s="5">
        <f t="shared" si="10"/>
        <v>0.5</v>
      </c>
      <c r="AQ35">
        <v>1</v>
      </c>
      <c r="AR35" s="5">
        <f t="shared" si="10"/>
        <v>0.25</v>
      </c>
      <c r="AS35">
        <v>2</v>
      </c>
      <c r="AT35" s="5">
        <f t="shared" si="10"/>
        <v>0.5</v>
      </c>
      <c r="AV35" s="5">
        <f t="shared" si="5"/>
        <v>0.25</v>
      </c>
      <c r="AY35">
        <v>0</v>
      </c>
      <c r="AZ35" s="5">
        <f t="shared" si="10"/>
        <v>0</v>
      </c>
      <c r="BA35">
        <v>0</v>
      </c>
      <c r="BB35" s="5">
        <f t="shared" si="10"/>
        <v>0</v>
      </c>
      <c r="BC35">
        <v>0</v>
      </c>
      <c r="BD35" s="5">
        <f t="shared" si="10"/>
        <v>0</v>
      </c>
      <c r="BE35">
        <v>4</v>
      </c>
      <c r="BF35" s="5">
        <f t="shared" si="10"/>
        <v>1</v>
      </c>
      <c r="BH35" s="7">
        <f t="shared" si="6"/>
        <v>0</v>
      </c>
      <c r="BI35" s="6"/>
      <c r="BJ35" s="7">
        <f t="shared" si="7"/>
        <v>0.23333333333333331</v>
      </c>
      <c r="BK35" s="6"/>
      <c r="BL35" s="6"/>
      <c r="BM35" s="6"/>
      <c r="BN35" s="6"/>
      <c r="BO35" s="6"/>
    </row>
    <row r="36" spans="1:67" x14ac:dyDescent="0.25">
      <c r="A36" t="s">
        <v>61</v>
      </c>
      <c r="B36">
        <v>23</v>
      </c>
      <c r="C36">
        <v>22</v>
      </c>
      <c r="D36" s="5">
        <f t="shared" si="11"/>
        <v>0.95652173913043481</v>
      </c>
      <c r="E36">
        <v>23</v>
      </c>
      <c r="F36" s="5">
        <f t="shared" si="10"/>
        <v>1</v>
      </c>
      <c r="G36">
        <v>23</v>
      </c>
      <c r="H36" s="5">
        <f t="shared" si="10"/>
        <v>1</v>
      </c>
      <c r="I36">
        <v>22</v>
      </c>
      <c r="J36" s="5">
        <f t="shared" si="10"/>
        <v>0.95652173913043481</v>
      </c>
      <c r="L36" s="5">
        <f t="shared" si="2"/>
        <v>0.98550724637681153</v>
      </c>
      <c r="O36">
        <v>22</v>
      </c>
      <c r="P36" s="5">
        <f t="shared" si="10"/>
        <v>0.95652173913043481</v>
      </c>
      <c r="Q36">
        <v>18</v>
      </c>
      <c r="R36" s="5">
        <f t="shared" si="10"/>
        <v>0.78260869565217395</v>
      </c>
      <c r="S36">
        <v>8</v>
      </c>
      <c r="T36" s="5">
        <f t="shared" si="10"/>
        <v>0.34782608695652173</v>
      </c>
      <c r="U36">
        <v>8</v>
      </c>
      <c r="V36" s="5">
        <f t="shared" si="10"/>
        <v>0.34782608695652173</v>
      </c>
      <c r="X36" s="5">
        <f t="shared" si="3"/>
        <v>0.69565217391304357</v>
      </c>
      <c r="AA36">
        <v>18</v>
      </c>
      <c r="AB36" s="5">
        <f t="shared" si="10"/>
        <v>0.78260869565217395</v>
      </c>
      <c r="AC36">
        <v>20</v>
      </c>
      <c r="AD36" s="5">
        <f t="shared" si="10"/>
        <v>0.86956521739130432</v>
      </c>
      <c r="AE36">
        <v>21</v>
      </c>
      <c r="AF36" s="5">
        <f t="shared" si="10"/>
        <v>0.91304347826086951</v>
      </c>
      <c r="AG36">
        <v>18</v>
      </c>
      <c r="AH36" s="5">
        <f t="shared" si="10"/>
        <v>0.78260869565217395</v>
      </c>
      <c r="AJ36" s="5">
        <f t="shared" si="4"/>
        <v>0.85507246376811585</v>
      </c>
      <c r="AM36">
        <v>21</v>
      </c>
      <c r="AN36" s="5">
        <f t="shared" si="10"/>
        <v>0.91304347826086951</v>
      </c>
      <c r="AO36">
        <v>23</v>
      </c>
      <c r="AP36" s="5">
        <f t="shared" si="10"/>
        <v>1</v>
      </c>
      <c r="AQ36">
        <v>23</v>
      </c>
      <c r="AR36" s="5">
        <f t="shared" si="10"/>
        <v>1</v>
      </c>
      <c r="AS36">
        <v>21</v>
      </c>
      <c r="AT36" s="5">
        <f t="shared" si="10"/>
        <v>0.91304347826086951</v>
      </c>
      <c r="AV36" s="5">
        <f t="shared" si="5"/>
        <v>0.97101449275362317</v>
      </c>
      <c r="AY36">
        <v>23</v>
      </c>
      <c r="AZ36" s="5">
        <f t="shared" si="10"/>
        <v>1</v>
      </c>
      <c r="BA36">
        <v>23</v>
      </c>
      <c r="BB36" s="5">
        <f t="shared" si="10"/>
        <v>1</v>
      </c>
      <c r="BC36">
        <v>22</v>
      </c>
      <c r="BD36" s="5">
        <f t="shared" si="10"/>
        <v>0.95652173913043481</v>
      </c>
      <c r="BE36">
        <v>22</v>
      </c>
      <c r="BF36" s="5">
        <f t="shared" si="10"/>
        <v>0.95652173913043481</v>
      </c>
      <c r="BH36" s="7">
        <f t="shared" si="6"/>
        <v>0.98550724637681153</v>
      </c>
      <c r="BI36" s="6"/>
      <c r="BJ36" s="7">
        <f t="shared" si="7"/>
        <v>0.89855072463768104</v>
      </c>
      <c r="BK36" s="6"/>
      <c r="BL36" s="6"/>
      <c r="BM36" s="6"/>
      <c r="BN36" s="6"/>
      <c r="BO36" s="6"/>
    </row>
    <row r="37" spans="1:67" x14ac:dyDescent="0.25">
      <c r="A37" t="s">
        <v>72</v>
      </c>
      <c r="B37">
        <v>1</v>
      </c>
      <c r="C37">
        <v>0</v>
      </c>
      <c r="D37" s="5">
        <f t="shared" si="11"/>
        <v>0</v>
      </c>
      <c r="E37">
        <v>0</v>
      </c>
      <c r="F37" s="5">
        <f t="shared" si="10"/>
        <v>0</v>
      </c>
      <c r="G37">
        <v>1</v>
      </c>
      <c r="H37" s="5">
        <f t="shared" si="10"/>
        <v>1</v>
      </c>
      <c r="I37">
        <v>0</v>
      </c>
      <c r="J37" s="5">
        <f t="shared" si="10"/>
        <v>0</v>
      </c>
      <c r="L37" s="5">
        <f t="shared" si="2"/>
        <v>0.33333333333333331</v>
      </c>
      <c r="O37">
        <v>0</v>
      </c>
      <c r="P37" s="5">
        <f t="shared" si="10"/>
        <v>0</v>
      </c>
      <c r="Q37">
        <v>0</v>
      </c>
      <c r="R37" s="5">
        <f t="shared" si="10"/>
        <v>0</v>
      </c>
      <c r="S37">
        <v>0</v>
      </c>
      <c r="T37" s="5">
        <f t="shared" si="10"/>
        <v>0</v>
      </c>
      <c r="U37">
        <v>1</v>
      </c>
      <c r="V37" s="5">
        <f t="shared" si="10"/>
        <v>1</v>
      </c>
      <c r="X37" s="5">
        <f t="shared" si="3"/>
        <v>0</v>
      </c>
      <c r="AA37">
        <v>0</v>
      </c>
      <c r="AB37" s="5">
        <f t="shared" si="10"/>
        <v>0</v>
      </c>
      <c r="AC37">
        <v>0</v>
      </c>
      <c r="AD37" s="5">
        <f t="shared" si="10"/>
        <v>0</v>
      </c>
      <c r="AE37">
        <v>0</v>
      </c>
      <c r="AF37" s="5">
        <f t="shared" si="10"/>
        <v>0</v>
      </c>
      <c r="AG37">
        <v>0</v>
      </c>
      <c r="AH37" s="5">
        <f t="shared" si="10"/>
        <v>0</v>
      </c>
      <c r="AJ37" s="5">
        <f t="shared" si="4"/>
        <v>0</v>
      </c>
      <c r="AM37">
        <v>0</v>
      </c>
      <c r="AN37" s="5">
        <f t="shared" si="10"/>
        <v>0</v>
      </c>
      <c r="AO37">
        <v>0</v>
      </c>
      <c r="AP37" s="5">
        <f t="shared" si="10"/>
        <v>0</v>
      </c>
      <c r="AQ37">
        <v>0</v>
      </c>
      <c r="AR37" s="5">
        <f t="shared" si="10"/>
        <v>0</v>
      </c>
      <c r="AS37">
        <v>1</v>
      </c>
      <c r="AT37" s="5">
        <f t="shared" si="10"/>
        <v>1</v>
      </c>
      <c r="AV37" s="5">
        <f t="shared" si="5"/>
        <v>0</v>
      </c>
      <c r="AY37">
        <v>0</v>
      </c>
      <c r="AZ37" s="5">
        <f t="shared" si="10"/>
        <v>0</v>
      </c>
      <c r="BA37">
        <v>0</v>
      </c>
      <c r="BB37" s="5">
        <f t="shared" si="10"/>
        <v>0</v>
      </c>
      <c r="BC37">
        <v>0</v>
      </c>
      <c r="BD37" s="5">
        <f t="shared" si="10"/>
        <v>0</v>
      </c>
      <c r="BE37">
        <v>1</v>
      </c>
      <c r="BF37" s="5">
        <f t="shared" si="10"/>
        <v>1</v>
      </c>
      <c r="BH37" s="7">
        <f t="shared" si="6"/>
        <v>0</v>
      </c>
      <c r="BI37" s="6"/>
      <c r="BJ37" s="7">
        <f t="shared" si="7"/>
        <v>6.6666666666666666E-2</v>
      </c>
      <c r="BK37" s="6"/>
      <c r="BL37" s="6"/>
      <c r="BM37" s="6"/>
      <c r="BN37" s="6"/>
      <c r="BO37" s="6"/>
    </row>
    <row r="38" spans="1:67" s="9" customFormat="1" x14ac:dyDescent="0.25">
      <c r="A38" s="9" t="s">
        <v>55</v>
      </c>
      <c r="B38" s="9">
        <v>13</v>
      </c>
      <c r="C38" s="9">
        <v>2</v>
      </c>
      <c r="D38" s="10">
        <f t="shared" si="11"/>
        <v>0.15384615384615385</v>
      </c>
      <c r="E38" s="9">
        <v>2</v>
      </c>
      <c r="F38" s="10">
        <f t="shared" si="10"/>
        <v>0.15384615384615385</v>
      </c>
      <c r="G38" s="9">
        <v>4</v>
      </c>
      <c r="H38" s="10">
        <f t="shared" si="10"/>
        <v>0.30769230769230771</v>
      </c>
      <c r="I38" s="9">
        <v>3</v>
      </c>
      <c r="J38" s="10">
        <f t="shared" ref="J38:BF38" si="12">I38/$B38</f>
        <v>0.23076923076923078</v>
      </c>
      <c r="K38" s="10"/>
      <c r="L38" s="5">
        <f t="shared" si="2"/>
        <v>0.20512820512820515</v>
      </c>
      <c r="M38" s="10"/>
      <c r="O38" s="9">
        <v>0</v>
      </c>
      <c r="P38" s="10">
        <f t="shared" si="12"/>
        <v>0</v>
      </c>
      <c r="Q38" s="9">
        <v>0</v>
      </c>
      <c r="R38" s="10">
        <f t="shared" si="12"/>
        <v>0</v>
      </c>
      <c r="S38" s="9">
        <v>0</v>
      </c>
      <c r="T38" s="10">
        <f t="shared" si="12"/>
        <v>0</v>
      </c>
      <c r="U38" s="9">
        <v>13</v>
      </c>
      <c r="V38" s="10">
        <f t="shared" si="12"/>
        <v>1</v>
      </c>
      <c r="W38" s="10"/>
      <c r="X38" s="5">
        <f t="shared" si="3"/>
        <v>0</v>
      </c>
      <c r="Y38" s="10"/>
      <c r="AA38" s="9">
        <v>3</v>
      </c>
      <c r="AB38" s="10">
        <f t="shared" si="12"/>
        <v>0.23076923076923078</v>
      </c>
      <c r="AC38" s="9">
        <v>2</v>
      </c>
      <c r="AD38" s="10">
        <f t="shared" si="12"/>
        <v>0.15384615384615385</v>
      </c>
      <c r="AE38" s="9">
        <v>0</v>
      </c>
      <c r="AF38" s="10">
        <f t="shared" si="12"/>
        <v>0</v>
      </c>
      <c r="AG38" s="9">
        <v>0</v>
      </c>
      <c r="AH38" s="10">
        <f t="shared" si="12"/>
        <v>0</v>
      </c>
      <c r="AI38" s="10"/>
      <c r="AJ38" s="5">
        <f t="shared" si="4"/>
        <v>0.12820512820512822</v>
      </c>
      <c r="AK38" s="10"/>
      <c r="AM38" s="9">
        <v>2</v>
      </c>
      <c r="AN38" s="10">
        <f t="shared" si="12"/>
        <v>0.15384615384615385</v>
      </c>
      <c r="AO38" s="9">
        <v>2</v>
      </c>
      <c r="AP38" s="10">
        <f t="shared" si="12"/>
        <v>0.15384615384615385</v>
      </c>
      <c r="AQ38" s="9">
        <v>2</v>
      </c>
      <c r="AR38" s="10">
        <f t="shared" si="12"/>
        <v>0.15384615384615385</v>
      </c>
      <c r="AS38" s="9">
        <v>0</v>
      </c>
      <c r="AT38" s="10">
        <f t="shared" si="12"/>
        <v>0</v>
      </c>
      <c r="AU38" s="10"/>
      <c r="AV38" s="5">
        <f t="shared" si="5"/>
        <v>0.15384615384615385</v>
      </c>
      <c r="AW38" s="10"/>
      <c r="AY38" s="9">
        <v>0</v>
      </c>
      <c r="AZ38" s="10">
        <f t="shared" si="12"/>
        <v>0</v>
      </c>
      <c r="BA38" s="9">
        <v>0</v>
      </c>
      <c r="BB38" s="10">
        <f t="shared" si="12"/>
        <v>0</v>
      </c>
      <c r="BC38" s="9">
        <v>0</v>
      </c>
      <c r="BD38" s="10">
        <f t="shared" si="12"/>
        <v>0</v>
      </c>
      <c r="BE38" s="9">
        <v>13</v>
      </c>
      <c r="BF38" s="10">
        <f t="shared" si="12"/>
        <v>1</v>
      </c>
      <c r="BH38" s="7">
        <f t="shared" si="6"/>
        <v>0</v>
      </c>
      <c r="BI38" s="11"/>
      <c r="BJ38" s="7">
        <f t="shared" si="7"/>
        <v>9.7435897435897451E-2</v>
      </c>
      <c r="BK38" s="11"/>
      <c r="BL38" s="11"/>
      <c r="BM38" s="11"/>
      <c r="BN38" s="11"/>
      <c r="BO38" s="11"/>
    </row>
    <row r="39" spans="1:67" x14ac:dyDescent="0.25">
      <c r="A39" t="s">
        <v>74</v>
      </c>
      <c r="B39">
        <v>1</v>
      </c>
      <c r="C39">
        <v>0</v>
      </c>
      <c r="D39" s="5">
        <f t="shared" si="11"/>
        <v>0</v>
      </c>
      <c r="E39">
        <v>0</v>
      </c>
      <c r="F39" s="5">
        <f t="shared" ref="F39:BF39" si="13">E39/$B39</f>
        <v>0</v>
      </c>
      <c r="G39">
        <v>1</v>
      </c>
      <c r="H39" s="5">
        <f t="shared" si="13"/>
        <v>1</v>
      </c>
      <c r="I39">
        <v>0</v>
      </c>
      <c r="J39" s="5">
        <f t="shared" si="13"/>
        <v>0</v>
      </c>
      <c r="L39" s="5">
        <f t="shared" si="2"/>
        <v>0.33333333333333331</v>
      </c>
      <c r="O39">
        <v>0</v>
      </c>
      <c r="P39" s="5">
        <f t="shared" si="13"/>
        <v>0</v>
      </c>
      <c r="Q39">
        <v>0</v>
      </c>
      <c r="R39" s="5">
        <f t="shared" si="13"/>
        <v>0</v>
      </c>
      <c r="S39">
        <v>0</v>
      </c>
      <c r="T39" s="5">
        <f t="shared" si="13"/>
        <v>0</v>
      </c>
      <c r="U39">
        <v>1</v>
      </c>
      <c r="V39" s="5">
        <f t="shared" si="13"/>
        <v>1</v>
      </c>
      <c r="X39" s="5">
        <f t="shared" si="3"/>
        <v>0</v>
      </c>
      <c r="AA39">
        <v>0</v>
      </c>
      <c r="AB39" s="5">
        <f t="shared" si="13"/>
        <v>0</v>
      </c>
      <c r="AC39">
        <v>0</v>
      </c>
      <c r="AD39" s="5">
        <f t="shared" si="13"/>
        <v>0</v>
      </c>
      <c r="AE39">
        <v>0</v>
      </c>
      <c r="AF39" s="5">
        <f t="shared" si="13"/>
        <v>0</v>
      </c>
      <c r="AG39">
        <v>0</v>
      </c>
      <c r="AH39" s="5">
        <f t="shared" si="13"/>
        <v>0</v>
      </c>
      <c r="AJ39" s="5">
        <f t="shared" si="4"/>
        <v>0</v>
      </c>
      <c r="AM39">
        <v>0</v>
      </c>
      <c r="AN39" s="5">
        <f t="shared" si="13"/>
        <v>0</v>
      </c>
      <c r="AO39">
        <v>0</v>
      </c>
      <c r="AP39" s="5">
        <f t="shared" si="13"/>
        <v>0</v>
      </c>
      <c r="AQ39">
        <v>0</v>
      </c>
      <c r="AR39" s="5">
        <f t="shared" si="13"/>
        <v>0</v>
      </c>
      <c r="AS39">
        <v>0</v>
      </c>
      <c r="AT39" s="5">
        <f t="shared" si="13"/>
        <v>0</v>
      </c>
      <c r="AV39" s="5">
        <f t="shared" si="5"/>
        <v>0</v>
      </c>
      <c r="AY39">
        <v>0</v>
      </c>
      <c r="AZ39" s="5">
        <f t="shared" si="13"/>
        <v>0</v>
      </c>
      <c r="BA39">
        <v>0</v>
      </c>
      <c r="BB39" s="5">
        <f t="shared" si="13"/>
        <v>0</v>
      </c>
      <c r="BC39">
        <v>0</v>
      </c>
      <c r="BD39" s="5">
        <f t="shared" si="13"/>
        <v>0</v>
      </c>
      <c r="BE39">
        <v>1</v>
      </c>
      <c r="BF39" s="5">
        <f t="shared" si="13"/>
        <v>1</v>
      </c>
      <c r="BH39" s="7">
        <f t="shared" si="6"/>
        <v>0</v>
      </c>
      <c r="BI39" s="6"/>
      <c r="BJ39" s="7">
        <f t="shared" si="7"/>
        <v>6.6666666666666666E-2</v>
      </c>
      <c r="BK39" s="6"/>
      <c r="BL39" s="6"/>
      <c r="BM39" s="6"/>
      <c r="BN39" s="6"/>
      <c r="BO39" s="6"/>
    </row>
    <row r="40" spans="1:67" x14ac:dyDescent="0.25">
      <c r="BH40" s="7"/>
      <c r="BI40" s="6"/>
      <c r="BJ40" s="7"/>
      <c r="BK40" s="6"/>
      <c r="BL40" s="6"/>
      <c r="BM40" s="6"/>
      <c r="BN40" s="6"/>
      <c r="BO40" s="6"/>
    </row>
    <row r="41" spans="1:67" x14ac:dyDescent="0.25">
      <c r="BH41" s="7"/>
      <c r="BI41" s="6"/>
      <c r="BJ41" s="7"/>
      <c r="BK41" s="6"/>
      <c r="BL41" s="6"/>
      <c r="BM41" s="6"/>
      <c r="BN41" s="6"/>
      <c r="BO41" s="6"/>
    </row>
    <row r="42" spans="1:67" x14ac:dyDescent="0.25">
      <c r="BH42" s="7"/>
      <c r="BI42" s="6"/>
      <c r="BJ42" s="7"/>
      <c r="BK42" s="6"/>
      <c r="BL42" s="6"/>
      <c r="BM42" s="6"/>
      <c r="BN42" s="6"/>
      <c r="BO42" s="6"/>
    </row>
    <row r="43" spans="1:67" x14ac:dyDescent="0.25">
      <c r="BH43" s="7"/>
      <c r="BI43" s="6"/>
      <c r="BJ43" s="7"/>
      <c r="BK43" s="6"/>
      <c r="BL43" s="6"/>
      <c r="BM43" s="6"/>
      <c r="BN43" s="6"/>
      <c r="BO43" s="6"/>
    </row>
    <row r="44" spans="1:67" x14ac:dyDescent="0.25">
      <c r="BH44" s="7"/>
      <c r="BI44" s="6"/>
      <c r="BJ44" s="7"/>
      <c r="BK44" s="6"/>
      <c r="BL44" s="6"/>
      <c r="BM44" s="6"/>
      <c r="BN44" s="6"/>
      <c r="BO44" s="6"/>
    </row>
    <row r="45" spans="1:67" x14ac:dyDescent="0.25">
      <c r="BH45" s="7"/>
      <c r="BI45" s="6"/>
      <c r="BJ45" s="7"/>
      <c r="BK45" s="6"/>
      <c r="BL45" s="6"/>
      <c r="BM45" s="6"/>
      <c r="BN45" s="6"/>
      <c r="BO45" s="6"/>
    </row>
    <row r="46" spans="1:67" x14ac:dyDescent="0.25">
      <c r="BH46" s="7"/>
      <c r="BI46" s="6"/>
      <c r="BJ46" s="7"/>
      <c r="BK46" s="6"/>
      <c r="BL46" s="6"/>
      <c r="BM46" s="6"/>
      <c r="BN46" s="6"/>
      <c r="BO46" s="6"/>
    </row>
    <row r="47" spans="1:67" x14ac:dyDescent="0.25">
      <c r="B47" t="s">
        <v>94</v>
      </c>
      <c r="C47" s="6" t="s">
        <v>1</v>
      </c>
      <c r="D47" s="7"/>
      <c r="E47" s="6"/>
      <c r="F47" s="7"/>
      <c r="G47" s="6"/>
      <c r="H47" s="8"/>
      <c r="I47" s="2"/>
      <c r="J47" s="8"/>
      <c r="K47" s="8"/>
      <c r="M47" s="8"/>
      <c r="N47" s="2"/>
      <c r="O47" s="6" t="s">
        <v>2</v>
      </c>
      <c r="P47" s="7"/>
      <c r="Q47" s="6"/>
      <c r="R47" s="7"/>
      <c r="S47" s="6"/>
      <c r="T47" s="8"/>
      <c r="U47" s="2"/>
      <c r="V47" s="8"/>
      <c r="W47" s="8"/>
      <c r="Y47" s="8"/>
      <c r="Z47" s="2"/>
      <c r="AA47" s="6" t="s">
        <v>3</v>
      </c>
      <c r="AB47" s="7"/>
      <c r="AC47" s="6"/>
      <c r="AD47" s="7"/>
      <c r="AE47" s="6"/>
      <c r="AF47" s="8"/>
      <c r="AG47" s="2"/>
      <c r="AH47" s="8"/>
      <c r="AI47" s="8"/>
      <c r="AK47" s="8"/>
      <c r="AL47" s="2"/>
      <c r="AM47" s="6" t="s">
        <v>4</v>
      </c>
      <c r="AN47" s="7"/>
      <c r="AO47" s="6"/>
      <c r="AP47" s="7"/>
      <c r="AQ47" s="6"/>
      <c r="AR47" s="8"/>
      <c r="AS47" s="2"/>
      <c r="AT47" s="8"/>
      <c r="AU47" s="8"/>
      <c r="AW47" s="8"/>
      <c r="AX47" s="2"/>
      <c r="AY47" s="6" t="s">
        <v>5</v>
      </c>
      <c r="AZ47" s="7"/>
      <c r="BA47" s="6"/>
      <c r="BB47" s="7"/>
      <c r="BC47" s="6"/>
      <c r="BD47" s="8"/>
      <c r="BE47" s="2"/>
      <c r="BF47" s="8"/>
      <c r="BG47" s="2"/>
      <c r="BH47" s="7"/>
      <c r="BI47" s="6"/>
      <c r="BJ47" s="7"/>
      <c r="BK47" s="6"/>
      <c r="BL47" s="6"/>
      <c r="BM47" s="6"/>
      <c r="BN47" s="6"/>
      <c r="BO47" s="6"/>
    </row>
    <row r="48" spans="1:67" x14ac:dyDescent="0.25">
      <c r="A48" t="s">
        <v>57</v>
      </c>
      <c r="C48" t="s">
        <v>8</v>
      </c>
      <c r="E48" t="s">
        <v>9</v>
      </c>
      <c r="G48" t="s">
        <v>10</v>
      </c>
      <c r="I48" t="s">
        <v>24</v>
      </c>
      <c r="O48" t="s">
        <v>8</v>
      </c>
      <c r="Q48" t="s">
        <v>9</v>
      </c>
      <c r="S48" t="s">
        <v>10</v>
      </c>
      <c r="U48" t="s">
        <v>24</v>
      </c>
      <c r="AA48" t="s">
        <v>8</v>
      </c>
      <c r="AC48" t="s">
        <v>9</v>
      </c>
      <c r="AE48" t="s">
        <v>10</v>
      </c>
      <c r="AG48" t="s">
        <v>24</v>
      </c>
      <c r="AM48" t="s">
        <v>8</v>
      </c>
      <c r="AO48" t="s">
        <v>9</v>
      </c>
      <c r="AQ48" t="s">
        <v>10</v>
      </c>
      <c r="AS48" t="s">
        <v>24</v>
      </c>
      <c r="AY48" t="s">
        <v>8</v>
      </c>
      <c r="BA48" t="s">
        <v>9</v>
      </c>
      <c r="BC48" t="s">
        <v>10</v>
      </c>
      <c r="BE48" t="s">
        <v>24</v>
      </c>
      <c r="BH48" s="7"/>
      <c r="BI48" s="6"/>
      <c r="BJ48" s="7"/>
      <c r="BK48" s="6"/>
      <c r="BL48" s="6"/>
      <c r="BM48" s="6"/>
      <c r="BN48" s="6"/>
      <c r="BO48" s="6"/>
    </row>
    <row r="49" spans="1:67" x14ac:dyDescent="0.25">
      <c r="A49" t="s">
        <v>87</v>
      </c>
      <c r="B49">
        <v>8</v>
      </c>
      <c r="C49">
        <v>8</v>
      </c>
      <c r="D49" s="5">
        <f>C49/$B49</f>
        <v>1</v>
      </c>
      <c r="E49">
        <v>7</v>
      </c>
      <c r="F49" s="5">
        <f t="shared" ref="F49:BF57" si="14">E49/$B49</f>
        <v>0.875</v>
      </c>
      <c r="G49">
        <v>5</v>
      </c>
      <c r="H49" s="5">
        <f t="shared" si="14"/>
        <v>0.625</v>
      </c>
      <c r="I49">
        <v>4</v>
      </c>
      <c r="J49" s="5">
        <f t="shared" si="14"/>
        <v>0.5</v>
      </c>
      <c r="L49" s="5">
        <f t="shared" si="2"/>
        <v>0.83333333333333337</v>
      </c>
      <c r="O49">
        <v>6</v>
      </c>
      <c r="P49" s="5">
        <f t="shared" si="14"/>
        <v>0.75</v>
      </c>
      <c r="Q49">
        <v>6</v>
      </c>
      <c r="R49" s="5">
        <f t="shared" si="14"/>
        <v>0.75</v>
      </c>
      <c r="S49">
        <v>6</v>
      </c>
      <c r="T49" s="5">
        <f t="shared" si="14"/>
        <v>0.75</v>
      </c>
      <c r="U49">
        <v>7</v>
      </c>
      <c r="V49" s="5">
        <f t="shared" si="14"/>
        <v>0.875</v>
      </c>
      <c r="X49" s="5">
        <f t="shared" si="3"/>
        <v>0.75</v>
      </c>
      <c r="AA49">
        <v>3</v>
      </c>
      <c r="AB49" s="5">
        <f t="shared" si="14"/>
        <v>0.375</v>
      </c>
      <c r="AC49">
        <v>2</v>
      </c>
      <c r="AD49" s="5">
        <f t="shared" si="14"/>
        <v>0.25</v>
      </c>
      <c r="AE49">
        <v>2</v>
      </c>
      <c r="AF49" s="5">
        <f t="shared" si="14"/>
        <v>0.25</v>
      </c>
      <c r="AG49">
        <v>2</v>
      </c>
      <c r="AH49" s="5">
        <f t="shared" si="14"/>
        <v>0.25</v>
      </c>
      <c r="AJ49" s="5">
        <f t="shared" si="4"/>
        <v>0.29166666666666669</v>
      </c>
      <c r="AM49">
        <v>7</v>
      </c>
      <c r="AN49" s="5">
        <f t="shared" si="14"/>
        <v>0.875</v>
      </c>
      <c r="AO49">
        <v>8</v>
      </c>
      <c r="AP49" s="5">
        <f t="shared" si="14"/>
        <v>1</v>
      </c>
      <c r="AQ49">
        <v>7</v>
      </c>
      <c r="AR49" s="5">
        <f t="shared" si="14"/>
        <v>0.875</v>
      </c>
      <c r="AS49">
        <v>7</v>
      </c>
      <c r="AT49" s="5">
        <f t="shared" si="14"/>
        <v>0.875</v>
      </c>
      <c r="AV49" s="5">
        <f t="shared" si="5"/>
        <v>0.91666666666666663</v>
      </c>
      <c r="AY49">
        <v>0</v>
      </c>
      <c r="AZ49" s="5">
        <f t="shared" si="14"/>
        <v>0</v>
      </c>
      <c r="BA49">
        <v>6</v>
      </c>
      <c r="BB49" s="5">
        <f t="shared" si="14"/>
        <v>0.75</v>
      </c>
      <c r="BC49">
        <v>6</v>
      </c>
      <c r="BD49" s="5">
        <f t="shared" si="14"/>
        <v>0.75</v>
      </c>
      <c r="BE49">
        <v>2</v>
      </c>
      <c r="BF49" s="5">
        <f t="shared" si="14"/>
        <v>0.25</v>
      </c>
      <c r="BH49" s="7">
        <f t="shared" si="6"/>
        <v>0.5</v>
      </c>
      <c r="BI49" s="6"/>
      <c r="BJ49" s="7">
        <f t="shared" si="7"/>
        <v>0.65833333333333344</v>
      </c>
      <c r="BK49" s="6"/>
      <c r="BL49" s="6"/>
      <c r="BM49" s="6"/>
      <c r="BN49" s="6"/>
      <c r="BO49" s="6"/>
    </row>
    <row r="50" spans="1:67" x14ac:dyDescent="0.25">
      <c r="A50" t="s">
        <v>86</v>
      </c>
      <c r="B50">
        <v>2</v>
      </c>
      <c r="C50">
        <v>0</v>
      </c>
      <c r="D50" s="5">
        <f t="shared" ref="D50:V57" si="15">C50/$B50</f>
        <v>0</v>
      </c>
      <c r="E50">
        <v>1</v>
      </c>
      <c r="F50" s="5">
        <f t="shared" si="15"/>
        <v>0.5</v>
      </c>
      <c r="G50">
        <v>0</v>
      </c>
      <c r="H50" s="5">
        <f t="shared" si="15"/>
        <v>0</v>
      </c>
      <c r="I50">
        <v>0</v>
      </c>
      <c r="J50" s="5">
        <f t="shared" si="15"/>
        <v>0</v>
      </c>
      <c r="L50" s="5">
        <f t="shared" si="2"/>
        <v>0.16666666666666666</v>
      </c>
      <c r="O50">
        <v>0</v>
      </c>
      <c r="P50" s="5">
        <f t="shared" si="15"/>
        <v>0</v>
      </c>
      <c r="Q50">
        <v>0</v>
      </c>
      <c r="R50" s="5">
        <f t="shared" si="15"/>
        <v>0</v>
      </c>
      <c r="S50">
        <v>0</v>
      </c>
      <c r="T50" s="5">
        <f t="shared" si="15"/>
        <v>0</v>
      </c>
      <c r="U50">
        <v>2</v>
      </c>
      <c r="V50" s="5">
        <f t="shared" si="15"/>
        <v>1</v>
      </c>
      <c r="X50" s="5">
        <f t="shared" si="3"/>
        <v>0</v>
      </c>
      <c r="AA50">
        <v>1</v>
      </c>
      <c r="AB50" s="5">
        <f t="shared" si="14"/>
        <v>0.5</v>
      </c>
      <c r="AC50">
        <v>0</v>
      </c>
      <c r="AD50" s="5">
        <f t="shared" si="14"/>
        <v>0</v>
      </c>
      <c r="AE50">
        <v>0</v>
      </c>
      <c r="AF50" s="5">
        <f t="shared" si="14"/>
        <v>0</v>
      </c>
      <c r="AG50">
        <v>0</v>
      </c>
      <c r="AH50" s="5">
        <f t="shared" si="14"/>
        <v>0</v>
      </c>
      <c r="AJ50" s="5">
        <f t="shared" si="4"/>
        <v>0.16666666666666666</v>
      </c>
      <c r="AM50">
        <v>1</v>
      </c>
      <c r="AN50" s="5">
        <f t="shared" si="14"/>
        <v>0.5</v>
      </c>
      <c r="AO50">
        <v>0</v>
      </c>
      <c r="AP50" s="5">
        <f t="shared" si="14"/>
        <v>0</v>
      </c>
      <c r="AQ50">
        <v>0</v>
      </c>
      <c r="AR50" s="5">
        <f t="shared" si="14"/>
        <v>0</v>
      </c>
      <c r="AS50">
        <v>0</v>
      </c>
      <c r="AT50" s="5">
        <f t="shared" si="14"/>
        <v>0</v>
      </c>
      <c r="AV50" s="5">
        <f t="shared" si="5"/>
        <v>0.16666666666666666</v>
      </c>
      <c r="AY50">
        <v>0</v>
      </c>
      <c r="AZ50" s="5">
        <f t="shared" si="14"/>
        <v>0</v>
      </c>
      <c r="BA50">
        <v>0</v>
      </c>
      <c r="BB50" s="5">
        <f t="shared" si="14"/>
        <v>0</v>
      </c>
      <c r="BC50">
        <v>0</v>
      </c>
      <c r="BD50" s="5">
        <f t="shared" si="14"/>
        <v>0</v>
      </c>
      <c r="BE50">
        <v>2</v>
      </c>
      <c r="BF50" s="5">
        <f t="shared" si="14"/>
        <v>1</v>
      </c>
      <c r="BH50" s="7">
        <f t="shared" si="6"/>
        <v>0</v>
      </c>
      <c r="BI50" s="6"/>
      <c r="BJ50" s="7">
        <f t="shared" si="7"/>
        <v>0.1</v>
      </c>
      <c r="BK50" s="6"/>
      <c r="BL50" s="6"/>
      <c r="BM50" s="6"/>
      <c r="BN50" s="6"/>
      <c r="BO50" s="6"/>
    </row>
    <row r="51" spans="1:67" x14ac:dyDescent="0.25">
      <c r="A51" t="s">
        <v>81</v>
      </c>
      <c r="B51">
        <v>6</v>
      </c>
      <c r="C51">
        <v>6</v>
      </c>
      <c r="D51" s="5">
        <f t="shared" si="15"/>
        <v>1</v>
      </c>
      <c r="E51">
        <v>5</v>
      </c>
      <c r="F51" s="5">
        <f t="shared" si="14"/>
        <v>0.83333333333333337</v>
      </c>
      <c r="G51">
        <v>6</v>
      </c>
      <c r="H51" s="5">
        <f t="shared" si="14"/>
        <v>1</v>
      </c>
      <c r="I51">
        <v>5</v>
      </c>
      <c r="J51" s="5">
        <f t="shared" si="14"/>
        <v>0.83333333333333337</v>
      </c>
      <c r="L51" s="5">
        <f t="shared" si="2"/>
        <v>0.94444444444444453</v>
      </c>
      <c r="O51">
        <v>5</v>
      </c>
      <c r="P51" s="5">
        <f t="shared" si="14"/>
        <v>0.83333333333333337</v>
      </c>
      <c r="Q51">
        <v>4</v>
      </c>
      <c r="R51" s="5">
        <f t="shared" si="14"/>
        <v>0.66666666666666663</v>
      </c>
      <c r="S51">
        <v>6</v>
      </c>
      <c r="T51" s="5">
        <f t="shared" si="14"/>
        <v>1</v>
      </c>
      <c r="U51">
        <v>4</v>
      </c>
      <c r="V51" s="5">
        <f t="shared" si="14"/>
        <v>0.66666666666666663</v>
      </c>
      <c r="X51" s="5">
        <f t="shared" si="3"/>
        <v>0.83333333333333337</v>
      </c>
      <c r="AA51">
        <v>2</v>
      </c>
      <c r="AB51" s="5">
        <f t="shared" si="14"/>
        <v>0.33333333333333331</v>
      </c>
      <c r="AC51">
        <v>3</v>
      </c>
      <c r="AD51" s="5">
        <f t="shared" si="14"/>
        <v>0.5</v>
      </c>
      <c r="AE51">
        <v>2</v>
      </c>
      <c r="AF51" s="5">
        <f t="shared" si="14"/>
        <v>0.33333333333333331</v>
      </c>
      <c r="AG51">
        <v>1</v>
      </c>
      <c r="AH51" s="5">
        <f t="shared" si="14"/>
        <v>0.16666666666666666</v>
      </c>
      <c r="AJ51" s="5">
        <f t="shared" si="4"/>
        <v>0.38888888888888884</v>
      </c>
      <c r="AM51">
        <v>5</v>
      </c>
      <c r="AN51" s="5">
        <f t="shared" si="14"/>
        <v>0.83333333333333337</v>
      </c>
      <c r="AO51">
        <v>5</v>
      </c>
      <c r="AP51" s="5">
        <f t="shared" si="14"/>
        <v>0.83333333333333337</v>
      </c>
      <c r="AQ51">
        <v>5</v>
      </c>
      <c r="AR51" s="5">
        <f t="shared" si="14"/>
        <v>0.83333333333333337</v>
      </c>
      <c r="AS51">
        <v>6</v>
      </c>
      <c r="AT51" s="5">
        <f t="shared" si="14"/>
        <v>1</v>
      </c>
      <c r="AV51" s="5">
        <f t="shared" si="5"/>
        <v>0.83333333333333337</v>
      </c>
      <c r="AY51">
        <v>5</v>
      </c>
      <c r="AZ51" s="5">
        <f t="shared" si="14"/>
        <v>0.83333333333333337</v>
      </c>
      <c r="BA51">
        <v>5</v>
      </c>
      <c r="BB51" s="5">
        <f t="shared" si="14"/>
        <v>0.83333333333333337</v>
      </c>
      <c r="BC51">
        <v>5</v>
      </c>
      <c r="BD51" s="5">
        <f t="shared" si="14"/>
        <v>0.83333333333333337</v>
      </c>
      <c r="BE51">
        <v>6</v>
      </c>
      <c r="BF51" s="5">
        <f t="shared" si="14"/>
        <v>1</v>
      </c>
      <c r="BH51" s="7">
        <f t="shared" si="6"/>
        <v>0.83333333333333337</v>
      </c>
      <c r="BI51" s="6"/>
      <c r="BJ51" s="7">
        <f t="shared" si="7"/>
        <v>0.76666666666666683</v>
      </c>
      <c r="BK51" s="6"/>
      <c r="BL51" s="6"/>
      <c r="BM51" s="6"/>
      <c r="BN51" s="6"/>
      <c r="BO51" s="6"/>
    </row>
    <row r="52" spans="1:67" x14ac:dyDescent="0.25">
      <c r="A52" t="s">
        <v>84</v>
      </c>
      <c r="B52">
        <v>11</v>
      </c>
      <c r="C52">
        <v>5</v>
      </c>
      <c r="D52" s="5">
        <f t="shared" si="15"/>
        <v>0.45454545454545453</v>
      </c>
      <c r="E52">
        <v>7</v>
      </c>
      <c r="F52" s="5">
        <f t="shared" si="14"/>
        <v>0.63636363636363635</v>
      </c>
      <c r="G52">
        <v>6</v>
      </c>
      <c r="H52" s="5">
        <f t="shared" si="14"/>
        <v>0.54545454545454541</v>
      </c>
      <c r="I52">
        <v>6</v>
      </c>
      <c r="J52" s="5">
        <f t="shared" si="14"/>
        <v>0.54545454545454541</v>
      </c>
      <c r="L52" s="5">
        <f t="shared" si="2"/>
        <v>0.54545454545454541</v>
      </c>
      <c r="O52">
        <v>5</v>
      </c>
      <c r="P52" s="5">
        <f t="shared" si="14"/>
        <v>0.45454545454545453</v>
      </c>
      <c r="Q52">
        <v>5</v>
      </c>
      <c r="R52" s="5">
        <f t="shared" si="14"/>
        <v>0.45454545454545453</v>
      </c>
      <c r="S52">
        <v>6</v>
      </c>
      <c r="T52" s="5">
        <f t="shared" si="14"/>
        <v>0.54545454545454541</v>
      </c>
      <c r="U52">
        <v>8</v>
      </c>
      <c r="V52" s="5">
        <f t="shared" si="14"/>
        <v>0.72727272727272729</v>
      </c>
      <c r="X52" s="5">
        <f t="shared" si="3"/>
        <v>0.48484848484848486</v>
      </c>
      <c r="AA52">
        <v>0</v>
      </c>
      <c r="AB52" s="5">
        <f t="shared" si="14"/>
        <v>0</v>
      </c>
      <c r="AC52">
        <v>0</v>
      </c>
      <c r="AD52" s="5">
        <f t="shared" si="14"/>
        <v>0</v>
      </c>
      <c r="AE52">
        <v>0</v>
      </c>
      <c r="AF52" s="5">
        <f t="shared" si="14"/>
        <v>0</v>
      </c>
      <c r="AG52">
        <v>2</v>
      </c>
      <c r="AH52" s="5">
        <f t="shared" si="14"/>
        <v>0.18181818181818182</v>
      </c>
      <c r="AJ52" s="5">
        <f t="shared" si="4"/>
        <v>0</v>
      </c>
      <c r="AM52">
        <v>3</v>
      </c>
      <c r="AN52" s="5">
        <f t="shared" si="14"/>
        <v>0.27272727272727271</v>
      </c>
      <c r="AO52">
        <v>4</v>
      </c>
      <c r="AP52" s="5">
        <f t="shared" si="14"/>
        <v>0.36363636363636365</v>
      </c>
      <c r="AQ52">
        <v>6</v>
      </c>
      <c r="AR52" s="5">
        <f t="shared" si="14"/>
        <v>0.54545454545454541</v>
      </c>
      <c r="AS52">
        <v>4</v>
      </c>
      <c r="AT52" s="5">
        <f t="shared" si="14"/>
        <v>0.36363636363636365</v>
      </c>
      <c r="AV52" s="5">
        <f t="shared" si="5"/>
        <v>0.39393939393939387</v>
      </c>
      <c r="AY52">
        <v>2</v>
      </c>
      <c r="AZ52" s="5">
        <f t="shared" si="14"/>
        <v>0.18181818181818182</v>
      </c>
      <c r="BA52">
        <v>2</v>
      </c>
      <c r="BB52" s="5">
        <f t="shared" si="14"/>
        <v>0.18181818181818182</v>
      </c>
      <c r="BC52">
        <v>2</v>
      </c>
      <c r="BD52" s="5">
        <f t="shared" si="14"/>
        <v>0.18181818181818182</v>
      </c>
      <c r="BE52">
        <v>11</v>
      </c>
      <c r="BF52" s="5">
        <f t="shared" si="14"/>
        <v>1</v>
      </c>
      <c r="BH52" s="7">
        <f t="shared" si="6"/>
        <v>0.1818181818181818</v>
      </c>
      <c r="BI52" s="6"/>
      <c r="BJ52" s="7">
        <f t="shared" si="7"/>
        <v>0.32121212121212117</v>
      </c>
      <c r="BK52" s="6"/>
      <c r="BL52" s="6"/>
      <c r="BM52" s="6"/>
      <c r="BN52" s="6"/>
      <c r="BO52" s="6"/>
    </row>
    <row r="53" spans="1:67" x14ac:dyDescent="0.25">
      <c r="A53" t="s">
        <v>88</v>
      </c>
      <c r="B53">
        <v>2</v>
      </c>
      <c r="C53">
        <v>2</v>
      </c>
      <c r="D53" s="5">
        <f t="shared" si="15"/>
        <v>1</v>
      </c>
      <c r="E53">
        <v>2</v>
      </c>
      <c r="F53" s="5">
        <f t="shared" si="14"/>
        <v>1</v>
      </c>
      <c r="G53">
        <v>2</v>
      </c>
      <c r="H53" s="5">
        <f t="shared" si="14"/>
        <v>1</v>
      </c>
      <c r="I53">
        <v>2</v>
      </c>
      <c r="J53" s="5">
        <f t="shared" si="14"/>
        <v>1</v>
      </c>
      <c r="L53" s="5">
        <f t="shared" si="2"/>
        <v>1</v>
      </c>
      <c r="O53">
        <v>0</v>
      </c>
      <c r="P53" s="5">
        <f t="shared" si="14"/>
        <v>0</v>
      </c>
      <c r="Q53">
        <v>0</v>
      </c>
      <c r="R53" s="5">
        <f t="shared" si="14"/>
        <v>0</v>
      </c>
      <c r="S53">
        <v>0</v>
      </c>
      <c r="T53" s="5">
        <f t="shared" si="14"/>
        <v>0</v>
      </c>
      <c r="U53">
        <v>2</v>
      </c>
      <c r="V53" s="5">
        <f t="shared" si="14"/>
        <v>1</v>
      </c>
      <c r="X53" s="5">
        <f t="shared" si="3"/>
        <v>0</v>
      </c>
      <c r="AA53">
        <v>0</v>
      </c>
      <c r="AB53" s="5">
        <f t="shared" si="14"/>
        <v>0</v>
      </c>
      <c r="AC53">
        <v>2</v>
      </c>
      <c r="AD53" s="5">
        <f t="shared" si="14"/>
        <v>1</v>
      </c>
      <c r="AE53">
        <v>0</v>
      </c>
      <c r="AF53" s="5">
        <f t="shared" si="14"/>
        <v>0</v>
      </c>
      <c r="AG53">
        <v>0</v>
      </c>
      <c r="AH53" s="5">
        <f t="shared" si="14"/>
        <v>0</v>
      </c>
      <c r="AJ53" s="5">
        <f t="shared" si="4"/>
        <v>0.33333333333333331</v>
      </c>
      <c r="AM53">
        <v>2</v>
      </c>
      <c r="AN53" s="5">
        <f t="shared" si="14"/>
        <v>1</v>
      </c>
      <c r="AO53">
        <v>0</v>
      </c>
      <c r="AP53" s="5">
        <f t="shared" si="14"/>
        <v>0</v>
      </c>
      <c r="AQ53">
        <v>0</v>
      </c>
      <c r="AR53" s="5">
        <f t="shared" si="14"/>
        <v>0</v>
      </c>
      <c r="AS53">
        <v>0</v>
      </c>
      <c r="AT53" s="5">
        <f t="shared" si="14"/>
        <v>0</v>
      </c>
      <c r="AV53" s="5">
        <f t="shared" si="5"/>
        <v>0.33333333333333331</v>
      </c>
      <c r="AY53">
        <v>0</v>
      </c>
      <c r="AZ53" s="5">
        <f t="shared" si="14"/>
        <v>0</v>
      </c>
      <c r="BA53">
        <v>2</v>
      </c>
      <c r="BB53" s="5">
        <f t="shared" si="14"/>
        <v>1</v>
      </c>
      <c r="BC53">
        <v>2</v>
      </c>
      <c r="BD53" s="5">
        <f t="shared" si="14"/>
        <v>1</v>
      </c>
      <c r="BE53">
        <v>0</v>
      </c>
      <c r="BF53" s="5">
        <f t="shared" si="14"/>
        <v>0</v>
      </c>
      <c r="BH53" s="7">
        <f t="shared" si="6"/>
        <v>0.66666666666666663</v>
      </c>
      <c r="BI53" s="6"/>
      <c r="BJ53" s="7">
        <f t="shared" si="7"/>
        <v>0.46666666666666662</v>
      </c>
      <c r="BK53" s="6"/>
      <c r="BL53" s="6"/>
      <c r="BM53" s="6"/>
      <c r="BN53" s="6"/>
      <c r="BO53" s="6"/>
    </row>
    <row r="54" spans="1:67" x14ac:dyDescent="0.25">
      <c r="A54" t="s">
        <v>62</v>
      </c>
      <c r="B54">
        <v>22</v>
      </c>
      <c r="C54">
        <v>21</v>
      </c>
      <c r="D54" s="5">
        <f t="shared" si="15"/>
        <v>0.95454545454545459</v>
      </c>
      <c r="E54">
        <v>22</v>
      </c>
      <c r="F54" s="5">
        <f t="shared" si="14"/>
        <v>1</v>
      </c>
      <c r="G54">
        <v>22</v>
      </c>
      <c r="H54" s="5">
        <f t="shared" si="14"/>
        <v>1</v>
      </c>
      <c r="I54">
        <v>21</v>
      </c>
      <c r="J54" s="5">
        <f t="shared" si="14"/>
        <v>0.95454545454545459</v>
      </c>
      <c r="L54" s="5">
        <f t="shared" si="2"/>
        <v>0.98484848484848486</v>
      </c>
      <c r="O54">
        <v>22</v>
      </c>
      <c r="P54" s="5">
        <f t="shared" si="14"/>
        <v>1</v>
      </c>
      <c r="Q54">
        <v>18</v>
      </c>
      <c r="R54" s="5">
        <f t="shared" si="14"/>
        <v>0.81818181818181823</v>
      </c>
      <c r="S54">
        <v>8</v>
      </c>
      <c r="T54" s="5">
        <f t="shared" si="14"/>
        <v>0.36363636363636365</v>
      </c>
      <c r="U54">
        <v>8</v>
      </c>
      <c r="V54" s="5">
        <f t="shared" si="14"/>
        <v>0.36363636363636365</v>
      </c>
      <c r="X54" s="5">
        <f t="shared" si="3"/>
        <v>0.7272727272727274</v>
      </c>
      <c r="AA54">
        <v>18</v>
      </c>
      <c r="AB54" s="5">
        <f t="shared" si="14"/>
        <v>0.81818181818181823</v>
      </c>
      <c r="AC54">
        <v>20</v>
      </c>
      <c r="AD54" s="5">
        <f t="shared" si="14"/>
        <v>0.90909090909090906</v>
      </c>
      <c r="AE54">
        <v>20</v>
      </c>
      <c r="AF54" s="5">
        <f t="shared" si="14"/>
        <v>0.90909090909090906</v>
      </c>
      <c r="AG54">
        <v>18</v>
      </c>
      <c r="AH54" s="5">
        <f t="shared" si="14"/>
        <v>0.81818181818181823</v>
      </c>
      <c r="AJ54" s="5">
        <f t="shared" si="4"/>
        <v>0.87878787878787878</v>
      </c>
      <c r="AM54">
        <v>20</v>
      </c>
      <c r="AN54" s="5">
        <f t="shared" si="14"/>
        <v>0.90909090909090906</v>
      </c>
      <c r="AO54">
        <v>22</v>
      </c>
      <c r="AP54" s="5">
        <f t="shared" si="14"/>
        <v>1</v>
      </c>
      <c r="AQ54">
        <v>22</v>
      </c>
      <c r="AR54" s="5">
        <f t="shared" si="14"/>
        <v>1</v>
      </c>
      <c r="AS54">
        <v>20</v>
      </c>
      <c r="AT54" s="5">
        <f t="shared" si="14"/>
        <v>0.90909090909090906</v>
      </c>
      <c r="AV54" s="5">
        <f t="shared" si="5"/>
        <v>0.96969696969696972</v>
      </c>
      <c r="AY54">
        <v>22</v>
      </c>
      <c r="AZ54" s="5">
        <f t="shared" si="14"/>
        <v>1</v>
      </c>
      <c r="BA54">
        <v>22</v>
      </c>
      <c r="BB54" s="5">
        <f t="shared" si="14"/>
        <v>1</v>
      </c>
      <c r="BC54">
        <v>21</v>
      </c>
      <c r="BD54" s="5">
        <f t="shared" si="14"/>
        <v>0.95454545454545459</v>
      </c>
      <c r="BE54">
        <v>21</v>
      </c>
      <c r="BF54" s="5">
        <f t="shared" si="14"/>
        <v>0.95454545454545459</v>
      </c>
      <c r="BH54" s="7">
        <f t="shared" si="6"/>
        <v>0.98484848484848486</v>
      </c>
      <c r="BI54" s="6"/>
      <c r="BJ54" s="7">
        <f t="shared" si="7"/>
        <v>0.90909090909090917</v>
      </c>
      <c r="BK54" s="6"/>
      <c r="BL54" s="6"/>
      <c r="BM54" s="6"/>
      <c r="BN54" s="6"/>
      <c r="BO54" s="6"/>
    </row>
    <row r="55" spans="1:67" x14ac:dyDescent="0.25">
      <c r="A55" t="s">
        <v>58</v>
      </c>
      <c r="B55">
        <v>13</v>
      </c>
      <c r="C55">
        <v>2</v>
      </c>
      <c r="D55" s="5">
        <f t="shared" si="15"/>
        <v>0.15384615384615385</v>
      </c>
      <c r="E55">
        <v>2</v>
      </c>
      <c r="F55" s="5">
        <f t="shared" si="14"/>
        <v>0.15384615384615385</v>
      </c>
      <c r="G55">
        <v>4</v>
      </c>
      <c r="H55" s="5">
        <f t="shared" si="14"/>
        <v>0.30769230769230771</v>
      </c>
      <c r="I55">
        <v>3</v>
      </c>
      <c r="J55" s="5">
        <f t="shared" si="14"/>
        <v>0.23076923076923078</v>
      </c>
      <c r="L55" s="5">
        <f t="shared" si="2"/>
        <v>0.20512820512820515</v>
      </c>
      <c r="O55">
        <v>0</v>
      </c>
      <c r="P55" s="5">
        <f t="shared" si="14"/>
        <v>0</v>
      </c>
      <c r="Q55">
        <v>0</v>
      </c>
      <c r="R55" s="5">
        <f t="shared" si="14"/>
        <v>0</v>
      </c>
      <c r="S55">
        <v>0</v>
      </c>
      <c r="T55" s="5">
        <f t="shared" si="14"/>
        <v>0</v>
      </c>
      <c r="U55">
        <v>13</v>
      </c>
      <c r="V55" s="5">
        <f t="shared" si="14"/>
        <v>1</v>
      </c>
      <c r="X55" s="5">
        <f t="shared" si="3"/>
        <v>0</v>
      </c>
      <c r="AA55">
        <v>3</v>
      </c>
      <c r="AB55" s="5">
        <f t="shared" si="14"/>
        <v>0.23076923076923078</v>
      </c>
      <c r="AC55">
        <v>2</v>
      </c>
      <c r="AD55" s="5">
        <f t="shared" si="14"/>
        <v>0.15384615384615385</v>
      </c>
      <c r="AE55">
        <v>0</v>
      </c>
      <c r="AF55" s="5">
        <f t="shared" si="14"/>
        <v>0</v>
      </c>
      <c r="AG55">
        <v>0</v>
      </c>
      <c r="AH55" s="5">
        <f t="shared" si="14"/>
        <v>0</v>
      </c>
      <c r="AJ55" s="5">
        <f t="shared" si="4"/>
        <v>0.12820512820512822</v>
      </c>
      <c r="AM55">
        <v>2</v>
      </c>
      <c r="AN55" s="5">
        <f t="shared" si="14"/>
        <v>0.15384615384615385</v>
      </c>
      <c r="AO55">
        <v>2</v>
      </c>
      <c r="AP55" s="5">
        <f t="shared" si="14"/>
        <v>0.15384615384615385</v>
      </c>
      <c r="AQ55">
        <v>2</v>
      </c>
      <c r="AR55" s="5">
        <f t="shared" si="14"/>
        <v>0.15384615384615385</v>
      </c>
      <c r="AS55">
        <v>0</v>
      </c>
      <c r="AT55" s="5">
        <f t="shared" si="14"/>
        <v>0</v>
      </c>
      <c r="AV55" s="5">
        <f t="shared" si="5"/>
        <v>0.15384615384615385</v>
      </c>
      <c r="AY55">
        <v>0</v>
      </c>
      <c r="AZ55" s="5">
        <f t="shared" si="14"/>
        <v>0</v>
      </c>
      <c r="BA55">
        <v>0</v>
      </c>
      <c r="BB55" s="5">
        <f t="shared" si="14"/>
        <v>0</v>
      </c>
      <c r="BC55">
        <v>0</v>
      </c>
      <c r="BD55" s="5">
        <f t="shared" si="14"/>
        <v>0</v>
      </c>
      <c r="BE55">
        <v>13</v>
      </c>
      <c r="BF55" s="5">
        <f t="shared" si="14"/>
        <v>1</v>
      </c>
      <c r="BH55" s="7">
        <f t="shared" si="6"/>
        <v>0</v>
      </c>
      <c r="BI55" s="6"/>
      <c r="BJ55" s="7">
        <f t="shared" si="7"/>
        <v>9.7435897435897451E-2</v>
      </c>
      <c r="BK55" s="6"/>
      <c r="BL55" s="6"/>
      <c r="BM55" s="6"/>
      <c r="BN55" s="6"/>
      <c r="BO55" s="6"/>
    </row>
    <row r="56" spans="1:67" x14ac:dyDescent="0.25">
      <c r="A56" t="s">
        <v>59</v>
      </c>
      <c r="B56">
        <v>12</v>
      </c>
      <c r="C56">
        <v>8</v>
      </c>
      <c r="D56" s="5">
        <f t="shared" si="15"/>
        <v>0.66666666666666663</v>
      </c>
      <c r="E56">
        <v>6</v>
      </c>
      <c r="F56" s="5">
        <f t="shared" si="14"/>
        <v>0.5</v>
      </c>
      <c r="G56">
        <v>9</v>
      </c>
      <c r="H56" s="5">
        <f t="shared" si="14"/>
        <v>0.75</v>
      </c>
      <c r="I56">
        <v>4</v>
      </c>
      <c r="J56" s="5">
        <f t="shared" si="14"/>
        <v>0.33333333333333331</v>
      </c>
      <c r="L56" s="5">
        <f t="shared" si="2"/>
        <v>0.63888888888888884</v>
      </c>
      <c r="O56">
        <v>0</v>
      </c>
      <c r="P56" s="5">
        <f t="shared" si="14"/>
        <v>0</v>
      </c>
      <c r="Q56">
        <v>0</v>
      </c>
      <c r="R56" s="5">
        <f t="shared" si="14"/>
        <v>0</v>
      </c>
      <c r="S56">
        <v>0</v>
      </c>
      <c r="T56" s="5">
        <f t="shared" si="14"/>
        <v>0</v>
      </c>
      <c r="U56">
        <v>12</v>
      </c>
      <c r="V56" s="5">
        <f t="shared" si="14"/>
        <v>1</v>
      </c>
      <c r="X56" s="5">
        <f t="shared" si="3"/>
        <v>0</v>
      </c>
      <c r="AA56">
        <v>0</v>
      </c>
      <c r="AB56" s="5">
        <f t="shared" si="14"/>
        <v>0</v>
      </c>
      <c r="AC56">
        <v>0</v>
      </c>
      <c r="AD56" s="5">
        <f t="shared" si="14"/>
        <v>0</v>
      </c>
      <c r="AE56">
        <v>0</v>
      </c>
      <c r="AF56" s="5">
        <f t="shared" si="14"/>
        <v>0</v>
      </c>
      <c r="AG56">
        <v>0</v>
      </c>
      <c r="AH56" s="5">
        <f t="shared" si="14"/>
        <v>0</v>
      </c>
      <c r="AJ56" s="5">
        <f t="shared" si="4"/>
        <v>0</v>
      </c>
      <c r="AM56">
        <v>0</v>
      </c>
      <c r="AN56" s="5">
        <f t="shared" si="14"/>
        <v>0</v>
      </c>
      <c r="AO56">
        <v>7</v>
      </c>
      <c r="AP56" s="5">
        <f t="shared" si="14"/>
        <v>0.58333333333333337</v>
      </c>
      <c r="AQ56">
        <v>5</v>
      </c>
      <c r="AR56" s="5">
        <f t="shared" si="14"/>
        <v>0.41666666666666669</v>
      </c>
      <c r="AS56">
        <v>3</v>
      </c>
      <c r="AT56" s="5">
        <f t="shared" si="14"/>
        <v>0.25</v>
      </c>
      <c r="AV56" s="5">
        <f t="shared" si="5"/>
        <v>0.33333333333333331</v>
      </c>
      <c r="AY56">
        <v>0</v>
      </c>
      <c r="AZ56" s="5">
        <f t="shared" si="14"/>
        <v>0</v>
      </c>
      <c r="BA56">
        <v>0</v>
      </c>
      <c r="BB56" s="5">
        <f t="shared" si="14"/>
        <v>0</v>
      </c>
      <c r="BC56">
        <v>0</v>
      </c>
      <c r="BD56" s="5">
        <f t="shared" si="14"/>
        <v>0</v>
      </c>
      <c r="BE56">
        <v>12</v>
      </c>
      <c r="BF56" s="5">
        <f t="shared" si="14"/>
        <v>1</v>
      </c>
      <c r="BH56" s="7">
        <f t="shared" si="6"/>
        <v>0</v>
      </c>
      <c r="BI56" s="6"/>
      <c r="BJ56" s="7">
        <f t="shared" si="7"/>
        <v>0.19444444444444442</v>
      </c>
      <c r="BK56" s="6"/>
      <c r="BL56" s="6"/>
      <c r="BM56" s="6"/>
      <c r="BN56" s="6"/>
      <c r="BO56" s="6"/>
    </row>
    <row r="57" spans="1:67" x14ac:dyDescent="0.25">
      <c r="A57" t="s">
        <v>85</v>
      </c>
      <c r="B57">
        <v>3</v>
      </c>
      <c r="C57">
        <v>2</v>
      </c>
      <c r="D57" s="5">
        <f t="shared" si="15"/>
        <v>0.66666666666666663</v>
      </c>
      <c r="E57">
        <v>2</v>
      </c>
      <c r="F57" s="5">
        <f t="shared" si="14"/>
        <v>0.66666666666666663</v>
      </c>
      <c r="G57">
        <v>2</v>
      </c>
      <c r="H57" s="5">
        <f t="shared" si="14"/>
        <v>0.66666666666666663</v>
      </c>
      <c r="I57">
        <v>3</v>
      </c>
      <c r="J57" s="5">
        <f t="shared" si="14"/>
        <v>1</v>
      </c>
      <c r="L57" s="5">
        <f t="shared" si="2"/>
        <v>0.66666666666666663</v>
      </c>
      <c r="O57">
        <v>1</v>
      </c>
      <c r="P57" s="5">
        <f t="shared" si="14"/>
        <v>0.33333333333333331</v>
      </c>
      <c r="Q57">
        <v>1</v>
      </c>
      <c r="R57" s="5">
        <f t="shared" si="14"/>
        <v>0.33333333333333331</v>
      </c>
      <c r="S57">
        <v>1</v>
      </c>
      <c r="T57" s="5">
        <f t="shared" si="14"/>
        <v>0.33333333333333331</v>
      </c>
      <c r="U57">
        <v>2</v>
      </c>
      <c r="V57" s="5">
        <f t="shared" si="14"/>
        <v>0.66666666666666663</v>
      </c>
      <c r="X57" s="5">
        <f t="shared" si="3"/>
        <v>0.33333333333333331</v>
      </c>
      <c r="AA57">
        <v>1</v>
      </c>
      <c r="AB57" s="5">
        <f t="shared" si="14"/>
        <v>0.33333333333333331</v>
      </c>
      <c r="AC57">
        <v>1</v>
      </c>
      <c r="AD57" s="5">
        <f t="shared" si="14"/>
        <v>0.33333333333333331</v>
      </c>
      <c r="AE57">
        <v>2</v>
      </c>
      <c r="AF57" s="5">
        <f t="shared" si="14"/>
        <v>0.66666666666666663</v>
      </c>
      <c r="AG57">
        <v>0</v>
      </c>
      <c r="AH57" s="5">
        <f t="shared" si="14"/>
        <v>0</v>
      </c>
      <c r="AJ57" s="5">
        <f t="shared" si="4"/>
        <v>0.44444444444444442</v>
      </c>
      <c r="AM57">
        <v>3</v>
      </c>
      <c r="AN57" s="5">
        <f t="shared" si="14"/>
        <v>1</v>
      </c>
      <c r="AO57">
        <v>2</v>
      </c>
      <c r="AP57" s="5">
        <f t="shared" si="14"/>
        <v>0.66666666666666663</v>
      </c>
      <c r="AQ57">
        <v>2</v>
      </c>
      <c r="AR57" s="5">
        <f t="shared" si="14"/>
        <v>0.66666666666666663</v>
      </c>
      <c r="AS57">
        <v>2</v>
      </c>
      <c r="AT57" s="5">
        <f t="shared" si="14"/>
        <v>0.66666666666666663</v>
      </c>
      <c r="AV57" s="5">
        <f t="shared" si="5"/>
        <v>0.77777777777777768</v>
      </c>
      <c r="AY57">
        <v>1</v>
      </c>
      <c r="AZ57" s="5">
        <f t="shared" si="14"/>
        <v>0.33333333333333331</v>
      </c>
      <c r="BA57">
        <v>2</v>
      </c>
      <c r="BB57" s="5">
        <f t="shared" si="14"/>
        <v>0.66666666666666663</v>
      </c>
      <c r="BC57">
        <v>2</v>
      </c>
      <c r="BD57" s="5">
        <f t="shared" si="14"/>
        <v>0.66666666666666663</v>
      </c>
      <c r="BE57">
        <v>2</v>
      </c>
      <c r="BF57" s="5">
        <f t="shared" si="14"/>
        <v>0.66666666666666663</v>
      </c>
      <c r="BH57" s="7">
        <f t="shared" si="6"/>
        <v>0.55555555555555547</v>
      </c>
      <c r="BI57" s="6"/>
      <c r="BJ57" s="7">
        <f t="shared" si="7"/>
        <v>0.55555555555555558</v>
      </c>
      <c r="BK57" s="6"/>
      <c r="BL57" s="6"/>
      <c r="BM57" s="6"/>
      <c r="BN57" s="6"/>
      <c r="BO57" s="6"/>
    </row>
    <row r="58" spans="1:67" x14ac:dyDescent="0.25">
      <c r="BH58" s="6"/>
      <c r="BI58" s="6"/>
      <c r="BJ58" s="6"/>
      <c r="BK58" s="6"/>
      <c r="BL58" s="6"/>
      <c r="BM58" s="6"/>
      <c r="BN58" s="6"/>
      <c r="BO58" s="6"/>
    </row>
    <row r="59" spans="1:67" x14ac:dyDescent="0.25">
      <c r="BH59" s="6"/>
      <c r="BI59" s="6"/>
      <c r="BJ59" s="6"/>
      <c r="BK59" s="6"/>
      <c r="BL59" s="6"/>
      <c r="BM59" s="6"/>
      <c r="BN59" s="6"/>
      <c r="BO5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7C80-4BC0-40DA-9924-5E5A72E032BC}">
  <dimension ref="A1:AE124"/>
  <sheetViews>
    <sheetView topLeftCell="C1" workbookViewId="0">
      <selection activeCell="AD29" sqref="AD29"/>
    </sheetView>
  </sheetViews>
  <sheetFormatPr defaultRowHeight="15" x14ac:dyDescent="0.25"/>
  <cols>
    <col min="1" max="1" width="12.7109375" customWidth="1"/>
    <col min="2" max="2" width="14.85546875" customWidth="1"/>
    <col min="6" max="6" width="12.5703125" bestFit="1" customWidth="1"/>
    <col min="7" max="7" width="12.5703125" customWidth="1"/>
    <col min="11" max="11" width="12.5703125" bestFit="1" customWidth="1"/>
    <col min="12" max="12" width="12.5703125" customWidth="1"/>
    <col min="16" max="16" width="12.5703125" bestFit="1" customWidth="1"/>
    <col min="17" max="17" width="12.5703125" customWidth="1"/>
    <col min="21" max="21" width="12.5703125" bestFit="1" customWidth="1"/>
    <col min="22" max="22" width="12.5703125" customWidth="1"/>
    <col min="26" max="26" width="12.5703125" bestFit="1" customWidth="1"/>
    <col min="27" max="27" width="12.5703125" customWidth="1"/>
    <col min="31" max="31" width="12.5703125" bestFit="1" customWidth="1"/>
  </cols>
  <sheetData>
    <row r="1" spans="1:31" x14ac:dyDescent="0.25">
      <c r="B1" t="s">
        <v>0</v>
      </c>
      <c r="C1" s="16" t="s">
        <v>1</v>
      </c>
      <c r="D1" s="16"/>
      <c r="E1" s="16"/>
      <c r="F1" s="1"/>
      <c r="G1" s="1"/>
      <c r="H1" s="16" t="s">
        <v>2</v>
      </c>
      <c r="I1" s="16"/>
      <c r="J1" s="16"/>
      <c r="K1" s="1"/>
      <c r="L1" s="1"/>
      <c r="M1" s="16" t="s">
        <v>3</v>
      </c>
      <c r="N1" s="16"/>
      <c r="O1" s="16"/>
      <c r="P1" s="1"/>
      <c r="Q1" s="1"/>
      <c r="R1" s="16" t="s">
        <v>4</v>
      </c>
      <c r="S1" s="16"/>
      <c r="T1" s="16"/>
      <c r="U1" s="1"/>
      <c r="V1" s="1"/>
      <c r="W1" s="16" t="s">
        <v>5</v>
      </c>
      <c r="X1" s="16"/>
      <c r="Y1" s="16"/>
      <c r="Z1" s="1"/>
      <c r="AA1" s="1"/>
      <c r="AB1" s="16" t="s">
        <v>6</v>
      </c>
      <c r="AC1" s="16"/>
      <c r="AD1" s="16"/>
    </row>
    <row r="2" spans="1:31" x14ac:dyDescent="0.25">
      <c r="B2" t="s">
        <v>7</v>
      </c>
      <c r="C2" t="s">
        <v>8</v>
      </c>
      <c r="D2" t="s">
        <v>9</v>
      </c>
      <c r="E2" t="s">
        <v>10</v>
      </c>
      <c r="F2" t="s">
        <v>24</v>
      </c>
      <c r="H2" t="s">
        <v>8</v>
      </c>
      <c r="I2" t="s">
        <v>9</v>
      </c>
      <c r="J2" t="s">
        <v>10</v>
      </c>
      <c r="K2" t="s">
        <v>24</v>
      </c>
      <c r="M2" t="s">
        <v>8</v>
      </c>
      <c r="N2" t="s">
        <v>9</v>
      </c>
      <c r="O2" t="s">
        <v>10</v>
      </c>
      <c r="P2" t="s">
        <v>24</v>
      </c>
      <c r="R2" t="s">
        <v>8</v>
      </c>
      <c r="S2" t="s">
        <v>9</v>
      </c>
      <c r="T2" t="s">
        <v>10</v>
      </c>
      <c r="U2" t="s">
        <v>24</v>
      </c>
      <c r="W2" t="s">
        <v>8</v>
      </c>
      <c r="X2" t="s">
        <v>9</v>
      </c>
      <c r="Y2" t="s">
        <v>10</v>
      </c>
      <c r="Z2" t="s">
        <v>24</v>
      </c>
      <c r="AB2" t="s">
        <v>8</v>
      </c>
      <c r="AC2" t="s">
        <v>9</v>
      </c>
      <c r="AD2" t="s">
        <v>10</v>
      </c>
      <c r="AE2" t="s">
        <v>24</v>
      </c>
    </row>
    <row r="3" spans="1:31" x14ac:dyDescent="0.25">
      <c r="A3">
        <v>1</v>
      </c>
      <c r="B3" t="s">
        <v>11</v>
      </c>
    </row>
    <row r="4" spans="1:31" x14ac:dyDescent="0.25">
      <c r="A4">
        <v>2</v>
      </c>
      <c r="B4" t="s">
        <v>11</v>
      </c>
    </row>
    <row r="5" spans="1:31" x14ac:dyDescent="0.25">
      <c r="A5">
        <v>3</v>
      </c>
      <c r="B5" t="s">
        <v>11</v>
      </c>
    </row>
    <row r="6" spans="1:31" x14ac:dyDescent="0.25">
      <c r="A6">
        <v>4</v>
      </c>
      <c r="B6" t="s">
        <v>12</v>
      </c>
    </row>
    <row r="7" spans="1:31" x14ac:dyDescent="0.25">
      <c r="A7">
        <v>5</v>
      </c>
      <c r="B7" t="s">
        <v>11</v>
      </c>
    </row>
    <row r="8" spans="1:31" x14ac:dyDescent="0.25">
      <c r="A8">
        <v>6</v>
      </c>
      <c r="B8" t="s">
        <v>12</v>
      </c>
    </row>
    <row r="9" spans="1:31" x14ac:dyDescent="0.25">
      <c r="A9">
        <v>7</v>
      </c>
      <c r="B9" t="s">
        <v>11</v>
      </c>
    </row>
    <row r="10" spans="1:31" x14ac:dyDescent="0.25">
      <c r="A10">
        <v>8</v>
      </c>
      <c r="B10" t="s">
        <v>11</v>
      </c>
    </row>
    <row r="11" spans="1:31" x14ac:dyDescent="0.25">
      <c r="A11">
        <v>9</v>
      </c>
      <c r="B11" t="s">
        <v>11</v>
      </c>
    </row>
    <row r="12" spans="1:31" x14ac:dyDescent="0.25">
      <c r="A12">
        <v>10</v>
      </c>
      <c r="B12" t="s">
        <v>13</v>
      </c>
    </row>
    <row r="13" spans="1:31" x14ac:dyDescent="0.25">
      <c r="A13">
        <v>11</v>
      </c>
      <c r="B13" t="s">
        <v>11</v>
      </c>
    </row>
    <row r="14" spans="1:31" x14ac:dyDescent="0.25">
      <c r="A14">
        <v>12</v>
      </c>
      <c r="B14" t="s">
        <v>13</v>
      </c>
    </row>
    <row r="15" spans="1:31" x14ac:dyDescent="0.25">
      <c r="A15">
        <v>13</v>
      </c>
      <c r="B15" t="s">
        <v>11</v>
      </c>
    </row>
    <row r="16" spans="1:31" x14ac:dyDescent="0.25">
      <c r="A16">
        <v>14</v>
      </c>
      <c r="B16" t="s">
        <v>11</v>
      </c>
    </row>
    <row r="17" spans="1:2" x14ac:dyDescent="0.25">
      <c r="A17">
        <v>15</v>
      </c>
      <c r="B17" t="s">
        <v>11</v>
      </c>
    </row>
    <row r="18" spans="1:2" x14ac:dyDescent="0.25">
      <c r="A18">
        <v>16</v>
      </c>
      <c r="B18" t="s">
        <v>13</v>
      </c>
    </row>
    <row r="19" spans="1:2" x14ac:dyDescent="0.25">
      <c r="A19">
        <v>17</v>
      </c>
      <c r="B19" t="s">
        <v>11</v>
      </c>
    </row>
    <row r="20" spans="1:2" x14ac:dyDescent="0.25">
      <c r="A20">
        <v>18</v>
      </c>
      <c r="B20" t="s">
        <v>11</v>
      </c>
    </row>
    <row r="21" spans="1:2" x14ac:dyDescent="0.25">
      <c r="A21">
        <v>19</v>
      </c>
      <c r="B21" t="s">
        <v>11</v>
      </c>
    </row>
    <row r="22" spans="1:2" x14ac:dyDescent="0.25">
      <c r="A22">
        <v>20</v>
      </c>
      <c r="B22" t="s">
        <v>11</v>
      </c>
    </row>
    <row r="23" spans="1:2" x14ac:dyDescent="0.25">
      <c r="A23">
        <v>21</v>
      </c>
      <c r="B23" t="s">
        <v>13</v>
      </c>
    </row>
    <row r="24" spans="1:2" x14ac:dyDescent="0.25">
      <c r="A24">
        <v>22</v>
      </c>
      <c r="B24" t="s">
        <v>14</v>
      </c>
    </row>
    <row r="25" spans="1:2" x14ac:dyDescent="0.25">
      <c r="A25">
        <v>23</v>
      </c>
      <c r="B25" t="s">
        <v>12</v>
      </c>
    </row>
    <row r="26" spans="1:2" x14ac:dyDescent="0.25">
      <c r="A26">
        <v>24</v>
      </c>
      <c r="B26" t="s">
        <v>12</v>
      </c>
    </row>
    <row r="27" spans="1:2" x14ac:dyDescent="0.25">
      <c r="A27">
        <v>25</v>
      </c>
      <c r="B27" t="s">
        <v>14</v>
      </c>
    </row>
    <row r="28" spans="1:2" x14ac:dyDescent="0.25">
      <c r="A28">
        <v>26</v>
      </c>
      <c r="B28" t="s">
        <v>13</v>
      </c>
    </row>
    <row r="29" spans="1:2" x14ac:dyDescent="0.25">
      <c r="A29">
        <v>27</v>
      </c>
      <c r="B29" t="s">
        <v>14</v>
      </c>
    </row>
    <row r="30" spans="1:2" x14ac:dyDescent="0.25">
      <c r="A30">
        <v>28</v>
      </c>
      <c r="B30" t="s">
        <v>14</v>
      </c>
    </row>
    <row r="31" spans="1:2" x14ac:dyDescent="0.25">
      <c r="A31">
        <v>29</v>
      </c>
      <c r="B31" t="s">
        <v>13</v>
      </c>
    </row>
    <row r="32" spans="1:2" x14ac:dyDescent="0.25">
      <c r="A32">
        <v>30</v>
      </c>
      <c r="B32" t="s">
        <v>11</v>
      </c>
    </row>
    <row r="33" spans="1:31" x14ac:dyDescent="0.25">
      <c r="A33">
        <v>31</v>
      </c>
      <c r="B33" t="s">
        <v>11</v>
      </c>
    </row>
    <row r="34" spans="1:31" x14ac:dyDescent="0.25">
      <c r="A34">
        <v>32</v>
      </c>
      <c r="B34" t="s">
        <v>15</v>
      </c>
    </row>
    <row r="35" spans="1:31" x14ac:dyDescent="0.25">
      <c r="A35">
        <v>33</v>
      </c>
      <c r="B35" t="s">
        <v>14</v>
      </c>
    </row>
    <row r="36" spans="1:31" x14ac:dyDescent="0.25">
      <c r="A36">
        <v>34</v>
      </c>
      <c r="B36" t="s">
        <v>16</v>
      </c>
    </row>
    <row r="37" spans="1:31" x14ac:dyDescent="0.25">
      <c r="A37">
        <v>35</v>
      </c>
      <c r="B37" t="s">
        <v>16</v>
      </c>
    </row>
    <row r="38" spans="1:31" x14ac:dyDescent="0.25">
      <c r="A38">
        <v>36</v>
      </c>
      <c r="B38" t="s">
        <v>16</v>
      </c>
    </row>
    <row r="39" spans="1:31" x14ac:dyDescent="0.25">
      <c r="A39">
        <v>37</v>
      </c>
      <c r="B39" t="s">
        <v>14</v>
      </c>
    </row>
    <row r="40" spans="1:31" x14ac:dyDescent="0.25">
      <c r="A40" t="s">
        <v>17</v>
      </c>
    </row>
    <row r="41" spans="1:31" x14ac:dyDescent="0.25">
      <c r="A41">
        <v>37</v>
      </c>
      <c r="C41">
        <f>SUM(C3:C39) - SUM(C40)</f>
        <v>0</v>
      </c>
      <c r="D41">
        <f t="shared" ref="D41:AD41" si="0">SUM(D3:D39) - SUM(D40)</f>
        <v>0</v>
      </c>
      <c r="E41">
        <f t="shared" si="0"/>
        <v>0</v>
      </c>
      <c r="F41">
        <f>SUM(F3:F40)</f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>SUM(K3:K39)</f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>SUM(P3:P39)</f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>SUM(U3:U39)</f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>SUM(Z3:Z39)</f>
        <v>0</v>
      </c>
      <c r="AB41">
        <f t="shared" si="0"/>
        <v>0</v>
      </c>
      <c r="AC41">
        <f t="shared" si="0"/>
        <v>0</v>
      </c>
      <c r="AD41">
        <f t="shared" si="0"/>
        <v>0</v>
      </c>
      <c r="AE41">
        <f>SUM(AE3:AE40)</f>
        <v>0</v>
      </c>
    </row>
    <row r="42" spans="1:31" x14ac:dyDescent="0.25">
      <c r="C42" s="5">
        <f>C41/$A$41</f>
        <v>0</v>
      </c>
      <c r="D42" s="5">
        <f t="shared" ref="D42:AD42" si="1">D41/$A$41</f>
        <v>0</v>
      </c>
      <c r="E42" s="5">
        <f t="shared" si="1"/>
        <v>0</v>
      </c>
      <c r="F42" s="5">
        <f>F41/37</f>
        <v>0</v>
      </c>
      <c r="G42" s="5"/>
      <c r="H42" s="5">
        <f t="shared" si="1"/>
        <v>0</v>
      </c>
      <c r="I42" s="5">
        <f t="shared" si="1"/>
        <v>0</v>
      </c>
      <c r="J42" s="5">
        <f t="shared" si="1"/>
        <v>0</v>
      </c>
      <c r="K42" s="5">
        <f>K41/22</f>
        <v>0</v>
      </c>
      <c r="L42" s="5"/>
      <c r="M42" s="5">
        <f t="shared" si="1"/>
        <v>0</v>
      </c>
      <c r="N42" s="5">
        <f t="shared" si="1"/>
        <v>0</v>
      </c>
      <c r="O42" s="5">
        <f t="shared" si="1"/>
        <v>0</v>
      </c>
      <c r="P42" s="5">
        <f>P41/26</f>
        <v>0</v>
      </c>
      <c r="Q42" s="5"/>
      <c r="R42" s="5">
        <f t="shared" si="1"/>
        <v>0</v>
      </c>
      <c r="S42" s="5">
        <f t="shared" si="1"/>
        <v>0</v>
      </c>
      <c r="T42" s="5">
        <f t="shared" si="1"/>
        <v>0</v>
      </c>
      <c r="U42" s="5">
        <f>U41/32</f>
        <v>0</v>
      </c>
      <c r="V42" s="5"/>
      <c r="W42" s="5">
        <f t="shared" si="1"/>
        <v>0</v>
      </c>
      <c r="X42" s="5">
        <f t="shared" si="1"/>
        <v>0</v>
      </c>
      <c r="Y42" s="5">
        <f t="shared" si="1"/>
        <v>0</v>
      </c>
      <c r="Z42" s="5">
        <f>Z41/31</f>
        <v>0</v>
      </c>
      <c r="AA42" s="5"/>
      <c r="AB42" s="5">
        <f t="shared" si="1"/>
        <v>0</v>
      </c>
      <c r="AC42" s="5">
        <f t="shared" si="1"/>
        <v>0</v>
      </c>
      <c r="AD42" s="5">
        <f t="shared" si="1"/>
        <v>0</v>
      </c>
      <c r="AE42" s="5">
        <f>AE41/34</f>
        <v>0</v>
      </c>
    </row>
    <row r="46" spans="1:31" x14ac:dyDescent="0.25">
      <c r="B46" t="s">
        <v>18</v>
      </c>
      <c r="C46" s="16" t="s">
        <v>1</v>
      </c>
      <c r="D46" s="16"/>
      <c r="E46" s="16"/>
      <c r="F46" s="1"/>
      <c r="G46" s="1"/>
      <c r="H46" s="16" t="s">
        <v>2</v>
      </c>
      <c r="I46" s="16"/>
      <c r="J46" s="16"/>
      <c r="K46" s="1"/>
      <c r="L46" s="1"/>
      <c r="M46" s="16" t="s">
        <v>3</v>
      </c>
      <c r="N46" s="16"/>
      <c r="O46" s="16"/>
      <c r="P46" s="1"/>
      <c r="Q46" s="1"/>
      <c r="R46" s="16" t="s">
        <v>4</v>
      </c>
      <c r="S46" s="16"/>
      <c r="T46" s="16"/>
      <c r="U46" s="1"/>
      <c r="V46" s="1"/>
      <c r="W46" s="16" t="s">
        <v>5</v>
      </c>
      <c r="X46" s="16"/>
      <c r="Y46" s="16"/>
      <c r="Z46" s="1"/>
      <c r="AA46" s="1"/>
      <c r="AB46" s="16" t="s">
        <v>6</v>
      </c>
      <c r="AC46" s="16"/>
      <c r="AD46" s="16"/>
    </row>
    <row r="47" spans="1:31" x14ac:dyDescent="0.25">
      <c r="B47" t="s">
        <v>7</v>
      </c>
      <c r="C47" t="s">
        <v>8</v>
      </c>
      <c r="D47" t="s">
        <v>9</v>
      </c>
      <c r="E47" t="s">
        <v>10</v>
      </c>
      <c r="F47" t="s">
        <v>24</v>
      </c>
      <c r="H47" t="s">
        <v>8</v>
      </c>
      <c r="I47" t="s">
        <v>9</v>
      </c>
      <c r="J47" t="s">
        <v>10</v>
      </c>
      <c r="K47" t="s">
        <v>24</v>
      </c>
      <c r="M47" t="s">
        <v>8</v>
      </c>
      <c r="N47" t="s">
        <v>9</v>
      </c>
      <c r="O47" t="s">
        <v>10</v>
      </c>
      <c r="P47" t="s">
        <v>24</v>
      </c>
      <c r="R47" t="s">
        <v>8</v>
      </c>
      <c r="S47" t="s">
        <v>9</v>
      </c>
      <c r="T47" t="s">
        <v>10</v>
      </c>
      <c r="U47" t="s">
        <v>24</v>
      </c>
      <c r="W47" t="s">
        <v>8</v>
      </c>
      <c r="X47" t="s">
        <v>9</v>
      </c>
      <c r="Y47" t="s">
        <v>10</v>
      </c>
      <c r="Z47" t="s">
        <v>24</v>
      </c>
      <c r="AB47" t="s">
        <v>8</v>
      </c>
      <c r="AC47" t="s">
        <v>9</v>
      </c>
      <c r="AD47" t="s">
        <v>10</v>
      </c>
      <c r="AE47" t="s">
        <v>24</v>
      </c>
    </row>
    <row r="48" spans="1:31" x14ac:dyDescent="0.25">
      <c r="A48">
        <v>38</v>
      </c>
      <c r="B48" t="s">
        <v>12</v>
      </c>
    </row>
    <row r="49" spans="1:31" x14ac:dyDescent="0.25">
      <c r="A49">
        <v>39</v>
      </c>
      <c r="B49" t="s">
        <v>11</v>
      </c>
    </row>
    <row r="50" spans="1:31" x14ac:dyDescent="0.25">
      <c r="A50">
        <v>40</v>
      </c>
      <c r="B50" t="s">
        <v>13</v>
      </c>
    </row>
    <row r="51" spans="1:31" x14ac:dyDescent="0.25">
      <c r="A51">
        <v>41</v>
      </c>
      <c r="B51" t="s">
        <v>11</v>
      </c>
    </row>
    <row r="52" spans="1:31" x14ac:dyDescent="0.25">
      <c r="A52">
        <v>42</v>
      </c>
      <c r="B52" t="s">
        <v>11</v>
      </c>
    </row>
    <row r="53" spans="1:31" x14ac:dyDescent="0.25">
      <c r="A53">
        <v>43</v>
      </c>
      <c r="B53" t="s">
        <v>11</v>
      </c>
    </row>
    <row r="54" spans="1:31" x14ac:dyDescent="0.25">
      <c r="A54">
        <v>44</v>
      </c>
      <c r="B54" t="s">
        <v>11</v>
      </c>
    </row>
    <row r="55" spans="1:31" x14ac:dyDescent="0.25">
      <c r="A55">
        <v>45</v>
      </c>
      <c r="B55" t="s">
        <v>16</v>
      </c>
    </row>
    <row r="56" spans="1:31" x14ac:dyDescent="0.25">
      <c r="A56" t="s">
        <v>17</v>
      </c>
    </row>
    <row r="57" spans="1:31" x14ac:dyDescent="0.25">
      <c r="A57">
        <v>8</v>
      </c>
      <c r="C57">
        <f>SUM(C48:C55) - SUM(C56)</f>
        <v>0</v>
      </c>
      <c r="D57">
        <f t="shared" ref="D57:AD57" si="2">SUM(D48:D55) - SUM(D56)</f>
        <v>0</v>
      </c>
      <c r="E57">
        <f t="shared" si="2"/>
        <v>0</v>
      </c>
      <c r="F57">
        <f>SUM(F48:F56)</f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>SUM(K48:K56)</f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>SUM(P48:P56)</f>
        <v>0</v>
      </c>
      <c r="R57">
        <f t="shared" si="2"/>
        <v>0</v>
      </c>
      <c r="S57">
        <f t="shared" si="2"/>
        <v>0</v>
      </c>
      <c r="T57">
        <f t="shared" si="2"/>
        <v>0</v>
      </c>
      <c r="U57">
        <f>SUM(U48:U56)</f>
        <v>0</v>
      </c>
      <c r="W57">
        <f t="shared" si="2"/>
        <v>0</v>
      </c>
      <c r="X57">
        <f t="shared" si="2"/>
        <v>0</v>
      </c>
      <c r="Y57">
        <f t="shared" si="2"/>
        <v>0</v>
      </c>
      <c r="Z57">
        <f>SUM(Z48:Z56)</f>
        <v>0</v>
      </c>
      <c r="AB57">
        <f t="shared" si="2"/>
        <v>0</v>
      </c>
      <c r="AC57">
        <f t="shared" si="2"/>
        <v>0</v>
      </c>
      <c r="AD57">
        <f t="shared" si="2"/>
        <v>0</v>
      </c>
      <c r="AE57">
        <f>SUM(AE48:AE56)</f>
        <v>0</v>
      </c>
    </row>
    <row r="58" spans="1:31" x14ac:dyDescent="0.25">
      <c r="C58" s="3">
        <f>C57/$A$57</f>
        <v>0</v>
      </c>
      <c r="D58" s="3">
        <f t="shared" ref="D58:E58" si="3">D57/$A$57</f>
        <v>0</v>
      </c>
      <c r="E58" s="3">
        <f t="shared" si="3"/>
        <v>0</v>
      </c>
      <c r="F58" s="3">
        <f>F57/10</f>
        <v>0</v>
      </c>
      <c r="G58" s="3"/>
      <c r="H58" s="3">
        <f t="shared" ref="H58:J58" si="4">H57/$A$57</f>
        <v>0</v>
      </c>
      <c r="I58" s="3">
        <f t="shared" si="4"/>
        <v>0</v>
      </c>
      <c r="J58" s="3">
        <f t="shared" si="4"/>
        <v>0</v>
      </c>
      <c r="K58" s="3">
        <f>K57/8</f>
        <v>0</v>
      </c>
      <c r="L58" s="3"/>
      <c r="M58" s="3">
        <f t="shared" ref="M58:P58" si="5">M57/$A$57</f>
        <v>0</v>
      </c>
      <c r="N58" s="3">
        <f t="shared" si="5"/>
        <v>0</v>
      </c>
      <c r="O58" s="3">
        <f t="shared" si="5"/>
        <v>0</v>
      </c>
      <c r="P58" s="3">
        <f t="shared" si="5"/>
        <v>0</v>
      </c>
      <c r="Q58" s="3"/>
      <c r="R58" s="3">
        <f t="shared" ref="R58:T58" si="6">R57/$A$57</f>
        <v>0</v>
      </c>
      <c r="S58" s="3">
        <f t="shared" si="6"/>
        <v>0</v>
      </c>
      <c r="T58" s="3">
        <f t="shared" si="6"/>
        <v>0</v>
      </c>
      <c r="U58" s="3">
        <f>U57/7</f>
        <v>0</v>
      </c>
      <c r="V58" s="3"/>
      <c r="W58" s="3">
        <f t="shared" ref="W58:Y58" si="7">W57/$A$57</f>
        <v>0</v>
      </c>
      <c r="X58" s="3">
        <f t="shared" si="7"/>
        <v>0</v>
      </c>
      <c r="Y58" s="3">
        <f t="shared" si="7"/>
        <v>0</v>
      </c>
      <c r="Z58" s="3">
        <f>Z57/9</f>
        <v>0</v>
      </c>
      <c r="AA58" s="3"/>
      <c r="AB58" s="3">
        <f t="shared" ref="AB58:AE58" si="8">AB57/$A$57</f>
        <v>0</v>
      </c>
      <c r="AC58" s="3">
        <f t="shared" si="8"/>
        <v>0</v>
      </c>
      <c r="AD58" s="3">
        <f t="shared" si="8"/>
        <v>0</v>
      </c>
      <c r="AE58" s="3">
        <f t="shared" si="8"/>
        <v>0</v>
      </c>
    </row>
    <row r="59" spans="1:31" x14ac:dyDescent="0.25">
      <c r="W59" t="s">
        <v>26</v>
      </c>
    </row>
    <row r="62" spans="1:31" x14ac:dyDescent="0.25">
      <c r="B62" t="s">
        <v>19</v>
      </c>
      <c r="C62" s="16" t="s">
        <v>1</v>
      </c>
      <c r="D62" s="16"/>
      <c r="E62" s="16"/>
      <c r="F62" s="1"/>
      <c r="G62" s="1"/>
      <c r="H62" s="16" t="s">
        <v>2</v>
      </c>
      <c r="I62" s="16"/>
      <c r="J62" s="16"/>
      <c r="K62" s="1"/>
      <c r="L62" s="1"/>
      <c r="M62" s="16" t="s">
        <v>3</v>
      </c>
      <c r="N62" s="16"/>
      <c r="O62" s="16"/>
      <c r="P62" s="1"/>
      <c r="Q62" s="1"/>
      <c r="R62" s="16" t="s">
        <v>4</v>
      </c>
      <c r="S62" s="16"/>
      <c r="T62" s="16"/>
      <c r="U62" s="1"/>
      <c r="V62" s="1"/>
      <c r="W62" s="16" t="s">
        <v>5</v>
      </c>
      <c r="X62" s="16"/>
      <c r="Y62" s="16"/>
      <c r="Z62" s="1"/>
      <c r="AA62" s="1"/>
      <c r="AB62" s="16" t="s">
        <v>6</v>
      </c>
      <c r="AC62" s="16"/>
      <c r="AD62" s="16"/>
    </row>
    <row r="63" spans="1:31" x14ac:dyDescent="0.25">
      <c r="B63" t="s">
        <v>7</v>
      </c>
      <c r="C63" t="s">
        <v>8</v>
      </c>
      <c r="D63" t="s">
        <v>9</v>
      </c>
      <c r="E63" t="s">
        <v>10</v>
      </c>
      <c r="F63" t="s">
        <v>24</v>
      </c>
      <c r="H63" t="s">
        <v>8</v>
      </c>
      <c r="I63" t="s">
        <v>9</v>
      </c>
      <c r="J63" t="s">
        <v>10</v>
      </c>
      <c r="K63" t="s">
        <v>24</v>
      </c>
      <c r="M63" t="s">
        <v>8</v>
      </c>
      <c r="N63" t="s">
        <v>9</v>
      </c>
      <c r="O63" t="s">
        <v>10</v>
      </c>
      <c r="P63" t="s">
        <v>24</v>
      </c>
      <c r="R63" t="s">
        <v>8</v>
      </c>
      <c r="S63" t="s">
        <v>9</v>
      </c>
      <c r="T63" t="s">
        <v>10</v>
      </c>
      <c r="U63" t="s">
        <v>24</v>
      </c>
      <c r="W63" t="s">
        <v>8</v>
      </c>
      <c r="X63" t="s">
        <v>9</v>
      </c>
      <c r="Y63" t="s">
        <v>10</v>
      </c>
      <c r="Z63" t="s">
        <v>24</v>
      </c>
      <c r="AB63" t="s">
        <v>8</v>
      </c>
      <c r="AC63" t="s">
        <v>9</v>
      </c>
      <c r="AD63" t="s">
        <v>10</v>
      </c>
      <c r="AE63" t="s">
        <v>24</v>
      </c>
    </row>
    <row r="64" spans="1:31" x14ac:dyDescent="0.25">
      <c r="A64">
        <v>46</v>
      </c>
      <c r="B64" t="s">
        <v>11</v>
      </c>
    </row>
    <row r="65" spans="1:31" x14ac:dyDescent="0.25">
      <c r="A65">
        <v>47</v>
      </c>
      <c r="B65" t="s">
        <v>11</v>
      </c>
    </row>
    <row r="66" spans="1:31" x14ac:dyDescent="0.25">
      <c r="A66">
        <v>48</v>
      </c>
      <c r="B66" t="s">
        <v>11</v>
      </c>
    </row>
    <row r="67" spans="1:31" x14ac:dyDescent="0.25">
      <c r="A67">
        <v>49</v>
      </c>
      <c r="B67" t="s">
        <v>11</v>
      </c>
    </row>
    <row r="68" spans="1:31" x14ac:dyDescent="0.25">
      <c r="A68">
        <v>50</v>
      </c>
      <c r="B68" t="s">
        <v>13</v>
      </c>
    </row>
    <row r="69" spans="1:31" x14ac:dyDescent="0.25">
      <c r="A69">
        <v>51</v>
      </c>
      <c r="B69" t="s">
        <v>11</v>
      </c>
    </row>
    <row r="70" spans="1:31" x14ac:dyDescent="0.25">
      <c r="A70">
        <v>52</v>
      </c>
      <c r="B70" t="s">
        <v>13</v>
      </c>
    </row>
    <row r="71" spans="1:31" x14ac:dyDescent="0.25">
      <c r="A71">
        <v>53</v>
      </c>
      <c r="B71" t="s">
        <v>11</v>
      </c>
    </row>
    <row r="72" spans="1:31" x14ac:dyDescent="0.25">
      <c r="A72">
        <v>54</v>
      </c>
      <c r="B72" t="s">
        <v>11</v>
      </c>
    </row>
    <row r="73" spans="1:31" x14ac:dyDescent="0.25">
      <c r="A73">
        <v>55</v>
      </c>
      <c r="B73" t="s">
        <v>13</v>
      </c>
    </row>
    <row r="74" spans="1:31" x14ac:dyDescent="0.25">
      <c r="A74">
        <v>56</v>
      </c>
      <c r="B74" t="s">
        <v>13</v>
      </c>
    </row>
    <row r="75" spans="1:31" x14ac:dyDescent="0.25">
      <c r="A75">
        <v>57</v>
      </c>
      <c r="B75" t="s">
        <v>13</v>
      </c>
    </row>
    <row r="76" spans="1:31" x14ac:dyDescent="0.25">
      <c r="A76">
        <v>58</v>
      </c>
      <c r="B76" t="s">
        <v>16</v>
      </c>
    </row>
    <row r="77" spans="1:31" x14ac:dyDescent="0.25">
      <c r="A77" t="s">
        <v>17</v>
      </c>
    </row>
    <row r="78" spans="1:31" x14ac:dyDescent="0.25">
      <c r="A78">
        <v>12</v>
      </c>
      <c r="C78" s="4">
        <f>SUM(C64:C75) - SUM(C77)</f>
        <v>0</v>
      </c>
      <c r="D78" s="4">
        <f t="shared" ref="D78:AD78" si="9">SUM(D64:D75) - SUM(D77)</f>
        <v>0</v>
      </c>
      <c r="E78" s="4">
        <f t="shared" si="9"/>
        <v>0</v>
      </c>
      <c r="F78" s="4">
        <f>SUM(F64:F77)</f>
        <v>0</v>
      </c>
      <c r="G78" s="4"/>
      <c r="H78" s="4">
        <f t="shared" si="9"/>
        <v>0</v>
      </c>
      <c r="I78" s="4">
        <f t="shared" si="9"/>
        <v>0</v>
      </c>
      <c r="J78" s="4">
        <f t="shared" si="9"/>
        <v>0</v>
      </c>
      <c r="K78" s="4">
        <f>SUM(K64:K77)</f>
        <v>0</v>
      </c>
      <c r="L78" s="4"/>
      <c r="M78" s="4">
        <f t="shared" si="9"/>
        <v>0</v>
      </c>
      <c r="N78" s="4">
        <f t="shared" si="9"/>
        <v>0</v>
      </c>
      <c r="O78" s="4">
        <f t="shared" si="9"/>
        <v>0</v>
      </c>
      <c r="P78" s="4">
        <f>SUM(P64:P77)</f>
        <v>0</v>
      </c>
      <c r="Q78" s="4"/>
      <c r="R78" s="4">
        <f t="shared" si="9"/>
        <v>0</v>
      </c>
      <c r="S78" s="4">
        <f t="shared" si="9"/>
        <v>0</v>
      </c>
      <c r="T78" s="4">
        <f t="shared" si="9"/>
        <v>0</v>
      </c>
      <c r="U78" s="4">
        <f>SUM(U64:U77)</f>
        <v>0</v>
      </c>
      <c r="V78" s="4"/>
      <c r="W78" s="4">
        <f t="shared" si="9"/>
        <v>0</v>
      </c>
      <c r="X78" s="4">
        <f t="shared" si="9"/>
        <v>0</v>
      </c>
      <c r="Y78" s="4">
        <f t="shared" si="9"/>
        <v>0</v>
      </c>
      <c r="Z78" s="4">
        <f>SUM(Z64:Z77)</f>
        <v>0</v>
      </c>
      <c r="AA78" s="4"/>
      <c r="AB78" s="4">
        <f t="shared" si="9"/>
        <v>0</v>
      </c>
      <c r="AC78" s="4">
        <f t="shared" si="9"/>
        <v>0</v>
      </c>
      <c r="AD78" s="4">
        <f t="shared" si="9"/>
        <v>0</v>
      </c>
      <c r="AE78" s="4">
        <f>SUM(AE64:AE77)</f>
        <v>0</v>
      </c>
    </row>
    <row r="79" spans="1:31" x14ac:dyDescent="0.25">
      <c r="C79" s="3">
        <f>C78/$A$78</f>
        <v>0</v>
      </c>
      <c r="D79" s="3">
        <f t="shared" ref="D79:AD79" si="10">D78/$A$78</f>
        <v>0</v>
      </c>
      <c r="E79" s="3">
        <f t="shared" si="10"/>
        <v>0</v>
      </c>
      <c r="F79" s="3">
        <f>F78/13</f>
        <v>0</v>
      </c>
      <c r="G79" s="3"/>
      <c r="H79" s="3">
        <f t="shared" si="10"/>
        <v>0</v>
      </c>
      <c r="I79" s="3">
        <f t="shared" si="10"/>
        <v>0</v>
      </c>
      <c r="J79" s="3">
        <f t="shared" si="10"/>
        <v>0</v>
      </c>
      <c r="K79" s="3">
        <f>K78/11</f>
        <v>0</v>
      </c>
      <c r="L79" s="3"/>
      <c r="M79" s="3">
        <f t="shared" si="10"/>
        <v>0</v>
      </c>
      <c r="N79" s="3">
        <f t="shared" si="10"/>
        <v>0</v>
      </c>
      <c r="O79" s="3">
        <f t="shared" si="10"/>
        <v>0</v>
      </c>
      <c r="P79" s="3">
        <f>P78/11</f>
        <v>0</v>
      </c>
      <c r="Q79" s="3"/>
      <c r="R79" s="3">
        <f t="shared" si="10"/>
        <v>0</v>
      </c>
      <c r="S79" s="3">
        <f t="shared" si="10"/>
        <v>0</v>
      </c>
      <c r="T79" s="3">
        <f t="shared" si="10"/>
        <v>0</v>
      </c>
      <c r="U79" s="3">
        <f>U78/13</f>
        <v>0</v>
      </c>
      <c r="V79" s="3"/>
      <c r="W79" s="3">
        <f t="shared" si="10"/>
        <v>0</v>
      </c>
      <c r="X79" s="3">
        <f t="shared" si="10"/>
        <v>0</v>
      </c>
      <c r="Y79" s="3">
        <f t="shared" si="10"/>
        <v>0</v>
      </c>
      <c r="Z79" s="3">
        <f>Z78/9</f>
        <v>0</v>
      </c>
      <c r="AA79" s="3"/>
      <c r="AB79" s="3">
        <f t="shared" si="10"/>
        <v>0</v>
      </c>
      <c r="AC79" s="3">
        <f t="shared" si="10"/>
        <v>0</v>
      </c>
      <c r="AD79" s="3">
        <f t="shared" si="10"/>
        <v>0</v>
      </c>
      <c r="AE79" s="3">
        <f>AE78/10</f>
        <v>0</v>
      </c>
    </row>
    <row r="83" spans="1:31" x14ac:dyDescent="0.25">
      <c r="B83" t="s">
        <v>20</v>
      </c>
      <c r="C83" s="16" t="s">
        <v>1</v>
      </c>
      <c r="D83" s="16"/>
      <c r="E83" s="16"/>
      <c r="F83" s="1"/>
      <c r="G83" s="1"/>
      <c r="H83" s="16" t="s">
        <v>2</v>
      </c>
      <c r="I83" s="16"/>
      <c r="J83" s="16"/>
      <c r="K83" s="1"/>
      <c r="L83" s="1"/>
      <c r="M83" s="16" t="s">
        <v>3</v>
      </c>
      <c r="N83" s="16"/>
      <c r="O83" s="16"/>
      <c r="P83" s="1"/>
      <c r="Q83" s="1"/>
      <c r="R83" s="16" t="s">
        <v>4</v>
      </c>
      <c r="S83" s="16"/>
      <c r="T83" s="16"/>
      <c r="U83" s="1"/>
      <c r="V83" s="1"/>
      <c r="W83" s="16" t="s">
        <v>5</v>
      </c>
      <c r="X83" s="16"/>
      <c r="Y83" s="16"/>
      <c r="Z83" s="1"/>
      <c r="AA83" s="1"/>
      <c r="AB83" s="16" t="s">
        <v>6</v>
      </c>
      <c r="AC83" s="16"/>
      <c r="AD83" s="16"/>
    </row>
    <row r="84" spans="1:31" x14ac:dyDescent="0.25">
      <c r="B84" t="s">
        <v>7</v>
      </c>
      <c r="C84" t="s">
        <v>8</v>
      </c>
      <c r="D84" t="s">
        <v>9</v>
      </c>
      <c r="E84" t="s">
        <v>10</v>
      </c>
      <c r="F84" t="s">
        <v>24</v>
      </c>
      <c r="H84" t="s">
        <v>8</v>
      </c>
      <c r="I84" t="s">
        <v>9</v>
      </c>
      <c r="J84" t="s">
        <v>10</v>
      </c>
      <c r="K84" t="s">
        <v>24</v>
      </c>
      <c r="M84" t="s">
        <v>8</v>
      </c>
      <c r="N84" t="s">
        <v>9</v>
      </c>
      <c r="O84" t="s">
        <v>10</v>
      </c>
      <c r="P84" t="s">
        <v>24</v>
      </c>
      <c r="R84" t="s">
        <v>8</v>
      </c>
      <c r="S84" t="s">
        <v>9</v>
      </c>
      <c r="T84" t="s">
        <v>10</v>
      </c>
      <c r="U84" t="s">
        <v>24</v>
      </c>
      <c r="W84" t="s">
        <v>8</v>
      </c>
      <c r="X84" t="s">
        <v>9</v>
      </c>
      <c r="Y84" t="s">
        <v>10</v>
      </c>
      <c r="Z84" t="s">
        <v>24</v>
      </c>
      <c r="AB84" t="s">
        <v>8</v>
      </c>
      <c r="AC84" t="s">
        <v>9</v>
      </c>
      <c r="AD84" t="s">
        <v>10</v>
      </c>
      <c r="AE84" t="s">
        <v>24</v>
      </c>
    </row>
    <row r="85" spans="1:31" x14ac:dyDescent="0.25">
      <c r="A85">
        <v>59</v>
      </c>
      <c r="B85" t="s">
        <v>11</v>
      </c>
    </row>
    <row r="86" spans="1:31" x14ac:dyDescent="0.25">
      <c r="A86">
        <v>60</v>
      </c>
      <c r="B86" t="s">
        <v>11</v>
      </c>
    </row>
    <row r="87" spans="1:31" x14ac:dyDescent="0.25">
      <c r="A87">
        <v>61</v>
      </c>
      <c r="B87" t="s">
        <v>13</v>
      </c>
    </row>
    <row r="88" spans="1:31" x14ac:dyDescent="0.25">
      <c r="A88">
        <v>62</v>
      </c>
      <c r="B88" t="s">
        <v>11</v>
      </c>
    </row>
    <row r="89" spans="1:31" x14ac:dyDescent="0.25">
      <c r="A89">
        <v>63</v>
      </c>
      <c r="B89" t="s">
        <v>11</v>
      </c>
    </row>
    <row r="90" spans="1:31" x14ac:dyDescent="0.25">
      <c r="A90">
        <v>64</v>
      </c>
      <c r="B90" t="s">
        <v>11</v>
      </c>
    </row>
    <row r="91" spans="1:31" x14ac:dyDescent="0.25">
      <c r="A91">
        <v>65</v>
      </c>
      <c r="B91" t="s">
        <v>11</v>
      </c>
    </row>
    <row r="92" spans="1:31" x14ac:dyDescent="0.25">
      <c r="A92">
        <v>66</v>
      </c>
      <c r="B92" t="s">
        <v>13</v>
      </c>
    </row>
    <row r="93" spans="1:31" x14ac:dyDescent="0.25">
      <c r="A93" t="s">
        <v>17</v>
      </c>
    </row>
    <row r="94" spans="1:31" x14ac:dyDescent="0.25">
      <c r="A94">
        <v>8</v>
      </c>
      <c r="C94">
        <f>SUM(C85:C92) - SUM(C93)</f>
        <v>0</v>
      </c>
      <c r="D94">
        <f t="shared" ref="D94:AD94" si="11">SUM(D85:D92) - SUM(D93)</f>
        <v>0</v>
      </c>
      <c r="E94">
        <f t="shared" si="11"/>
        <v>0</v>
      </c>
      <c r="F94">
        <f>SUM(F85:F93)</f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>SUM(K85:K93)</f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>SUM(P85:P93)</f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>SUM(U85:U93)</f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>SUM(Z85:Z93)</f>
        <v>0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>SUM(AE85:AE93)</f>
        <v>0</v>
      </c>
    </row>
    <row r="95" spans="1:31" x14ac:dyDescent="0.25">
      <c r="C95" s="3">
        <f>C94/$A$94</f>
        <v>0</v>
      </c>
      <c r="D95" s="3">
        <f t="shared" ref="D95:AE95" si="12">D94/$A$94</f>
        <v>0</v>
      </c>
      <c r="E95" s="3">
        <f t="shared" si="12"/>
        <v>0</v>
      </c>
      <c r="F95" s="3">
        <f>F94/9</f>
        <v>0</v>
      </c>
      <c r="G95" s="3"/>
      <c r="H95" s="3">
        <f t="shared" si="12"/>
        <v>0</v>
      </c>
      <c r="I95" s="3">
        <f t="shared" si="12"/>
        <v>0</v>
      </c>
      <c r="J95" s="3">
        <f t="shared" si="12"/>
        <v>0</v>
      </c>
      <c r="K95" s="3">
        <f>K94/5</f>
        <v>0</v>
      </c>
      <c r="L95" s="3"/>
      <c r="M95" s="3">
        <f t="shared" si="12"/>
        <v>0</v>
      </c>
      <c r="N95" s="3">
        <f t="shared" si="12"/>
        <v>0</v>
      </c>
      <c r="O95" s="3">
        <f t="shared" si="12"/>
        <v>0</v>
      </c>
      <c r="P95" s="3">
        <f>P94/6</f>
        <v>0</v>
      </c>
      <c r="Q95" s="3"/>
      <c r="R95" s="3">
        <f t="shared" si="12"/>
        <v>0</v>
      </c>
      <c r="S95" s="3">
        <f t="shared" si="12"/>
        <v>0</v>
      </c>
      <c r="T95" s="3">
        <f t="shared" si="12"/>
        <v>0</v>
      </c>
      <c r="U95" s="3">
        <f>U94/8</f>
        <v>0</v>
      </c>
      <c r="V95" s="3"/>
      <c r="W95" s="3">
        <f t="shared" si="12"/>
        <v>0</v>
      </c>
      <c r="X95" s="3">
        <f t="shared" si="12"/>
        <v>0</v>
      </c>
      <c r="Y95" s="3">
        <f t="shared" si="12"/>
        <v>0</v>
      </c>
      <c r="Z95" s="3">
        <f>Z94/8</f>
        <v>0</v>
      </c>
      <c r="AA95" s="3"/>
      <c r="AB95" s="3">
        <f t="shared" si="12"/>
        <v>0</v>
      </c>
      <c r="AC95" s="3">
        <f t="shared" si="12"/>
        <v>0</v>
      </c>
      <c r="AD95" s="3">
        <f t="shared" si="12"/>
        <v>0</v>
      </c>
      <c r="AE95" s="3">
        <f t="shared" si="12"/>
        <v>0</v>
      </c>
    </row>
    <row r="96" spans="1:31" x14ac:dyDescent="0.25">
      <c r="W96" t="s">
        <v>26</v>
      </c>
    </row>
    <row r="98" spans="1:31" x14ac:dyDescent="0.25">
      <c r="B98" t="s">
        <v>21</v>
      </c>
      <c r="C98" s="16" t="s">
        <v>1</v>
      </c>
      <c r="D98" s="16"/>
      <c r="E98" s="16"/>
      <c r="F98" s="1"/>
      <c r="G98" s="1"/>
      <c r="H98" s="16" t="s">
        <v>2</v>
      </c>
      <c r="I98" s="16"/>
      <c r="J98" s="16"/>
      <c r="K98" s="1"/>
      <c r="L98" s="1"/>
      <c r="M98" s="16" t="s">
        <v>3</v>
      </c>
      <c r="N98" s="16"/>
      <c r="O98" s="16"/>
      <c r="P98" s="1"/>
      <c r="Q98" s="1"/>
      <c r="R98" s="16" t="s">
        <v>4</v>
      </c>
      <c r="S98" s="16"/>
      <c r="T98" s="16"/>
      <c r="U98" s="1"/>
      <c r="V98" s="1"/>
      <c r="W98" s="16" t="s">
        <v>5</v>
      </c>
      <c r="X98" s="16"/>
      <c r="Y98" s="16"/>
      <c r="Z98" s="1"/>
      <c r="AA98" s="1"/>
      <c r="AB98" s="16" t="s">
        <v>6</v>
      </c>
      <c r="AC98" s="16"/>
      <c r="AD98" s="16"/>
    </row>
    <row r="99" spans="1:31" x14ac:dyDescent="0.25">
      <c r="B99" t="s">
        <v>7</v>
      </c>
      <c r="C99" t="s">
        <v>8</v>
      </c>
      <c r="D99" t="s">
        <v>9</v>
      </c>
      <c r="E99" t="s">
        <v>10</v>
      </c>
      <c r="F99" t="s">
        <v>24</v>
      </c>
      <c r="H99" t="s">
        <v>8</v>
      </c>
      <c r="I99" t="s">
        <v>9</v>
      </c>
      <c r="J99" t="s">
        <v>10</v>
      </c>
      <c r="K99" t="s">
        <v>24</v>
      </c>
      <c r="M99" t="s">
        <v>8</v>
      </c>
      <c r="N99" t="s">
        <v>9</v>
      </c>
      <c r="O99" t="s">
        <v>10</v>
      </c>
      <c r="P99" t="s">
        <v>24</v>
      </c>
      <c r="R99" t="s">
        <v>8</v>
      </c>
      <c r="S99" t="s">
        <v>9</v>
      </c>
      <c r="T99" t="s">
        <v>10</v>
      </c>
      <c r="U99" t="s">
        <v>24</v>
      </c>
      <c r="W99" t="s">
        <v>8</v>
      </c>
      <c r="X99" t="s">
        <v>9</v>
      </c>
      <c r="Y99" t="s">
        <v>10</v>
      </c>
      <c r="Z99" t="s">
        <v>24</v>
      </c>
      <c r="AB99" t="s">
        <v>8</v>
      </c>
      <c r="AC99" t="s">
        <v>9</v>
      </c>
      <c r="AD99" t="s">
        <v>10</v>
      </c>
      <c r="AE99" t="s">
        <v>24</v>
      </c>
    </row>
    <row r="100" spans="1:31" x14ac:dyDescent="0.25">
      <c r="A100">
        <v>67</v>
      </c>
      <c r="B100" t="s">
        <v>13</v>
      </c>
    </row>
    <row r="101" spans="1:31" x14ac:dyDescent="0.25">
      <c r="A101">
        <v>68</v>
      </c>
      <c r="B101" t="s">
        <v>11</v>
      </c>
    </row>
    <row r="102" spans="1:31" x14ac:dyDescent="0.25">
      <c r="A102">
        <v>69</v>
      </c>
      <c r="B102" t="s">
        <v>15</v>
      </c>
    </row>
    <row r="103" spans="1:31" x14ac:dyDescent="0.25">
      <c r="A103">
        <v>70</v>
      </c>
      <c r="B103" t="s">
        <v>14</v>
      </c>
    </row>
    <row r="104" spans="1:31" x14ac:dyDescent="0.25">
      <c r="A104">
        <v>71</v>
      </c>
      <c r="B104" t="s">
        <v>11</v>
      </c>
    </row>
    <row r="105" spans="1:31" x14ac:dyDescent="0.25">
      <c r="A105">
        <v>72</v>
      </c>
      <c r="B105" t="s">
        <v>11</v>
      </c>
    </row>
    <row r="106" spans="1:31" x14ac:dyDescent="0.25">
      <c r="A106">
        <v>73</v>
      </c>
      <c r="B106" t="s">
        <v>16</v>
      </c>
    </row>
    <row r="107" spans="1:31" x14ac:dyDescent="0.25">
      <c r="A107">
        <v>74</v>
      </c>
      <c r="B107" t="s">
        <v>16</v>
      </c>
    </row>
    <row r="108" spans="1:31" x14ac:dyDescent="0.25">
      <c r="A108">
        <v>75</v>
      </c>
      <c r="B108" t="s">
        <v>14</v>
      </c>
    </row>
    <row r="109" spans="1:31" x14ac:dyDescent="0.25">
      <c r="A109" t="s">
        <v>17</v>
      </c>
    </row>
    <row r="110" spans="1:31" x14ac:dyDescent="0.25">
      <c r="A110">
        <v>9</v>
      </c>
      <c r="C110">
        <f>SUM(C100:C108) - SUM(C109)</f>
        <v>0</v>
      </c>
      <c r="D110">
        <f t="shared" ref="D110:AD110" si="13">SUM(D100:D108) - SUM(D109)</f>
        <v>0</v>
      </c>
      <c r="E110">
        <f t="shared" si="13"/>
        <v>0</v>
      </c>
      <c r="F110">
        <f>SUM(F100:F109)</f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>SUM(K100:K109)</f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>SUM(P100:P109)</f>
        <v>0</v>
      </c>
      <c r="R110">
        <f t="shared" si="13"/>
        <v>0</v>
      </c>
      <c r="S110">
        <f t="shared" si="13"/>
        <v>0</v>
      </c>
      <c r="T110">
        <f t="shared" si="13"/>
        <v>0</v>
      </c>
      <c r="U110">
        <f>SUM(U100:U109)</f>
        <v>0</v>
      </c>
      <c r="W110">
        <f t="shared" si="13"/>
        <v>0</v>
      </c>
      <c r="X110">
        <f t="shared" si="13"/>
        <v>0</v>
      </c>
      <c r="Y110">
        <f t="shared" si="13"/>
        <v>0</v>
      </c>
      <c r="Z110">
        <f>SUM(Z100:Z109)</f>
        <v>0</v>
      </c>
      <c r="AB110">
        <f t="shared" si="13"/>
        <v>0</v>
      </c>
      <c r="AC110">
        <f t="shared" si="13"/>
        <v>0</v>
      </c>
      <c r="AD110">
        <f t="shared" si="13"/>
        <v>0</v>
      </c>
      <c r="AE110">
        <f>SUM(AE100:AE109)</f>
        <v>0</v>
      </c>
    </row>
    <row r="111" spans="1:31" x14ac:dyDescent="0.25">
      <c r="C111" s="3">
        <f>C110/$A$110</f>
        <v>0</v>
      </c>
      <c r="D111" s="3">
        <f t="shared" ref="D111:AD111" si="14">D110/$A$110</f>
        <v>0</v>
      </c>
      <c r="E111" s="3">
        <f t="shared" si="14"/>
        <v>0</v>
      </c>
      <c r="F111" s="3">
        <f t="shared" si="14"/>
        <v>0</v>
      </c>
      <c r="G111" s="3"/>
      <c r="H111" s="3">
        <f t="shared" si="14"/>
        <v>0</v>
      </c>
      <c r="I111" s="3">
        <f t="shared" si="14"/>
        <v>0</v>
      </c>
      <c r="J111" s="3">
        <f t="shared" si="14"/>
        <v>0</v>
      </c>
      <c r="K111" s="3">
        <f>K110/7</f>
        <v>0</v>
      </c>
      <c r="L111" s="3"/>
      <c r="M111" s="3">
        <f t="shared" si="14"/>
        <v>0</v>
      </c>
      <c r="N111" s="3">
        <f t="shared" si="14"/>
        <v>0</v>
      </c>
      <c r="O111" s="3">
        <f t="shared" si="14"/>
        <v>0</v>
      </c>
      <c r="P111" s="3">
        <f t="shared" si="14"/>
        <v>0</v>
      </c>
      <c r="Q111" s="3"/>
      <c r="R111" s="3">
        <f t="shared" si="14"/>
        <v>0</v>
      </c>
      <c r="S111" s="3">
        <f t="shared" si="14"/>
        <v>0</v>
      </c>
      <c r="T111" s="3">
        <f t="shared" si="14"/>
        <v>0</v>
      </c>
      <c r="U111" s="3">
        <f t="shared" si="14"/>
        <v>0</v>
      </c>
      <c r="V111" s="3"/>
      <c r="W111" s="3">
        <f t="shared" si="14"/>
        <v>0</v>
      </c>
      <c r="X111" s="3">
        <f t="shared" si="14"/>
        <v>0</v>
      </c>
      <c r="Y111" s="3">
        <f t="shared" si="14"/>
        <v>0</v>
      </c>
      <c r="Z111" s="3">
        <f t="shared" si="14"/>
        <v>0</v>
      </c>
      <c r="AA111" s="3"/>
      <c r="AB111" s="3">
        <f t="shared" si="14"/>
        <v>0</v>
      </c>
      <c r="AC111" s="3">
        <f t="shared" si="14"/>
        <v>0</v>
      </c>
      <c r="AD111" s="3">
        <f t="shared" si="14"/>
        <v>0</v>
      </c>
      <c r="AE111" s="3">
        <f>AE110/7</f>
        <v>0</v>
      </c>
    </row>
    <row r="116" spans="1:31" x14ac:dyDescent="0.25">
      <c r="B116" t="s">
        <v>22</v>
      </c>
      <c r="C116" s="16" t="s">
        <v>1</v>
      </c>
      <c r="D116" s="16"/>
      <c r="E116" s="16"/>
      <c r="F116" s="1"/>
      <c r="G116" s="1"/>
      <c r="H116" s="16" t="s">
        <v>2</v>
      </c>
      <c r="I116" s="16"/>
      <c r="J116" s="16"/>
      <c r="K116" s="1"/>
      <c r="L116" s="1"/>
      <c r="M116" s="16" t="s">
        <v>3</v>
      </c>
      <c r="N116" s="16"/>
      <c r="O116" s="16"/>
      <c r="P116" s="1"/>
      <c r="Q116" s="1"/>
      <c r="R116" s="16" t="s">
        <v>4</v>
      </c>
      <c r="S116" s="16"/>
      <c r="T116" s="16"/>
      <c r="U116" s="1"/>
      <c r="V116" s="1"/>
      <c r="W116" s="16" t="s">
        <v>5</v>
      </c>
      <c r="X116" s="16"/>
      <c r="Y116" s="16"/>
      <c r="Z116" s="1"/>
      <c r="AA116" s="1"/>
      <c r="AB116" s="16" t="s">
        <v>6</v>
      </c>
      <c r="AC116" s="16"/>
      <c r="AD116" s="16"/>
    </row>
    <row r="117" spans="1:31" x14ac:dyDescent="0.25">
      <c r="B117" t="s">
        <v>7</v>
      </c>
      <c r="C117" t="s">
        <v>8</v>
      </c>
      <c r="D117" t="s">
        <v>9</v>
      </c>
      <c r="E117" t="s">
        <v>10</v>
      </c>
      <c r="F117" t="s">
        <v>24</v>
      </c>
      <c r="H117" t="s">
        <v>8</v>
      </c>
      <c r="I117" t="s">
        <v>9</v>
      </c>
      <c r="J117" t="s">
        <v>10</v>
      </c>
      <c r="K117" t="s">
        <v>24</v>
      </c>
      <c r="M117" t="s">
        <v>8</v>
      </c>
      <c r="N117" t="s">
        <v>9</v>
      </c>
      <c r="O117" t="s">
        <v>10</v>
      </c>
      <c r="P117" t="s">
        <v>24</v>
      </c>
      <c r="R117" t="s">
        <v>8</v>
      </c>
      <c r="S117" t="s">
        <v>9</v>
      </c>
      <c r="T117" t="s">
        <v>10</v>
      </c>
      <c r="U117" t="s">
        <v>24</v>
      </c>
      <c r="W117" t="s">
        <v>8</v>
      </c>
      <c r="X117" t="s">
        <v>9</v>
      </c>
      <c r="Y117" t="s">
        <v>10</v>
      </c>
      <c r="Z117" t="s">
        <v>24</v>
      </c>
      <c r="AB117" t="s">
        <v>8</v>
      </c>
      <c r="AC117" t="s">
        <v>9</v>
      </c>
      <c r="AD117" t="s">
        <v>10</v>
      </c>
      <c r="AE117" t="s">
        <v>24</v>
      </c>
    </row>
    <row r="118" spans="1:31" x14ac:dyDescent="0.25">
      <c r="A118">
        <v>76</v>
      </c>
      <c r="B118" t="s">
        <v>11</v>
      </c>
    </row>
    <row r="119" spans="1:31" x14ac:dyDescent="0.25">
      <c r="A119">
        <v>77</v>
      </c>
      <c r="B119" t="s">
        <v>12</v>
      </c>
    </row>
    <row r="120" spans="1:31" x14ac:dyDescent="0.25">
      <c r="A120">
        <v>78</v>
      </c>
      <c r="B120" t="s">
        <v>11</v>
      </c>
    </row>
    <row r="121" spans="1:31" x14ac:dyDescent="0.25">
      <c r="A121">
        <v>79</v>
      </c>
      <c r="B121" t="s">
        <v>12</v>
      </c>
    </row>
    <row r="122" spans="1:31" x14ac:dyDescent="0.25">
      <c r="A122" t="s">
        <v>17</v>
      </c>
    </row>
    <row r="123" spans="1:31" x14ac:dyDescent="0.25">
      <c r="A123">
        <v>4</v>
      </c>
      <c r="C123">
        <f>SUM(C118:C121) - SUM(C122)</f>
        <v>0</v>
      </c>
      <c r="D123">
        <f t="shared" ref="D123:AD123" si="15">SUM(D118:D121) - SUM(D122)</f>
        <v>0</v>
      </c>
      <c r="E123">
        <f t="shared" si="15"/>
        <v>0</v>
      </c>
      <c r="F123">
        <f>SUM(F118:F122)</f>
        <v>0</v>
      </c>
      <c r="H123">
        <f t="shared" si="15"/>
        <v>0</v>
      </c>
      <c r="I123">
        <f t="shared" si="15"/>
        <v>0</v>
      </c>
      <c r="J123">
        <f t="shared" si="15"/>
        <v>0</v>
      </c>
      <c r="K123">
        <f>SUM(K118:K122)</f>
        <v>0</v>
      </c>
      <c r="M123">
        <f t="shared" si="15"/>
        <v>0</v>
      </c>
      <c r="N123">
        <f t="shared" si="15"/>
        <v>0</v>
      </c>
      <c r="O123">
        <f t="shared" si="15"/>
        <v>0</v>
      </c>
      <c r="P123">
        <f>SUM(P118:P122)</f>
        <v>0</v>
      </c>
      <c r="R123">
        <f t="shared" si="15"/>
        <v>0</v>
      </c>
      <c r="S123">
        <f t="shared" si="15"/>
        <v>0</v>
      </c>
      <c r="T123">
        <f t="shared" si="15"/>
        <v>0</v>
      </c>
      <c r="U123">
        <f>SUM(U118:U122)</f>
        <v>0</v>
      </c>
      <c r="W123">
        <f t="shared" si="15"/>
        <v>0</v>
      </c>
      <c r="X123">
        <f t="shared" si="15"/>
        <v>0</v>
      </c>
      <c r="Y123">
        <f t="shared" si="15"/>
        <v>0</v>
      </c>
      <c r="Z123">
        <f>SUM(Z118:Z122)</f>
        <v>0</v>
      </c>
      <c r="AB123">
        <f t="shared" si="15"/>
        <v>0</v>
      </c>
      <c r="AC123">
        <f t="shared" si="15"/>
        <v>0</v>
      </c>
      <c r="AD123">
        <f t="shared" si="15"/>
        <v>0</v>
      </c>
      <c r="AE123">
        <f>SUM(AE118:AE122)</f>
        <v>0</v>
      </c>
    </row>
    <row r="124" spans="1:31" x14ac:dyDescent="0.25">
      <c r="C124" s="3">
        <f>C123/$A$123</f>
        <v>0</v>
      </c>
      <c r="D124" s="3">
        <f t="shared" ref="D124:AD124" si="16">D123/$A$123</f>
        <v>0</v>
      </c>
      <c r="E124" s="3">
        <f t="shared" si="16"/>
        <v>0</v>
      </c>
      <c r="F124" s="3">
        <f t="shared" si="16"/>
        <v>0</v>
      </c>
      <c r="G124" s="3"/>
      <c r="H124" s="3">
        <f t="shared" si="16"/>
        <v>0</v>
      </c>
      <c r="I124" s="3">
        <f t="shared" si="16"/>
        <v>0</v>
      </c>
      <c r="J124" s="3">
        <f t="shared" si="16"/>
        <v>0</v>
      </c>
      <c r="K124" s="3">
        <f t="shared" si="16"/>
        <v>0</v>
      </c>
      <c r="L124" s="3"/>
      <c r="M124" s="3">
        <f t="shared" si="16"/>
        <v>0</v>
      </c>
      <c r="N124" s="3">
        <f t="shared" si="16"/>
        <v>0</v>
      </c>
      <c r="O124" s="3">
        <f t="shared" si="16"/>
        <v>0</v>
      </c>
      <c r="P124" s="3">
        <f t="shared" si="16"/>
        <v>0</v>
      </c>
      <c r="Q124" s="3"/>
      <c r="R124" s="3">
        <f t="shared" si="16"/>
        <v>0</v>
      </c>
      <c r="S124" s="3">
        <f t="shared" si="16"/>
        <v>0</v>
      </c>
      <c r="T124" s="3">
        <f t="shared" si="16"/>
        <v>0</v>
      </c>
      <c r="U124" s="3">
        <f t="shared" si="16"/>
        <v>0</v>
      </c>
      <c r="V124" s="3"/>
      <c r="W124" s="3">
        <f t="shared" si="16"/>
        <v>0</v>
      </c>
      <c r="X124" s="3">
        <f t="shared" si="16"/>
        <v>0</v>
      </c>
      <c r="Y124" s="3">
        <f t="shared" si="16"/>
        <v>0</v>
      </c>
      <c r="Z124" s="3">
        <f>Z123/3</f>
        <v>0</v>
      </c>
      <c r="AA124" s="3"/>
      <c r="AB124" s="3">
        <f t="shared" si="16"/>
        <v>0</v>
      </c>
      <c r="AC124" s="3">
        <f t="shared" si="16"/>
        <v>0</v>
      </c>
      <c r="AD124" s="3">
        <f t="shared" si="16"/>
        <v>0</v>
      </c>
      <c r="AE124" s="3">
        <f>AE123/3</f>
        <v>0</v>
      </c>
    </row>
  </sheetData>
  <mergeCells count="36">
    <mergeCell ref="AB116:AD116"/>
    <mergeCell ref="C98:E98"/>
    <mergeCell ref="H98:J98"/>
    <mergeCell ref="M98:O98"/>
    <mergeCell ref="R98:T98"/>
    <mergeCell ref="W98:Y98"/>
    <mergeCell ref="AB98:AD98"/>
    <mergeCell ref="C116:E116"/>
    <mergeCell ref="H116:J116"/>
    <mergeCell ref="M116:O116"/>
    <mergeCell ref="R116:T116"/>
    <mergeCell ref="W116:Y116"/>
    <mergeCell ref="AB83:AD83"/>
    <mergeCell ref="C62:E62"/>
    <mergeCell ref="H62:J62"/>
    <mergeCell ref="M62:O62"/>
    <mergeCell ref="R62:T62"/>
    <mergeCell ref="W62:Y62"/>
    <mergeCell ref="AB62:AD62"/>
    <mergeCell ref="C83:E83"/>
    <mergeCell ref="H83:J83"/>
    <mergeCell ref="M83:O83"/>
    <mergeCell ref="R83:T83"/>
    <mergeCell ref="W83:Y83"/>
    <mergeCell ref="AB46:AD46"/>
    <mergeCell ref="C1:E1"/>
    <mergeCell ref="H1:J1"/>
    <mergeCell ref="M1:O1"/>
    <mergeCell ref="R1:T1"/>
    <mergeCell ref="W1:Y1"/>
    <mergeCell ref="AB1:AD1"/>
    <mergeCell ref="C46:E46"/>
    <mergeCell ref="H46:J46"/>
    <mergeCell ref="M46:O46"/>
    <mergeCell ref="R46:T46"/>
    <mergeCell ref="W46:Y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0DC9-F7DE-436C-B39F-DD46679EF19C}">
  <dimension ref="B1:S18"/>
  <sheetViews>
    <sheetView topLeftCell="B1" workbookViewId="0">
      <selection activeCell="C8" sqref="C8"/>
    </sheetView>
  </sheetViews>
  <sheetFormatPr defaultRowHeight="15" x14ac:dyDescent="0.25"/>
  <sheetData>
    <row r="1" spans="2:19" ht="15.75" thickBot="1" x14ac:dyDescent="0.3">
      <c r="C1" t="s">
        <v>1</v>
      </c>
      <c r="F1" t="s">
        <v>2</v>
      </c>
      <c r="I1" t="s">
        <v>3</v>
      </c>
      <c r="L1" t="s">
        <v>4</v>
      </c>
      <c r="O1" t="s">
        <v>5</v>
      </c>
      <c r="R1" t="s">
        <v>6</v>
      </c>
    </row>
    <row r="2" spans="2:19" ht="16.5" thickBot="1" x14ac:dyDescent="0.3">
      <c r="B2">
        <v>37</v>
      </c>
      <c r="C2" s="12">
        <v>0.75</v>
      </c>
      <c r="D2" s="13">
        <v>0.72</v>
      </c>
      <c r="E2" s="5"/>
      <c r="F2" s="12">
        <v>0.56000000000000005</v>
      </c>
      <c r="G2" s="13">
        <v>0.97</v>
      </c>
      <c r="H2" s="5"/>
      <c r="I2" s="12">
        <v>0.5</v>
      </c>
      <c r="J2" s="13">
        <v>0.89</v>
      </c>
      <c r="K2" s="5"/>
      <c r="L2" s="12">
        <v>0.78</v>
      </c>
      <c r="M2" s="13">
        <v>1</v>
      </c>
      <c r="N2" s="5"/>
      <c r="O2" s="12">
        <v>0.63</v>
      </c>
      <c r="P2" s="13">
        <v>0.68</v>
      </c>
      <c r="Q2" s="5"/>
      <c r="R2" s="12">
        <v>0.66</v>
      </c>
      <c r="S2" s="13">
        <v>0.79</v>
      </c>
    </row>
    <row r="3" spans="2:19" ht="16.5" thickBot="1" x14ac:dyDescent="0.3">
      <c r="B3">
        <v>8</v>
      </c>
      <c r="C3" s="14">
        <v>0.71</v>
      </c>
      <c r="D3" s="15">
        <v>0.9</v>
      </c>
      <c r="E3" s="5"/>
      <c r="F3" s="14">
        <v>0.63</v>
      </c>
      <c r="G3" s="15">
        <v>1</v>
      </c>
      <c r="H3" s="5"/>
      <c r="I3" s="14">
        <v>0.88</v>
      </c>
      <c r="J3" s="15">
        <v>1</v>
      </c>
      <c r="K3" s="5"/>
      <c r="L3" s="14">
        <v>0.75</v>
      </c>
      <c r="M3" s="15">
        <v>1</v>
      </c>
      <c r="N3" s="5"/>
      <c r="O3" s="14">
        <v>0.75</v>
      </c>
      <c r="P3" s="15">
        <v>0.78</v>
      </c>
      <c r="Q3" s="5"/>
      <c r="R3" s="14">
        <v>0.88</v>
      </c>
      <c r="S3" s="15">
        <v>1</v>
      </c>
    </row>
    <row r="4" spans="2:19" ht="16.5" thickBot="1" x14ac:dyDescent="0.3">
      <c r="B4">
        <v>12</v>
      </c>
      <c r="C4" s="14">
        <v>0.81</v>
      </c>
      <c r="D4" s="15">
        <v>0.69</v>
      </c>
      <c r="E4" s="5"/>
      <c r="F4" s="14">
        <v>0.81</v>
      </c>
      <c r="G4" s="15">
        <v>0.75</v>
      </c>
      <c r="H4" s="5"/>
      <c r="I4" s="14">
        <v>0.57999999999999996</v>
      </c>
      <c r="J4" s="15">
        <v>1</v>
      </c>
      <c r="K4" s="5"/>
      <c r="L4" s="14">
        <v>0.86</v>
      </c>
      <c r="M4" s="15">
        <v>0.92</v>
      </c>
      <c r="N4" s="5"/>
      <c r="O4" s="14">
        <v>0.57999999999999996</v>
      </c>
      <c r="P4" s="15">
        <v>1</v>
      </c>
      <c r="Q4" s="5"/>
      <c r="R4" s="14">
        <v>0.75</v>
      </c>
      <c r="S4" s="15">
        <v>1</v>
      </c>
    </row>
    <row r="5" spans="2:19" ht="16.5" thickBot="1" x14ac:dyDescent="0.3">
      <c r="B5">
        <v>8</v>
      </c>
      <c r="C5" s="14">
        <v>0.92</v>
      </c>
      <c r="D5" s="15">
        <v>0.89</v>
      </c>
      <c r="E5" s="5"/>
      <c r="F5" s="14">
        <v>0.63</v>
      </c>
      <c r="G5" s="15">
        <v>1</v>
      </c>
      <c r="H5" s="5"/>
      <c r="I5" s="14">
        <v>0.75</v>
      </c>
      <c r="J5" s="15">
        <v>1</v>
      </c>
      <c r="K5" s="5"/>
      <c r="L5" s="14">
        <v>0.75</v>
      </c>
      <c r="M5" s="15">
        <v>0.88</v>
      </c>
      <c r="N5" s="5"/>
      <c r="O5" s="14">
        <v>0.75</v>
      </c>
      <c r="P5" s="15">
        <v>1</v>
      </c>
      <c r="Q5" s="5"/>
      <c r="R5" s="14">
        <v>1</v>
      </c>
      <c r="S5" s="15">
        <v>1</v>
      </c>
    </row>
    <row r="6" spans="2:19" ht="16.5" thickBot="1" x14ac:dyDescent="0.3">
      <c r="B6">
        <v>9</v>
      </c>
      <c r="C6" s="14">
        <v>0.15</v>
      </c>
      <c r="D6" s="15">
        <v>0.67</v>
      </c>
      <c r="E6" s="5"/>
      <c r="F6" s="14">
        <v>0.56000000000000005</v>
      </c>
      <c r="G6" s="15">
        <v>1</v>
      </c>
      <c r="H6" s="5"/>
      <c r="I6" s="14">
        <v>0.67</v>
      </c>
      <c r="J6" s="15">
        <v>1</v>
      </c>
      <c r="K6" s="5"/>
      <c r="L6" s="14">
        <v>0.78</v>
      </c>
      <c r="M6" s="15">
        <v>1</v>
      </c>
      <c r="N6" s="5"/>
      <c r="O6" s="14">
        <v>0.63</v>
      </c>
      <c r="P6" s="15">
        <v>0.7</v>
      </c>
      <c r="Q6" s="5"/>
      <c r="R6" s="14">
        <v>0.33</v>
      </c>
      <c r="S6" s="15">
        <v>1</v>
      </c>
    </row>
    <row r="7" spans="2:19" ht="16.5" thickBot="1" x14ac:dyDescent="0.3">
      <c r="B7">
        <v>4</v>
      </c>
      <c r="C7" s="14">
        <v>1</v>
      </c>
      <c r="D7" s="15">
        <v>1</v>
      </c>
      <c r="E7" s="5"/>
      <c r="F7" s="14">
        <v>1</v>
      </c>
      <c r="G7" s="15">
        <v>1</v>
      </c>
      <c r="H7" s="5"/>
      <c r="I7" s="14">
        <v>0.92</v>
      </c>
      <c r="J7" s="15">
        <v>0.75</v>
      </c>
      <c r="K7" s="5"/>
      <c r="L7" s="14">
        <v>1</v>
      </c>
      <c r="M7" s="15">
        <v>1</v>
      </c>
      <c r="N7" s="5"/>
      <c r="O7" s="14">
        <v>0.75</v>
      </c>
      <c r="P7" s="15">
        <v>1</v>
      </c>
      <c r="Q7" s="5"/>
      <c r="R7" s="14">
        <v>1</v>
      </c>
      <c r="S7" s="15">
        <v>0.5</v>
      </c>
    </row>
    <row r="8" spans="2:19" x14ac:dyDescent="0.25">
      <c r="C8" s="5">
        <f>(C2*$B2+C3*$B3+C4*$B4+C5*$B5+C6*$B6+C7*$B7)/78</f>
        <v>0.71615384615384614</v>
      </c>
      <c r="D8" s="5">
        <f t="shared" ref="D8:S8" si="0">(D2*$B2+D3*$B3+D4*$B4+D5*$B5+D6*$B6+D7*$B7)/78</f>
        <v>0.7598717948717949</v>
      </c>
      <c r="E8" s="5"/>
      <c r="F8" s="5">
        <f t="shared" si="0"/>
        <v>0.63538461538461544</v>
      </c>
      <c r="G8" s="5">
        <f t="shared" si="0"/>
        <v>0.9473076923076923</v>
      </c>
      <c r="H8" s="5"/>
      <c r="I8" s="5">
        <f t="shared" si="0"/>
        <v>0.61807692307692308</v>
      </c>
      <c r="J8" s="5">
        <f t="shared" si="0"/>
        <v>0.93500000000000005</v>
      </c>
      <c r="K8" s="5"/>
      <c r="L8" s="5">
        <f t="shared" si="0"/>
        <v>0.79743589743589749</v>
      </c>
      <c r="M8" s="5">
        <f t="shared" si="0"/>
        <v>0.97538461538461541</v>
      </c>
      <c r="N8" s="5"/>
      <c r="O8" s="5">
        <f t="shared" si="0"/>
        <v>0.653076923076923</v>
      </c>
      <c r="P8" s="5">
        <f t="shared" si="0"/>
        <v>0.79102564102564099</v>
      </c>
      <c r="Q8" s="5"/>
      <c r="R8" s="5">
        <f t="shared" si="0"/>
        <v>0.7106410256410256</v>
      </c>
      <c r="S8" s="5">
        <f t="shared" si="0"/>
        <v>0.87474358974358979</v>
      </c>
    </row>
    <row r="11" spans="2:19" ht="15.75" thickBot="1" x14ac:dyDescent="0.3">
      <c r="C11" t="s">
        <v>1</v>
      </c>
      <c r="F11" t="s">
        <v>2</v>
      </c>
      <c r="I11" t="s">
        <v>3</v>
      </c>
      <c r="L11" t="s">
        <v>4</v>
      </c>
      <c r="O11" t="s">
        <v>5</v>
      </c>
    </row>
    <row r="12" spans="2:19" ht="16.5" thickBot="1" x14ac:dyDescent="0.3">
      <c r="B12">
        <v>37</v>
      </c>
      <c r="C12" s="12">
        <v>0.68</v>
      </c>
      <c r="D12" s="13">
        <v>0.54</v>
      </c>
      <c r="E12" s="5"/>
      <c r="F12" s="12">
        <v>0.46</v>
      </c>
      <c r="G12" s="13">
        <v>0.81</v>
      </c>
      <c r="H12" s="5"/>
      <c r="I12" s="12">
        <v>0.24</v>
      </c>
      <c r="J12" s="13">
        <v>0.16</v>
      </c>
      <c r="K12" s="5"/>
      <c r="L12" s="12">
        <v>0.56000000000000005</v>
      </c>
      <c r="M12" s="13">
        <v>0.51</v>
      </c>
      <c r="N12" s="5"/>
      <c r="O12" s="12">
        <v>0.46</v>
      </c>
      <c r="P12" s="13">
        <v>0.84</v>
      </c>
    </row>
    <row r="13" spans="2:19" ht="16.5" thickBot="1" x14ac:dyDescent="0.3">
      <c r="B13">
        <v>8</v>
      </c>
      <c r="C13" s="14">
        <v>0.57999999999999996</v>
      </c>
      <c r="D13" s="15">
        <v>0.5</v>
      </c>
      <c r="E13" s="5"/>
      <c r="F13" s="14">
        <v>0.38</v>
      </c>
      <c r="G13" s="15">
        <v>1</v>
      </c>
      <c r="H13" s="5"/>
      <c r="I13" s="14">
        <v>0.38</v>
      </c>
      <c r="J13" s="15">
        <v>0.25</v>
      </c>
      <c r="K13" s="5"/>
      <c r="L13" s="14">
        <v>0.75</v>
      </c>
      <c r="M13" s="15">
        <v>0.38</v>
      </c>
      <c r="N13" s="5"/>
      <c r="O13" s="14">
        <v>0.33</v>
      </c>
      <c r="P13" s="15">
        <v>0.88</v>
      </c>
    </row>
    <row r="14" spans="2:19" ht="16.5" thickBot="1" x14ac:dyDescent="0.3">
      <c r="B14">
        <v>13</v>
      </c>
      <c r="C14" s="14">
        <v>0.69</v>
      </c>
      <c r="D14" s="15">
        <v>0.77</v>
      </c>
      <c r="E14" s="5"/>
      <c r="F14" s="14">
        <v>0.33</v>
      </c>
      <c r="G14" s="15">
        <v>0.46</v>
      </c>
      <c r="H14" s="5"/>
      <c r="I14" s="14">
        <v>0.54</v>
      </c>
      <c r="J14" s="15">
        <v>0.46</v>
      </c>
      <c r="K14" s="5"/>
      <c r="L14" s="14">
        <v>0.62</v>
      </c>
      <c r="M14" s="15">
        <v>0.46</v>
      </c>
      <c r="N14" s="5"/>
      <c r="O14" s="14">
        <v>0.46</v>
      </c>
      <c r="P14" s="15">
        <v>1</v>
      </c>
    </row>
    <row r="15" spans="2:19" ht="16.5" thickBot="1" x14ac:dyDescent="0.3">
      <c r="B15">
        <v>8</v>
      </c>
      <c r="C15" s="14">
        <v>0.54</v>
      </c>
      <c r="D15" s="15">
        <v>0.63</v>
      </c>
      <c r="E15" s="5"/>
      <c r="F15" s="14">
        <v>0.17</v>
      </c>
      <c r="G15" s="15">
        <v>0.75</v>
      </c>
      <c r="H15" s="5"/>
      <c r="I15" s="14">
        <v>0.25</v>
      </c>
      <c r="J15" s="15">
        <v>0.5</v>
      </c>
      <c r="K15" s="5"/>
      <c r="L15" s="14">
        <v>0.33</v>
      </c>
      <c r="M15" s="15">
        <v>0.25</v>
      </c>
      <c r="N15" s="5"/>
      <c r="O15" s="14">
        <v>0.25</v>
      </c>
      <c r="P15" s="15">
        <v>1</v>
      </c>
    </row>
    <row r="16" spans="2:19" ht="16.5" thickBot="1" x14ac:dyDescent="0.3">
      <c r="B16">
        <v>9</v>
      </c>
      <c r="C16" s="14">
        <v>0.85</v>
      </c>
      <c r="D16" s="15">
        <v>0.67</v>
      </c>
      <c r="E16" s="5"/>
      <c r="F16" s="14">
        <v>0.59</v>
      </c>
      <c r="G16" s="15">
        <v>0.67</v>
      </c>
      <c r="H16" s="5"/>
      <c r="I16" s="14">
        <v>0.48</v>
      </c>
      <c r="J16" s="15">
        <v>0.33</v>
      </c>
      <c r="K16" s="5"/>
      <c r="L16" s="14">
        <v>0.89</v>
      </c>
      <c r="M16" s="15">
        <v>0.89</v>
      </c>
      <c r="N16" s="5"/>
      <c r="O16" s="14">
        <v>0.67</v>
      </c>
      <c r="P16" s="15">
        <v>0.67</v>
      </c>
    </row>
    <row r="17" spans="2:16" ht="16.5" thickBot="1" x14ac:dyDescent="0.3">
      <c r="B17">
        <v>4</v>
      </c>
      <c r="C17" s="14">
        <v>1</v>
      </c>
      <c r="D17" s="15">
        <v>1</v>
      </c>
      <c r="E17" s="5"/>
      <c r="F17" s="14">
        <v>0.57999999999999996</v>
      </c>
      <c r="G17" s="15">
        <v>0.5</v>
      </c>
      <c r="H17" s="5"/>
      <c r="I17" s="14">
        <v>0.67</v>
      </c>
      <c r="J17" s="15">
        <v>0.5</v>
      </c>
      <c r="K17" s="5"/>
      <c r="L17" s="14">
        <v>0.5</v>
      </c>
      <c r="M17" s="15">
        <v>1</v>
      </c>
      <c r="N17" s="5"/>
      <c r="O17" s="14">
        <v>0.5</v>
      </c>
      <c r="P17" s="15">
        <v>1</v>
      </c>
    </row>
    <row r="18" spans="2:16" x14ac:dyDescent="0.25">
      <c r="C18" s="5">
        <f>(C12*$B12+C13*$B13+C14*$B14+C15*$B15+C16*$B16+C17*$B17)/79</f>
        <v>0.69291139240506328</v>
      </c>
      <c r="D18" s="5">
        <f t="shared" ref="D18:P18" si="1">(D12*$B12+D13*$B13+D14*$B14+D15*$B15+D16*$B16+D17*$B17)/79</f>
        <v>0.62101265822784812</v>
      </c>
      <c r="E18" s="5"/>
      <c r="F18" s="5">
        <f t="shared" si="1"/>
        <v>0.42202531645569613</v>
      </c>
      <c r="G18" s="5">
        <f t="shared" si="1"/>
        <v>0.73392405063291144</v>
      </c>
      <c r="H18" s="5"/>
      <c r="I18" s="5">
        <f t="shared" si="1"/>
        <v>0.35367088607594932</v>
      </c>
      <c r="J18" s="5">
        <f t="shared" si="1"/>
        <v>0.28949367088607592</v>
      </c>
      <c r="K18" s="5"/>
      <c r="L18" s="5">
        <f t="shared" si="1"/>
        <v>0.60037974683544304</v>
      </c>
      <c r="M18" s="5">
        <f t="shared" si="1"/>
        <v>0.53037974683544298</v>
      </c>
      <c r="N18" s="5"/>
      <c r="O18" s="5">
        <f t="shared" si="1"/>
        <v>0.45151898734177215</v>
      </c>
      <c r="P18" s="5">
        <f t="shared" si="1"/>
        <v>0.87531645569620242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1.daļa WIP</vt:lpstr>
      <vt:lpstr>1.daļa (2)</vt:lpstr>
      <vt:lpstr>1.daļa 3</vt:lpstr>
      <vt:lpstr>2.daļa</vt:lpstr>
      <vt:lpstr>2.daļa (2)</vt:lpstr>
      <vt:lpstr>2.daļa 3</vt:lpstr>
      <vt:lpstr>template1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</cp:lastModifiedBy>
  <dcterms:created xsi:type="dcterms:W3CDTF">2025-01-08T13:25:53Z</dcterms:created>
  <dcterms:modified xsi:type="dcterms:W3CDTF">2025-01-10T23:11:33Z</dcterms:modified>
</cp:coreProperties>
</file>