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sh_pad\Dropbox (Personal)\Further Study\Thesis\myfiles\AppendixB\Chapter 5 - Experiment 1 - Optimisation_Gasoil_Daily_Charts_Volatility_Study\"/>
    </mc:Choice>
  </mc:AlternateContent>
  <bookViews>
    <workbookView xWindow="0" yWindow="174800" windowWidth="25600" windowHeight="14320" activeTab="2"/>
  </bookViews>
  <sheets>
    <sheet name="Sheet1" sheetId="1" r:id="rId1"/>
    <sheet name="Sheet2" sheetId="2" r:id="rId2"/>
    <sheet name="Sheet3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3" l="1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5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5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5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5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5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5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5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5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5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5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5" i="3"/>
  <c r="AD32" i="3"/>
  <c r="AE32" i="3"/>
  <c r="AF32" i="3"/>
  <c r="AG32" i="3"/>
  <c r="AH32" i="3"/>
  <c r="AI32" i="3"/>
  <c r="AJ32" i="3"/>
  <c r="AK32" i="3"/>
  <c r="AL32" i="3"/>
  <c r="AM32" i="3"/>
  <c r="AN32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5" i="3"/>
  <c r="X32" i="3"/>
  <c r="S8" i="3"/>
  <c r="T8" i="3"/>
  <c r="U8" i="3"/>
  <c r="V8" i="3"/>
  <c r="W8" i="3"/>
  <c r="Y8" i="3"/>
  <c r="Z8" i="3"/>
  <c r="AA8" i="3"/>
  <c r="AB8" i="3"/>
  <c r="AC8" i="3"/>
  <c r="S9" i="3"/>
  <c r="T9" i="3"/>
  <c r="U9" i="3"/>
  <c r="V9" i="3"/>
  <c r="W9" i="3"/>
  <c r="Y9" i="3"/>
  <c r="Z9" i="3"/>
  <c r="AA9" i="3"/>
  <c r="AB9" i="3"/>
  <c r="AC9" i="3"/>
  <c r="S10" i="3"/>
  <c r="T10" i="3"/>
  <c r="U10" i="3"/>
  <c r="V10" i="3"/>
  <c r="W10" i="3"/>
  <c r="Y10" i="3"/>
  <c r="Z10" i="3"/>
  <c r="AA10" i="3"/>
  <c r="AB10" i="3"/>
  <c r="AC10" i="3"/>
  <c r="S11" i="3"/>
  <c r="T11" i="3"/>
  <c r="U11" i="3"/>
  <c r="V11" i="3"/>
  <c r="W11" i="3"/>
  <c r="Y11" i="3"/>
  <c r="Z11" i="3"/>
  <c r="AA11" i="3"/>
  <c r="AB11" i="3"/>
  <c r="AC11" i="3"/>
  <c r="S12" i="3"/>
  <c r="T12" i="3"/>
  <c r="U12" i="3"/>
  <c r="V12" i="3"/>
  <c r="W12" i="3"/>
  <c r="Y12" i="3"/>
  <c r="Z12" i="3"/>
  <c r="AA12" i="3"/>
  <c r="AB12" i="3"/>
  <c r="AC12" i="3"/>
  <c r="S13" i="3"/>
  <c r="T13" i="3"/>
  <c r="U13" i="3"/>
  <c r="V13" i="3"/>
  <c r="W13" i="3"/>
  <c r="Y13" i="3"/>
  <c r="Z13" i="3"/>
  <c r="AA13" i="3"/>
  <c r="AB13" i="3"/>
  <c r="AC13" i="3"/>
  <c r="S14" i="3"/>
  <c r="T14" i="3"/>
  <c r="U14" i="3"/>
  <c r="V14" i="3"/>
  <c r="W14" i="3"/>
  <c r="Y14" i="3"/>
  <c r="Z14" i="3"/>
  <c r="AA14" i="3"/>
  <c r="AB14" i="3"/>
  <c r="AC14" i="3"/>
  <c r="S15" i="3"/>
  <c r="T15" i="3"/>
  <c r="U15" i="3"/>
  <c r="V15" i="3"/>
  <c r="W15" i="3"/>
  <c r="Y15" i="3"/>
  <c r="Z15" i="3"/>
  <c r="AA15" i="3"/>
  <c r="AB15" i="3"/>
  <c r="AC15" i="3"/>
  <c r="S16" i="3"/>
  <c r="T16" i="3"/>
  <c r="U16" i="3"/>
  <c r="V16" i="3"/>
  <c r="W16" i="3"/>
  <c r="Y16" i="3"/>
  <c r="Z16" i="3"/>
  <c r="AA16" i="3"/>
  <c r="AB16" i="3"/>
  <c r="AC16" i="3"/>
  <c r="S17" i="3"/>
  <c r="T17" i="3"/>
  <c r="U17" i="3"/>
  <c r="V17" i="3"/>
  <c r="W17" i="3"/>
  <c r="Y17" i="3"/>
  <c r="Z17" i="3"/>
  <c r="AA17" i="3"/>
  <c r="AB17" i="3"/>
  <c r="AC17" i="3"/>
  <c r="S18" i="3"/>
  <c r="T18" i="3"/>
  <c r="U18" i="3"/>
  <c r="V18" i="3"/>
  <c r="W18" i="3"/>
  <c r="Y18" i="3"/>
  <c r="Z18" i="3"/>
  <c r="AA18" i="3"/>
  <c r="AB18" i="3"/>
  <c r="AC18" i="3"/>
  <c r="S19" i="3"/>
  <c r="T19" i="3"/>
  <c r="U19" i="3"/>
  <c r="V19" i="3"/>
  <c r="W19" i="3"/>
  <c r="Y19" i="3"/>
  <c r="Z19" i="3"/>
  <c r="AA19" i="3"/>
  <c r="AB19" i="3"/>
  <c r="AC19" i="3"/>
  <c r="S20" i="3"/>
  <c r="T20" i="3"/>
  <c r="U20" i="3"/>
  <c r="V20" i="3"/>
  <c r="W20" i="3"/>
  <c r="Y20" i="3"/>
  <c r="Z20" i="3"/>
  <c r="AA20" i="3"/>
  <c r="AB20" i="3"/>
  <c r="AC20" i="3"/>
  <c r="S21" i="3"/>
  <c r="T21" i="3"/>
  <c r="U21" i="3"/>
  <c r="V21" i="3"/>
  <c r="W21" i="3"/>
  <c r="Y21" i="3"/>
  <c r="Z21" i="3"/>
  <c r="AA21" i="3"/>
  <c r="AB21" i="3"/>
  <c r="AC21" i="3"/>
  <c r="S22" i="3"/>
  <c r="T22" i="3"/>
  <c r="U22" i="3"/>
  <c r="V22" i="3"/>
  <c r="W22" i="3"/>
  <c r="Y22" i="3"/>
  <c r="Z22" i="3"/>
  <c r="AA22" i="3"/>
  <c r="AB22" i="3"/>
  <c r="AC22" i="3"/>
  <c r="S23" i="3"/>
  <c r="T23" i="3"/>
  <c r="U23" i="3"/>
  <c r="V23" i="3"/>
  <c r="W23" i="3"/>
  <c r="Y23" i="3"/>
  <c r="Z23" i="3"/>
  <c r="AA23" i="3"/>
  <c r="AB23" i="3"/>
  <c r="AC23" i="3"/>
  <c r="S24" i="3"/>
  <c r="T24" i="3"/>
  <c r="U24" i="3"/>
  <c r="V24" i="3"/>
  <c r="W24" i="3"/>
  <c r="Y24" i="3"/>
  <c r="Z24" i="3"/>
  <c r="AA24" i="3"/>
  <c r="AB24" i="3"/>
  <c r="AC24" i="3"/>
  <c r="S25" i="3"/>
  <c r="T25" i="3"/>
  <c r="U25" i="3"/>
  <c r="V25" i="3"/>
  <c r="W25" i="3"/>
  <c r="Y25" i="3"/>
  <c r="Z25" i="3"/>
  <c r="AA25" i="3"/>
  <c r="AB25" i="3"/>
  <c r="AC25" i="3"/>
  <c r="S26" i="3"/>
  <c r="T26" i="3"/>
  <c r="U26" i="3"/>
  <c r="V26" i="3"/>
  <c r="W26" i="3"/>
  <c r="Y26" i="3"/>
  <c r="Z26" i="3"/>
  <c r="AA26" i="3"/>
  <c r="AB26" i="3"/>
  <c r="AC26" i="3"/>
  <c r="S27" i="3"/>
  <c r="T27" i="3"/>
  <c r="U27" i="3"/>
  <c r="V27" i="3"/>
  <c r="W27" i="3"/>
  <c r="Y27" i="3"/>
  <c r="Z27" i="3"/>
  <c r="AA27" i="3"/>
  <c r="AB27" i="3"/>
  <c r="AC27" i="3"/>
  <c r="S28" i="3"/>
  <c r="T28" i="3"/>
  <c r="U28" i="3"/>
  <c r="V28" i="3"/>
  <c r="W28" i="3"/>
  <c r="Y28" i="3"/>
  <c r="Z28" i="3"/>
  <c r="AA28" i="3"/>
  <c r="AB28" i="3"/>
  <c r="AC28" i="3"/>
  <c r="S29" i="3"/>
  <c r="T29" i="3"/>
  <c r="U29" i="3"/>
  <c r="V29" i="3"/>
  <c r="W29" i="3"/>
  <c r="Y29" i="3"/>
  <c r="Z29" i="3"/>
  <c r="AA29" i="3"/>
  <c r="AB29" i="3"/>
  <c r="AC29" i="3"/>
  <c r="S30" i="3"/>
  <c r="T30" i="3"/>
  <c r="U30" i="3"/>
  <c r="V30" i="3"/>
  <c r="W30" i="3"/>
  <c r="Y30" i="3"/>
  <c r="Z30" i="3"/>
  <c r="AA30" i="3"/>
  <c r="AB30" i="3"/>
  <c r="AC30" i="3"/>
  <c r="S31" i="3"/>
  <c r="T31" i="3"/>
  <c r="U31" i="3"/>
  <c r="V31" i="3"/>
  <c r="W31" i="3"/>
  <c r="Y31" i="3"/>
  <c r="Z31" i="3"/>
  <c r="AA31" i="3"/>
  <c r="AB31" i="3"/>
  <c r="AC31" i="3"/>
  <c r="T32" i="3"/>
  <c r="U32" i="3"/>
  <c r="V32" i="3"/>
  <c r="W32" i="3"/>
  <c r="Y32" i="3"/>
  <c r="Z32" i="3"/>
  <c r="AA32" i="3"/>
  <c r="AB32" i="3"/>
  <c r="AC32" i="3"/>
  <c r="AC7" i="3"/>
  <c r="AB7" i="3"/>
  <c r="AA7" i="3"/>
  <c r="Z7" i="3"/>
  <c r="Y7" i="3"/>
  <c r="S7" i="3"/>
  <c r="W7" i="3"/>
  <c r="V7" i="3"/>
  <c r="T7" i="3"/>
  <c r="W35" i="3"/>
  <c r="V35" i="3"/>
  <c r="U7" i="3"/>
  <c r="U35" i="3"/>
  <c r="T35" i="3"/>
  <c r="S35" i="3"/>
  <c r="Y35" i="3"/>
  <c r="Z35" i="3"/>
  <c r="AA35" i="3"/>
  <c r="AB35" i="3"/>
  <c r="AC35" i="3"/>
  <c r="AO30" i="3"/>
  <c r="AO31" i="3"/>
  <c r="AO32" i="3"/>
  <c r="AO33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7" i="3"/>
  <c r="G39" i="3"/>
  <c r="G38" i="3"/>
  <c r="G37" i="3"/>
</calcChain>
</file>

<file path=xl/sharedStrings.xml><?xml version="1.0" encoding="utf-8"?>
<sst xmlns="http://schemas.openxmlformats.org/spreadsheetml/2006/main" count="70" uniqueCount="35">
  <si>
    <t>Volatility</t>
  </si>
  <si>
    <t>Type</t>
  </si>
  <si>
    <t>Date</t>
  </si>
  <si>
    <t>Sum</t>
  </si>
  <si>
    <t>Average volatility</t>
  </si>
  <si>
    <t>Avg. vol during profit</t>
  </si>
  <si>
    <t>Avg. vol during loss</t>
  </si>
  <si>
    <t>Price -5</t>
  </si>
  <si>
    <t>Price -4</t>
  </si>
  <si>
    <t>Price -3</t>
  </si>
  <si>
    <t>Price -2</t>
  </si>
  <si>
    <t>Price -1</t>
  </si>
  <si>
    <t>Price -0</t>
  </si>
  <si>
    <t>Profit 0</t>
  </si>
  <si>
    <t>Profit -1</t>
  </si>
  <si>
    <t>Profit -2</t>
  </si>
  <si>
    <t>Profit -3</t>
  </si>
  <si>
    <t>Profit -4</t>
  </si>
  <si>
    <t>Profit -5</t>
  </si>
  <si>
    <t>Avg Profit</t>
  </si>
  <si>
    <t>Closing Early</t>
  </si>
  <si>
    <t>Opening Early</t>
  </si>
  <si>
    <t>Price 1</t>
  </si>
  <si>
    <t>Price 2</t>
  </si>
  <si>
    <t>Price 3</t>
  </si>
  <si>
    <t>Price 4</t>
  </si>
  <si>
    <t>Price 5</t>
  </si>
  <si>
    <t>Profit 1</t>
  </si>
  <si>
    <t>Profit 2</t>
  </si>
  <si>
    <t>Profit 3</t>
  </si>
  <si>
    <t>Profit 4</t>
  </si>
  <si>
    <t>Profit 5</t>
  </si>
  <si>
    <t>buy</t>
  </si>
  <si>
    <t>sell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</si>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</sst>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O39"/>
  <sheetViews>
    <sheetView tabSelected="1" topLeftCell="H1" workbookViewId="0">
      <selection activeCell="H7" sqref="H7"/>
    </sheetView>
  </sheetViews>
  <sheetFormatPr defaultColWidth="8.81640625" defaultRowHeight="14.5" x14ac:dyDescent="0.35"/>
  <cols>
    <col min="4" max="4" width="10" bestFit="1" customWidth="1"/>
  </cols>
  <sheetData>
    <row r="5" spans="2:41" x14ac:dyDescent="0.35">
      <c r="S5" s="16" t="s">
        <v>20</v>
      </c>
      <c r="T5" s="17"/>
      <c r="U5" s="17"/>
      <c r="V5" s="17"/>
      <c r="W5" s="17"/>
      <c r="X5" s="17"/>
      <c r="Y5" s="17"/>
      <c r="Z5" s="17"/>
      <c r="AA5" s="17"/>
      <c r="AB5" s="17"/>
      <c r="AC5" s="18"/>
      <c r="AD5" s="16" t="s">
        <v>21</v>
      </c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2:41" x14ac:dyDescent="0.35">
      <c r="D6" s="2" t="s">
        <v>2</v>
      </c>
      <c r="E6" s="2" t="s">
        <v>1</v>
      </c>
      <c r="F6" s="2"/>
      <c r="G6" s="2" t="s">
        <v>0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22</v>
      </c>
      <c r="O6" s="2" t="s">
        <v>23</v>
      </c>
      <c r="P6" s="2" t="s">
        <v>24</v>
      </c>
      <c r="Q6" s="2" t="s">
        <v>25</v>
      </c>
      <c r="R6" s="2" t="s">
        <v>26</v>
      </c>
      <c r="S6" s="13" t="s">
        <v>18</v>
      </c>
      <c r="T6" s="14" t="s">
        <v>17</v>
      </c>
      <c r="U6" s="14" t="s">
        <v>16</v>
      </c>
      <c r="V6" s="14" t="s">
        <v>15</v>
      </c>
      <c r="W6" s="14" t="s">
        <v>14</v>
      </c>
      <c r="X6" s="14" t="s">
        <v>13</v>
      </c>
      <c r="Y6" s="14" t="s">
        <v>27</v>
      </c>
      <c r="Z6" s="14" t="s">
        <v>28</v>
      </c>
      <c r="AA6" s="14" t="s">
        <v>29</v>
      </c>
      <c r="AB6" s="14" t="s">
        <v>30</v>
      </c>
      <c r="AC6" s="15" t="s">
        <v>31</v>
      </c>
      <c r="AD6" s="13" t="s">
        <v>18</v>
      </c>
      <c r="AE6" s="14" t="s">
        <v>17</v>
      </c>
      <c r="AF6" s="14" t="s">
        <v>16</v>
      </c>
      <c r="AG6" s="14" t="s">
        <v>15</v>
      </c>
      <c r="AH6" s="14" t="s">
        <v>14</v>
      </c>
      <c r="AI6" s="14" t="s">
        <v>13</v>
      </c>
      <c r="AJ6" s="14" t="s">
        <v>27</v>
      </c>
      <c r="AK6" s="14" t="s">
        <v>28</v>
      </c>
      <c r="AL6" s="14" t="s">
        <v>29</v>
      </c>
      <c r="AM6" s="14" t="s">
        <v>30</v>
      </c>
      <c r="AN6" s="15" t="s">
        <v>31</v>
      </c>
      <c r="AO6" s="2" t="s">
        <v>3</v>
      </c>
    </row>
    <row r="7" spans="2:41" x14ac:dyDescent="0.35">
      <c r="B7">
        <v>1</v>
      </c>
      <c r="D7" s="1">
        <v>40508</v>
      </c>
      <c r="E7" t="s">
        <v>32</v>
      </c>
      <c r="G7">
        <v>1.5442258325357294E-2</v>
      </c>
      <c r="H7">
        <v>3.5639412997903561E-2</v>
      </c>
      <c r="I7">
        <v>2.0964360587002098E-2</v>
      </c>
      <c r="J7">
        <v>6.2893081761006293E-3</v>
      </c>
      <c r="K7">
        <v>0</v>
      </c>
      <c r="L7">
        <v>5.3109713487071976E-2</v>
      </c>
      <c r="M7">
        <v>5.3109713487071976E-2</v>
      </c>
      <c r="N7">
        <v>5.5904961565338925E-2</v>
      </c>
      <c r="O7">
        <v>9.0845562543675748E-2</v>
      </c>
      <c r="P7">
        <v>4.6820405310971348E-2</v>
      </c>
      <c r="Q7">
        <v>0.10552061495457722</v>
      </c>
      <c r="R7">
        <v>0.143256464011181</v>
      </c>
      <c r="S7" s="10">
        <f>IF($E7="buy",$H8-$M7,$M7-$H8)</f>
        <v>0.54507337526205457</v>
      </c>
      <c r="T7" s="11">
        <f>IF($E7="buy",$I8-$M7,$M7-$I8)</f>
        <v>0.5108315863032844</v>
      </c>
      <c r="U7" s="11">
        <f t="shared" ref="U7:U32" si="0">IF($E7="buy",$J8-$M7,$M7-$J8)</f>
        <v>0.54157931516422086</v>
      </c>
      <c r="V7" s="11">
        <f>IF($E7="buy",$K8-$M7,$M7-$K8)</f>
        <v>0.62543675751222927</v>
      </c>
      <c r="W7" s="11">
        <f>IF($E7="buy",$L8-$M7,$M7-$L8)</f>
        <v>0.61914744933612864</v>
      </c>
      <c r="X7" s="11">
        <f>IF($E7="buy",$M8-$M7,$M7-$M8)</f>
        <v>0.62124388539482878</v>
      </c>
      <c r="Y7" s="11">
        <f>IF($E7="buy",$N8-$M7,$M7-$L8)</f>
        <v>0.63102725366876311</v>
      </c>
      <c r="Z7" s="11">
        <f>IF($E7="buy",$O8-$M7,$M7-$O8)</f>
        <v>0.67714884696016775</v>
      </c>
      <c r="AA7" s="11">
        <f>IF($E7="buy",$P8-$M7,$M7-$P8)</f>
        <v>0.64290705800139769</v>
      </c>
      <c r="AB7" s="11">
        <f>IF($E7="buy",$Q8-$M7,$M7-$Q8)</f>
        <v>0.67295597484276737</v>
      </c>
      <c r="AC7" s="11">
        <f>IF($E7="buy",$R8-$M7,$M7-$R8)</f>
        <v>0.67575122292103429</v>
      </c>
      <c r="AD7" s="10">
        <f>IF($E7="buy",$M8-$H7,$H7-$M8)</f>
        <v>0.6387141858839972</v>
      </c>
      <c r="AE7" s="11">
        <f>IF($E7="buy",$M8-$I7,$I7-$M8)</f>
        <v>0.65338923829489859</v>
      </c>
      <c r="AF7" s="11">
        <f>IF($E7="buy",$M8-$J7,$J7-$M8)</f>
        <v>0.66806429070580009</v>
      </c>
      <c r="AG7" s="11">
        <f>IF($E7="buy",$M8-$K7,$K7-$M8)</f>
        <v>0.67435359888190072</v>
      </c>
      <c r="AH7" s="11">
        <f>IF($E7="buy",$M8-$L7,$L7-$M8)</f>
        <v>0.62124388539482878</v>
      </c>
      <c r="AI7" s="11">
        <f>IF($E7="buy",$M8-$M7,$M7-$M8)</f>
        <v>0.62124388539482878</v>
      </c>
      <c r="AJ7" s="11">
        <f>IF($E7="buy",$M8-$N7,$N7-$M8)</f>
        <v>0.61844863731656174</v>
      </c>
      <c r="AK7" s="11">
        <f>IF($E7="buy",$M8-$O7,$O7-$M8)</f>
        <v>0.58350803633822501</v>
      </c>
      <c r="AL7" s="11">
        <f>IF($E7="buy",$M8-$P7,$P7-$M8)</f>
        <v>0.6275331935709294</v>
      </c>
      <c r="AM7" s="11">
        <f>IF($E7="buy",$M8-$Q7,$Q7-$M8)</f>
        <v>0.56883298392732351</v>
      </c>
      <c r="AN7" s="12">
        <f>IF($E7="buy",$M8-$R7,$R7-$M8)</f>
        <v>0.53109713487071974</v>
      </c>
      <c r="AO7">
        <f>X7</f>
        <v>0.62124388539482878</v>
      </c>
    </row>
    <row r="8" spans="2:41" x14ac:dyDescent="0.35">
      <c r="B8">
        <v>2</v>
      </c>
      <c r="D8" s="1">
        <v>40693</v>
      </c>
      <c r="E8" t="s">
        <v>33</v>
      </c>
      <c r="G8">
        <v>-1.9511459021138797E-2</v>
      </c>
      <c r="H8">
        <v>0.59818308874912651</v>
      </c>
      <c r="I8">
        <v>0.56394129979035634</v>
      </c>
      <c r="J8">
        <v>0.59468902865129281</v>
      </c>
      <c r="K8">
        <v>0.67854647099930121</v>
      </c>
      <c r="L8">
        <v>0.67225716282320058</v>
      </c>
      <c r="M8">
        <v>0.67435359888190072</v>
      </c>
      <c r="N8">
        <v>0.68413696715583505</v>
      </c>
      <c r="O8">
        <v>0.73025856044723969</v>
      </c>
      <c r="P8">
        <v>0.69601677148846963</v>
      </c>
      <c r="Q8">
        <v>0.72606568832983931</v>
      </c>
      <c r="R8">
        <v>0.72886093640810623</v>
      </c>
      <c r="S8" s="4">
        <f t="shared" ref="S8:S31" si="1">IF($E8="buy",$H9-$M8,$M8-$H9)</f>
        <v>0.2096436058700209</v>
      </c>
      <c r="T8" s="5">
        <f t="shared" ref="T8:T32" si="2">IF($E8="buy",$I9-$M8,$M8-$I9)</f>
        <v>0.19077568134171902</v>
      </c>
      <c r="U8" s="5">
        <f t="shared" si="0"/>
        <v>0.14395527603074765</v>
      </c>
      <c r="V8" s="5">
        <f t="shared" ref="V8:V32" si="3">IF($E8="buy",$K9-$M8,$M8-$K9)</f>
        <v>6.4989517819706411E-2</v>
      </c>
      <c r="W8" s="5">
        <f t="shared" ref="W8:W32" si="4">IF($E8="buy",$L9-$M8,$M8-$L9)</f>
        <v>6.7784765897973442E-2</v>
      </c>
      <c r="X8" s="5">
        <f t="shared" ref="X8:X31" si="5">IF($E8="buy",$M9-$M8,$M8-$M9)</f>
        <v>5.1013277428371695E-2</v>
      </c>
      <c r="Y8" s="5">
        <f t="shared" ref="Y8:Y32" si="6">IF($E8="buy",$N9-$M8,$M8-$L9)</f>
        <v>6.7784765897973442E-2</v>
      </c>
      <c r="Z8" s="5">
        <f t="shared" ref="Z8:Z32" si="7">IF($E8="buy",$O9-$M8,$M8-$O9)</f>
        <v>3.1446540880503138E-2</v>
      </c>
      <c r="AA8" s="5">
        <f t="shared" ref="AA8:AA32" si="8">IF($E8="buy",$P9-$M8,$M8-$P9)</f>
        <v>1.5373864430468176E-2</v>
      </c>
      <c r="AB8" s="5">
        <f t="shared" ref="AB8:AB32" si="9">IF($E8="buy",$Q9-$M8,$M8-$Q9)</f>
        <v>-7.407407407407407E-2</v>
      </c>
      <c r="AC8" s="5">
        <f t="shared" ref="AC8:AC32" si="10">IF($E8="buy",$R9-$M8,$M8-$R9)</f>
        <v>-6.9881201956673689E-2</v>
      </c>
      <c r="AD8" s="4">
        <f t="shared" ref="AD8:AD32" si="11">IF($E8="buy",$M9-$H8,$H8-$M9)</f>
        <v>-2.515723270440251E-2</v>
      </c>
      <c r="AE8" s="5">
        <f t="shared" ref="AE8:AE32" si="12">IF($E8="buy",$M9-$I8,$I8-$M9)</f>
        <v>-5.939902166317268E-2</v>
      </c>
      <c r="AF8" s="5">
        <f t="shared" ref="AF8:AF32" si="13">IF($E8="buy",$M9-$J8,$J8-$M9)</f>
        <v>-2.8651292802236217E-2</v>
      </c>
      <c r="AG8" s="5">
        <f t="shared" ref="AG8:AG32" si="14">IF($E8="buy",$M9-$K8,$K8-$M9)</f>
        <v>5.5206149545772187E-2</v>
      </c>
      <c r="AH8" s="5">
        <f t="shared" ref="AH8:AH32" si="15">IF($E8="buy",$M9-$L8,$L8-$M9)</f>
        <v>4.891684136967156E-2</v>
      </c>
      <c r="AI8" s="5">
        <f t="shared" ref="AI8:AI32" si="16">IF($E8="buy",$M9-$M8,$M8-$M9)</f>
        <v>5.1013277428371695E-2</v>
      </c>
      <c r="AJ8" s="5">
        <f t="shared" ref="AJ8:AJ32" si="17">IF($E8="buy",$M9-$N8,$N8-$M9)</f>
        <v>6.0796645702306029E-2</v>
      </c>
      <c r="AK8" s="5">
        <f t="shared" ref="AK8:AK32" si="18">IF($E8="buy",$M9-$O8,$O8-$M9)</f>
        <v>0.10691823899371067</v>
      </c>
      <c r="AL8" s="5">
        <f t="shared" ref="AL8:AL32" si="19">IF($E8="buy",$M9-$P8,$P8-$M9)</f>
        <v>7.267645003494061E-2</v>
      </c>
      <c r="AM8" s="5">
        <f t="shared" ref="AM8:AM32" si="20">IF($E8="buy",$M9-$Q8,$Q8-$M9)</f>
        <v>0.10272536687631029</v>
      </c>
      <c r="AN8" s="6">
        <f t="shared" ref="AN8:AN32" si="21">IF($E8="buy",$M9-$R8,$R8-$M9)</f>
        <v>0.10552061495457721</v>
      </c>
      <c r="AO8">
        <f>SUM(X$7:X8)</f>
        <v>0.67225716282320047</v>
      </c>
    </row>
    <row r="9" spans="2:41" x14ac:dyDescent="0.35">
      <c r="B9">
        <v>3</v>
      </c>
      <c r="D9" s="1">
        <v>40728</v>
      </c>
      <c r="E9" t="s">
        <v>32</v>
      </c>
      <c r="G9">
        <v>1.5251089827804001E-2</v>
      </c>
      <c r="H9">
        <v>0.46470999301187982</v>
      </c>
      <c r="I9">
        <v>0.4835779175401817</v>
      </c>
      <c r="J9">
        <v>0.53039832285115307</v>
      </c>
      <c r="K9">
        <v>0.60936408106219431</v>
      </c>
      <c r="L9">
        <v>0.60656883298392728</v>
      </c>
      <c r="M9">
        <v>0.62334032145352902</v>
      </c>
      <c r="N9">
        <v>0.61006289308176098</v>
      </c>
      <c r="O9">
        <v>0.64290705800139758</v>
      </c>
      <c r="P9">
        <v>0.65897973445143254</v>
      </c>
      <c r="Q9">
        <v>0.74842767295597479</v>
      </c>
      <c r="R9">
        <v>0.74423480083857441</v>
      </c>
      <c r="S9" s="4">
        <f t="shared" si="1"/>
        <v>0.10621942697414388</v>
      </c>
      <c r="T9" s="5">
        <f t="shared" si="2"/>
        <v>0.14116002795248073</v>
      </c>
      <c r="U9" s="5">
        <f t="shared" si="0"/>
        <v>0.12089447938504538</v>
      </c>
      <c r="V9" s="5">
        <f t="shared" si="3"/>
        <v>0.14675052410901468</v>
      </c>
      <c r="W9" s="5">
        <f t="shared" si="4"/>
        <v>0.11949685534591192</v>
      </c>
      <c r="X9" s="5">
        <f t="shared" si="5"/>
        <v>0.13696715583508035</v>
      </c>
      <c r="Y9" s="5">
        <f t="shared" si="6"/>
        <v>0.14605171208944789</v>
      </c>
      <c r="Z9" s="5">
        <f t="shared" si="7"/>
        <v>0.13696715583508035</v>
      </c>
      <c r="AA9" s="5">
        <f t="shared" si="8"/>
        <v>0.13976240391334727</v>
      </c>
      <c r="AB9" s="5">
        <f t="shared" si="9"/>
        <v>0.12718378756114601</v>
      </c>
      <c r="AC9" s="5">
        <f t="shared" si="10"/>
        <v>0.13347309573724664</v>
      </c>
      <c r="AD9" s="4">
        <f t="shared" si="11"/>
        <v>0.29559748427672955</v>
      </c>
      <c r="AE9" s="5">
        <f t="shared" si="12"/>
        <v>0.27672955974842767</v>
      </c>
      <c r="AF9" s="5">
        <f t="shared" si="13"/>
        <v>0.2299091544374563</v>
      </c>
      <c r="AG9" s="5">
        <f t="shared" si="14"/>
        <v>0.15094339622641506</v>
      </c>
      <c r="AH9" s="5">
        <f t="shared" si="15"/>
        <v>0.15373864430468209</v>
      </c>
      <c r="AI9" s="5">
        <f t="shared" si="16"/>
        <v>0.13696715583508035</v>
      </c>
      <c r="AJ9" s="5">
        <f t="shared" si="17"/>
        <v>0.15024458420684839</v>
      </c>
      <c r="AK9" s="5">
        <f t="shared" si="18"/>
        <v>0.11740041928721179</v>
      </c>
      <c r="AL9" s="5">
        <f t="shared" si="19"/>
        <v>0.10132774283717683</v>
      </c>
      <c r="AM9" s="5">
        <f t="shared" si="20"/>
        <v>1.187980433263458E-2</v>
      </c>
      <c r="AN9" s="6">
        <f t="shared" si="21"/>
        <v>1.6072676450034962E-2</v>
      </c>
      <c r="AO9">
        <f>SUM(X$7:X9)</f>
        <v>0.80922431865828082</v>
      </c>
    </row>
    <row r="10" spans="2:41" x14ac:dyDescent="0.35">
      <c r="B10">
        <v>4</v>
      </c>
      <c r="D10" s="1">
        <v>40744</v>
      </c>
      <c r="E10" t="s">
        <v>33</v>
      </c>
      <c r="G10">
        <v>-1.8945660370526234E-2</v>
      </c>
      <c r="H10">
        <v>0.72955974842767291</v>
      </c>
      <c r="I10">
        <v>0.76450034940600975</v>
      </c>
      <c r="J10">
        <v>0.74423480083857441</v>
      </c>
      <c r="K10">
        <v>0.7700908455625437</v>
      </c>
      <c r="L10">
        <v>0.74283717679944095</v>
      </c>
      <c r="M10">
        <v>0.76030747728860937</v>
      </c>
      <c r="N10">
        <v>0.76939203354297692</v>
      </c>
      <c r="O10">
        <v>0.76030747728860937</v>
      </c>
      <c r="P10">
        <v>0.76310272536687629</v>
      </c>
      <c r="Q10">
        <v>0.75052410901467503</v>
      </c>
      <c r="R10">
        <v>0.75681341719077566</v>
      </c>
      <c r="S10" s="4">
        <f t="shared" si="1"/>
        <v>9.0845562543675484E-3</v>
      </c>
      <c r="T10" s="5">
        <f t="shared" si="2"/>
        <v>3.3542976939203384E-2</v>
      </c>
      <c r="U10" s="5">
        <f t="shared" si="0"/>
        <v>6.7784765897973442E-2</v>
      </c>
      <c r="V10" s="5">
        <f t="shared" si="3"/>
        <v>0.18099231306778474</v>
      </c>
      <c r="W10" s="5">
        <f t="shared" si="4"/>
        <v>0.19776380153738649</v>
      </c>
      <c r="X10" s="5">
        <f t="shared" si="5"/>
        <v>0.30677847658979734</v>
      </c>
      <c r="Y10" s="5">
        <f t="shared" si="6"/>
        <v>0.19776380153738649</v>
      </c>
      <c r="Z10" s="5">
        <f t="shared" si="7"/>
        <v>0.2117400419287212</v>
      </c>
      <c r="AA10" s="5">
        <f t="shared" si="8"/>
        <v>0.19287211740041932</v>
      </c>
      <c r="AB10" s="5">
        <f t="shared" si="9"/>
        <v>0.17819706498951782</v>
      </c>
      <c r="AC10" s="5">
        <f t="shared" si="10"/>
        <v>0.15793151642208247</v>
      </c>
      <c r="AD10" s="4">
        <f t="shared" si="11"/>
        <v>0.27603074772886088</v>
      </c>
      <c r="AE10" s="5">
        <f t="shared" si="12"/>
        <v>0.31097134870719773</v>
      </c>
      <c r="AF10" s="5">
        <f t="shared" si="13"/>
        <v>0.29070580013976238</v>
      </c>
      <c r="AG10" s="5">
        <f t="shared" si="14"/>
        <v>0.31656184486373168</v>
      </c>
      <c r="AH10" s="5">
        <f t="shared" si="15"/>
        <v>0.28930817610062892</v>
      </c>
      <c r="AI10" s="5">
        <f t="shared" si="16"/>
        <v>0.30677847658979734</v>
      </c>
      <c r="AJ10" s="5">
        <f t="shared" si="17"/>
        <v>0.31586303284416489</v>
      </c>
      <c r="AK10" s="5">
        <f t="shared" si="18"/>
        <v>0.30677847658979734</v>
      </c>
      <c r="AL10" s="5">
        <f t="shared" si="19"/>
        <v>0.30957372466806427</v>
      </c>
      <c r="AM10" s="5">
        <f t="shared" si="20"/>
        <v>0.29699510831586301</v>
      </c>
      <c r="AN10" s="6">
        <f t="shared" si="21"/>
        <v>0.30328441649196364</v>
      </c>
      <c r="AO10">
        <f>SUM(X$7:X10)</f>
        <v>1.1160027952480782</v>
      </c>
    </row>
    <row r="11" spans="2:41" x14ac:dyDescent="0.35">
      <c r="B11">
        <v>5</v>
      </c>
      <c r="D11" s="1">
        <v>40764</v>
      </c>
      <c r="E11" t="s">
        <v>32</v>
      </c>
      <c r="G11">
        <v>1.6302351070916692E-2</v>
      </c>
      <c r="H11">
        <v>0.75122292103424182</v>
      </c>
      <c r="I11">
        <v>0.72676450034940598</v>
      </c>
      <c r="J11">
        <v>0.69252271139063593</v>
      </c>
      <c r="K11">
        <v>0.57931516422082463</v>
      </c>
      <c r="L11">
        <v>0.56254367575122288</v>
      </c>
      <c r="M11">
        <v>0.45352900069881202</v>
      </c>
      <c r="N11">
        <v>0.5073375262054507</v>
      </c>
      <c r="O11">
        <v>0.54856743535988817</v>
      </c>
      <c r="P11">
        <v>0.56743535988819005</v>
      </c>
      <c r="Q11">
        <v>0.58211041229909155</v>
      </c>
      <c r="R11">
        <v>0.60237596086652689</v>
      </c>
      <c r="S11" s="4">
        <f t="shared" si="1"/>
        <v>0.19007686932215234</v>
      </c>
      <c r="T11" s="5">
        <f t="shared" si="2"/>
        <v>0.20824598183088744</v>
      </c>
      <c r="U11" s="5">
        <f t="shared" si="0"/>
        <v>0.22152341020265548</v>
      </c>
      <c r="V11" s="5">
        <f t="shared" si="3"/>
        <v>0.24388539482879107</v>
      </c>
      <c r="W11" s="5">
        <f t="shared" si="4"/>
        <v>0.28092243186582805</v>
      </c>
      <c r="X11" s="5">
        <f t="shared" si="5"/>
        <v>0.28511530398322854</v>
      </c>
      <c r="Y11" s="5">
        <f t="shared" si="6"/>
        <v>0.25995807127882603</v>
      </c>
      <c r="Z11" s="5">
        <f t="shared" si="7"/>
        <v>0.19846261355695322</v>
      </c>
      <c r="AA11" s="5">
        <f t="shared" si="8"/>
        <v>0.17959468902865133</v>
      </c>
      <c r="AB11" s="5">
        <f t="shared" si="9"/>
        <v>0.22851153039832289</v>
      </c>
      <c r="AC11" s="5">
        <f t="shared" si="10"/>
        <v>0.27882599580712791</v>
      </c>
      <c r="AD11" s="4">
        <f t="shared" si="11"/>
        <v>-1.2578616352201255E-2</v>
      </c>
      <c r="AE11" s="5">
        <f t="shared" si="12"/>
        <v>1.187980433263458E-2</v>
      </c>
      <c r="AF11" s="5">
        <f t="shared" si="13"/>
        <v>4.6121593291404639E-2</v>
      </c>
      <c r="AG11" s="5">
        <f t="shared" si="14"/>
        <v>0.15932914046121593</v>
      </c>
      <c r="AH11" s="5">
        <f t="shared" si="15"/>
        <v>0.17610062893081768</v>
      </c>
      <c r="AI11" s="5">
        <f t="shared" si="16"/>
        <v>0.28511530398322854</v>
      </c>
      <c r="AJ11" s="5">
        <f t="shared" si="17"/>
        <v>0.23130677847658987</v>
      </c>
      <c r="AK11" s="5">
        <f t="shared" si="18"/>
        <v>0.1900768693221524</v>
      </c>
      <c r="AL11" s="5">
        <f t="shared" si="19"/>
        <v>0.17120894479385051</v>
      </c>
      <c r="AM11" s="5">
        <f t="shared" si="20"/>
        <v>0.15653389238294901</v>
      </c>
      <c r="AN11" s="6">
        <f t="shared" si="21"/>
        <v>0.13626834381551367</v>
      </c>
      <c r="AO11">
        <f>SUM(X$7:X11)</f>
        <v>1.4011180992313068</v>
      </c>
    </row>
    <row r="12" spans="2:41" x14ac:dyDescent="0.35">
      <c r="B12">
        <v>6</v>
      </c>
      <c r="D12" s="1">
        <v>40787</v>
      </c>
      <c r="E12" t="s">
        <v>33</v>
      </c>
      <c r="G12">
        <v>-2.2879496096259281E-2</v>
      </c>
      <c r="H12">
        <v>0.64360587002096437</v>
      </c>
      <c r="I12">
        <v>0.66177498252969946</v>
      </c>
      <c r="J12">
        <v>0.6750524109014675</v>
      </c>
      <c r="K12">
        <v>0.69741439552760309</v>
      </c>
      <c r="L12">
        <v>0.73445143256464007</v>
      </c>
      <c r="M12">
        <v>0.73864430468204056</v>
      </c>
      <c r="N12">
        <v>0.71348707197763805</v>
      </c>
      <c r="O12">
        <v>0.65199161425576524</v>
      </c>
      <c r="P12">
        <v>0.63312368972746336</v>
      </c>
      <c r="Q12">
        <v>0.68204053109713492</v>
      </c>
      <c r="R12">
        <v>0.73235499650593994</v>
      </c>
      <c r="S12" s="4">
        <f t="shared" si="1"/>
        <v>8.8749126484975571E-2</v>
      </c>
      <c r="T12" s="5">
        <f t="shared" si="2"/>
        <v>0.13766596785464713</v>
      </c>
      <c r="U12" s="5">
        <f t="shared" si="0"/>
        <v>0.17819706498951782</v>
      </c>
      <c r="V12" s="5">
        <f t="shared" si="3"/>
        <v>0.21523410202655491</v>
      </c>
      <c r="W12" s="5">
        <f t="shared" si="4"/>
        <v>0.21453529000698812</v>
      </c>
      <c r="X12" s="5">
        <f t="shared" si="5"/>
        <v>0.17959468902865128</v>
      </c>
      <c r="Y12" s="5">
        <f t="shared" si="6"/>
        <v>0.21453529000698812</v>
      </c>
      <c r="Z12" s="5">
        <f t="shared" si="7"/>
        <v>0.21593291404612158</v>
      </c>
      <c r="AA12" s="5">
        <f t="shared" si="8"/>
        <v>0.27113906359189383</v>
      </c>
      <c r="AB12" s="5">
        <f t="shared" si="9"/>
        <v>0.29979035639412999</v>
      </c>
      <c r="AC12" s="5">
        <f t="shared" si="10"/>
        <v>0.286512928022362</v>
      </c>
      <c r="AD12" s="4">
        <f t="shared" si="11"/>
        <v>8.4556254367575079E-2</v>
      </c>
      <c r="AE12" s="5">
        <f t="shared" si="12"/>
        <v>0.10272536687631018</v>
      </c>
      <c r="AF12" s="5">
        <f t="shared" si="13"/>
        <v>0.11600279524807822</v>
      </c>
      <c r="AG12" s="5">
        <f t="shared" si="14"/>
        <v>0.13836477987421381</v>
      </c>
      <c r="AH12" s="5">
        <f t="shared" si="15"/>
        <v>0.17540181691125079</v>
      </c>
      <c r="AI12" s="5">
        <f t="shared" si="16"/>
        <v>0.17959468902865128</v>
      </c>
      <c r="AJ12" s="5">
        <f t="shared" si="17"/>
        <v>0.15443745632424877</v>
      </c>
      <c r="AK12" s="5">
        <f t="shared" si="18"/>
        <v>9.2941998602375953E-2</v>
      </c>
      <c r="AL12" s="5">
        <f t="shared" si="19"/>
        <v>7.407407407407407E-2</v>
      </c>
      <c r="AM12" s="5">
        <f t="shared" si="20"/>
        <v>0.12299091544374563</v>
      </c>
      <c r="AN12" s="6">
        <f t="shared" si="21"/>
        <v>0.17330538085255065</v>
      </c>
      <c r="AO12">
        <f>SUM(X$7:X12)</f>
        <v>1.5807127882599581</v>
      </c>
    </row>
    <row r="13" spans="2:41" x14ac:dyDescent="0.35">
      <c r="B13">
        <v>7</v>
      </c>
      <c r="D13" s="1">
        <v>40814</v>
      </c>
      <c r="E13" t="s">
        <v>32</v>
      </c>
      <c r="G13">
        <v>3.0941967947169849E-3</v>
      </c>
      <c r="H13">
        <v>0.64989517819706499</v>
      </c>
      <c r="I13">
        <v>0.60097833682739343</v>
      </c>
      <c r="J13">
        <v>0.56044723969252275</v>
      </c>
      <c r="K13">
        <v>0.52341020265548566</v>
      </c>
      <c r="L13">
        <v>0.52410901467505244</v>
      </c>
      <c r="M13">
        <v>0.55904961565338929</v>
      </c>
      <c r="N13">
        <v>0.50873515024458416</v>
      </c>
      <c r="O13">
        <v>0.52271139063591898</v>
      </c>
      <c r="P13">
        <v>0.46750524109014674</v>
      </c>
      <c r="Q13">
        <v>0.43885394828791058</v>
      </c>
      <c r="R13">
        <v>0.45213137665967856</v>
      </c>
      <c r="S13" s="4">
        <f t="shared" si="1"/>
        <v>2.6554856743535971E-2</v>
      </c>
      <c r="T13" s="5">
        <f t="shared" si="2"/>
        <v>2.3060796645702264E-2</v>
      </c>
      <c r="U13" s="5">
        <f t="shared" si="0"/>
        <v>3.0048916841369677E-2</v>
      </c>
      <c r="V13" s="5">
        <f t="shared" si="3"/>
        <v>7.1977638015373824E-2</v>
      </c>
      <c r="W13" s="5">
        <f t="shared" si="4"/>
        <v>0.14465408805031443</v>
      </c>
      <c r="X13" s="5">
        <f t="shared" si="5"/>
        <v>0.10412299091544375</v>
      </c>
      <c r="Y13" s="5">
        <f t="shared" si="6"/>
        <v>0.1236897274633123</v>
      </c>
      <c r="Z13" s="5">
        <f t="shared" si="7"/>
        <v>8.8050314465408785E-2</v>
      </c>
      <c r="AA13" s="5">
        <f t="shared" si="8"/>
        <v>0.1090146750524108</v>
      </c>
      <c r="AB13" s="5">
        <f t="shared" si="9"/>
        <v>0.12578616352201255</v>
      </c>
      <c r="AC13" s="5">
        <f t="shared" si="10"/>
        <v>0.13766596785464702</v>
      </c>
      <c r="AD13" s="4">
        <f t="shared" si="11"/>
        <v>1.3277428371768041E-2</v>
      </c>
      <c r="AE13" s="5">
        <f t="shared" si="12"/>
        <v>6.2194269741439601E-2</v>
      </c>
      <c r="AF13" s="5">
        <f t="shared" si="13"/>
        <v>0.10272536687631029</v>
      </c>
      <c r="AG13" s="5">
        <f t="shared" si="14"/>
        <v>0.13976240391334738</v>
      </c>
      <c r="AH13" s="5">
        <f t="shared" si="15"/>
        <v>0.13906359189378059</v>
      </c>
      <c r="AI13" s="5">
        <f t="shared" si="16"/>
        <v>0.10412299091544375</v>
      </c>
      <c r="AJ13" s="5">
        <f t="shared" si="17"/>
        <v>0.15443745632424888</v>
      </c>
      <c r="AK13" s="5">
        <f t="shared" si="18"/>
        <v>0.14046121593291405</v>
      </c>
      <c r="AL13" s="5">
        <f t="shared" si="19"/>
        <v>0.19566736547868629</v>
      </c>
      <c r="AM13" s="5">
        <f t="shared" si="20"/>
        <v>0.22431865828092246</v>
      </c>
      <c r="AN13" s="6">
        <f t="shared" si="21"/>
        <v>0.21104122990915447</v>
      </c>
      <c r="AO13">
        <f>SUM(X$7:X13)</f>
        <v>1.6848357791754018</v>
      </c>
    </row>
    <row r="14" spans="2:41" x14ac:dyDescent="0.35">
      <c r="B14">
        <v>8</v>
      </c>
      <c r="D14" s="1">
        <v>40834</v>
      </c>
      <c r="E14" t="s">
        <v>33</v>
      </c>
      <c r="G14">
        <v>-3.6993979868052779E-2</v>
      </c>
      <c r="H14">
        <v>0.58560447239692526</v>
      </c>
      <c r="I14">
        <v>0.58211041229909155</v>
      </c>
      <c r="J14">
        <v>0.58909853249475896</v>
      </c>
      <c r="K14">
        <v>0.63102725366876311</v>
      </c>
      <c r="L14">
        <v>0.70370370370370372</v>
      </c>
      <c r="M14">
        <v>0.66317260656883303</v>
      </c>
      <c r="N14">
        <v>0.68273934311670159</v>
      </c>
      <c r="O14">
        <v>0.64709993011879807</v>
      </c>
      <c r="P14">
        <v>0.66806429070580009</v>
      </c>
      <c r="Q14">
        <v>0.68483577917540184</v>
      </c>
      <c r="R14">
        <v>0.69671558350803631</v>
      </c>
      <c r="S14" s="4">
        <f t="shared" si="1"/>
        <v>-0.12159329140461206</v>
      </c>
      <c r="T14" s="5">
        <f t="shared" si="2"/>
        <v>-0.13417190775681331</v>
      </c>
      <c r="U14" s="5">
        <f t="shared" si="0"/>
        <v>-0.11390635918937797</v>
      </c>
      <c r="V14" s="5">
        <f t="shared" si="3"/>
        <v>-0.15793151642208236</v>
      </c>
      <c r="W14" s="5">
        <f t="shared" si="4"/>
        <v>-0.1495457721872816</v>
      </c>
      <c r="X14" s="5">
        <f t="shared" si="5"/>
        <v>-0.15094339622641506</v>
      </c>
      <c r="Y14" s="5">
        <f t="shared" si="6"/>
        <v>-0.1495457721872816</v>
      </c>
      <c r="Z14" s="5">
        <f t="shared" si="7"/>
        <v>-8.0363382250174697E-2</v>
      </c>
      <c r="AA14" s="5">
        <f t="shared" si="8"/>
        <v>-4.4025157232704393E-2</v>
      </c>
      <c r="AB14" s="5">
        <f t="shared" si="9"/>
        <v>-1.1879804332634469E-2</v>
      </c>
      <c r="AC14" s="5">
        <f t="shared" si="10"/>
        <v>-4.5422781271837853E-2</v>
      </c>
      <c r="AD14" s="4">
        <f t="shared" si="11"/>
        <v>-0.22851153039832284</v>
      </c>
      <c r="AE14" s="5">
        <f t="shared" si="12"/>
        <v>-0.23200559049615654</v>
      </c>
      <c r="AF14" s="5">
        <f t="shared" si="13"/>
        <v>-0.22501747030048913</v>
      </c>
      <c r="AG14" s="5">
        <f t="shared" si="14"/>
        <v>-0.18308874912648498</v>
      </c>
      <c r="AH14" s="5">
        <f t="shared" si="15"/>
        <v>-0.11041229909154437</v>
      </c>
      <c r="AI14" s="5">
        <f t="shared" si="16"/>
        <v>-0.15094339622641506</v>
      </c>
      <c r="AJ14" s="5">
        <f t="shared" si="17"/>
        <v>-0.1313766596785465</v>
      </c>
      <c r="AK14" s="5">
        <f t="shared" si="18"/>
        <v>-0.16701607267645002</v>
      </c>
      <c r="AL14" s="5">
        <f t="shared" si="19"/>
        <v>-0.146051712089448</v>
      </c>
      <c r="AM14" s="5">
        <f t="shared" si="20"/>
        <v>-0.12928022361984626</v>
      </c>
      <c r="AN14" s="6">
        <f t="shared" si="21"/>
        <v>-0.11740041928721179</v>
      </c>
      <c r="AO14">
        <f>SUM(X$7:X14)</f>
        <v>1.5338923829489868</v>
      </c>
    </row>
    <row r="15" spans="2:41" x14ac:dyDescent="0.35">
      <c r="B15">
        <v>9</v>
      </c>
      <c r="D15" s="1">
        <v>40863</v>
      </c>
      <c r="E15" t="s">
        <v>32</v>
      </c>
      <c r="G15">
        <v>1.168353600561509E-2</v>
      </c>
      <c r="H15">
        <v>0.78476589797344509</v>
      </c>
      <c r="I15">
        <v>0.79734451432564635</v>
      </c>
      <c r="J15">
        <v>0.777078965758211</v>
      </c>
      <c r="K15">
        <v>0.8211041229909154</v>
      </c>
      <c r="L15">
        <v>0.81271837875611463</v>
      </c>
      <c r="M15">
        <v>0.81411600279524809</v>
      </c>
      <c r="N15">
        <v>0.777078965758211</v>
      </c>
      <c r="O15">
        <v>0.74353598881900773</v>
      </c>
      <c r="P15">
        <v>0.70719776380153743</v>
      </c>
      <c r="Q15">
        <v>0.6750524109014675</v>
      </c>
      <c r="R15">
        <v>0.70859538784067089</v>
      </c>
      <c r="S15" s="4">
        <f t="shared" si="1"/>
        <v>-0.30887491264849753</v>
      </c>
      <c r="T15" s="5">
        <f t="shared" si="2"/>
        <v>-0.3067784765897974</v>
      </c>
      <c r="U15" s="5">
        <f t="shared" si="0"/>
        <v>-0.23829489867225717</v>
      </c>
      <c r="V15" s="5">
        <f t="shared" si="3"/>
        <v>-0.21802935010482183</v>
      </c>
      <c r="W15" s="5">
        <f t="shared" si="4"/>
        <v>-0.22222222222222221</v>
      </c>
      <c r="X15" s="5">
        <f t="shared" si="5"/>
        <v>-0.21733053808525504</v>
      </c>
      <c r="Y15" s="5">
        <f t="shared" si="6"/>
        <v>-0.20335429769392033</v>
      </c>
      <c r="Z15" s="5">
        <f t="shared" si="7"/>
        <v>-0.20545073375262057</v>
      </c>
      <c r="AA15" s="5">
        <f t="shared" si="8"/>
        <v>-0.17260656883298398</v>
      </c>
      <c r="AB15" s="5">
        <f t="shared" si="9"/>
        <v>-8.595387840670865E-2</v>
      </c>
      <c r="AC15" s="5">
        <f t="shared" si="10"/>
        <v>-7.1977638015373935E-2</v>
      </c>
      <c r="AD15" s="4">
        <f t="shared" si="11"/>
        <v>-0.18798043326345204</v>
      </c>
      <c r="AE15" s="5">
        <f t="shared" si="12"/>
        <v>-0.2005590496156533</v>
      </c>
      <c r="AF15" s="5">
        <f t="shared" si="13"/>
        <v>-0.18029350104821795</v>
      </c>
      <c r="AG15" s="5">
        <f t="shared" si="14"/>
        <v>-0.22431865828092235</v>
      </c>
      <c r="AH15" s="5">
        <f t="shared" si="15"/>
        <v>-0.21593291404612158</v>
      </c>
      <c r="AI15" s="5">
        <f t="shared" si="16"/>
        <v>-0.21733053808525504</v>
      </c>
      <c r="AJ15" s="5">
        <f t="shared" si="17"/>
        <v>-0.18029350104821795</v>
      </c>
      <c r="AK15" s="5">
        <f t="shared" si="18"/>
        <v>-0.14675052410901468</v>
      </c>
      <c r="AL15" s="5">
        <f t="shared" si="19"/>
        <v>-0.11041229909154437</v>
      </c>
      <c r="AM15" s="5">
        <f t="shared" si="20"/>
        <v>-7.8266946191474451E-2</v>
      </c>
      <c r="AN15" s="6">
        <f t="shared" si="21"/>
        <v>-0.11180992313067784</v>
      </c>
      <c r="AO15">
        <f>SUM(X$7:X15)</f>
        <v>1.3165618448637317</v>
      </c>
    </row>
    <row r="16" spans="2:41" x14ac:dyDescent="0.35">
      <c r="B16">
        <v>10</v>
      </c>
      <c r="D16" s="1">
        <v>40904</v>
      </c>
      <c r="E16" t="s">
        <v>33</v>
      </c>
      <c r="G16">
        <v>-6.6353405727035842E-3</v>
      </c>
      <c r="H16">
        <v>0.50524109014675056</v>
      </c>
      <c r="I16">
        <v>0.5073375262054507</v>
      </c>
      <c r="J16">
        <v>0.57582110412299092</v>
      </c>
      <c r="K16">
        <v>0.59608665269042627</v>
      </c>
      <c r="L16">
        <v>0.59189378057302588</v>
      </c>
      <c r="M16">
        <v>0.59678546470999305</v>
      </c>
      <c r="N16">
        <v>0.61076170510132777</v>
      </c>
      <c r="O16">
        <v>0.60866526904262752</v>
      </c>
      <c r="P16">
        <v>0.64150943396226412</v>
      </c>
      <c r="Q16">
        <v>0.72816212438853944</v>
      </c>
      <c r="R16">
        <v>0.74213836477987416</v>
      </c>
      <c r="S16" s="4">
        <f t="shared" si="1"/>
        <v>-7.8965758211041237E-2</v>
      </c>
      <c r="T16" s="5">
        <f t="shared" si="2"/>
        <v>-8.874912648497546E-2</v>
      </c>
      <c r="U16" s="5">
        <f t="shared" si="0"/>
        <v>-9.8532494758909794E-2</v>
      </c>
      <c r="V16" s="5">
        <f t="shared" si="3"/>
        <v>-9.2941998602375953E-2</v>
      </c>
      <c r="W16" s="5">
        <f t="shared" si="4"/>
        <v>-9.783368273934312E-2</v>
      </c>
      <c r="X16" s="5">
        <f t="shared" si="5"/>
        <v>-9.6436058700209548E-2</v>
      </c>
      <c r="Y16" s="5">
        <f t="shared" si="6"/>
        <v>-9.783368273934312E-2</v>
      </c>
      <c r="Z16" s="5">
        <f t="shared" si="7"/>
        <v>-0.15443745632424877</v>
      </c>
      <c r="AA16" s="5">
        <f t="shared" si="8"/>
        <v>-0.21733053808525504</v>
      </c>
      <c r="AB16" s="5">
        <f t="shared" si="9"/>
        <v>-0.2152341020265548</v>
      </c>
      <c r="AC16" s="5">
        <f t="shared" si="10"/>
        <v>-0.22152341020265542</v>
      </c>
      <c r="AD16" s="4">
        <f t="shared" si="11"/>
        <v>-0.18798043326345204</v>
      </c>
      <c r="AE16" s="5">
        <f t="shared" si="12"/>
        <v>-0.18588399720475191</v>
      </c>
      <c r="AF16" s="5">
        <f t="shared" si="13"/>
        <v>-0.11740041928721168</v>
      </c>
      <c r="AG16" s="5">
        <f t="shared" si="14"/>
        <v>-9.7134870719776334E-2</v>
      </c>
      <c r="AH16" s="5">
        <f t="shared" si="15"/>
        <v>-0.10132774283717672</v>
      </c>
      <c r="AI16" s="5">
        <f t="shared" si="16"/>
        <v>-9.6436058700209548E-2</v>
      </c>
      <c r="AJ16" s="5">
        <f t="shared" si="17"/>
        <v>-8.2459818308874833E-2</v>
      </c>
      <c r="AK16" s="5">
        <f t="shared" si="18"/>
        <v>-8.4556254367575079E-2</v>
      </c>
      <c r="AL16" s="5">
        <f t="shared" si="19"/>
        <v>-5.1712089447938481E-2</v>
      </c>
      <c r="AM16" s="5">
        <f t="shared" si="20"/>
        <v>3.4940600978336844E-2</v>
      </c>
      <c r="AN16" s="6">
        <f t="shared" si="21"/>
        <v>4.891684136967156E-2</v>
      </c>
      <c r="AO16">
        <f>SUM(X$7:X16)</f>
        <v>1.2201257861635222</v>
      </c>
    </row>
    <row r="17" spans="2:41" x14ac:dyDescent="0.35">
      <c r="B17">
        <v>11</v>
      </c>
      <c r="D17" s="1">
        <v>40941</v>
      </c>
      <c r="E17" t="s">
        <v>32</v>
      </c>
      <c r="G17">
        <v>1.1479797177051805E-2</v>
      </c>
      <c r="H17">
        <v>0.67575122292103429</v>
      </c>
      <c r="I17">
        <v>0.68553459119496851</v>
      </c>
      <c r="J17">
        <v>0.69531795946890285</v>
      </c>
      <c r="K17">
        <v>0.689727463312369</v>
      </c>
      <c r="L17">
        <v>0.69461914744933617</v>
      </c>
      <c r="M17">
        <v>0.6932215234102026</v>
      </c>
      <c r="N17">
        <v>0.69252271139063593</v>
      </c>
      <c r="O17">
        <v>0.75122292103424182</v>
      </c>
      <c r="P17">
        <v>0.81411600279524809</v>
      </c>
      <c r="Q17">
        <v>0.81201956673654785</v>
      </c>
      <c r="R17">
        <v>0.81830887491264848</v>
      </c>
      <c r="S17" s="4">
        <f t="shared" si="1"/>
        <v>0.16072676450034951</v>
      </c>
      <c r="T17" s="5">
        <f t="shared" si="2"/>
        <v>0.16142557651991618</v>
      </c>
      <c r="U17" s="5">
        <f t="shared" si="0"/>
        <v>0.14185883997204762</v>
      </c>
      <c r="V17" s="5">
        <f t="shared" si="3"/>
        <v>8.8050314465408897E-2</v>
      </c>
      <c r="W17" s="5">
        <f t="shared" si="4"/>
        <v>-6.9881201956673022E-3</v>
      </c>
      <c r="X17" s="5">
        <f t="shared" si="5"/>
        <v>-4.8916841369670561E-3</v>
      </c>
      <c r="Y17" s="5">
        <f t="shared" si="6"/>
        <v>3.4940600978337066E-3</v>
      </c>
      <c r="Z17" s="5">
        <f t="shared" si="7"/>
        <v>-1.3976240391334604E-3</v>
      </c>
      <c r="AA17" s="5">
        <f t="shared" si="8"/>
        <v>-1.5373864430468176E-2</v>
      </c>
      <c r="AB17" s="5">
        <f t="shared" si="9"/>
        <v>-2.6554856743535971E-2</v>
      </c>
      <c r="AC17" s="5">
        <f t="shared" si="10"/>
        <v>-5.8700209643605783E-2</v>
      </c>
      <c r="AD17" s="4">
        <f t="shared" si="11"/>
        <v>1.2578616352201255E-2</v>
      </c>
      <c r="AE17" s="5">
        <f t="shared" si="12"/>
        <v>2.7952480782670319E-3</v>
      </c>
      <c r="AF17" s="5">
        <f t="shared" si="13"/>
        <v>-6.9881201956673022E-3</v>
      </c>
      <c r="AG17" s="5">
        <f t="shared" si="14"/>
        <v>-1.3976240391334604E-3</v>
      </c>
      <c r="AH17" s="5">
        <f t="shared" si="15"/>
        <v>-6.2893081761006275E-3</v>
      </c>
      <c r="AI17" s="5">
        <f t="shared" si="16"/>
        <v>-4.8916841369670561E-3</v>
      </c>
      <c r="AJ17" s="5">
        <f t="shared" si="17"/>
        <v>-4.1928721174003813E-3</v>
      </c>
      <c r="AK17" s="5">
        <f t="shared" si="18"/>
        <v>-6.2893081761006275E-2</v>
      </c>
      <c r="AL17" s="5">
        <f t="shared" si="19"/>
        <v>-0.12578616352201255</v>
      </c>
      <c r="AM17" s="5">
        <f t="shared" si="20"/>
        <v>-0.1236897274633123</v>
      </c>
      <c r="AN17" s="6">
        <f t="shared" si="21"/>
        <v>-0.12997903563941293</v>
      </c>
      <c r="AO17">
        <f>SUM(X$7:X17)</f>
        <v>1.2152341020265551</v>
      </c>
    </row>
    <row r="18" spans="2:41" x14ac:dyDescent="0.35">
      <c r="B18">
        <v>12</v>
      </c>
      <c r="D18" s="1">
        <v>41037</v>
      </c>
      <c r="E18" t="s">
        <v>33</v>
      </c>
      <c r="G18">
        <v>-2.1099295192908468E-2</v>
      </c>
      <c r="H18">
        <v>0.85394828791055211</v>
      </c>
      <c r="I18">
        <v>0.85464709993011878</v>
      </c>
      <c r="J18">
        <v>0.83508036338225022</v>
      </c>
      <c r="K18">
        <v>0.7812718378756115</v>
      </c>
      <c r="L18">
        <v>0.6862334032145353</v>
      </c>
      <c r="M18">
        <v>0.68832983927323554</v>
      </c>
      <c r="N18">
        <v>0.69671558350803631</v>
      </c>
      <c r="O18">
        <v>0.69182389937106914</v>
      </c>
      <c r="P18">
        <v>0.67784765897973442</v>
      </c>
      <c r="Q18">
        <v>0.66666666666666663</v>
      </c>
      <c r="R18">
        <v>0.63452131376659682</v>
      </c>
      <c r="S18" s="4">
        <f t="shared" si="1"/>
        <v>0.14814814814814814</v>
      </c>
      <c r="T18" s="5">
        <f t="shared" si="2"/>
        <v>0.12578616352201266</v>
      </c>
      <c r="U18" s="5">
        <f t="shared" si="0"/>
        <v>0.10621942697414399</v>
      </c>
      <c r="V18" s="5">
        <f t="shared" si="3"/>
        <v>0.11180992313067795</v>
      </c>
      <c r="W18" s="5">
        <f t="shared" si="4"/>
        <v>0.14325646401118108</v>
      </c>
      <c r="X18" s="5">
        <f t="shared" si="5"/>
        <v>0.11879804332634525</v>
      </c>
      <c r="Y18" s="5">
        <f t="shared" si="6"/>
        <v>0.14325646401118108</v>
      </c>
      <c r="Z18" s="5">
        <f t="shared" si="7"/>
        <v>7.267645003494061E-2</v>
      </c>
      <c r="AA18" s="5">
        <f t="shared" si="8"/>
        <v>5.5206149545772187E-2</v>
      </c>
      <c r="AB18" s="5">
        <f t="shared" si="9"/>
        <v>1.2578616352201255E-2</v>
      </c>
      <c r="AC18" s="5">
        <f t="shared" si="10"/>
        <v>-2.7952480782669209E-3</v>
      </c>
      <c r="AD18" s="4">
        <f t="shared" si="11"/>
        <v>0.28441649196366181</v>
      </c>
      <c r="AE18" s="5">
        <f t="shared" si="12"/>
        <v>0.28511530398322849</v>
      </c>
      <c r="AF18" s="5">
        <f t="shared" si="13"/>
        <v>0.26554856743535993</v>
      </c>
      <c r="AG18" s="5">
        <f t="shared" si="14"/>
        <v>0.2117400419287212</v>
      </c>
      <c r="AH18" s="5">
        <f t="shared" si="15"/>
        <v>0.116701607267645</v>
      </c>
      <c r="AI18" s="5">
        <f t="shared" si="16"/>
        <v>0.11879804332634525</v>
      </c>
      <c r="AJ18" s="5">
        <f t="shared" si="17"/>
        <v>0.12718378756114601</v>
      </c>
      <c r="AK18" s="5">
        <f t="shared" si="18"/>
        <v>0.12229210342417884</v>
      </c>
      <c r="AL18" s="5">
        <f t="shared" si="19"/>
        <v>0.10831586303284413</v>
      </c>
      <c r="AM18" s="5">
        <f t="shared" si="20"/>
        <v>9.7134870719776334E-2</v>
      </c>
      <c r="AN18" s="6">
        <f t="shared" si="21"/>
        <v>6.4989517819706522E-2</v>
      </c>
      <c r="AO18">
        <f>SUM(X$7:X18)</f>
        <v>1.3340321453529005</v>
      </c>
    </row>
    <row r="19" spans="2:41" x14ac:dyDescent="0.35">
      <c r="B19">
        <v>13</v>
      </c>
      <c r="D19" s="1">
        <v>41123</v>
      </c>
      <c r="E19" t="s">
        <v>32</v>
      </c>
      <c r="G19">
        <v>8.5837478380061272E-3</v>
      </c>
      <c r="H19">
        <v>0.5401816911250874</v>
      </c>
      <c r="I19">
        <v>0.56254367575122288</v>
      </c>
      <c r="J19">
        <v>0.58211041229909155</v>
      </c>
      <c r="K19">
        <v>0.5765199161425576</v>
      </c>
      <c r="L19">
        <v>0.54507337526205446</v>
      </c>
      <c r="M19">
        <v>0.5695317959468903</v>
      </c>
      <c r="N19">
        <v>0.55206149545772187</v>
      </c>
      <c r="O19">
        <v>0.61565338923829493</v>
      </c>
      <c r="P19">
        <v>0.63312368972746336</v>
      </c>
      <c r="Q19">
        <v>0.67575122292103429</v>
      </c>
      <c r="R19">
        <v>0.69112508735150247</v>
      </c>
      <c r="S19" s="4">
        <f t="shared" si="1"/>
        <v>0.13976240391334727</v>
      </c>
      <c r="T19" s="5">
        <f t="shared" si="2"/>
        <v>0.15164220824598185</v>
      </c>
      <c r="U19" s="5">
        <f t="shared" si="0"/>
        <v>0.17400419287211744</v>
      </c>
      <c r="V19" s="5">
        <f t="shared" si="3"/>
        <v>0.14185883997204751</v>
      </c>
      <c r="W19" s="5">
        <f t="shared" si="4"/>
        <v>0.12508735150244588</v>
      </c>
      <c r="X19" s="5">
        <f t="shared" si="5"/>
        <v>9.3640810621942738E-2</v>
      </c>
      <c r="Y19" s="5">
        <f t="shared" si="6"/>
        <v>2.8651292802236217E-2</v>
      </c>
      <c r="Z19" s="5">
        <f t="shared" si="7"/>
        <v>6.9182389937106903E-2</v>
      </c>
      <c r="AA19" s="5">
        <f t="shared" si="8"/>
        <v>0.11740041928721168</v>
      </c>
      <c r="AB19" s="5">
        <f t="shared" si="9"/>
        <v>5.031446540880502E-2</v>
      </c>
      <c r="AC19" s="5">
        <f t="shared" si="10"/>
        <v>3.2844164919636598E-2</v>
      </c>
      <c r="AD19" s="4">
        <f t="shared" si="11"/>
        <v>0.12299091544374563</v>
      </c>
      <c r="AE19" s="5">
        <f t="shared" si="12"/>
        <v>0.10062893081761015</v>
      </c>
      <c r="AF19" s="5">
        <f t="shared" si="13"/>
        <v>8.1062194269741483E-2</v>
      </c>
      <c r="AG19" s="5">
        <f t="shared" si="14"/>
        <v>8.6652690426275436E-2</v>
      </c>
      <c r="AH19" s="5">
        <f t="shared" si="15"/>
        <v>0.11809923130677857</v>
      </c>
      <c r="AI19" s="5">
        <f t="shared" si="16"/>
        <v>9.3640810621942738E-2</v>
      </c>
      <c r="AJ19" s="5">
        <f t="shared" si="17"/>
        <v>0.11111111111111116</v>
      </c>
      <c r="AK19" s="5">
        <f t="shared" si="18"/>
        <v>4.7519217330538099E-2</v>
      </c>
      <c r="AL19" s="5">
        <f t="shared" si="19"/>
        <v>3.0048916841369677E-2</v>
      </c>
      <c r="AM19" s="5">
        <f t="shared" si="20"/>
        <v>-1.2578616352201255E-2</v>
      </c>
      <c r="AN19" s="6">
        <f t="shared" si="21"/>
        <v>-2.7952480782669431E-2</v>
      </c>
      <c r="AO19">
        <f>SUM(X$7:X19)</f>
        <v>1.4276729559748431</v>
      </c>
    </row>
    <row r="20" spans="2:41" x14ac:dyDescent="0.35">
      <c r="B20">
        <v>14</v>
      </c>
      <c r="D20" s="1">
        <v>41215</v>
      </c>
      <c r="E20" t="s">
        <v>33</v>
      </c>
      <c r="G20">
        <v>-4.1206848821439277E-3</v>
      </c>
      <c r="H20">
        <v>0.70929419986023756</v>
      </c>
      <c r="I20">
        <v>0.72117400419287214</v>
      </c>
      <c r="J20">
        <v>0.74353598881900773</v>
      </c>
      <c r="K20">
        <v>0.71139063591893781</v>
      </c>
      <c r="L20">
        <v>0.69461914744933617</v>
      </c>
      <c r="M20">
        <v>0.66317260656883303</v>
      </c>
      <c r="N20">
        <v>0.59818308874912651</v>
      </c>
      <c r="O20">
        <v>0.6387141858839972</v>
      </c>
      <c r="P20">
        <v>0.68693221523410197</v>
      </c>
      <c r="Q20">
        <v>0.61984626135569532</v>
      </c>
      <c r="R20">
        <v>0.60237596086652689</v>
      </c>
      <c r="S20" s="4">
        <f t="shared" si="1"/>
        <v>0.24109014675052415</v>
      </c>
      <c r="T20" s="5">
        <f t="shared" si="2"/>
        <v>0.21243885394828799</v>
      </c>
      <c r="U20" s="5">
        <f t="shared" si="0"/>
        <v>0.22431865828092246</v>
      </c>
      <c r="V20" s="5">
        <f t="shared" si="3"/>
        <v>0.20754716981132082</v>
      </c>
      <c r="W20" s="5">
        <f t="shared" si="4"/>
        <v>0.1844863731656185</v>
      </c>
      <c r="X20" s="5">
        <f t="shared" si="5"/>
        <v>0.20684835779175409</v>
      </c>
      <c r="Y20" s="5">
        <f t="shared" si="6"/>
        <v>0.1844863731656185</v>
      </c>
      <c r="Z20" s="5">
        <f t="shared" si="7"/>
        <v>0.14325646401118108</v>
      </c>
      <c r="AA20" s="5">
        <f t="shared" si="8"/>
        <v>0.1278825995807128</v>
      </c>
      <c r="AB20" s="5">
        <f t="shared" si="9"/>
        <v>0.12718378756114612</v>
      </c>
      <c r="AC20" s="5">
        <f t="shared" si="10"/>
        <v>0.20265548567435365</v>
      </c>
      <c r="AD20" s="4">
        <f t="shared" si="11"/>
        <v>0.25296995108315862</v>
      </c>
      <c r="AE20" s="5">
        <f t="shared" si="12"/>
        <v>0.2648497554157932</v>
      </c>
      <c r="AF20" s="5">
        <f t="shared" si="13"/>
        <v>0.28721174004192879</v>
      </c>
      <c r="AG20" s="5">
        <f t="shared" si="14"/>
        <v>0.25506638714185886</v>
      </c>
      <c r="AH20" s="5">
        <f t="shared" si="15"/>
        <v>0.23829489867225723</v>
      </c>
      <c r="AI20" s="5">
        <f t="shared" si="16"/>
        <v>0.20684835779175409</v>
      </c>
      <c r="AJ20" s="5">
        <f t="shared" si="17"/>
        <v>0.14185883997204757</v>
      </c>
      <c r="AK20" s="5">
        <f t="shared" si="18"/>
        <v>0.18238993710691825</v>
      </c>
      <c r="AL20" s="5">
        <f t="shared" si="19"/>
        <v>0.23060796645702303</v>
      </c>
      <c r="AM20" s="5">
        <f t="shared" si="20"/>
        <v>0.16352201257861637</v>
      </c>
      <c r="AN20" s="6">
        <f t="shared" si="21"/>
        <v>0.14605171208944795</v>
      </c>
      <c r="AO20">
        <f>SUM(X$7:X20)</f>
        <v>1.6345213137665973</v>
      </c>
    </row>
    <row r="21" spans="2:41" x14ac:dyDescent="0.35">
      <c r="B21">
        <v>15</v>
      </c>
      <c r="D21" s="1">
        <v>41436</v>
      </c>
      <c r="E21" t="s">
        <v>32</v>
      </c>
      <c r="G21">
        <v>2.7427604219105048E-2</v>
      </c>
      <c r="H21">
        <v>0.42208245981830889</v>
      </c>
      <c r="I21">
        <v>0.45073375262054505</v>
      </c>
      <c r="J21">
        <v>0.43885394828791058</v>
      </c>
      <c r="K21">
        <v>0.45562543675751221</v>
      </c>
      <c r="L21">
        <v>0.47868623340321453</v>
      </c>
      <c r="M21">
        <v>0.45632424877707894</v>
      </c>
      <c r="N21">
        <v>0.53039832285115307</v>
      </c>
      <c r="O21">
        <v>0.51991614255765195</v>
      </c>
      <c r="P21">
        <v>0.53529000698812024</v>
      </c>
      <c r="Q21">
        <v>0.53598881900768691</v>
      </c>
      <c r="R21">
        <v>0.46051712089447938</v>
      </c>
      <c r="S21" s="4">
        <f t="shared" si="1"/>
        <v>0.16422082459818316</v>
      </c>
      <c r="T21" s="5">
        <f t="shared" si="2"/>
        <v>0.18658280922431864</v>
      </c>
      <c r="U21" s="5">
        <f t="shared" si="0"/>
        <v>0.16771488469601675</v>
      </c>
      <c r="V21" s="5">
        <f t="shared" si="3"/>
        <v>0.21174004192872115</v>
      </c>
      <c r="W21" s="5">
        <f t="shared" si="4"/>
        <v>0.19077568134171913</v>
      </c>
      <c r="X21" s="5">
        <f t="shared" si="5"/>
        <v>0.19776380153738643</v>
      </c>
      <c r="Y21" s="5">
        <f t="shared" si="6"/>
        <v>0.18728162124388542</v>
      </c>
      <c r="Z21" s="5">
        <f t="shared" si="7"/>
        <v>0.21174004192872115</v>
      </c>
      <c r="AA21" s="5">
        <f t="shared" si="8"/>
        <v>0.17749825296995109</v>
      </c>
      <c r="AB21" s="5">
        <f t="shared" si="9"/>
        <v>0.20894479385045422</v>
      </c>
      <c r="AC21" s="5">
        <f t="shared" si="10"/>
        <v>0.20125786163522014</v>
      </c>
      <c r="AD21" s="4">
        <f t="shared" si="11"/>
        <v>0.23200559049615649</v>
      </c>
      <c r="AE21" s="5">
        <f t="shared" si="12"/>
        <v>0.20335429769392033</v>
      </c>
      <c r="AF21" s="5">
        <f t="shared" si="13"/>
        <v>0.2152341020265548</v>
      </c>
      <c r="AG21" s="5">
        <f t="shared" si="14"/>
        <v>0.19846261355695316</v>
      </c>
      <c r="AH21" s="5">
        <f t="shared" si="15"/>
        <v>0.17540181691125084</v>
      </c>
      <c r="AI21" s="5">
        <f t="shared" si="16"/>
        <v>0.19776380153738643</v>
      </c>
      <c r="AJ21" s="5">
        <f t="shared" si="17"/>
        <v>0.1236897274633123</v>
      </c>
      <c r="AK21" s="5">
        <f t="shared" si="18"/>
        <v>0.13417190775681342</v>
      </c>
      <c r="AL21" s="5">
        <f t="shared" si="19"/>
        <v>0.11879804332634514</v>
      </c>
      <c r="AM21" s="5">
        <f t="shared" si="20"/>
        <v>0.11809923130677846</v>
      </c>
      <c r="AN21" s="6">
        <f t="shared" si="21"/>
        <v>0.19357092941998599</v>
      </c>
      <c r="AO21">
        <f>SUM(X$7:X21)</f>
        <v>1.8322851153039836</v>
      </c>
    </row>
    <row r="22" spans="2:41" x14ac:dyDescent="0.35">
      <c r="B22">
        <v>16</v>
      </c>
      <c r="D22" s="1">
        <v>41562</v>
      </c>
      <c r="E22" t="s">
        <v>33</v>
      </c>
      <c r="G22">
        <v>-6.1844525972849802E-3</v>
      </c>
      <c r="H22">
        <v>0.6205450733752621</v>
      </c>
      <c r="I22">
        <v>0.64290705800139758</v>
      </c>
      <c r="J22">
        <v>0.6240391334730957</v>
      </c>
      <c r="K22">
        <v>0.66806429070580009</v>
      </c>
      <c r="L22">
        <v>0.64709993011879807</v>
      </c>
      <c r="M22">
        <v>0.65408805031446537</v>
      </c>
      <c r="N22">
        <v>0.64360587002096437</v>
      </c>
      <c r="O22">
        <v>0.66806429070580009</v>
      </c>
      <c r="P22">
        <v>0.63382250174703003</v>
      </c>
      <c r="Q22">
        <v>0.66526904262753317</v>
      </c>
      <c r="R22">
        <v>0.65758211041229908</v>
      </c>
      <c r="S22" s="4">
        <f t="shared" si="1"/>
        <v>0.1132075471698113</v>
      </c>
      <c r="T22" s="5">
        <f t="shared" si="2"/>
        <v>0.116701607267645</v>
      </c>
      <c r="U22" s="5">
        <f t="shared" si="0"/>
        <v>0.14884696016771481</v>
      </c>
      <c r="V22" s="5">
        <f t="shared" si="3"/>
        <v>0.11250873515024451</v>
      </c>
      <c r="W22" s="5">
        <f t="shared" si="4"/>
        <v>0.10831586303284413</v>
      </c>
      <c r="X22" s="5">
        <f t="shared" si="5"/>
        <v>0.13347309573724664</v>
      </c>
      <c r="Y22" s="5">
        <f t="shared" si="6"/>
        <v>0.10831586303284413</v>
      </c>
      <c r="Z22" s="5">
        <f t="shared" si="7"/>
        <v>8.2459818308874833E-2</v>
      </c>
      <c r="AA22" s="5">
        <f t="shared" si="8"/>
        <v>7.0580013976240363E-2</v>
      </c>
      <c r="AB22" s="5">
        <f t="shared" si="9"/>
        <v>9.0845562543675706E-2</v>
      </c>
      <c r="AC22" s="5">
        <f t="shared" si="10"/>
        <v>9.4339622641509413E-2</v>
      </c>
      <c r="AD22" s="4">
        <f t="shared" si="11"/>
        <v>9.9930118798043366E-2</v>
      </c>
      <c r="AE22" s="5">
        <f t="shared" si="12"/>
        <v>0.12229210342417884</v>
      </c>
      <c r="AF22" s="5">
        <f t="shared" si="13"/>
        <v>0.10342417889587696</v>
      </c>
      <c r="AG22" s="5">
        <f t="shared" si="14"/>
        <v>0.14744933612858135</v>
      </c>
      <c r="AH22" s="5">
        <f t="shared" si="15"/>
        <v>0.12648497554157934</v>
      </c>
      <c r="AI22" s="5">
        <f t="shared" si="16"/>
        <v>0.13347309573724664</v>
      </c>
      <c r="AJ22" s="5">
        <f t="shared" si="17"/>
        <v>0.12299091544374563</v>
      </c>
      <c r="AK22" s="5">
        <f t="shared" si="18"/>
        <v>0.14744933612858135</v>
      </c>
      <c r="AL22" s="5">
        <f t="shared" si="19"/>
        <v>0.1132075471698113</v>
      </c>
      <c r="AM22" s="5">
        <f t="shared" si="20"/>
        <v>0.14465408805031443</v>
      </c>
      <c r="AN22" s="6">
        <f t="shared" si="21"/>
        <v>0.13696715583508035</v>
      </c>
      <c r="AO22">
        <f>SUM(X$7:X22)</f>
        <v>1.9657582110412304</v>
      </c>
    </row>
    <row r="23" spans="2:41" x14ac:dyDescent="0.35">
      <c r="B23">
        <v>17</v>
      </c>
      <c r="D23" s="1">
        <v>41591</v>
      </c>
      <c r="E23" t="s">
        <v>32</v>
      </c>
      <c r="G23">
        <v>3.902955794227701E-4</v>
      </c>
      <c r="H23">
        <v>0.54088050314465408</v>
      </c>
      <c r="I23">
        <v>0.53738644304682037</v>
      </c>
      <c r="J23">
        <v>0.50524109014675056</v>
      </c>
      <c r="K23">
        <v>0.54157931516422086</v>
      </c>
      <c r="L23">
        <v>0.54577218728162125</v>
      </c>
      <c r="M23">
        <v>0.52061495457721874</v>
      </c>
      <c r="N23">
        <v>0.55415793151642212</v>
      </c>
      <c r="O23">
        <v>0.57162823200559054</v>
      </c>
      <c r="P23">
        <v>0.58350803633822501</v>
      </c>
      <c r="Q23">
        <v>0.56324248777078967</v>
      </c>
      <c r="R23">
        <v>0.55974842767295596</v>
      </c>
      <c r="S23" s="4">
        <f t="shared" si="1"/>
        <v>4.2627533193570932E-2</v>
      </c>
      <c r="T23" s="5">
        <f t="shared" si="2"/>
        <v>3.9133473095737226E-2</v>
      </c>
      <c r="U23" s="5">
        <f t="shared" si="0"/>
        <v>6.0796645702306029E-2</v>
      </c>
      <c r="V23" s="5">
        <f t="shared" si="3"/>
        <v>0.11180992313067784</v>
      </c>
      <c r="W23" s="5">
        <f t="shared" si="4"/>
        <v>9.923130677847658E-2</v>
      </c>
      <c r="X23" s="5">
        <f t="shared" si="5"/>
        <v>0.13696715583508035</v>
      </c>
      <c r="Y23" s="5">
        <f t="shared" si="6"/>
        <v>0.14605171208944789</v>
      </c>
      <c r="Z23" s="5">
        <f t="shared" si="7"/>
        <v>0.15024458420684839</v>
      </c>
      <c r="AA23" s="5">
        <f t="shared" si="8"/>
        <v>0.14605171208944789</v>
      </c>
      <c r="AB23" s="5">
        <f t="shared" si="9"/>
        <v>0.14185883997204751</v>
      </c>
      <c r="AC23" s="5">
        <f t="shared" si="10"/>
        <v>0.15303983228511531</v>
      </c>
      <c r="AD23" s="4">
        <f t="shared" si="11"/>
        <v>0.116701607267645</v>
      </c>
      <c r="AE23" s="5">
        <f t="shared" si="12"/>
        <v>0.12019566736547871</v>
      </c>
      <c r="AF23" s="5">
        <f t="shared" si="13"/>
        <v>0.15234102026554852</v>
      </c>
      <c r="AG23" s="5">
        <f t="shared" si="14"/>
        <v>0.11600279524807822</v>
      </c>
      <c r="AH23" s="5">
        <f t="shared" si="15"/>
        <v>0.11180992313067784</v>
      </c>
      <c r="AI23" s="5">
        <f t="shared" si="16"/>
        <v>0.13696715583508035</v>
      </c>
      <c r="AJ23" s="5">
        <f t="shared" si="17"/>
        <v>0.10342417889587696</v>
      </c>
      <c r="AK23" s="5">
        <f t="shared" si="18"/>
        <v>8.5953878406708539E-2</v>
      </c>
      <c r="AL23" s="5">
        <f t="shared" si="19"/>
        <v>7.407407407407407E-2</v>
      </c>
      <c r="AM23" s="5">
        <f t="shared" si="20"/>
        <v>9.4339622641509413E-2</v>
      </c>
      <c r="AN23" s="6">
        <f t="shared" si="21"/>
        <v>9.783368273934312E-2</v>
      </c>
      <c r="AO23">
        <f>SUM(X$7:X23)</f>
        <v>2.1027253668763106</v>
      </c>
    </row>
    <row r="24" spans="2:41" x14ac:dyDescent="0.35">
      <c r="B24">
        <v>18</v>
      </c>
      <c r="D24" s="1">
        <v>41604</v>
      </c>
      <c r="E24" t="s">
        <v>33</v>
      </c>
      <c r="G24">
        <v>-1.7229711875423187E-2</v>
      </c>
      <c r="H24">
        <v>0.56324248777078967</v>
      </c>
      <c r="I24">
        <v>0.55974842767295596</v>
      </c>
      <c r="J24">
        <v>0.58141160027952477</v>
      </c>
      <c r="K24">
        <v>0.63242487770789657</v>
      </c>
      <c r="L24">
        <v>0.61984626135569532</v>
      </c>
      <c r="M24">
        <v>0.65758211041229908</v>
      </c>
      <c r="N24">
        <v>0.66666666666666663</v>
      </c>
      <c r="O24">
        <v>0.67085953878406712</v>
      </c>
      <c r="P24">
        <v>0.66666666666666663</v>
      </c>
      <c r="Q24">
        <v>0.66247379454926625</v>
      </c>
      <c r="R24">
        <v>0.67365478686233404</v>
      </c>
      <c r="S24" s="4">
        <f t="shared" si="1"/>
        <v>5.2410901467505266E-2</v>
      </c>
      <c r="T24" s="5">
        <f t="shared" si="2"/>
        <v>4.0531097134870686E-2</v>
      </c>
      <c r="U24" s="5">
        <f t="shared" si="0"/>
        <v>4.4723969252271178E-2</v>
      </c>
      <c r="V24" s="5">
        <f t="shared" si="3"/>
        <v>6.7085953878406657E-2</v>
      </c>
      <c r="W24" s="5">
        <f t="shared" si="4"/>
        <v>3.3542976939203384E-2</v>
      </c>
      <c r="X24" s="5">
        <f t="shared" si="5"/>
        <v>1.6072676450034962E-2</v>
      </c>
      <c r="Y24" s="5">
        <f t="shared" si="6"/>
        <v>3.3542976939203384E-2</v>
      </c>
      <c r="Z24" s="5">
        <f t="shared" si="7"/>
        <v>-1.3277428371768041E-2</v>
      </c>
      <c r="AA24" s="5">
        <f t="shared" si="8"/>
        <v>-2.515723270440251E-2</v>
      </c>
      <c r="AB24" s="5">
        <f t="shared" si="9"/>
        <v>-3.9133473095737226E-2</v>
      </c>
      <c r="AC24" s="5">
        <f t="shared" si="10"/>
        <v>-5.5904961565339528E-3</v>
      </c>
      <c r="AD24" s="4">
        <f t="shared" si="11"/>
        <v>-7.8266946191474451E-2</v>
      </c>
      <c r="AE24" s="5">
        <f t="shared" si="12"/>
        <v>-8.1761006289308158E-2</v>
      </c>
      <c r="AF24" s="5">
        <f t="shared" si="13"/>
        <v>-6.0097833682739354E-2</v>
      </c>
      <c r="AG24" s="5">
        <f t="shared" si="14"/>
        <v>-9.0845562543675484E-3</v>
      </c>
      <c r="AH24" s="5">
        <f t="shared" si="15"/>
        <v>-2.1663172606568804E-2</v>
      </c>
      <c r="AI24" s="5">
        <f t="shared" si="16"/>
        <v>1.6072676450034962E-2</v>
      </c>
      <c r="AJ24" s="5">
        <f t="shared" si="17"/>
        <v>2.515723270440251E-2</v>
      </c>
      <c r="AK24" s="5">
        <f t="shared" si="18"/>
        <v>2.9350104821803003E-2</v>
      </c>
      <c r="AL24" s="5">
        <f t="shared" si="19"/>
        <v>2.515723270440251E-2</v>
      </c>
      <c r="AM24" s="5">
        <f t="shared" si="20"/>
        <v>2.0964360587002129E-2</v>
      </c>
      <c r="AN24" s="6">
        <f t="shared" si="21"/>
        <v>3.2145352900069923E-2</v>
      </c>
      <c r="AO24">
        <f>SUM(X$7:X24)</f>
        <v>2.1187980433263456</v>
      </c>
    </row>
    <row r="25" spans="2:41" x14ac:dyDescent="0.35">
      <c r="B25">
        <v>19</v>
      </c>
      <c r="D25" s="1">
        <v>41628</v>
      </c>
      <c r="E25" t="s">
        <v>32</v>
      </c>
      <c r="G25">
        <v>2.4248632628188957E-3</v>
      </c>
      <c r="H25">
        <v>0.60517120894479381</v>
      </c>
      <c r="I25">
        <v>0.6170510132774284</v>
      </c>
      <c r="J25">
        <v>0.6128581411600279</v>
      </c>
      <c r="K25">
        <v>0.59049615653389242</v>
      </c>
      <c r="L25">
        <v>0.6240391334730957</v>
      </c>
      <c r="M25">
        <v>0.64150943396226412</v>
      </c>
      <c r="N25">
        <v>0.68064290705800135</v>
      </c>
      <c r="O25">
        <v>0.67085953878406712</v>
      </c>
      <c r="P25">
        <v>0.68273934311670159</v>
      </c>
      <c r="Q25">
        <v>0.69671558350803631</v>
      </c>
      <c r="R25">
        <v>0.66317260656883303</v>
      </c>
      <c r="S25" s="4">
        <f t="shared" si="1"/>
        <v>-5.9399021663172569E-2</v>
      </c>
      <c r="T25" s="5">
        <f t="shared" si="2"/>
        <v>-6.6387141858839982E-2</v>
      </c>
      <c r="U25" s="5">
        <f t="shared" si="0"/>
        <v>-5.1013277428371695E-2</v>
      </c>
      <c r="V25" s="5">
        <f t="shared" si="3"/>
        <v>-3.843466107617044E-2</v>
      </c>
      <c r="W25" s="5">
        <f t="shared" si="4"/>
        <v>-3.7735849056603765E-2</v>
      </c>
      <c r="X25" s="5">
        <f t="shared" si="5"/>
        <v>-2.8651292802236217E-2</v>
      </c>
      <c r="Y25" s="5">
        <f t="shared" si="6"/>
        <v>-5.3808525506638727E-2</v>
      </c>
      <c r="Z25" s="5">
        <f t="shared" si="7"/>
        <v>-4.5422781271837853E-2</v>
      </c>
      <c r="AA25" s="5">
        <f t="shared" si="8"/>
        <v>-2.8651292802236217E-2</v>
      </c>
      <c r="AB25" s="5">
        <f t="shared" si="9"/>
        <v>-3.0747728860936352E-2</v>
      </c>
      <c r="AC25" s="5">
        <f t="shared" si="10"/>
        <v>-8.5255066387141865E-2</v>
      </c>
      <c r="AD25" s="4">
        <f t="shared" si="11"/>
        <v>7.686932215234088E-3</v>
      </c>
      <c r="AE25" s="5">
        <f t="shared" si="12"/>
        <v>-4.1928721174004924E-3</v>
      </c>
      <c r="AF25" s="5">
        <f t="shared" si="13"/>
        <v>0</v>
      </c>
      <c r="AG25" s="5">
        <f t="shared" si="14"/>
        <v>2.2361984626135478E-2</v>
      </c>
      <c r="AH25" s="5">
        <f t="shared" si="15"/>
        <v>-1.1180992313067795E-2</v>
      </c>
      <c r="AI25" s="5">
        <f t="shared" si="16"/>
        <v>-2.8651292802236217E-2</v>
      </c>
      <c r="AJ25" s="5">
        <f t="shared" si="17"/>
        <v>-6.7784765897973442E-2</v>
      </c>
      <c r="AK25" s="5">
        <f t="shared" si="18"/>
        <v>-5.8001397624039219E-2</v>
      </c>
      <c r="AL25" s="5">
        <f t="shared" si="19"/>
        <v>-6.9881201956673689E-2</v>
      </c>
      <c r="AM25" s="5">
        <f t="shared" si="20"/>
        <v>-8.3857442348008404E-2</v>
      </c>
      <c r="AN25" s="6">
        <f t="shared" si="21"/>
        <v>-5.0314465408805131E-2</v>
      </c>
      <c r="AO25">
        <f>SUM(X$7:X25)</f>
        <v>2.0901467505241094</v>
      </c>
    </row>
    <row r="26" spans="2:41" x14ac:dyDescent="0.35">
      <c r="B26">
        <v>20</v>
      </c>
      <c r="D26" s="1">
        <v>41666</v>
      </c>
      <c r="E26" t="s">
        <v>33</v>
      </c>
      <c r="G26">
        <v>-1.2573745149135866E-2</v>
      </c>
      <c r="H26">
        <v>0.58211041229909155</v>
      </c>
      <c r="I26">
        <v>0.57512229210342414</v>
      </c>
      <c r="J26">
        <v>0.59049615653389242</v>
      </c>
      <c r="K26">
        <v>0.60307477288609368</v>
      </c>
      <c r="L26">
        <v>0.60377358490566035</v>
      </c>
      <c r="M26">
        <v>0.6128581411600279</v>
      </c>
      <c r="N26">
        <v>0.58770090845562539</v>
      </c>
      <c r="O26">
        <v>0.59608665269042627</v>
      </c>
      <c r="P26">
        <v>0.6128581411600279</v>
      </c>
      <c r="Q26">
        <v>0.61076170510132777</v>
      </c>
      <c r="R26">
        <v>0.55625436757512225</v>
      </c>
      <c r="S26" s="4">
        <f t="shared" si="1"/>
        <v>1.6771488469601636E-2</v>
      </c>
      <c r="T26" s="5">
        <f t="shared" si="2"/>
        <v>-2.0964360587002129E-2</v>
      </c>
      <c r="U26" s="5">
        <f t="shared" si="0"/>
        <v>-3.3542976939203384E-2</v>
      </c>
      <c r="V26" s="5">
        <f t="shared" si="3"/>
        <v>1.5373864430468176E-2</v>
      </c>
      <c r="W26" s="5">
        <f t="shared" si="4"/>
        <v>5.1712089447938481E-2</v>
      </c>
      <c r="X26" s="5">
        <f t="shared" si="5"/>
        <v>4.2627533193570932E-2</v>
      </c>
      <c r="Y26" s="5">
        <f t="shared" si="6"/>
        <v>5.1712089447938481E-2</v>
      </c>
      <c r="Z26" s="5">
        <f t="shared" si="7"/>
        <v>5.1013277428371695E-2</v>
      </c>
      <c r="AA26" s="5">
        <f t="shared" si="8"/>
        <v>4.891684136967156E-2</v>
      </c>
      <c r="AB26" s="5">
        <f t="shared" si="9"/>
        <v>7.407407407407407E-2</v>
      </c>
      <c r="AC26" s="5">
        <f t="shared" si="10"/>
        <v>6.0097833682739243E-2</v>
      </c>
      <c r="AD26" s="4">
        <f t="shared" si="11"/>
        <v>1.187980433263458E-2</v>
      </c>
      <c r="AE26" s="5">
        <f t="shared" si="12"/>
        <v>4.8916841369671671E-3</v>
      </c>
      <c r="AF26" s="5">
        <f t="shared" si="13"/>
        <v>2.0265548567435454E-2</v>
      </c>
      <c r="AG26" s="5">
        <f t="shared" si="14"/>
        <v>3.2844164919636709E-2</v>
      </c>
      <c r="AH26" s="5">
        <f t="shared" si="15"/>
        <v>3.3542976939203384E-2</v>
      </c>
      <c r="AI26" s="5">
        <f t="shared" si="16"/>
        <v>4.2627533193570932E-2</v>
      </c>
      <c r="AJ26" s="5">
        <f t="shared" si="17"/>
        <v>1.7470300489168422E-2</v>
      </c>
      <c r="AK26" s="5">
        <f t="shared" si="18"/>
        <v>2.5856044723969296E-2</v>
      </c>
      <c r="AL26" s="5">
        <f t="shared" si="19"/>
        <v>4.2627533193570932E-2</v>
      </c>
      <c r="AM26" s="5">
        <f t="shared" si="20"/>
        <v>4.0531097134870797E-2</v>
      </c>
      <c r="AN26" s="6">
        <f t="shared" si="21"/>
        <v>-1.3976240391334716E-2</v>
      </c>
      <c r="AO26">
        <f>SUM(X$7:X26)</f>
        <v>2.1327742837176804</v>
      </c>
    </row>
    <row r="27" spans="2:41" x14ac:dyDescent="0.35">
      <c r="B27">
        <v>21</v>
      </c>
      <c r="D27" s="1">
        <v>41705</v>
      </c>
      <c r="E27" t="s">
        <v>32</v>
      </c>
      <c r="G27">
        <v>1.8918916808786806E-2</v>
      </c>
      <c r="H27">
        <v>0.59608665269042627</v>
      </c>
      <c r="I27">
        <v>0.63382250174703003</v>
      </c>
      <c r="J27">
        <v>0.64640111809923129</v>
      </c>
      <c r="K27">
        <v>0.59748427672955973</v>
      </c>
      <c r="L27">
        <v>0.56114605171208942</v>
      </c>
      <c r="M27">
        <v>0.57023060796645697</v>
      </c>
      <c r="N27">
        <v>0.58211041229909155</v>
      </c>
      <c r="O27">
        <v>0.56184486373165621</v>
      </c>
      <c r="P27">
        <v>0.56394129979035634</v>
      </c>
      <c r="Q27">
        <v>0.53878406708595383</v>
      </c>
      <c r="R27">
        <v>0.55276030747728866</v>
      </c>
      <c r="S27" s="4">
        <f t="shared" si="1"/>
        <v>-1.6771488469601636E-2</v>
      </c>
      <c r="T27" s="5">
        <f t="shared" si="2"/>
        <v>-2.8651292802236106E-2</v>
      </c>
      <c r="U27" s="5">
        <f t="shared" si="0"/>
        <v>-6.9881201956673578E-2</v>
      </c>
      <c r="V27" s="5">
        <f t="shared" si="3"/>
        <v>-8.3857442348008349E-2</v>
      </c>
      <c r="W27" s="5">
        <f t="shared" si="4"/>
        <v>-5.3808525506638616E-2</v>
      </c>
      <c r="X27" s="5">
        <f t="shared" si="5"/>
        <v>-5.1712089447938481E-2</v>
      </c>
      <c r="Y27" s="5">
        <f t="shared" si="6"/>
        <v>-5.5206149545772187E-2</v>
      </c>
      <c r="Z27" s="5">
        <f t="shared" si="7"/>
        <v>-2.4458420684835724E-2</v>
      </c>
      <c r="AA27" s="5">
        <f t="shared" si="8"/>
        <v>-7.686932215234088E-3</v>
      </c>
      <c r="AB27" s="5">
        <f t="shared" si="9"/>
        <v>-1.467505241090139E-2</v>
      </c>
      <c r="AC27" s="5">
        <f t="shared" si="10"/>
        <v>-1.0482180293501009E-2</v>
      </c>
      <c r="AD27" s="4">
        <f t="shared" si="11"/>
        <v>-7.7568134171907777E-2</v>
      </c>
      <c r="AE27" s="5">
        <f t="shared" si="12"/>
        <v>-0.11530398322851154</v>
      </c>
      <c r="AF27" s="5">
        <f t="shared" si="13"/>
        <v>-0.1278825995807128</v>
      </c>
      <c r="AG27" s="5">
        <f t="shared" si="14"/>
        <v>-7.8965758211041237E-2</v>
      </c>
      <c r="AH27" s="5">
        <f t="shared" si="15"/>
        <v>-4.2627533193570932E-2</v>
      </c>
      <c r="AI27" s="5">
        <f t="shared" si="16"/>
        <v>-5.1712089447938481E-2</v>
      </c>
      <c r="AJ27" s="5">
        <f t="shared" si="17"/>
        <v>-6.3591893780573061E-2</v>
      </c>
      <c r="AK27" s="5">
        <f t="shared" si="18"/>
        <v>-4.3326345213137718E-2</v>
      </c>
      <c r="AL27" s="5">
        <f t="shared" si="19"/>
        <v>-4.5422781271837853E-2</v>
      </c>
      <c r="AM27" s="5">
        <f t="shared" si="20"/>
        <v>-2.0265548567435343E-2</v>
      </c>
      <c r="AN27" s="6">
        <f t="shared" si="21"/>
        <v>-3.424178895877017E-2</v>
      </c>
      <c r="AO27">
        <f>SUM(X$7:X27)</f>
        <v>2.0810621942697418</v>
      </c>
    </row>
    <row r="28" spans="2:41" x14ac:dyDescent="0.35">
      <c r="B28">
        <v>22</v>
      </c>
      <c r="D28" s="1">
        <v>41736</v>
      </c>
      <c r="E28" t="s">
        <v>33</v>
      </c>
      <c r="G28">
        <v>-8.5366566396126373E-3</v>
      </c>
      <c r="H28">
        <v>0.55345911949685533</v>
      </c>
      <c r="I28">
        <v>0.54157931516422086</v>
      </c>
      <c r="J28">
        <v>0.50034940600978339</v>
      </c>
      <c r="K28">
        <v>0.48637316561844862</v>
      </c>
      <c r="L28">
        <v>0.51642208245981835</v>
      </c>
      <c r="M28">
        <v>0.51851851851851849</v>
      </c>
      <c r="N28">
        <v>0.51502445842068478</v>
      </c>
      <c r="O28">
        <v>0.54577218728162125</v>
      </c>
      <c r="P28">
        <v>0.56254367575122288</v>
      </c>
      <c r="Q28">
        <v>0.55555555555555558</v>
      </c>
      <c r="R28">
        <v>0.55974842767295596</v>
      </c>
      <c r="S28" s="4">
        <f t="shared" si="1"/>
        <v>-4.1229909154437472E-2</v>
      </c>
      <c r="T28" s="5">
        <f t="shared" si="2"/>
        <v>-1.6072676450034962E-2</v>
      </c>
      <c r="U28" s="5">
        <f t="shared" si="0"/>
        <v>-1.1180992313067795E-2</v>
      </c>
      <c r="V28" s="5">
        <f t="shared" si="3"/>
        <v>-4.0531097134870797E-2</v>
      </c>
      <c r="W28" s="5">
        <f t="shared" si="4"/>
        <v>-3.2145352900069923E-2</v>
      </c>
      <c r="X28" s="5">
        <f t="shared" si="5"/>
        <v>-3.1446540880503138E-2</v>
      </c>
      <c r="Y28" s="5">
        <f t="shared" si="6"/>
        <v>-3.2145352900069923E-2</v>
      </c>
      <c r="Z28" s="5">
        <f t="shared" si="7"/>
        <v>-6.079664570230614E-2</v>
      </c>
      <c r="AA28" s="5">
        <f t="shared" si="8"/>
        <v>-7.407407407407407E-2</v>
      </c>
      <c r="AB28" s="5">
        <f t="shared" si="9"/>
        <v>-6.2194269741439601E-2</v>
      </c>
      <c r="AC28" s="5">
        <f t="shared" si="10"/>
        <v>-6.7085953878406768E-2</v>
      </c>
      <c r="AD28" s="4">
        <f t="shared" si="11"/>
        <v>3.4940600978337066E-3</v>
      </c>
      <c r="AE28" s="5">
        <f t="shared" si="12"/>
        <v>-8.3857442348007627E-3</v>
      </c>
      <c r="AF28" s="5">
        <f t="shared" si="13"/>
        <v>-4.9615653389238235E-2</v>
      </c>
      <c r="AG28" s="5">
        <f t="shared" si="14"/>
        <v>-6.3591893780573006E-2</v>
      </c>
      <c r="AH28" s="5">
        <f t="shared" si="15"/>
        <v>-3.3542976939203273E-2</v>
      </c>
      <c r="AI28" s="5">
        <f t="shared" si="16"/>
        <v>-3.1446540880503138E-2</v>
      </c>
      <c r="AJ28" s="5">
        <f t="shared" si="17"/>
        <v>-3.4940600978336844E-2</v>
      </c>
      <c r="AK28" s="5">
        <f t="shared" si="18"/>
        <v>-4.1928721174003813E-3</v>
      </c>
      <c r="AL28" s="5">
        <f t="shared" si="19"/>
        <v>1.2578616352201255E-2</v>
      </c>
      <c r="AM28" s="5">
        <f t="shared" si="20"/>
        <v>5.5904961565339528E-3</v>
      </c>
      <c r="AN28" s="6">
        <f t="shared" si="21"/>
        <v>9.7833682739343342E-3</v>
      </c>
      <c r="AO28">
        <f>SUM(X$7:X28)</f>
        <v>2.0496156533892389</v>
      </c>
    </row>
    <row r="29" spans="2:41" x14ac:dyDescent="0.35">
      <c r="B29">
        <v>23</v>
      </c>
      <c r="D29" s="1">
        <v>41771</v>
      </c>
      <c r="E29" t="s">
        <v>32</v>
      </c>
      <c r="G29">
        <v>7.9749847204853477E-3</v>
      </c>
      <c r="H29">
        <v>0.55974842767295596</v>
      </c>
      <c r="I29">
        <v>0.53459119496855345</v>
      </c>
      <c r="J29">
        <v>0.52969951083158628</v>
      </c>
      <c r="K29">
        <v>0.55904961565338929</v>
      </c>
      <c r="L29">
        <v>0.55066387141858841</v>
      </c>
      <c r="M29">
        <v>0.54996505939902163</v>
      </c>
      <c r="N29">
        <v>0.55625436757512225</v>
      </c>
      <c r="O29">
        <v>0.57931516422082463</v>
      </c>
      <c r="P29">
        <v>0.59259259259259256</v>
      </c>
      <c r="Q29">
        <v>0.58071278825995809</v>
      </c>
      <c r="R29">
        <v>0.58560447239692526</v>
      </c>
      <c r="S29" s="4">
        <f t="shared" si="1"/>
        <v>-2.9350104821802891E-2</v>
      </c>
      <c r="T29" s="5">
        <f t="shared" si="2"/>
        <v>-3.7037037037036979E-2</v>
      </c>
      <c r="U29" s="5">
        <f t="shared" si="0"/>
        <v>-5.3109713487071941E-2</v>
      </c>
      <c r="V29" s="5">
        <f t="shared" si="3"/>
        <v>-2.375960866526905E-2</v>
      </c>
      <c r="W29" s="5">
        <f t="shared" si="4"/>
        <v>-4.1928721174004147E-2</v>
      </c>
      <c r="X29" s="5">
        <f t="shared" si="5"/>
        <v>-2.375960866526905E-2</v>
      </c>
      <c r="Y29" s="5">
        <f t="shared" si="6"/>
        <v>-2.8651292802236217E-2</v>
      </c>
      <c r="Z29" s="5">
        <f t="shared" si="7"/>
        <v>-1.7470300489168422E-2</v>
      </c>
      <c r="AA29" s="5">
        <f t="shared" si="8"/>
        <v>5.8001397624039219E-2</v>
      </c>
      <c r="AB29" s="5">
        <f t="shared" si="9"/>
        <v>6.4290705800139847E-2</v>
      </c>
      <c r="AC29" s="5">
        <f t="shared" si="10"/>
        <v>6.2893081761006275E-2</v>
      </c>
      <c r="AD29" s="4">
        <f t="shared" si="11"/>
        <v>-3.3542976939203384E-2</v>
      </c>
      <c r="AE29" s="5">
        <f t="shared" si="12"/>
        <v>-8.3857442348008737E-3</v>
      </c>
      <c r="AF29" s="5">
        <f t="shared" si="13"/>
        <v>-3.4940600978337066E-3</v>
      </c>
      <c r="AG29" s="5">
        <f t="shared" si="14"/>
        <v>-3.2844164919636709E-2</v>
      </c>
      <c r="AH29" s="5">
        <f t="shared" si="15"/>
        <v>-2.4458420684835835E-2</v>
      </c>
      <c r="AI29" s="5">
        <f t="shared" si="16"/>
        <v>-2.375960866526905E-2</v>
      </c>
      <c r="AJ29" s="5">
        <f t="shared" si="17"/>
        <v>-3.0048916841369677E-2</v>
      </c>
      <c r="AK29" s="5">
        <f t="shared" si="18"/>
        <v>-5.3109713487072052E-2</v>
      </c>
      <c r="AL29" s="5">
        <f t="shared" si="19"/>
        <v>-6.6387141858839982E-2</v>
      </c>
      <c r="AM29" s="5">
        <f t="shared" si="20"/>
        <v>-5.4507337526205513E-2</v>
      </c>
      <c r="AN29" s="6">
        <f t="shared" si="21"/>
        <v>-5.939902166317268E-2</v>
      </c>
      <c r="AO29">
        <f>SUM(X$7:X29)</f>
        <v>2.02585604472397</v>
      </c>
    </row>
    <row r="30" spans="2:41" x14ac:dyDescent="0.35">
      <c r="B30">
        <v>24</v>
      </c>
      <c r="D30" s="1">
        <v>41800</v>
      </c>
      <c r="E30" t="s">
        <v>33</v>
      </c>
      <c r="G30">
        <v>-1.9095479618103015E-2</v>
      </c>
      <c r="H30">
        <v>0.52061495457721874</v>
      </c>
      <c r="I30">
        <v>0.51292802236198465</v>
      </c>
      <c r="J30">
        <v>0.49685534591194969</v>
      </c>
      <c r="K30">
        <v>0.52620545073375258</v>
      </c>
      <c r="L30">
        <v>0.50803633822501748</v>
      </c>
      <c r="M30">
        <v>0.52620545073375258</v>
      </c>
      <c r="N30">
        <v>0.52131376659678541</v>
      </c>
      <c r="O30">
        <v>0.53249475890985321</v>
      </c>
      <c r="P30">
        <v>0.60796645702306085</v>
      </c>
      <c r="Q30">
        <v>0.61425576519916147</v>
      </c>
      <c r="R30">
        <v>0.6128581411600279</v>
      </c>
      <c r="S30" s="4">
        <f t="shared" si="1"/>
        <v>-3.6338225017470305E-2</v>
      </c>
      <c r="T30" s="5">
        <f t="shared" si="2"/>
        <v>-2.375960866526905E-2</v>
      </c>
      <c r="U30" s="5">
        <f t="shared" si="0"/>
        <v>-1.1180992313067795E-2</v>
      </c>
      <c r="V30" s="5">
        <f t="shared" si="3"/>
        <v>1.3976240391334716E-2</v>
      </c>
      <c r="W30" s="5">
        <f t="shared" si="4"/>
        <v>2.0964360587002018E-2</v>
      </c>
      <c r="X30" s="5">
        <f t="shared" si="5"/>
        <v>0</v>
      </c>
      <c r="Y30" s="5">
        <f t="shared" si="6"/>
        <v>2.0964360587002018E-2</v>
      </c>
      <c r="Z30" s="5">
        <f t="shared" si="7"/>
        <v>2.0265548567435343E-2</v>
      </c>
      <c r="AA30" s="5">
        <f t="shared" si="8"/>
        <v>3.843466107617044E-2</v>
      </c>
      <c r="AB30" s="5">
        <f t="shared" si="9"/>
        <v>3.0747728860936352E-2</v>
      </c>
      <c r="AC30" s="5">
        <f t="shared" si="10"/>
        <v>1.7470300489168422E-2</v>
      </c>
      <c r="AD30" s="4">
        <f t="shared" si="11"/>
        <v>-5.5904961565338418E-3</v>
      </c>
      <c r="AE30" s="5">
        <f t="shared" si="12"/>
        <v>-1.327742837176793E-2</v>
      </c>
      <c r="AF30" s="5">
        <f t="shared" si="13"/>
        <v>-2.9350104821802891E-2</v>
      </c>
      <c r="AG30" s="5">
        <f t="shared" si="14"/>
        <v>0</v>
      </c>
      <c r="AH30" s="5">
        <f t="shared" si="15"/>
        <v>-1.8169112508735097E-2</v>
      </c>
      <c r="AI30" s="5">
        <f t="shared" si="16"/>
        <v>0</v>
      </c>
      <c r="AJ30" s="5">
        <f t="shared" si="17"/>
        <v>-4.8916841369671671E-3</v>
      </c>
      <c r="AK30" s="5">
        <f t="shared" si="18"/>
        <v>6.2893081761006275E-3</v>
      </c>
      <c r="AL30" s="5">
        <f t="shared" si="19"/>
        <v>8.1761006289308269E-2</v>
      </c>
      <c r="AM30" s="5">
        <f t="shared" si="20"/>
        <v>8.8050314465408897E-2</v>
      </c>
      <c r="AN30" s="6">
        <f t="shared" si="21"/>
        <v>8.6652690426275325E-2</v>
      </c>
      <c r="AO30">
        <f>SUM(X$7:X30)</f>
        <v>2.02585604472397</v>
      </c>
    </row>
    <row r="31" spans="2:41" x14ac:dyDescent="0.35">
      <c r="B31">
        <v>25</v>
      </c>
      <c r="D31" s="1">
        <v>41831</v>
      </c>
      <c r="E31" t="s">
        <v>32</v>
      </c>
      <c r="G31">
        <v>2.0282330042416502E-2</v>
      </c>
      <c r="H31">
        <v>0.56254367575122288</v>
      </c>
      <c r="I31">
        <v>0.54996505939902163</v>
      </c>
      <c r="J31">
        <v>0.53738644304682037</v>
      </c>
      <c r="K31">
        <v>0.51222921034241786</v>
      </c>
      <c r="L31">
        <v>0.50524109014675056</v>
      </c>
      <c r="M31">
        <v>0.52620545073375258</v>
      </c>
      <c r="N31">
        <v>0.49965059399021661</v>
      </c>
      <c r="O31">
        <v>0.50593990216631723</v>
      </c>
      <c r="P31">
        <v>0.48777078965758214</v>
      </c>
      <c r="Q31">
        <v>0.49545772187281623</v>
      </c>
      <c r="R31">
        <v>0.50873515024458416</v>
      </c>
      <c r="S31" s="4">
        <f t="shared" si="1"/>
        <v>-6.9881201956673022E-3</v>
      </c>
      <c r="T31" s="5">
        <f t="shared" si="2"/>
        <v>-6.9881201956667471E-4</v>
      </c>
      <c r="U31" s="5">
        <f t="shared" si="0"/>
        <v>-1.6771488469601636E-2</v>
      </c>
      <c r="V31" s="5">
        <f t="shared" si="3"/>
        <v>-1.8867924528301883E-2</v>
      </c>
      <c r="W31" s="5">
        <f t="shared" si="4"/>
        <v>-2.3060796645702264E-2</v>
      </c>
      <c r="X31" s="5">
        <f t="shared" si="5"/>
        <v>-2.7253668763102701E-2</v>
      </c>
      <c r="Y31" s="5">
        <f t="shared" si="6"/>
        <v>-5.101327742837175E-2</v>
      </c>
      <c r="Z31" s="5">
        <f t="shared" si="7"/>
        <v>-3.0048916841369622E-2</v>
      </c>
      <c r="AA31" s="5">
        <f t="shared" si="8"/>
        <v>-9.7833682739342231E-3</v>
      </c>
      <c r="AB31" s="5">
        <f t="shared" si="9"/>
        <v>-3.2844164919636598E-2</v>
      </c>
      <c r="AC31" s="5">
        <f t="shared" si="10"/>
        <v>-2.7952480782669431E-2</v>
      </c>
      <c r="AD31" s="4">
        <f t="shared" si="11"/>
        <v>-6.3591893780573006E-2</v>
      </c>
      <c r="AE31" s="5">
        <f t="shared" si="12"/>
        <v>-5.101327742837175E-2</v>
      </c>
      <c r="AF31" s="5">
        <f t="shared" si="13"/>
        <v>-3.8434661076170495E-2</v>
      </c>
      <c r="AG31" s="5">
        <f t="shared" si="14"/>
        <v>-1.3277428371767985E-2</v>
      </c>
      <c r="AH31" s="5">
        <f t="shared" si="15"/>
        <v>-6.289308176100683E-3</v>
      </c>
      <c r="AI31" s="5">
        <f t="shared" si="16"/>
        <v>-2.7253668763102701E-2</v>
      </c>
      <c r="AJ31" s="5">
        <f t="shared" si="17"/>
        <v>-6.9881201956673022E-4</v>
      </c>
      <c r="AK31" s="5">
        <f t="shared" si="18"/>
        <v>-6.9881201956673578E-3</v>
      </c>
      <c r="AL31" s="5">
        <f t="shared" si="19"/>
        <v>1.1180992313067739E-2</v>
      </c>
      <c r="AM31" s="5">
        <f t="shared" si="20"/>
        <v>3.4940600978336511E-3</v>
      </c>
      <c r="AN31" s="6">
        <f t="shared" si="21"/>
        <v>-9.7833682739342787E-3</v>
      </c>
      <c r="AO31">
        <f>SUM(X$7:X31)</f>
        <v>1.9986023759608673</v>
      </c>
    </row>
    <row r="32" spans="2:41" x14ac:dyDescent="0.35">
      <c r="B32">
        <v>26</v>
      </c>
      <c r="D32" s="1">
        <v>41856</v>
      </c>
      <c r="E32" t="s">
        <v>33</v>
      </c>
      <c r="G32">
        <v>-3.878841931270724E-2</v>
      </c>
      <c r="H32">
        <v>0.51921733053808528</v>
      </c>
      <c r="I32">
        <v>0.5255066387141859</v>
      </c>
      <c r="J32">
        <v>0.50943396226415094</v>
      </c>
      <c r="K32">
        <v>0.5073375262054507</v>
      </c>
      <c r="L32">
        <v>0.50314465408805031</v>
      </c>
      <c r="M32">
        <v>0.49895178197064988</v>
      </c>
      <c r="N32">
        <v>0.47519217330538083</v>
      </c>
      <c r="O32">
        <v>0.49615653389238296</v>
      </c>
      <c r="P32">
        <v>0.51642208245981835</v>
      </c>
      <c r="Q32">
        <v>0.49336128581411598</v>
      </c>
      <c r="R32">
        <v>0.49825296995108315</v>
      </c>
      <c r="S32" s="7">
        <f>IF($E32="buy",$H33-$M32,$M32-$H33)</f>
        <v>0.19077568134171907</v>
      </c>
      <c r="T32" s="8">
        <f t="shared" si="2"/>
        <v>0.19846261355695316</v>
      </c>
      <c r="U32" s="8">
        <f t="shared" si="0"/>
        <v>0.19496855345911945</v>
      </c>
      <c r="V32" s="8">
        <f t="shared" si="3"/>
        <v>0.1914744933612858</v>
      </c>
      <c r="W32" s="8">
        <f t="shared" si="4"/>
        <v>0.18308874912648498</v>
      </c>
      <c r="X32" s="8">
        <f>IF($E32="buy",$M33-$M32,$M32-$M33)</f>
        <v>0.17959468902865128</v>
      </c>
      <c r="Y32" s="8">
        <f t="shared" si="6"/>
        <v>0.18308874912648498</v>
      </c>
      <c r="Z32" s="8">
        <f t="shared" si="7"/>
        <v>0.49895178197064988</v>
      </c>
      <c r="AA32" s="8">
        <f t="shared" si="8"/>
        <v>0.49895178197064988</v>
      </c>
      <c r="AB32" s="8">
        <f t="shared" si="9"/>
        <v>0.49895178197064988</v>
      </c>
      <c r="AC32" s="8">
        <f t="shared" si="10"/>
        <v>0.49895178197064988</v>
      </c>
      <c r="AD32" s="7">
        <f t="shared" si="11"/>
        <v>0.19986023759608668</v>
      </c>
      <c r="AE32" s="8">
        <f t="shared" si="12"/>
        <v>0.2061495457721873</v>
      </c>
      <c r="AF32" s="8">
        <f t="shared" si="13"/>
        <v>0.19007686932215234</v>
      </c>
      <c r="AG32" s="8">
        <f t="shared" si="14"/>
        <v>0.1879804332634521</v>
      </c>
      <c r="AH32" s="8">
        <f t="shared" si="15"/>
        <v>0.18378756114605171</v>
      </c>
      <c r="AI32" s="8">
        <f t="shared" si="16"/>
        <v>0.17959468902865128</v>
      </c>
      <c r="AJ32" s="8">
        <f t="shared" si="17"/>
        <v>0.15583508036338223</v>
      </c>
      <c r="AK32" s="8">
        <f t="shared" si="18"/>
        <v>0.17679944095038436</v>
      </c>
      <c r="AL32" s="8">
        <f t="shared" si="19"/>
        <v>0.19706498951781976</v>
      </c>
      <c r="AM32" s="8">
        <f t="shared" si="20"/>
        <v>0.17400419287211738</v>
      </c>
      <c r="AN32" s="9">
        <f t="shared" si="21"/>
        <v>0.17889587700908455</v>
      </c>
      <c r="AO32">
        <f>SUM(X$7:X32)</f>
        <v>2.1781970649895186</v>
      </c>
    </row>
    <row r="33" spans="2:41" x14ac:dyDescent="0.35">
      <c r="B33">
        <v>27</v>
      </c>
      <c r="D33" s="1">
        <v>41912</v>
      </c>
      <c r="E33" t="s">
        <v>34</v>
      </c>
      <c r="G33">
        <v>-0.36923156931573664</v>
      </c>
      <c r="H33">
        <v>0.3081761006289308</v>
      </c>
      <c r="I33">
        <v>0.30048916841369672</v>
      </c>
      <c r="J33">
        <v>0.30398322851153042</v>
      </c>
      <c r="K33">
        <v>0.30747728860936407</v>
      </c>
      <c r="L33">
        <v>0.31586303284416489</v>
      </c>
      <c r="M33">
        <v>0.3193570929419986</v>
      </c>
      <c r="N33">
        <v>0.2774283717679944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8"/>
      <c r="AJ33" s="8"/>
      <c r="AK33" s="8"/>
      <c r="AL33" s="8"/>
      <c r="AM33" s="8"/>
      <c r="AN33" s="9"/>
      <c r="AO33">
        <f>SUM(X$7:X33)</f>
        <v>2.1781970649895186</v>
      </c>
    </row>
    <row r="34" spans="2:41" x14ac:dyDescent="0.35">
      <c r="D34" s="1"/>
    </row>
    <row r="35" spans="2:41" x14ac:dyDescent="0.35">
      <c r="M35" s="2"/>
      <c r="N35" s="2"/>
      <c r="O35" s="2"/>
      <c r="P35" s="2"/>
      <c r="Q35" s="2"/>
      <c r="R35" s="2" t="s">
        <v>19</v>
      </c>
      <c r="S35">
        <f t="shared" ref="S35:W35" si="22">AVERAGE(S7:S31)</f>
        <v>6.2194269741439573E-2</v>
      </c>
      <c r="T35">
        <f t="shared" si="22"/>
        <v>6.2250174703004896E-2</v>
      </c>
      <c r="U35">
        <f t="shared" si="22"/>
        <v>6.7002096436058714E-2</v>
      </c>
      <c r="V35">
        <f t="shared" si="22"/>
        <v>7.8266946191474493E-2</v>
      </c>
      <c r="W35">
        <f t="shared" si="22"/>
        <v>7.7456324248777117E-2</v>
      </c>
      <c r="X35">
        <f>AVERAGE(X7:X31)</f>
        <v>7.9944095038434693E-2</v>
      </c>
      <c r="Y35">
        <f t="shared" ref="Y35:AN35" si="23">AVERAGE(Y7:Y31)</f>
        <v>7.5080363382250187E-2</v>
      </c>
      <c r="Z35">
        <f t="shared" si="23"/>
        <v>6.9098532494758919E-2</v>
      </c>
      <c r="AA35">
        <f t="shared" si="23"/>
        <v>7.1837875611460517E-2</v>
      </c>
      <c r="AB35">
        <f t="shared" si="23"/>
        <v>7.3598881900768701E-2</v>
      </c>
      <c r="AC35">
        <f t="shared" si="23"/>
        <v>7.3123689727463317E-2</v>
      </c>
      <c r="AD35">
        <f t="shared" si="23"/>
        <v>6.2082459818308892E-2</v>
      </c>
      <c r="AE35">
        <f t="shared" si="23"/>
        <v>6.2473794549266277E-2</v>
      </c>
      <c r="AF35">
        <f t="shared" si="23"/>
        <v>6.8455625436757539E-2</v>
      </c>
      <c r="AG35">
        <f t="shared" si="23"/>
        <v>8.0055904961565366E-2</v>
      </c>
      <c r="AH35">
        <f t="shared" si="23"/>
        <v>7.7288609364081079E-2</v>
      </c>
      <c r="AI35">
        <f>AVERAGE(AI7:AI31)</f>
        <v>7.9944095038434693E-2</v>
      </c>
      <c r="AJ35">
        <f t="shared" si="23"/>
        <v>7.4325646401118106E-2</v>
      </c>
      <c r="AK35">
        <f t="shared" si="23"/>
        <v>6.770090845562543E-2</v>
      </c>
      <c r="AL35">
        <f t="shared" si="23"/>
        <v>7.1390635918937823E-2</v>
      </c>
      <c r="AM35">
        <f t="shared" si="23"/>
        <v>7.1726065688329857E-2</v>
      </c>
      <c r="AN35">
        <f t="shared" si="23"/>
        <v>6.9545772187281599E-2</v>
      </c>
    </row>
    <row r="37" spans="2:41" x14ac:dyDescent="0.35">
      <c r="B37" s="3">
        <v>1</v>
      </c>
      <c r="C37" s="3" t="s">
        <v>4</v>
      </c>
      <c r="D37" s="3"/>
      <c r="E37" s="3"/>
      <c r="F37" s="3"/>
      <c r="G37" s="3">
        <f>AVERAGE(G7:G32)</f>
        <v>-2.8207080585960242E-3</v>
      </c>
    </row>
    <row r="38" spans="2:41" x14ac:dyDescent="0.35">
      <c r="B38" s="3">
        <v>2</v>
      </c>
      <c r="C38" s="3" t="s">
        <v>5</v>
      </c>
      <c r="D38" s="3"/>
      <c r="E38" s="3"/>
      <c r="F38" s="3"/>
      <c r="G38" s="3">
        <f>AVERAGE(G7:G13,G18:G24,G26)</f>
        <v>-2.4035307686327881E-3</v>
      </c>
    </row>
    <row r="39" spans="2:41" x14ac:dyDescent="0.35">
      <c r="B39" s="3">
        <v>3</v>
      </c>
      <c r="C39" s="3" t="s">
        <v>6</v>
      </c>
      <c r="D39" s="3"/>
      <c r="E39" s="3"/>
      <c r="F39" s="3"/>
      <c r="G39" s="3">
        <f>AVERAGE(G14:G17,G25,G27:G29,G31)</f>
        <v>2.2887167707561604E-3</v>
      </c>
    </row>
  </sheetData>
  <mergeCells count="2">
    <mergeCell ref="S5:AC5"/>
    <mergeCell ref="AD5:AN5"/>
  </mergeCells>
  <conditionalFormatting sqref="X7:AH3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H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AH8 X11:AH11 X14:AH14 X17:AH17 X26:AH26 X20:AH20 X29:AH29 X23:AH23 X33:AH3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AH9 X12:AH12 X15:AH15 X18:AH18 X27:AH27 X21:AH21 X30:AH30 X24:AH2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AH10 X19:AH19 X28:AH2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H11 X20:AH20 X29:AH2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H12 X21:AH21 X30:AH3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:AH13 X22:AH22 X31:AH3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H1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H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H1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H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H2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H2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H2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H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H2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AH2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AH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AH2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8:AH2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AH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H3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AH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:AN33 AD7:AI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:AN33 AD7:A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N33 AD8:AN8 AD11:AN11 AD14:AN14 AD17:AN17 AD26:AN26 AD20:AN20 AD29:AN29 AD23:AN2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:AN9 AD12:AN12 AD15:AN15 AD18:AN18 AD27:AN27 AD21:AN21 AD30:AN30 AD24:AN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:AN10 AD19:AN19 AD28:AN2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:AN11 AD20:AN20 AD29:AN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N12 AD21:AN21 AD30:AN3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N13 AD22:AN22 AD31:AN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:AN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:AN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N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:AN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:AN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1:AN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:AN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:AN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:AN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:AN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6:AN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N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8:AN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9:AN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0:AN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N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W3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W8 S11:W11 S14:W14 S17:W17 S26:W26 S20:W20 S29:W29 S23:W23 S33:W3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W9 S12:W12 S15:W15 S18:W18 S27:W27 S21:W21 S30:W30 S24:W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W10 S19:W19 S28:W2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W11 S20:W20 S29:W2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W12 S21:W21 S30:W3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W13 S22:W22 S31:W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W1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W1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W1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W1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W2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W2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W2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W2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W2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W2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W2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W2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W2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W2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W3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W31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A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AC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:AN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Walsh_pad</dc:creator>
  <cp:lastModifiedBy>Walsh_pad</cp:lastModifiedBy>
  <dcterms:created xsi:type="dcterms:W3CDTF">2016-11-14T21:03:27Z</dcterms:created>
  <dcterms:modified xsi:type="dcterms:W3CDTF">2016-12-29T11:59:55Z</dcterms:modified>
</cp:coreProperties>
</file>