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vision Incrementos" sheetId="1" r:id="rId4"/>
    <sheet state="visible" name="ProductSprint Backlog" sheetId="2" r:id="rId5"/>
    <sheet state="visible" name="Registro de HH" sheetId="3" r:id="rId6"/>
    <sheet state="visible" name="Tabla de Esfuerzo" sheetId="4" r:id="rId7"/>
    <sheet state="visible" name="BurnUp-BurnDown" sheetId="5" r:id="rId8"/>
    <sheet state="visible" name="Auxiliar EsfuerzoDia" sheetId="6" r:id="rId9"/>
    <sheet state="visible" name="Auxiliar Esfuerzo Estimado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70">
      <text>
        <t xml:space="preserve">Esta hay que transformarla en ver documentos como pdf y descarga
para ot, cotizaciones, informes
	-Francisco Torres</t>
      </text>
    </comment>
    <comment authorId="0" ref="A114">
      <text>
        <t xml:space="preserve">Este lo voy a definir para la creacion de cotizacion incluso si fue enviada o no, y la de abajo por si no cambio a estado cotizacion enviada
	-Francisco Torres</t>
      </text>
    </comment>
    <comment authorId="0" ref="A97">
      <text>
        <t xml:space="preserve">Eliminable
	-Francisco Torres</t>
      </text>
    </comment>
    <comment authorId="0" ref="B45">
      <text>
        <t xml:space="preserve">MUERTE 2
	-Francisco Torres
----
MUERTE
	-Francisco Torres</t>
      </text>
    </comment>
  </commentList>
</comments>
</file>

<file path=xl/sharedStrings.xml><?xml version="1.0" encoding="utf-8"?>
<sst xmlns="http://schemas.openxmlformats.org/spreadsheetml/2006/main" count="743" uniqueCount="297">
  <si>
    <t>Incremento</t>
  </si>
  <si>
    <t>Porcentaje</t>
  </si>
  <si>
    <t>Porcentaje Acumulado</t>
  </si>
  <si>
    <t>Cantidad de Casos de Uso</t>
  </si>
  <si>
    <t>Total CU</t>
  </si>
  <si>
    <t>Pila del Producto</t>
  </si>
  <si>
    <t>Estimado</t>
  </si>
  <si>
    <t>Real</t>
  </si>
  <si>
    <t>Proyecto</t>
  </si>
  <si>
    <t>Caso de Uso Extendido</t>
  </si>
  <si>
    <t>Actividades</t>
  </si>
  <si>
    <t>Responsable</t>
  </si>
  <si>
    <t>Estimar HH</t>
  </si>
  <si>
    <t>Estado</t>
  </si>
  <si>
    <t>Objetivo del Sprint</t>
  </si>
  <si>
    <t xml:space="preserve"> Inicio</t>
  </si>
  <si>
    <t>Fin</t>
  </si>
  <si>
    <t>HH Efectivas</t>
  </si>
  <si>
    <t xml:space="preserve">8.1.1 Iniciando sesión en el sistema </t>
  </si>
  <si>
    <t>Diseñar y desarrollar el formulario de login.</t>
  </si>
  <si>
    <t>Geronimo Lopez</t>
  </si>
  <si>
    <t>Terminado</t>
  </si>
  <si>
    <t>Realizar el diseño del login junto con sus conexiones y llamadas a la BD</t>
  </si>
  <si>
    <t>Implementar validación de formato y de credenciales contra base de datos.</t>
  </si>
  <si>
    <t xml:space="preserve">Aplicar las validaciones de formato para correo y pwd, junto con las de credenciales </t>
  </si>
  <si>
    <t>Redireccionar a vista según rol del usuario.</t>
  </si>
  <si>
    <t>Redireccionar a la vista del rol definido en la BD, inmediatamente después de ingresar</t>
  </si>
  <si>
    <t>Registrar evento de inicio de sesión en logs.</t>
  </si>
  <si>
    <t>Guardar en los logs de auditoría y en la info interna de usuarios, los registros de inicio de sesión</t>
  </si>
  <si>
    <t>8.2.1 Recuperando contraseña olvidada</t>
  </si>
  <si>
    <t>Diseñar botón y flujo de “¿Olvidó su contraseña?”.</t>
  </si>
  <si>
    <t>Agregar al diseño del login la entrada al flujo del recuperacion de contraseña, y diseñar el flujo correspondiente</t>
  </si>
  <si>
    <t>Implementar validación de existencia del correo electrónico.</t>
  </si>
  <si>
    <t>Consultar en la BD si existe el correo de la persona que quiere recuperar contraseña</t>
  </si>
  <si>
    <t>Generar contraseña temporal de recuperación.</t>
  </si>
  <si>
    <t>Generar la password, que sea segura al ser una combinación de numero, letras y caracteres especiales</t>
  </si>
  <si>
    <t>Enviar correo con la contraseña temporal.</t>
  </si>
  <si>
    <t xml:space="preserve">Diseñar y enviar el mensaje con la nueva contraseña al correo de la persona </t>
  </si>
  <si>
    <t>Validar contraseña y permitir ingreso con nueva contraseña.</t>
  </si>
  <si>
    <t>Realizar el cambio de pwd en la BD, y así validar cuando entre con la contraseña nueva</t>
  </si>
  <si>
    <t>8.3.1 Expirando sesión tras 16 horas</t>
  </si>
  <si>
    <t>Registrar hora de inicio de sesión.</t>
  </si>
  <si>
    <t>Cuando inicie sesión la persona, tomar un timestamp del momento en que ingresó</t>
  </si>
  <si>
    <t>Implementar monitoreo de duración de sesión.</t>
  </si>
  <si>
    <t>Hacer que el sistema sea capaz de monitorear la sesión, sabiendo su tiempo de sesión actual</t>
  </si>
  <si>
    <t>Forzar cierre de sesión a las 16 horas.</t>
  </si>
  <si>
    <t>En base al monitoreo, forzar salida de sesión cuando se detecten las 16 horas</t>
  </si>
  <si>
    <t>Mostrar mensaje de expiración y redirigir al login.</t>
  </si>
  <si>
    <t>Cuando suceda lo anterior, mostrar un mensaje al usuario y redirigir a la vista de inicio de sesión</t>
  </si>
  <si>
    <t>4.1.1 Registrando un nuevo equipo (Registro)</t>
  </si>
  <si>
    <t>Diseñar formulario de registro de equipo (marca, modelo, número de serie, tipo, descripción, cliente).</t>
  </si>
  <si>
    <t>Samir Saud</t>
  </si>
  <si>
    <t>Diseñar el formulario del registro de equipo para el proceso de reparación, incluyendo los campos mencionados</t>
  </si>
  <si>
    <t>Validar que el número de serie no exista en la base de datos y los campos obligatorios.</t>
  </si>
  <si>
    <t>Revisar el número de serie al momento de ser ingresado, para decidir si ir a CU 4.2.1, luego validar los otros campos</t>
  </si>
  <si>
    <t>Registrar equipo y asociarlo al cliente (usar cliente único durante entorno de desarrollo).</t>
  </si>
  <si>
    <t>Registrar lo ingresado en el formulario en la base de datos, vinculando a un cliente en la BD (usar un cliente estático en desarrollo)</t>
  </si>
  <si>
    <t>Generar automáticamente una orden de trabajo inicial y almacenarla</t>
  </si>
  <si>
    <t>Generar la orden de trabajo con los datos ingresados, almacenarlo en la BD</t>
  </si>
  <si>
    <t>4.2.1 Generando orden de trabajo asociada a equipo ya ingresado (Registro)</t>
  </si>
  <si>
    <t>Detectar que equipo ya esta registrado al ingresar el número de serie.</t>
  </si>
  <si>
    <t>Detectar que el número de serie ingresado ya existe en la BD</t>
  </si>
  <si>
    <t>Autocompletar datos del equipo y cliente al acceder, y notificar al usuario de que se encontró un equipo ya existente</t>
  </si>
  <si>
    <t>Luego, consultar en la BD la info del equipo, utilizando los datos para autocompletar el formulario, para luego notificar al usuario de que ya existe el equipo</t>
  </si>
  <si>
    <t>Generar orden de trabajo (número único, estado “Recibido”) y almacenarla</t>
  </si>
  <si>
    <t>Generar una nueva orden de trabajo con los datos ingresados, almacenarlo en la BD</t>
  </si>
  <si>
    <t>4.3.1 Mostrando alerta de registro exitoso de equipo (Registro)</t>
  </si>
  <si>
    <t>Diseñar e implementar alerta visual (popup o toast) para mensaje de éxito.</t>
  </si>
  <si>
    <t>Diseñar una alerta visual para cuando se genera la orden</t>
  </si>
  <si>
    <t>Incluir en el mensaje: “Equipo registrado exitosamente” y “Orden de trabajo generada con número: [ID]” y otra información relevante.</t>
  </si>
  <si>
    <t>Agregar la información pertinente al equipo y la orden de trabajo en la alerta visual diseñada</t>
  </si>
  <si>
    <t>Asegurar que la alerta se active automáticamente tras registrar equipo y generar orden.</t>
  </si>
  <si>
    <t>Luego de 4.1.1 o 4.2.1, hacer que el sistema muestre la alerta diseñada</t>
  </si>
  <si>
    <t>2.1.1 Visualizando información principal de los equipos (Laboratorio)</t>
  </si>
  <si>
    <t>Crear vista para técnicos del laboratorio con listado de equipos</t>
  </si>
  <si>
    <t>Bastian Benitez</t>
  </si>
  <si>
    <t>Crear la vista genera de Gestion de Ordenes del personal de laboratorio</t>
  </si>
  <si>
    <t>Mostrar campos: marca, modelo, cliente, estado, prioridad, fecha de ingreso.</t>
  </si>
  <si>
    <t>Incluir en esa vista la informacion del equipo y orden más importante para el rol</t>
  </si>
  <si>
    <t>Mostrar los botones de interacción: ver informe, ver cotizacion, crear cotización, ver historial de equipo y crear informe</t>
  </si>
  <si>
    <t>Agregar los botones de interaccion posibles, solo visualmente, la funcionalidad se integra cuando las secciones correspondientes esten listas</t>
  </si>
  <si>
    <t>Asegurar actualización en tiempo real o con recarga controlada</t>
  </si>
  <si>
    <t>Implementar que el sistema actualize en tiempo real (o pseudoreal, con un timer corto) los cambio en la BD de los equipos y ordenes</t>
  </si>
  <si>
    <t>3.1.1 Visualizando información principal de los equipos (Recepción)</t>
  </si>
  <si>
    <t>Crear vista para recepción con listado de equipos</t>
  </si>
  <si>
    <t>Mostrar marca, modelo, cliente, estado actual, prioridad y fecha.</t>
  </si>
  <si>
    <t>Mostrar los botones de interacción: ver informe, ver cotización, aprobar cotizacion, rechazar cotizacion y ver historial de equipo</t>
  </si>
  <si>
    <t>2.2.1 Visualizando Informe Técnico de un Equipo (Laboratorio)</t>
  </si>
  <si>
    <t>Habilitar opción “Visualizar Informe Técnico” solo si el informe existe.</t>
  </si>
  <si>
    <t>Manuel Vidal</t>
  </si>
  <si>
    <t>Activar el boton cuando el campo de la BD de la orden tenga un informe relacionado</t>
  </si>
  <si>
    <t>Mostrar contenido del informe en vista interna legible.</t>
  </si>
  <si>
    <t>Al presionar el boton, aparezca una vista del informe tecnico (no necesariamente PDF), con los datos guardados en la BD</t>
  </si>
  <si>
    <t>2.2.2 Visualizando Cotización de un Equipo(Laboratorio)</t>
  </si>
  <si>
    <t>Habilitar opción “Visualizar Cotizacion” solo si la Cotización existe.</t>
  </si>
  <si>
    <t>Eliam Rivas</t>
  </si>
  <si>
    <t>Activar el boton cuando el campo de la BD de la orden tenga una cotización relacionada</t>
  </si>
  <si>
    <t>Mostrar contenido de la cotización en vista interna legible.</t>
  </si>
  <si>
    <t>Al presionar el boton, aparezca una vista del cotización (no necesariamente PDF), con los datos guardados en la BD</t>
  </si>
  <si>
    <t>3.2.1 Visualizando Informe Técnico de un equipo (Recepción)</t>
  </si>
  <si>
    <t>3.2.2 Visualizando Cotización de un equipo (Recepción)</t>
  </si>
  <si>
    <t xml:space="preserve">6.1.1 Generando informe de reparación </t>
  </si>
  <si>
    <t>Diseñar el formulario de creación de informe técnico.</t>
  </si>
  <si>
    <t xml:space="preserve">Realizar el diseño del formulario para el informe tecnico, incluyendo los campos necesarios </t>
  </si>
  <si>
    <t>Autocompletar datos del equipo y cliente al acceder.</t>
  </si>
  <si>
    <t>Autocompletar los datos del equipo, orden y cliente correspondiente, a traves de una consulta en la BD</t>
  </si>
  <si>
    <t>Permitir ingresar diagnóstico, trabajos realizados, repuestos y observaciones en un formato intuitivo</t>
  </si>
  <si>
    <t>Aseguar que el diseño del formulario sea intituivo y facil de implementar para las medidas de evaluacion y el ingreso en la tabla de piezas utilizadas</t>
  </si>
  <si>
    <t>Validar campos obligatorios antes de continuar e implementar mensaje de error cuando falle</t>
  </si>
  <si>
    <t>Implementar validación en los campos y diseñar alertas de error, aplicandolas cuando la validacion falle en algun campo</t>
  </si>
  <si>
    <t>Mostrar vista previa del informe técnico</t>
  </si>
  <si>
    <t>Luego de completar y antes de pasar a la etapa de "Confirmacion (6.3.1)", mostrar una vista previa del informe tecnico con los datos ingresados</t>
  </si>
  <si>
    <t xml:space="preserve">6.3.1 Confirmando generación de informe </t>
  </si>
  <si>
    <t>Implementar el boton de confirmación y luego de presionarlo solicitar confirmación del usuario.</t>
  </si>
  <si>
    <t>Implementar el flujo de confimar la generacion del informe, primero con un boton, que abre otra confirmacion (ej modal), que pregunta "Estas seguro" o algo similar</t>
  </si>
  <si>
    <t>Bloquear el informe para futuras ediciones.</t>
  </si>
  <si>
    <t>En la realidad, el informe existe en forma de borrador, luego de confirmar ya no puede ser modificado</t>
  </si>
  <si>
    <t>Generar el informe, almacenar en la base de datos y asociarlo a la orden correspondiente</t>
  </si>
  <si>
    <t>Generar el informe en la base de datos si por alguna razon no existe, asociarlo a la orden correspondiente</t>
  </si>
  <si>
    <t>Cambiar estado de la orden de trabajo a “Espera de Retiro”.</t>
  </si>
  <si>
    <t>Cambiar el estado de la orden de trabajo asociada</t>
  </si>
  <si>
    <t>Registrar la fecha y hora de confirmación junto con la actividad en los logs.</t>
  </si>
  <si>
    <t>Registrar el evento como un registro de auditoria en la bd</t>
  </si>
  <si>
    <t>Mostrar mensaje de éxito</t>
  </si>
  <si>
    <t>Diseñar y mostrar el mensaje de exito, dando informacion sobre el informe creado</t>
  </si>
  <si>
    <t>5.1.1 Generando nueva cotización</t>
  </si>
  <si>
    <t>Diseñar el formulario de creación de cotización.</t>
  </si>
  <si>
    <t>Autocompletar datos del equipo y cliente al acceder a la sección.</t>
  </si>
  <si>
    <t>Permitir ingresar: mano de obra, repuestos, observaciones, condiciones.</t>
  </si>
  <si>
    <t>Aseguar que el diseño del formulario sea intituivo y facil de implementar los precios, observaciones, y la tabla de repuestos</t>
  </si>
  <si>
    <t>Validar que no exista cotización previa activa.</t>
  </si>
  <si>
    <t>Revisar que la orden de trabajo tenga una cotizacion previa conectada a ella, evitando sobreescribir información util.</t>
  </si>
  <si>
    <t>Validar campos obligatorios y formatos, e implementar mensaje de error cuando falle.</t>
  </si>
  <si>
    <t>Mostrar vista previa de la cotización</t>
  </si>
  <si>
    <t>Luego de completar y antes de pasar a la etapa de "Confirmacion (5.4.1)", mostrar una vista previa del informe tecnico con los datos ingresados</t>
  </si>
  <si>
    <t>5.4.1 Confirmando creación de cotización</t>
  </si>
  <si>
    <t>Implementar el flujo de confimar la generacion del cotización, primero con un boton, que abre otra confirmacion (ej modal), que pregunta "Estas seguro" o algo similar</t>
  </si>
  <si>
    <t>Generar la cotización, almacenar en la base de datos y asociarlo a la orden correspondiente</t>
  </si>
  <si>
    <t>Generar la cotizacion en la base de datos si por alguna razon no existe, asociarlo a la orden correspondiente</t>
  </si>
  <si>
    <t>Cambiar estado de la orden de trabajo a “Cotización Enviada”.</t>
  </si>
  <si>
    <t>Diseñar y mostrar el mensaje de exito, dando informacion sobre la cotización creada</t>
  </si>
  <si>
    <t>4.4.1 Enviando correo de notificación a laboratorio (Registro)</t>
  </si>
  <si>
    <t>Detectar evento de registro exitoso de equipo y generación de orden de trabajo.</t>
  </si>
  <si>
    <t>Hacer que el sistema reconozca la creacion de una nueva orden de trabajo</t>
  </si>
  <si>
    <t xml:space="preserve">Recopilar automáticamente los siguientes datos: fecha, cliente, modelo, marca. id orden de trabajo y descripción del problema </t>
  </si>
  <si>
    <t>Recopilar aparte la informacion importante de la orden para laboratorio</t>
  </si>
  <si>
    <t>Generar correo con asunto estándar (“Nueva Orden de Trabajo Generada”) y redactar el cuerpo con los datos anteriores y mensaje dirigido al laboratorio.</t>
  </si>
  <si>
    <t>En base a la informacion anterior, preparar el cuerpo y asusnto del correo</t>
  </si>
  <si>
    <t>Enviar el correo a los destinatarios correspondientes del laboratorio.</t>
  </si>
  <si>
    <t>Efectivamente enviar el correo, actualmente usamos Resend en entorno de desarrollo pero creo que puede cambiar si usamos la STMP de Toscanini</t>
  </si>
  <si>
    <t>Registrar el evento de envío en el log del sistema para trazabilidad.</t>
  </si>
  <si>
    <t>Registrar el evento en los logs, en especifico el timestamp de cuando se mando, y los detalles del envio</t>
  </si>
  <si>
    <t>3.3.1 Aprobar cotización de un equipo</t>
  </si>
  <si>
    <t>Implementar boton para la aprobacion de la cotizacion, y que este habilitado solo si la cotizacion la orden de trabajo asociada esta en estado "Cotizacion Enviada"</t>
  </si>
  <si>
    <t>Implementar la confirmacion de la aprobacion de la cotizacion, que puede ser en forma de modal</t>
  </si>
  <si>
    <t>Cambiar el estado de la orden de trabajo a "En reparación"</t>
  </si>
  <si>
    <t>Registrar el evento en el log del sistema</t>
  </si>
  <si>
    <t>En Proceso</t>
  </si>
  <si>
    <t>Diseñar mensaje de confirmación luego de la realizacion de la accion de forma correcta, y su implementacion</t>
  </si>
  <si>
    <t>3.3.2 Rechazar cotización de un equipo</t>
  </si>
  <si>
    <t>Implementar boton para el rechazo de la cotizacion, y que este habilitado solo si la cotizacion la orden de trabajo asociada esta en estado "Cotizacion Enviada"</t>
  </si>
  <si>
    <t>Implementar la confirmacion del rechazo de la cotizacion, que puede ser en forma de modal. Ademas, incluir un campo opcional para ingresar el motivo del rechazo</t>
  </si>
  <si>
    <t>Cambiar el estado de la orden de trabajo a "Cotización Rechazada"</t>
  </si>
  <si>
    <t>3.3.3 Declarar abandono de un equipo en cotización enviada</t>
  </si>
  <si>
    <t>Implementar boton para la declaracion de abandono, y que este habilitado solo si la cotizacion la orden de trabajo asociada esta en estado "Cotizacion Enviada" y ha pasado el tiempo necesario desde su creacion original</t>
  </si>
  <si>
    <t>Implementar la confirmacion de la declaracion de abandono, que puede ser en forma de modal. Ademas, incluir un campo opcional para ingresar justificacion o comentarios</t>
  </si>
  <si>
    <t>Cambiar el estado de la orden de trabajo a "Abandonado"</t>
  </si>
  <si>
    <t>2.2.4 Declarar Equipo como No Reparable (Laboratorio)</t>
  </si>
  <si>
    <t>Implementar boton para la declaracion de no reparable, y que este habilitado solo si la cotizacion la orden de trabajo asociada esta en estado "Recibido"</t>
  </si>
  <si>
    <t>Cambiar el estado de la orden de trabajo a "No Reparable"</t>
  </si>
  <si>
    <t>3.2.4 Declarar Equipo como Abandonado (Recepción)</t>
  </si>
  <si>
    <t>Implementar boton para la declaracion de abandono, y que este habilitado solo si la cotizacion la orden de trabajo asociada NO esta en estado "Recibido" y ha pasado el tiempo necesario desde su creacion original</t>
  </si>
  <si>
    <t>2.5.1 Notificación por cotización no realizada</t>
  </si>
  <si>
    <t>Implementar revision de ordenes de trabajo en estado "Recibido", cuales NO tengan cotizacion asociada en 2 dias habiles desde su creacion</t>
  </si>
  <si>
    <t>Francisco Torres</t>
  </si>
  <si>
    <t>Diseñar notificacion de cotizacion no realizada, debe incluir: tiempo transcurrido, identificacion del equipo/orden de trabajo, fecha de ingreso</t>
  </si>
  <si>
    <t>Mostrar la notificacion en la interfaz del usuario si su rol es tecnico de laboratorio</t>
  </si>
  <si>
    <t>2.5.2 Notificación por cotización no enviada</t>
  </si>
  <si>
    <t>Implementar revision de ordenes de trabajo en estado "Recibido", las cuales tengan 3 dias habiles de antiguedad.</t>
  </si>
  <si>
    <t>Diseñar notificacion de cotizacion no enviada, debe incluir: tiempo de retraso, identificacion del equipo/orden de trabajo, fecha de ingreso</t>
  </si>
  <si>
    <t>2.5.3 Notificación por alta prioridad no atendida</t>
  </si>
  <si>
    <t>Implementar revision de ordenes de trabajo en estado "Recibido" con prioridad "Alta", cuales NO tengan cotizacion asociada o cambio de estado en 24 horas habiles desde su creacion.</t>
  </si>
  <si>
    <t>Diseñar notificacion de recordatorio de atención, debe incluir: tiempo transcurrido, identificacion del equipo/orden de trabajo, fecha de ingreso</t>
  </si>
  <si>
    <t>3.2.3 Visualizar Historial de un equipo (Recepción)</t>
  </si>
  <si>
    <t>Implementar boton de "Visualizar Historial" en la vista de los equipos</t>
  </si>
  <si>
    <t>Diseñar vista del historial del equipo, mostrando: fecha de ingreso, las ordenes de trabajo asociadas junto con sus cotizaciones, informes tecnicos y cambios de estado</t>
  </si>
  <si>
    <t>Asegurar que la informacion a visualizar este ordenada cronologicamente</t>
  </si>
  <si>
    <t>2.2.3 Visualizar Historial de Equipo (Laboratorio)</t>
  </si>
  <si>
    <t>2.4.1 Visualizar Estados Críticos (Laboratorio)</t>
  </si>
  <si>
    <t>Desarrollar revision de las ordenes de trabajo, obteniendo informacion del tiempo de ingreso sin cotización, tiempo desde aprobación sin reparación, prioridad de la orden</t>
  </si>
  <si>
    <t>Implementar un metodo para destacar visualmente la orden de trabajo, si supera umbrales de tiempo o prioridad establecidos</t>
  </si>
  <si>
    <t>Asegurar actualizacion dinamica de los cambios visuales</t>
  </si>
  <si>
    <t>2.3.1 Filtrar órdenes por Fecha (Laboratorio)</t>
  </si>
  <si>
    <t>Diseñar menu de filtrado de ordenes de trabajo y opcion de fecha, donde pueda seleccionar una fecha o un rango de fechas de ingreso</t>
  </si>
  <si>
    <t>Implementar la funcionalidad del filtro, cumpliendo las condiciones seleccionadas</t>
  </si>
  <si>
    <t>Agregar la funcionalidad de eliminar el filtro, llevando a la recarga del listado completo</t>
  </si>
  <si>
    <t>2.3.2 Filtrar órdenes por Prioridad (Laboratorio)</t>
  </si>
  <si>
    <t>Diseñar filtrado por prioridad, donde pueda seleccionar, por medio de checkbox o similar, las prioridades a filtrar</t>
  </si>
  <si>
    <t>2.3.3 Filtrar órdenes por Marca (Laboratorio)</t>
  </si>
  <si>
    <t>Diseñar filtrado por marca, donde pueda seleccionar, por medio de radiobuttons o similar, la marca con la que filtrar</t>
  </si>
  <si>
    <t>2.3.4 Filtrar órdenes por Modelo (Laboratorio)</t>
  </si>
  <si>
    <t>Diseñar filtrado por modelo, donde pueda seleccionar, por medio de texto, el modelo con el que filtrar</t>
  </si>
  <si>
    <t>2.3.5 Filtrar órdenes por Cliente (Laboratorio)</t>
  </si>
  <si>
    <t>Diseñar filtrado por Cliente, donde pueda seleccionar, por medio de una lista combobox o texto, el cliente con el que filtrar</t>
  </si>
  <si>
    <t>3.4.1 Filtrar órdenes por Fecha (Recepción)</t>
  </si>
  <si>
    <t>3.4.2 Filtrar órdenes por Prioridad (Recepción)</t>
  </si>
  <si>
    <t>3.4.3 Filtrar órdenes por Marca (Recepción)</t>
  </si>
  <si>
    <t>3.4.4 Filtrar órdenes por Modelo (Recepción)</t>
  </si>
  <si>
    <t>3.4.5 Filtrar órdenes por Cliente (Recepción)</t>
  </si>
  <si>
    <t>4.4.2 Enviar correo de confirmación al cliente</t>
  </si>
  <si>
    <t>Diseñar correo electronico de confirmacion al cliente, que contenga: nombre de cliente, codigo orden de trabajo, marca y modelo del equipo, numero de serie, fecha de ingreso, preinforme, mensaje de agradecimiento y siguientes pasos</t>
  </si>
  <si>
    <t>Enviar correo electronico cuando la orden de trabajo sea generada correctamente</t>
  </si>
  <si>
    <t>Asegurar que se autocomplete la informacion de la orden de trabajo de forma correcta</t>
  </si>
  <si>
    <t>Registrar el evento de envío del correo electronico en el log del sistema para trazabilidad.</t>
  </si>
  <si>
    <t>5.3.1 Generar y visualizar cotización en PDF</t>
  </si>
  <si>
    <t>3.5.1 Visualizar información de clientes registrados</t>
  </si>
  <si>
    <t>3.6.1 Filtrar clientes por Nombre</t>
  </si>
  <si>
    <t>3.6.2 Ordenar clientes alfabéticamente</t>
  </si>
  <si>
    <t>3.7.1 Registrar un nuevo cliente</t>
  </si>
  <si>
    <t>9.1.1 Crear un nuevo usuario</t>
  </si>
  <si>
    <t>9.2.1 Generar y enviar contraseña inicial</t>
  </si>
  <si>
    <t>10.1.1 Modificar datos personales de usuario</t>
  </si>
  <si>
    <t>10.2.1 Validar permisos para acciones de usuario</t>
  </si>
  <si>
    <t>5.2.1 Agregar términos y condiciones a cotización</t>
  </si>
  <si>
    <t>6.2.1 Agregar términos y condiciones en informe</t>
  </si>
  <si>
    <t>11.1.1 Visualizar equipos en vista de administrador</t>
  </si>
  <si>
    <t>11.4.1 Visualizar clientes registrados</t>
  </si>
  <si>
    <t>11.5.1 Filtrar clientes por nombre</t>
  </si>
  <si>
    <t>11.5.2 Ordenar clientes alfabéticamente</t>
  </si>
  <si>
    <t>12.1.1 Registrar nuevo equipo en inventario</t>
  </si>
  <si>
    <t>12.2.1 Registrar salida de equipo del inventario</t>
  </si>
  <si>
    <t>12.3.1 Visualizar listado de equipos universales</t>
  </si>
  <si>
    <t>5.4.2 Rechazar creación de cotización</t>
  </si>
  <si>
    <t>6.4.2 Rechazar generación de informe</t>
  </si>
  <si>
    <t>11.6.2 Eliminar clientes</t>
  </si>
  <si>
    <t>11.2.1 Crear informe técnico (Administrador)</t>
  </si>
  <si>
    <t>11.2.2 Visualizar informe técnico (Administrador)</t>
  </si>
  <si>
    <t>11.2.3 Crear cotización (Administrador)</t>
  </si>
  <si>
    <t>11.2.4 Visualizar cotización (Administrador)</t>
  </si>
  <si>
    <t>11.2.5 Visualizar historial de equipo (Administrador)</t>
  </si>
  <si>
    <t>11.2.6 Declarar equipo como no reparable (Administrador)</t>
  </si>
  <si>
    <t>11.2.7 Modificar informe técnico (Administrador)</t>
  </si>
  <si>
    <t>11.2.8 Modificar cotización (Administrador)</t>
  </si>
  <si>
    <t>11.2.9 Eliminar informe técnico (desactivar)</t>
  </si>
  <si>
    <t>11.2.10 Eliminar cotización (desactivar)</t>
  </si>
  <si>
    <t>11.3.1 Modificar estado de equipo libremente</t>
  </si>
  <si>
    <t>11.6.1 Modificar datos de clientes</t>
  </si>
  <si>
    <t>7.1.1 Registrar acciones y cambios en auditoría</t>
  </si>
  <si>
    <t>7.2.1 Consultar registros de auditoría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</si>
  <si>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</si>
  <si>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</si>
  <si>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</si>
  <si>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</si>
  <si>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</si>
  <si>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</si>
  <si>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</si>
  <si>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</si>
  <si>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</si>
  <si>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</si>
  <si>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</si>
  <si>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</si>
  <si>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</si>
  <si>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</si>
  <si>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</si>
  <si>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</si>
  <si>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</si>
  <si>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Persona</t>
  </si>
  <si>
    <t>Bastian</t>
  </si>
  <si>
    <t>Eliam</t>
  </si>
  <si>
    <t>Geronimo</t>
  </si>
  <si>
    <t>Manuel</t>
  </si>
  <si>
    <t>Samir</t>
  </si>
  <si>
    <t>Francisco</t>
  </si>
  <si>
    <t>Total</t>
  </si>
  <si>
    <t>Tareas Pendientes</t>
  </si>
  <si>
    <t>Horas Pendientes</t>
  </si>
  <si>
    <t>Tarea</t>
  </si>
  <si>
    <t>Esfuerzo</t>
  </si>
  <si>
    <t>Periodo de Sprint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</si>
  <si>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</si>
  <si>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</si>
  <si>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</si>
  <si>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</si>
  <si>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</si>
  <si>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</si>
  <si>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</si>
  <si>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</si>
  <si>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</si>
  <si>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</si>
  <si>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</si>
  <si>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</si>
  <si>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</si>
  <si>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</si>
  <si>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Esfuerzo Real Acumulado (HH)</t>
  </si>
  <si>
    <t>Esfuerzo Estimado Acumulado (HH)</t>
  </si>
  <si>
    <t>Esfuerzo Real Restante (HH)</t>
  </si>
  <si>
    <t>Esfuerzo Estimado Restante (HH)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</si>
</sst>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"/>
    <numFmt numFmtId="165" formatCode="d/m"/>
    <numFmt numFmtId="166" formatCode="d/m/yyyy"/>
    <numFmt numFmtId="167" formatCode="0.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/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D9D9D9"/>
        <bgColor rgb="FFD9D9D9"/>
      </patternFill>
    </fill>
  </fills>
  <borders count="1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10" xfId="0" applyAlignment="1" applyBorder="1" applyFont="1" applyNumberFormat="1">
      <alignment shrinkToFit="0" vertical="center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 shrinkToFit="0" wrapText="0"/>
    </xf>
    <xf borderId="0" fillId="3" fontId="1" numFmtId="0" xfId="0" applyAlignment="1" applyFill="1" applyFont="1">
      <alignment horizontal="center" readingOrder="0" shrinkToFit="0" wrapText="1"/>
    </xf>
    <xf borderId="0" fillId="4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5" fillId="0" fontId="1" numFmtId="0" xfId="0" applyAlignment="1" applyBorder="1" applyFont="1">
      <alignment readingOrder="0"/>
    </xf>
    <xf borderId="5" fillId="0" fontId="2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6" fillId="0" fontId="3" numFmtId="0" xfId="0" applyBorder="1" applyFont="1"/>
    <xf borderId="7" fillId="0" fontId="3" numFmtId="0" xfId="0" applyBorder="1" applyFont="1"/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1" numFmtId="0" xfId="0" applyBorder="1" applyFont="1"/>
    <xf borderId="4" fillId="0" fontId="1" numFmtId="0" xfId="0" applyAlignment="1" applyBorder="1" applyFont="1">
      <alignment shrinkToFit="0" wrapText="1"/>
    </xf>
    <xf borderId="4" fillId="0" fontId="1" numFmtId="165" xfId="0" applyAlignment="1" applyBorder="1" applyFont="1" applyNumberFormat="1">
      <alignment readingOrder="0"/>
    </xf>
    <xf borderId="8" fillId="5" fontId="1" numFmtId="0" xfId="0" applyAlignment="1" applyBorder="1" applyFill="1" applyFont="1">
      <alignment readingOrder="0"/>
    </xf>
    <xf borderId="9" fillId="5" fontId="1" numFmtId="0" xfId="0" applyAlignment="1" applyBorder="1" applyFont="1">
      <alignment readingOrder="0"/>
    </xf>
    <xf borderId="10" fillId="5" fontId="1" numFmtId="0" xfId="0" applyAlignment="1" applyBorder="1" applyFont="1">
      <alignment readingOrder="0"/>
    </xf>
    <xf borderId="0" fillId="5" fontId="1" numFmtId="0" xfId="0" applyFont="1"/>
    <xf borderId="5" fillId="0" fontId="1" numFmtId="164" xfId="0" applyAlignment="1" applyBorder="1" applyFont="1" applyNumberFormat="1">
      <alignment readingOrder="0"/>
    </xf>
    <xf borderId="5" fillId="0" fontId="1" numFmtId="0" xfId="0" applyBorder="1" applyFont="1"/>
    <xf borderId="0" fillId="2" fontId="1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vertical="center" wrapText="1"/>
    </xf>
    <xf borderId="6" fillId="0" fontId="1" numFmtId="0" xfId="0" applyBorder="1" applyFont="1"/>
    <xf borderId="5" fillId="4" fontId="1" numFmtId="0" xfId="0" applyAlignment="1" applyBorder="1" applyFont="1">
      <alignment readingOrder="0"/>
    </xf>
    <xf borderId="5" fillId="4" fontId="2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ont="1">
      <alignment readingOrder="0" shrinkToFit="0" wrapText="1"/>
    </xf>
    <xf borderId="5" fillId="0" fontId="4" numFmtId="164" xfId="0" applyAlignment="1" applyBorder="1" applyFont="1" applyNumberFormat="1">
      <alignment horizontal="right" readingOrder="0" vertical="bottom"/>
    </xf>
    <xf borderId="0" fillId="0" fontId="1" numFmtId="0" xfId="0" applyAlignment="1" applyFont="1">
      <alignment readingOrder="0" vertical="center"/>
    </xf>
    <xf borderId="8" fillId="6" fontId="1" numFmtId="0" xfId="0" applyAlignment="1" applyBorder="1" applyFill="1" applyFont="1">
      <alignment readingOrder="0"/>
    </xf>
    <xf borderId="9" fillId="6" fontId="1" numFmtId="0" xfId="0" applyAlignment="1" applyBorder="1" applyFont="1">
      <alignment readingOrder="0"/>
    </xf>
    <xf borderId="10" fillId="6" fontId="1" numFmtId="0" xfId="0" applyAlignment="1" applyBorder="1" applyFont="1">
      <alignment readingOrder="0"/>
    </xf>
    <xf borderId="0" fillId="6" fontId="1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vertical="bottom"/>
    </xf>
    <xf borderId="0" fillId="0" fontId="4" numFmtId="0" xfId="0" applyFont="1"/>
    <xf borderId="0" fillId="6" fontId="1" numFmtId="0" xfId="0" applyAlignment="1" applyFont="1">
      <alignment readingOrder="0"/>
    </xf>
    <xf borderId="0" fillId="6" fontId="2" numFmtId="0" xfId="0" applyAlignment="1" applyFont="1">
      <alignment horizontal="center" readingOrder="0" shrinkToFit="0" vertical="center" wrapText="1"/>
    </xf>
    <xf borderId="0" fillId="6" fontId="1" numFmtId="0" xfId="0" applyAlignment="1" applyFont="1">
      <alignment shrinkToFit="0" wrapText="1"/>
    </xf>
    <xf borderId="0" fillId="6" fontId="1" numFmtId="0" xfId="0" applyAlignment="1" applyFont="1">
      <alignment vertical="center"/>
    </xf>
    <xf borderId="0" fillId="0" fontId="2" numFmtId="0" xfId="0" applyAlignment="1" applyFont="1">
      <alignment horizontal="center" shrinkToFit="0" vertical="center" wrapText="1"/>
    </xf>
    <xf borderId="0" fillId="0" fontId="1" numFmtId="166" xfId="0" applyAlignment="1" applyFont="1" applyNumberFormat="1">
      <alignment readingOrder="0"/>
    </xf>
    <xf borderId="4" fillId="7" fontId="1" numFmtId="166" xfId="0" applyAlignment="1" applyBorder="1" applyFill="1" applyFont="1" applyNumberFormat="1">
      <alignment readingOrder="0" shrinkToFit="0" wrapText="1"/>
    </xf>
    <xf borderId="4" fillId="7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vertical="center"/>
    </xf>
    <xf borderId="4" fillId="0" fontId="1" numFmtId="1" xfId="0" applyAlignment="1" applyBorder="1" applyFont="1" applyNumberFormat="1">
      <alignment horizontal="center" vertical="center"/>
    </xf>
    <xf borderId="8" fillId="7" fontId="1" numFmtId="0" xfId="0" applyAlignment="1" applyBorder="1" applyFont="1">
      <alignment horizontal="center" readingOrder="0" vertical="center"/>
    </xf>
    <xf borderId="9" fillId="0" fontId="3" numFmtId="0" xfId="0" applyBorder="1" applyFont="1"/>
    <xf borderId="10" fillId="0" fontId="3" numFmtId="0" xfId="0" applyBorder="1" applyFont="1"/>
    <xf borderId="4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vertical="center"/>
    </xf>
    <xf borderId="0" fillId="0" fontId="1" numFmtId="164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7" xfId="0" applyFont="1" applyNumberFormat="1"/>
    <xf borderId="0" fillId="0" fontId="1" numFmtId="2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ivision Increment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BurnUp Incremento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'BurnUp-BurnDown'!$A$6</c:f>
            </c:strRef>
          </c:tx>
          <c:spPr>
            <a:ln cmpd="sng" w="19050">
              <a:solidFill>
                <a:srgbClr val="4285F4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'BurnUp-BurnDown'!$B$5:$P$5</c:f>
            </c:strRef>
          </c:cat>
          <c:val>
            <c:numRef>
              <c:f>'BurnUp-BurnDown'!$B$6:$P$6</c:f>
              <c:numCache/>
            </c:numRef>
          </c:val>
          <c:smooth val="0"/>
        </c:ser>
        <c:ser>
          <c:idx val="1"/>
          <c:order val="1"/>
          <c:tx>
            <c:strRef>
              <c:f>'BurnUp-BurnDown'!$A$7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'BurnUp-BurnDown'!$B$5:$P$5</c:f>
            </c:strRef>
          </c:cat>
          <c:val>
            <c:numRef>
              <c:f>'BurnUp-BurnDown'!$B$7:$P$7</c:f>
              <c:numCache/>
            </c:numRef>
          </c:val>
          <c:smooth val="0"/>
        </c:ser>
        <c:axId val="47433699"/>
        <c:axId val="630901318"/>
      </c:lineChart>
      <c:catAx>
        <c:axId val="47433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Días del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630901318"/>
      </c:catAx>
      <c:valAx>
        <c:axId val="630901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Horas Hombre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47433699"/>
      </c:valAx>
    </c:plotArea>
    <c:legend>
      <c:legendPos val="b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BurnDown Incremento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'BurnUp-BurnDown'!$A$15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'BurnUp-BurnDown'!$B$14:$O$14</c:f>
            </c:strRef>
          </c:cat>
          <c:val>
            <c:numRef>
              <c:f>'BurnUp-BurnDown'!$B$15:$O$15</c:f>
              <c:numCache/>
            </c:numRef>
          </c:val>
          <c:smooth val="0"/>
        </c:ser>
        <c:ser>
          <c:idx val="1"/>
          <c:order val="1"/>
          <c:tx>
            <c:strRef>
              <c:f>'BurnUp-BurnDown'!$A$16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'BurnUp-BurnDown'!$B$14:$O$14</c:f>
            </c:strRef>
          </c:cat>
          <c:val>
            <c:numRef>
              <c:f>'BurnUp-BurnDown'!$B$16:$O$16</c:f>
              <c:numCache/>
            </c:numRef>
          </c:val>
          <c:smooth val="0"/>
        </c:ser>
        <c:axId val="356617886"/>
        <c:axId val="810099645"/>
      </c:lineChart>
      <c:catAx>
        <c:axId val="356617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Días del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099645"/>
      </c:catAx>
      <c:valAx>
        <c:axId val="81009964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Horas Hombre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617886"/>
      </c:valAx>
    </c:plotArea>
    <c:legend>
      <c:legendPos val="b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1028700</xdr:colOff>
      <xdr:row>17</xdr:row>
      <xdr:rowOff>66675</xdr:rowOff>
    </xdr:from>
    <xdr:ext cx="10896600" cy="67341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657225</xdr:colOff>
      <xdr:row>17</xdr:row>
      <xdr:rowOff>66675</xdr:rowOff>
    </xdr:from>
    <xdr:ext cx="10896600" cy="67341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E7" displayName="Tabla_1" name="Tabla_1" id="1">
  <tableColumns count="4">
    <tableColumn name="Incremento" id="1"/>
    <tableColumn name="Porcentaje" id="2"/>
    <tableColumn name="Porcentaje Acumulado" id="3"/>
    <tableColumn name="Cantidad de Casos de Uso" id="4"/>
  </tableColumns>
  <tableStyleInfo name="Division Increment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3" max="3" width="16.75"/>
    <col customWidth="1" min="4" max="4" width="25.63"/>
    <col customWidth="1" min="5" max="5" width="25.13"/>
    <col customWidth="1" min="7" max="7" width="17.75"/>
    <col customWidth="1" min="8" max="8" width="24.0"/>
  </cols>
  <sheetData>
    <row r="3" ht="27.75" customHeight="1">
      <c r="B3" s="1" t="s">
        <v>0</v>
      </c>
      <c r="C3" s="2" t="s">
        <v>1</v>
      </c>
      <c r="D3" s="2" t="s">
        <v>2</v>
      </c>
      <c r="E3" s="3" t="s">
        <v>3</v>
      </c>
    </row>
    <row r="4">
      <c r="B4" s="4">
        <v>1.0</v>
      </c>
      <c r="C4" s="5">
        <f t="shared" ref="C4:C7" si="1">E4/$C$9</f>
        <v>0.2297297297</v>
      </c>
      <c r="D4" s="5">
        <f>C4</f>
        <v>0.2297297297</v>
      </c>
      <c r="E4" s="4">
        <f>COUNTIF('ProductSprint Backlog'!A:A, 1)</f>
        <v>17</v>
      </c>
    </row>
    <row r="5">
      <c r="B5" s="4">
        <v>2.0</v>
      </c>
      <c r="C5" s="5">
        <f t="shared" si="1"/>
        <v>0.3108108108</v>
      </c>
      <c r="D5" s="5">
        <f t="shared" ref="D5:D7" si="2">D4+C5</f>
        <v>0.5405405405</v>
      </c>
      <c r="E5" s="4">
        <f>COUNTIF('ProductSprint Backlog'!A:A, 2)</f>
        <v>23</v>
      </c>
    </row>
    <row r="6">
      <c r="B6" s="4">
        <v>3.0</v>
      </c>
      <c r="C6" s="5">
        <f t="shared" si="1"/>
        <v>0.2702702703</v>
      </c>
      <c r="D6" s="5">
        <f t="shared" si="2"/>
        <v>0.8108108108</v>
      </c>
      <c r="E6" s="4">
        <f>COUNTIF('ProductSprint Backlog'!A:A, 3)</f>
        <v>20</v>
      </c>
    </row>
    <row r="7">
      <c r="B7" s="4">
        <v>4.0</v>
      </c>
      <c r="C7" s="5">
        <f t="shared" si="1"/>
        <v>0.1891891892</v>
      </c>
      <c r="D7" s="5">
        <f t="shared" si="2"/>
        <v>1</v>
      </c>
      <c r="E7" s="4">
        <f>COUNTIF('ProductSprint Backlog'!A:A, 4)</f>
        <v>14</v>
      </c>
    </row>
    <row r="8">
      <c r="E8" s="6">
        <f>SUM(E4:E7)</f>
        <v>74</v>
      </c>
    </row>
    <row r="9">
      <c r="B9" s="7" t="s">
        <v>4</v>
      </c>
      <c r="C9" s="7">
        <f>E8</f>
        <v>74</v>
      </c>
    </row>
  </sheetData>
  <dataValidations>
    <dataValidation type="custom" allowBlank="1" showDropDown="1" sqref="C4:D7">
      <formula1>AND(ISNUMBER(C4),(NOT(OR(NOT(ISERROR(DATEVALUE(C4))), AND(ISNUMBER(C4), LEFT(CELL("format", C4))="D")))))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20.75"/>
    <col customWidth="1" min="3" max="3" width="63.75"/>
    <col customWidth="1" min="4" max="4" width="18.25"/>
    <col customWidth="1" min="5" max="5" width="7.13"/>
    <col customWidth="1" min="6" max="6" width="15.38"/>
    <col customWidth="1" min="7" max="7" width="66.88"/>
    <col customWidth="1" min="8" max="8" width="8.13"/>
    <col customWidth="1" min="9" max="9" width="8.25"/>
    <col customWidth="1" min="10" max="10" width="9.5"/>
    <col customWidth="1" min="11" max="11" width="9.0"/>
    <col customWidth="1" min="12" max="12" width="11.63"/>
  </cols>
  <sheetData>
    <row r="1">
      <c r="A1" s="8" t="s">
        <v>5</v>
      </c>
      <c r="G1" s="9"/>
      <c r="H1" s="10" t="s">
        <v>6</v>
      </c>
      <c r="J1" s="10" t="s">
        <v>7</v>
      </c>
      <c r="L1" s="10" t="s">
        <v>8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12" t="s">
        <v>0</v>
      </c>
      <c r="B2" s="13" t="s">
        <v>9</v>
      </c>
      <c r="C2" s="12" t="s">
        <v>10</v>
      </c>
      <c r="D2" s="12" t="s">
        <v>11</v>
      </c>
      <c r="E2" s="12" t="s">
        <v>12</v>
      </c>
      <c r="F2" s="12" t="s">
        <v>13</v>
      </c>
      <c r="G2" s="14" t="s">
        <v>14</v>
      </c>
      <c r="H2" s="15" t="s">
        <v>15</v>
      </c>
      <c r="I2" s="15" t="s">
        <v>16</v>
      </c>
      <c r="J2" s="15" t="s">
        <v>15</v>
      </c>
      <c r="K2" s="15" t="s">
        <v>16</v>
      </c>
      <c r="L2" s="15" t="s">
        <v>17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17">
        <v>1.0</v>
      </c>
      <c r="B3" s="18" t="s">
        <v>18</v>
      </c>
      <c r="C3" s="19" t="s">
        <v>19</v>
      </c>
      <c r="D3" s="20" t="s">
        <v>20</v>
      </c>
      <c r="E3" s="21">
        <v>5.0</v>
      </c>
      <c r="F3" s="21" t="s">
        <v>21</v>
      </c>
      <c r="G3" s="19" t="s">
        <v>22</v>
      </c>
      <c r="H3" s="22">
        <v>45806.0</v>
      </c>
      <c r="I3" s="22">
        <v>45812.0</v>
      </c>
      <c r="J3" s="22">
        <v>45806.0</v>
      </c>
      <c r="K3" s="22">
        <v>45812.0</v>
      </c>
      <c r="L3" s="21">
        <v>4.5</v>
      </c>
    </row>
    <row r="4">
      <c r="A4" s="23"/>
      <c r="B4" s="23"/>
      <c r="C4" s="19" t="s">
        <v>23</v>
      </c>
      <c r="D4" s="20" t="s">
        <v>20</v>
      </c>
      <c r="E4" s="21">
        <v>3.0</v>
      </c>
      <c r="F4" s="21" t="s">
        <v>21</v>
      </c>
      <c r="G4" s="19" t="s">
        <v>24</v>
      </c>
      <c r="H4" s="22">
        <v>45808.0</v>
      </c>
      <c r="I4" s="22">
        <v>45813.0</v>
      </c>
      <c r="J4" s="22">
        <v>45809.0</v>
      </c>
      <c r="K4" s="22">
        <v>45813.0</v>
      </c>
      <c r="L4" s="21">
        <v>2.0</v>
      </c>
    </row>
    <row r="5">
      <c r="A5" s="23"/>
      <c r="B5" s="23"/>
      <c r="C5" s="19" t="s">
        <v>25</v>
      </c>
      <c r="D5" s="20" t="s">
        <v>20</v>
      </c>
      <c r="E5" s="21">
        <v>2.0</v>
      </c>
      <c r="F5" s="21" t="s">
        <v>21</v>
      </c>
      <c r="G5" s="19" t="s">
        <v>26</v>
      </c>
      <c r="H5" s="22">
        <v>45810.0</v>
      </c>
      <c r="I5" s="22">
        <v>45811.0</v>
      </c>
      <c r="J5" s="22">
        <v>45810.0</v>
      </c>
      <c r="K5" s="22">
        <v>45812.0</v>
      </c>
      <c r="L5" s="21">
        <v>1.5</v>
      </c>
    </row>
    <row r="6">
      <c r="A6" s="24"/>
      <c r="B6" s="24"/>
      <c r="C6" s="19" t="s">
        <v>27</v>
      </c>
      <c r="D6" s="20" t="s">
        <v>20</v>
      </c>
      <c r="E6" s="21">
        <v>2.0</v>
      </c>
      <c r="F6" s="21" t="s">
        <v>21</v>
      </c>
      <c r="G6" s="19" t="s">
        <v>28</v>
      </c>
      <c r="H6" s="22">
        <v>45813.0</v>
      </c>
      <c r="I6" s="22">
        <v>45818.0</v>
      </c>
      <c r="J6" s="22">
        <v>45813.0</v>
      </c>
      <c r="K6" s="22">
        <v>45816.0</v>
      </c>
      <c r="L6" s="21">
        <v>2.0</v>
      </c>
    </row>
    <row r="7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7"/>
    </row>
    <row r="8">
      <c r="A8" s="17">
        <v>1.0</v>
      </c>
      <c r="B8" s="18" t="s">
        <v>29</v>
      </c>
      <c r="C8" s="19" t="s">
        <v>30</v>
      </c>
      <c r="D8" s="20" t="s">
        <v>20</v>
      </c>
      <c r="E8" s="21">
        <v>1.0</v>
      </c>
      <c r="F8" s="21" t="s">
        <v>21</v>
      </c>
      <c r="G8" s="19" t="s">
        <v>31</v>
      </c>
      <c r="H8" s="22">
        <v>45810.0</v>
      </c>
      <c r="I8" s="22">
        <v>45812.0</v>
      </c>
      <c r="J8" s="22">
        <v>45811.0</v>
      </c>
      <c r="K8" s="22">
        <v>45812.0</v>
      </c>
      <c r="L8" s="21">
        <v>1.5</v>
      </c>
    </row>
    <row r="9">
      <c r="A9" s="23"/>
      <c r="B9" s="23"/>
      <c r="C9" s="19" t="s">
        <v>32</v>
      </c>
      <c r="D9" s="20" t="s">
        <v>20</v>
      </c>
      <c r="E9" s="21">
        <v>2.0</v>
      </c>
      <c r="F9" s="21" t="s">
        <v>21</v>
      </c>
      <c r="G9" s="19" t="s">
        <v>33</v>
      </c>
      <c r="H9" s="22">
        <v>45810.0</v>
      </c>
      <c r="I9" s="22">
        <v>45812.0</v>
      </c>
      <c r="J9" s="22">
        <v>45812.0</v>
      </c>
      <c r="K9" s="22">
        <v>45813.0</v>
      </c>
      <c r="L9" s="21">
        <v>1.0</v>
      </c>
    </row>
    <row r="10">
      <c r="A10" s="23"/>
      <c r="B10" s="23"/>
      <c r="C10" s="19" t="s">
        <v>34</v>
      </c>
      <c r="D10" s="20" t="s">
        <v>20</v>
      </c>
      <c r="E10" s="21">
        <v>3.0</v>
      </c>
      <c r="F10" s="21" t="s">
        <v>21</v>
      </c>
      <c r="G10" s="19" t="s">
        <v>35</v>
      </c>
      <c r="H10" s="22">
        <v>45811.0</v>
      </c>
      <c r="I10" s="22">
        <v>45813.0</v>
      </c>
      <c r="J10" s="22">
        <v>45812.0</v>
      </c>
      <c r="K10" s="22">
        <v>45813.0</v>
      </c>
      <c r="L10" s="21">
        <v>3.0</v>
      </c>
    </row>
    <row r="11">
      <c r="A11" s="23"/>
      <c r="B11" s="23"/>
      <c r="C11" s="19" t="s">
        <v>36</v>
      </c>
      <c r="D11" s="20" t="s">
        <v>20</v>
      </c>
      <c r="E11" s="21">
        <v>3.0</v>
      </c>
      <c r="F11" s="21" t="s">
        <v>21</v>
      </c>
      <c r="G11" s="19" t="s">
        <v>37</v>
      </c>
      <c r="H11" s="22">
        <v>45811.0</v>
      </c>
      <c r="I11" s="22">
        <v>45814.0</v>
      </c>
      <c r="J11" s="22">
        <v>45813.0</v>
      </c>
      <c r="K11" s="22">
        <v>45814.0</v>
      </c>
      <c r="L11" s="21">
        <v>3.0</v>
      </c>
    </row>
    <row r="12">
      <c r="A12" s="24"/>
      <c r="B12" s="24"/>
      <c r="C12" s="19" t="s">
        <v>38</v>
      </c>
      <c r="D12" s="20" t="s">
        <v>20</v>
      </c>
      <c r="E12" s="21">
        <v>2.0</v>
      </c>
      <c r="F12" s="21" t="s">
        <v>21</v>
      </c>
      <c r="G12" s="19" t="s">
        <v>39</v>
      </c>
      <c r="H12" s="22">
        <v>45812.0</v>
      </c>
      <c r="I12" s="22">
        <v>45814.0</v>
      </c>
      <c r="J12" s="22">
        <v>45814.0</v>
      </c>
      <c r="K12" s="22">
        <v>45815.0</v>
      </c>
      <c r="L12" s="21">
        <v>2.0</v>
      </c>
    </row>
    <row r="13">
      <c r="A13" s="21"/>
      <c r="B13" s="28"/>
      <c r="C13" s="19"/>
      <c r="D13" s="20"/>
      <c r="E13" s="29"/>
      <c r="F13" s="21" t="s">
        <v>21</v>
      </c>
      <c r="G13" s="30"/>
      <c r="H13" s="29"/>
      <c r="I13" s="29"/>
      <c r="J13" s="29"/>
      <c r="K13" s="29"/>
      <c r="L13" s="29"/>
    </row>
    <row r="14">
      <c r="A14" s="17">
        <v>1.0</v>
      </c>
      <c r="B14" s="18" t="s">
        <v>40</v>
      </c>
      <c r="C14" s="19" t="s">
        <v>41</v>
      </c>
      <c r="D14" s="20" t="s">
        <v>20</v>
      </c>
      <c r="E14" s="21">
        <v>2.0</v>
      </c>
      <c r="F14" s="21" t="s">
        <v>21</v>
      </c>
      <c r="G14" s="19" t="s">
        <v>42</v>
      </c>
      <c r="H14" s="31">
        <v>45813.0</v>
      </c>
      <c r="I14" s="22">
        <v>45815.0</v>
      </c>
      <c r="J14" s="31">
        <v>45815.0</v>
      </c>
      <c r="K14" s="22">
        <v>45816.0</v>
      </c>
      <c r="L14" s="21">
        <v>1.0</v>
      </c>
    </row>
    <row r="15">
      <c r="A15" s="23"/>
      <c r="B15" s="23"/>
      <c r="C15" s="19" t="s">
        <v>43</v>
      </c>
      <c r="D15" s="20" t="s">
        <v>20</v>
      </c>
      <c r="E15" s="21">
        <v>4.0</v>
      </c>
      <c r="F15" s="21" t="s">
        <v>21</v>
      </c>
      <c r="G15" s="19" t="s">
        <v>44</v>
      </c>
      <c r="H15" s="22">
        <v>45813.0</v>
      </c>
      <c r="I15" s="22">
        <v>45815.0</v>
      </c>
      <c r="J15" s="22">
        <v>45815.0</v>
      </c>
      <c r="K15" s="22">
        <v>45817.0</v>
      </c>
      <c r="L15" s="21">
        <v>4.5</v>
      </c>
    </row>
    <row r="16">
      <c r="A16" s="23"/>
      <c r="B16" s="23"/>
      <c r="C16" s="19" t="s">
        <v>45</v>
      </c>
      <c r="D16" s="20" t="s">
        <v>20</v>
      </c>
      <c r="E16" s="21">
        <v>3.0</v>
      </c>
      <c r="F16" s="21" t="s">
        <v>21</v>
      </c>
      <c r="G16" s="19" t="s">
        <v>46</v>
      </c>
      <c r="H16" s="22">
        <v>45815.0</v>
      </c>
      <c r="I16" s="22">
        <v>45818.0</v>
      </c>
      <c r="J16" s="22">
        <v>45816.0</v>
      </c>
      <c r="K16" s="22">
        <v>45818.0</v>
      </c>
      <c r="L16" s="21">
        <v>2.0</v>
      </c>
    </row>
    <row r="17">
      <c r="A17" s="24"/>
      <c r="B17" s="24"/>
      <c r="C17" s="19" t="s">
        <v>47</v>
      </c>
      <c r="D17" s="20" t="s">
        <v>20</v>
      </c>
      <c r="E17" s="21">
        <v>2.0</v>
      </c>
      <c r="F17" s="21" t="s">
        <v>21</v>
      </c>
      <c r="G17" s="19" t="s">
        <v>48</v>
      </c>
      <c r="H17" s="22">
        <v>45817.0</v>
      </c>
      <c r="I17" s="22">
        <v>45818.0</v>
      </c>
      <c r="J17" s="22">
        <v>45818.0</v>
      </c>
      <c r="K17" s="22">
        <v>45819.0</v>
      </c>
      <c r="L17" s="21">
        <v>1.0</v>
      </c>
    </row>
    <row r="18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7"/>
    </row>
    <row r="19">
      <c r="A19" s="17">
        <v>1.0</v>
      </c>
      <c r="B19" s="18" t="s">
        <v>49</v>
      </c>
      <c r="C19" s="19" t="s">
        <v>50</v>
      </c>
      <c r="D19" s="20" t="s">
        <v>51</v>
      </c>
      <c r="E19" s="21">
        <v>6.0</v>
      </c>
      <c r="F19" s="21" t="s">
        <v>21</v>
      </c>
      <c r="G19" s="19" t="s">
        <v>52</v>
      </c>
      <c r="H19" s="22">
        <v>45806.0</v>
      </c>
      <c r="I19" s="22">
        <v>45812.0</v>
      </c>
      <c r="J19" s="22">
        <v>45808.0</v>
      </c>
      <c r="K19" s="22">
        <v>45814.0</v>
      </c>
      <c r="L19" s="21">
        <v>5.5</v>
      </c>
    </row>
    <row r="20">
      <c r="A20" s="23"/>
      <c r="B20" s="23"/>
      <c r="C20" s="19" t="s">
        <v>53</v>
      </c>
      <c r="D20" s="20" t="s">
        <v>51</v>
      </c>
      <c r="E20" s="21">
        <v>3.0</v>
      </c>
      <c r="F20" s="21" t="s">
        <v>21</v>
      </c>
      <c r="G20" s="19" t="s">
        <v>54</v>
      </c>
      <c r="H20" s="22">
        <v>45808.0</v>
      </c>
      <c r="I20" s="22">
        <v>45810.0</v>
      </c>
      <c r="J20" s="22">
        <v>45809.0</v>
      </c>
      <c r="K20" s="22">
        <v>45810.0</v>
      </c>
      <c r="L20" s="21">
        <v>2.0</v>
      </c>
    </row>
    <row r="21">
      <c r="A21" s="23"/>
      <c r="B21" s="23"/>
      <c r="C21" s="19" t="s">
        <v>55</v>
      </c>
      <c r="D21" s="20" t="s">
        <v>51</v>
      </c>
      <c r="E21" s="21">
        <v>2.0</v>
      </c>
      <c r="F21" s="21" t="s">
        <v>21</v>
      </c>
      <c r="G21" s="19" t="s">
        <v>56</v>
      </c>
      <c r="H21" s="22">
        <v>45811.0</v>
      </c>
      <c r="I21" s="22">
        <v>45814.0</v>
      </c>
      <c r="J21" s="22">
        <v>45811.0</v>
      </c>
      <c r="K21" s="22">
        <v>45812.0</v>
      </c>
      <c r="L21" s="21">
        <v>3.0</v>
      </c>
    </row>
    <row r="22">
      <c r="A22" s="24"/>
      <c r="B22" s="24"/>
      <c r="C22" s="19" t="s">
        <v>57</v>
      </c>
      <c r="D22" s="20" t="s">
        <v>51</v>
      </c>
      <c r="E22" s="21">
        <v>3.0</v>
      </c>
      <c r="F22" s="21" t="s">
        <v>21</v>
      </c>
      <c r="G22" s="19" t="s">
        <v>58</v>
      </c>
      <c r="H22" s="22">
        <v>45812.0</v>
      </c>
      <c r="I22" s="22">
        <v>45814.0</v>
      </c>
      <c r="J22" s="22">
        <v>45812.0</v>
      </c>
      <c r="K22" s="22">
        <v>45814.0</v>
      </c>
      <c r="L22" s="21">
        <v>2.0</v>
      </c>
    </row>
    <row r="23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7"/>
    </row>
    <row r="24">
      <c r="A24" s="17">
        <v>1.0</v>
      </c>
      <c r="B24" s="18" t="s">
        <v>59</v>
      </c>
      <c r="C24" s="19" t="s">
        <v>60</v>
      </c>
      <c r="D24" s="20" t="s">
        <v>51</v>
      </c>
      <c r="E24" s="21">
        <v>1.0</v>
      </c>
      <c r="F24" s="21" t="s">
        <v>21</v>
      </c>
      <c r="G24" s="19" t="s">
        <v>61</v>
      </c>
      <c r="H24" s="22">
        <v>45808.0</v>
      </c>
      <c r="I24" s="22">
        <v>45809.0</v>
      </c>
      <c r="J24" s="22">
        <v>45808.0</v>
      </c>
      <c r="K24" s="22">
        <v>45809.0</v>
      </c>
      <c r="L24" s="21">
        <v>1.0</v>
      </c>
    </row>
    <row r="25">
      <c r="A25" s="23"/>
      <c r="B25" s="23"/>
      <c r="C25" s="19" t="s">
        <v>62</v>
      </c>
      <c r="D25" s="20" t="s">
        <v>51</v>
      </c>
      <c r="E25" s="21">
        <v>3.0</v>
      </c>
      <c r="F25" s="21" t="s">
        <v>21</v>
      </c>
      <c r="G25" s="19" t="s">
        <v>63</v>
      </c>
      <c r="H25" s="22">
        <v>45808.0</v>
      </c>
      <c r="I25" s="22">
        <v>45812.0</v>
      </c>
      <c r="J25" s="22">
        <v>45810.0</v>
      </c>
      <c r="K25" s="22">
        <v>45812.0</v>
      </c>
      <c r="L25" s="21">
        <v>3.5</v>
      </c>
    </row>
    <row r="26">
      <c r="A26" s="24"/>
      <c r="B26" s="24"/>
      <c r="C26" s="19" t="s">
        <v>64</v>
      </c>
      <c r="D26" s="20" t="s">
        <v>51</v>
      </c>
      <c r="E26" s="21">
        <v>2.0</v>
      </c>
      <c r="F26" s="21" t="s">
        <v>21</v>
      </c>
      <c r="G26" s="19" t="s">
        <v>65</v>
      </c>
      <c r="H26" s="22">
        <v>45812.0</v>
      </c>
      <c r="I26" s="22">
        <v>45814.0</v>
      </c>
      <c r="J26" s="22">
        <v>45812.0</v>
      </c>
      <c r="K26" s="22">
        <v>45814.0</v>
      </c>
      <c r="L26" s="21">
        <v>1.0</v>
      </c>
    </row>
    <row r="27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7"/>
    </row>
    <row r="28">
      <c r="A28" s="17">
        <v>1.0</v>
      </c>
      <c r="B28" s="18" t="s">
        <v>66</v>
      </c>
      <c r="C28" s="19" t="s">
        <v>67</v>
      </c>
      <c r="D28" s="20" t="s">
        <v>51</v>
      </c>
      <c r="E28" s="21">
        <v>1.0</v>
      </c>
      <c r="F28" s="21" t="s">
        <v>21</v>
      </c>
      <c r="G28" s="19" t="s">
        <v>68</v>
      </c>
      <c r="H28" s="22">
        <v>45813.0</v>
      </c>
      <c r="I28" s="22">
        <v>45815.0</v>
      </c>
      <c r="J28" s="22">
        <v>45814.0</v>
      </c>
      <c r="K28" s="22">
        <v>45816.0</v>
      </c>
      <c r="L28" s="21">
        <v>1.0</v>
      </c>
    </row>
    <row r="29">
      <c r="A29" s="23"/>
      <c r="B29" s="23"/>
      <c r="C29" s="19" t="s">
        <v>69</v>
      </c>
      <c r="D29" s="20" t="s">
        <v>51</v>
      </c>
      <c r="E29" s="21">
        <v>1.0</v>
      </c>
      <c r="F29" s="21" t="s">
        <v>21</v>
      </c>
      <c r="G29" s="19" t="s">
        <v>70</v>
      </c>
      <c r="H29" s="22">
        <v>45813.0</v>
      </c>
      <c r="I29" s="22">
        <v>45815.0</v>
      </c>
      <c r="J29" s="22">
        <v>45815.0</v>
      </c>
      <c r="K29" s="22">
        <v>45815.0</v>
      </c>
      <c r="L29" s="21">
        <v>0.5</v>
      </c>
    </row>
    <row r="30">
      <c r="A30" s="24"/>
      <c r="B30" s="24"/>
      <c r="C30" s="19" t="s">
        <v>71</v>
      </c>
      <c r="D30" s="20" t="s">
        <v>51</v>
      </c>
      <c r="E30" s="21">
        <v>1.0</v>
      </c>
      <c r="F30" s="21" t="s">
        <v>21</v>
      </c>
      <c r="G30" s="19" t="s">
        <v>72</v>
      </c>
      <c r="H30" s="22">
        <v>45814.0</v>
      </c>
      <c r="I30" s="22">
        <v>45815.0</v>
      </c>
      <c r="J30" s="22">
        <v>45815.0</v>
      </c>
      <c r="K30" s="22">
        <v>45816.0</v>
      </c>
      <c r="L30" s="21">
        <v>1.0</v>
      </c>
    </row>
    <row r="31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7"/>
    </row>
    <row r="32">
      <c r="A32" s="17">
        <v>1.0</v>
      </c>
      <c r="B32" s="18" t="s">
        <v>73</v>
      </c>
      <c r="C32" s="19" t="s">
        <v>74</v>
      </c>
      <c r="D32" s="20" t="s">
        <v>75</v>
      </c>
      <c r="E32" s="21">
        <v>3.0</v>
      </c>
      <c r="F32" s="21" t="s">
        <v>21</v>
      </c>
      <c r="G32" s="19" t="s">
        <v>76</v>
      </c>
      <c r="H32" s="22">
        <v>45807.0</v>
      </c>
      <c r="I32" s="22">
        <v>45810.0</v>
      </c>
      <c r="J32" s="22">
        <v>45807.0</v>
      </c>
      <c r="K32" s="22">
        <v>45810.0</v>
      </c>
      <c r="L32" s="21">
        <v>3.0</v>
      </c>
    </row>
    <row r="33">
      <c r="A33" s="23"/>
      <c r="B33" s="23"/>
      <c r="C33" s="19" t="s">
        <v>77</v>
      </c>
      <c r="D33" s="20" t="s">
        <v>75</v>
      </c>
      <c r="E33" s="21">
        <v>2.0</v>
      </c>
      <c r="F33" s="21" t="s">
        <v>21</v>
      </c>
      <c r="G33" s="19" t="s">
        <v>78</v>
      </c>
      <c r="H33" s="22">
        <v>45809.0</v>
      </c>
      <c r="I33" s="22">
        <v>45811.0</v>
      </c>
      <c r="J33" s="22">
        <v>45809.0</v>
      </c>
      <c r="K33" s="22">
        <v>45810.0</v>
      </c>
      <c r="L33" s="21">
        <v>2.0</v>
      </c>
    </row>
    <row r="34">
      <c r="A34" s="23"/>
      <c r="B34" s="23"/>
      <c r="C34" s="19" t="s">
        <v>79</v>
      </c>
      <c r="D34" s="20" t="s">
        <v>75</v>
      </c>
      <c r="E34" s="21">
        <v>2.0</v>
      </c>
      <c r="F34" s="21" t="s">
        <v>21</v>
      </c>
      <c r="G34" s="19" t="s">
        <v>80</v>
      </c>
      <c r="H34" s="22">
        <v>45810.0</v>
      </c>
      <c r="I34" s="22">
        <v>45811.0</v>
      </c>
      <c r="J34" s="22">
        <v>45810.0</v>
      </c>
      <c r="K34" s="22">
        <v>45811.0</v>
      </c>
      <c r="L34" s="21">
        <v>1.0</v>
      </c>
    </row>
    <row r="35">
      <c r="A35" s="24"/>
      <c r="B35" s="24"/>
      <c r="C35" s="19" t="s">
        <v>81</v>
      </c>
      <c r="D35" s="20" t="s">
        <v>75</v>
      </c>
      <c r="E35" s="21">
        <v>2.0</v>
      </c>
      <c r="F35" s="21" t="s">
        <v>21</v>
      </c>
      <c r="G35" s="19" t="s">
        <v>82</v>
      </c>
      <c r="H35" s="22">
        <v>45810.0</v>
      </c>
      <c r="I35" s="22">
        <v>45811.0</v>
      </c>
      <c r="J35" s="22">
        <v>45810.0</v>
      </c>
      <c r="K35" s="22">
        <v>45811.0</v>
      </c>
      <c r="L35" s="21">
        <v>1.0</v>
      </c>
    </row>
    <row r="36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7"/>
    </row>
    <row r="37">
      <c r="A37" s="17">
        <v>1.0</v>
      </c>
      <c r="B37" s="18" t="s">
        <v>83</v>
      </c>
      <c r="C37" s="19" t="s">
        <v>84</v>
      </c>
      <c r="D37" s="20" t="s">
        <v>75</v>
      </c>
      <c r="E37" s="21">
        <v>3.0</v>
      </c>
      <c r="F37" s="21" t="s">
        <v>21</v>
      </c>
      <c r="G37" s="19" t="s">
        <v>76</v>
      </c>
      <c r="H37" s="22">
        <v>45810.0</v>
      </c>
      <c r="I37" s="22">
        <v>45811.0</v>
      </c>
      <c r="J37" s="22">
        <v>45810.0</v>
      </c>
      <c r="K37" s="22">
        <v>45810.0</v>
      </c>
      <c r="L37" s="21">
        <v>2.0</v>
      </c>
    </row>
    <row r="38">
      <c r="A38" s="23"/>
      <c r="B38" s="23"/>
      <c r="C38" s="19" t="s">
        <v>85</v>
      </c>
      <c r="D38" s="20" t="s">
        <v>75</v>
      </c>
      <c r="E38" s="21">
        <v>2.0</v>
      </c>
      <c r="F38" s="21" t="s">
        <v>21</v>
      </c>
      <c r="G38" s="19" t="s">
        <v>78</v>
      </c>
      <c r="H38" s="22">
        <v>45810.0</v>
      </c>
      <c r="I38" s="22">
        <v>45811.0</v>
      </c>
      <c r="J38" s="22">
        <v>45810.0</v>
      </c>
      <c r="K38" s="22">
        <v>45811.0</v>
      </c>
      <c r="L38" s="21">
        <v>1.0</v>
      </c>
    </row>
    <row r="39">
      <c r="A39" s="23"/>
      <c r="B39" s="23"/>
      <c r="C39" s="19" t="s">
        <v>86</v>
      </c>
      <c r="D39" s="20" t="s">
        <v>75</v>
      </c>
      <c r="E39" s="21">
        <v>2.0</v>
      </c>
      <c r="F39" s="21" t="s">
        <v>21</v>
      </c>
      <c r="G39" s="19" t="s">
        <v>80</v>
      </c>
      <c r="H39" s="22">
        <v>45811.0</v>
      </c>
      <c r="I39" s="22">
        <v>45812.0</v>
      </c>
      <c r="J39" s="22">
        <v>45811.0</v>
      </c>
      <c r="K39" s="22">
        <v>45811.0</v>
      </c>
      <c r="L39" s="21">
        <v>1.0</v>
      </c>
    </row>
    <row r="40">
      <c r="A40" s="24"/>
      <c r="B40" s="24"/>
      <c r="C40" s="19" t="s">
        <v>81</v>
      </c>
      <c r="D40" s="20" t="s">
        <v>75</v>
      </c>
      <c r="E40" s="21">
        <v>2.0</v>
      </c>
      <c r="F40" s="21" t="s">
        <v>21</v>
      </c>
      <c r="G40" s="19" t="s">
        <v>82</v>
      </c>
      <c r="H40" s="22">
        <v>45812.0</v>
      </c>
      <c r="I40" s="22">
        <v>45813.0</v>
      </c>
      <c r="J40" s="22">
        <v>45811.0</v>
      </c>
      <c r="K40" s="22">
        <v>45811.0</v>
      </c>
      <c r="L40" s="21">
        <v>1.0</v>
      </c>
    </row>
    <row r="4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7"/>
    </row>
    <row r="42">
      <c r="A42" s="17">
        <v>1.0</v>
      </c>
      <c r="B42" s="18" t="s">
        <v>87</v>
      </c>
      <c r="C42" s="19" t="s">
        <v>88</v>
      </c>
      <c r="D42" s="20" t="s">
        <v>89</v>
      </c>
      <c r="E42" s="21">
        <v>1.0</v>
      </c>
      <c r="F42" s="21" t="s">
        <v>21</v>
      </c>
      <c r="G42" s="19" t="s">
        <v>90</v>
      </c>
      <c r="H42" s="22">
        <v>45815.0</v>
      </c>
      <c r="I42" s="22">
        <v>45817.0</v>
      </c>
      <c r="J42" s="22">
        <v>45816.0</v>
      </c>
      <c r="K42" s="22">
        <v>45817.0</v>
      </c>
      <c r="L42" s="21">
        <v>1.0</v>
      </c>
    </row>
    <row r="43">
      <c r="A43" s="24"/>
      <c r="B43" s="24"/>
      <c r="C43" s="19" t="s">
        <v>91</v>
      </c>
      <c r="D43" s="20" t="s">
        <v>89</v>
      </c>
      <c r="E43" s="21">
        <v>3.0</v>
      </c>
      <c r="F43" s="21" t="s">
        <v>21</v>
      </c>
      <c r="G43" s="19" t="s">
        <v>92</v>
      </c>
      <c r="H43" s="22">
        <v>45816.0</v>
      </c>
      <c r="I43" s="22">
        <v>45818.0</v>
      </c>
      <c r="J43" s="22">
        <v>45816.0</v>
      </c>
      <c r="K43" s="22">
        <v>45818.0</v>
      </c>
      <c r="L43" s="21">
        <v>4.0</v>
      </c>
    </row>
    <row r="4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7"/>
    </row>
    <row r="45">
      <c r="A45" s="17">
        <v>1.0</v>
      </c>
      <c r="B45" s="18" t="s">
        <v>93</v>
      </c>
      <c r="C45" s="19" t="s">
        <v>94</v>
      </c>
      <c r="D45" s="20" t="s">
        <v>95</v>
      </c>
      <c r="E45" s="21">
        <v>1.0</v>
      </c>
      <c r="F45" s="21" t="s">
        <v>21</v>
      </c>
      <c r="G45" s="19" t="s">
        <v>96</v>
      </c>
      <c r="H45" s="22">
        <v>45815.0</v>
      </c>
      <c r="I45" s="22">
        <v>45817.0</v>
      </c>
      <c r="J45" s="22">
        <v>45815.0</v>
      </c>
      <c r="K45" s="22">
        <v>45817.0</v>
      </c>
      <c r="L45" s="21">
        <v>1.0</v>
      </c>
    </row>
    <row r="46">
      <c r="A46" s="24"/>
      <c r="B46" s="24"/>
      <c r="C46" s="19" t="s">
        <v>97</v>
      </c>
      <c r="D46" s="20" t="s">
        <v>95</v>
      </c>
      <c r="E46" s="21">
        <v>3.0</v>
      </c>
      <c r="F46" s="21" t="s">
        <v>21</v>
      </c>
      <c r="G46" s="19" t="s">
        <v>98</v>
      </c>
      <c r="H46" s="22">
        <v>45816.0</v>
      </c>
      <c r="I46" s="22">
        <v>45818.0</v>
      </c>
      <c r="J46" s="22">
        <v>45816.0</v>
      </c>
      <c r="K46" s="22">
        <v>45818.0</v>
      </c>
      <c r="L46" s="21">
        <v>3.0</v>
      </c>
    </row>
    <row r="47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7"/>
    </row>
    <row r="48">
      <c r="A48" s="17">
        <v>1.0</v>
      </c>
      <c r="B48" s="18" t="s">
        <v>99</v>
      </c>
      <c r="C48" s="19" t="s">
        <v>88</v>
      </c>
      <c r="D48" s="20" t="s">
        <v>89</v>
      </c>
      <c r="E48" s="21">
        <v>1.0</v>
      </c>
      <c r="F48" s="21" t="s">
        <v>21</v>
      </c>
      <c r="G48" s="19" t="s">
        <v>90</v>
      </c>
      <c r="H48" s="22">
        <v>45815.0</v>
      </c>
      <c r="I48" s="22">
        <v>45817.0</v>
      </c>
      <c r="J48" s="22">
        <v>45816.0</v>
      </c>
      <c r="K48" s="22">
        <v>45816.0</v>
      </c>
      <c r="L48" s="21">
        <v>0.5</v>
      </c>
    </row>
    <row r="49">
      <c r="A49" s="24"/>
      <c r="B49" s="24"/>
      <c r="C49" s="19" t="s">
        <v>91</v>
      </c>
      <c r="D49" s="20" t="s">
        <v>89</v>
      </c>
      <c r="E49" s="21">
        <v>3.0</v>
      </c>
      <c r="F49" s="21" t="s">
        <v>21</v>
      </c>
      <c r="G49" s="19" t="s">
        <v>92</v>
      </c>
      <c r="H49" s="22">
        <v>45816.0</v>
      </c>
      <c r="I49" s="22">
        <v>45818.0</v>
      </c>
      <c r="J49" s="22">
        <v>45818.0</v>
      </c>
      <c r="K49" s="22">
        <v>45819.0</v>
      </c>
      <c r="L49" s="21">
        <v>3.0</v>
      </c>
    </row>
    <row r="50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7"/>
    </row>
    <row r="51">
      <c r="A51" s="17">
        <v>1.0</v>
      </c>
      <c r="B51" s="18" t="s">
        <v>100</v>
      </c>
      <c r="C51" s="19" t="s">
        <v>94</v>
      </c>
      <c r="D51" s="20" t="s">
        <v>95</v>
      </c>
      <c r="E51" s="21">
        <v>1.0</v>
      </c>
      <c r="F51" s="21" t="s">
        <v>21</v>
      </c>
      <c r="G51" s="19" t="s">
        <v>96</v>
      </c>
      <c r="H51" s="22">
        <v>45815.0</v>
      </c>
      <c r="I51" s="22">
        <v>45817.0</v>
      </c>
      <c r="J51" s="22">
        <v>45815.0</v>
      </c>
      <c r="K51" s="22">
        <v>45816.0</v>
      </c>
      <c r="L51" s="21">
        <v>0.5</v>
      </c>
    </row>
    <row r="52">
      <c r="A52" s="24"/>
      <c r="B52" s="24"/>
      <c r="C52" s="19" t="s">
        <v>97</v>
      </c>
      <c r="D52" s="20" t="s">
        <v>95</v>
      </c>
      <c r="E52" s="21">
        <v>3.0</v>
      </c>
      <c r="F52" s="21" t="s">
        <v>21</v>
      </c>
      <c r="G52" s="19" t="s">
        <v>98</v>
      </c>
      <c r="H52" s="22">
        <v>45816.0</v>
      </c>
      <c r="I52" s="22">
        <v>45818.0</v>
      </c>
      <c r="J52" s="22">
        <v>45816.0</v>
      </c>
      <c r="K52" s="22">
        <v>45817.0</v>
      </c>
      <c r="L52" s="21">
        <v>2.0</v>
      </c>
    </row>
    <row r="53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</row>
    <row r="54">
      <c r="A54" s="17">
        <v>1.0</v>
      </c>
      <c r="B54" s="18" t="s">
        <v>101</v>
      </c>
      <c r="C54" s="19" t="s">
        <v>102</v>
      </c>
      <c r="D54" s="20" t="s">
        <v>89</v>
      </c>
      <c r="E54" s="21">
        <v>5.0</v>
      </c>
      <c r="F54" s="21" t="s">
        <v>21</v>
      </c>
      <c r="G54" s="19" t="s">
        <v>103</v>
      </c>
      <c r="H54" s="22">
        <v>45806.0</v>
      </c>
      <c r="I54" s="22">
        <v>45812.0</v>
      </c>
      <c r="J54" s="22">
        <v>45808.0</v>
      </c>
      <c r="K54" s="22">
        <v>45814.0</v>
      </c>
      <c r="L54" s="21">
        <v>6.0</v>
      </c>
    </row>
    <row r="55">
      <c r="A55" s="23"/>
      <c r="B55" s="23"/>
      <c r="C55" s="19" t="s">
        <v>104</v>
      </c>
      <c r="D55" s="20" t="s">
        <v>89</v>
      </c>
      <c r="E55" s="21">
        <v>3.0</v>
      </c>
      <c r="F55" s="21" t="s">
        <v>21</v>
      </c>
      <c r="G55" s="19" t="s">
        <v>105</v>
      </c>
      <c r="H55" s="22">
        <v>45810.0</v>
      </c>
      <c r="I55" s="31">
        <v>45813.0</v>
      </c>
      <c r="J55" s="22">
        <v>45812.0</v>
      </c>
      <c r="K55" s="31">
        <v>45815.0</v>
      </c>
      <c r="L55" s="21">
        <v>4.0</v>
      </c>
    </row>
    <row r="56">
      <c r="A56" s="23"/>
      <c r="B56" s="23"/>
      <c r="C56" s="19" t="s">
        <v>106</v>
      </c>
      <c r="D56" s="20" t="s">
        <v>89</v>
      </c>
      <c r="E56" s="21">
        <v>2.0</v>
      </c>
      <c r="F56" s="21" t="s">
        <v>21</v>
      </c>
      <c r="G56" s="19" t="s">
        <v>107</v>
      </c>
      <c r="H56" s="22">
        <v>45810.0</v>
      </c>
      <c r="I56" s="22">
        <v>45812.0</v>
      </c>
      <c r="J56" s="22">
        <v>45812.0</v>
      </c>
      <c r="K56" s="22">
        <v>45814.0</v>
      </c>
      <c r="L56" s="21">
        <v>2.0</v>
      </c>
    </row>
    <row r="57">
      <c r="A57" s="23"/>
      <c r="B57" s="23"/>
      <c r="C57" s="19" t="s">
        <v>108</v>
      </c>
      <c r="D57" s="20" t="s">
        <v>89</v>
      </c>
      <c r="E57" s="21">
        <v>2.0</v>
      </c>
      <c r="F57" s="21" t="s">
        <v>21</v>
      </c>
      <c r="G57" s="19" t="s">
        <v>109</v>
      </c>
      <c r="H57" s="22">
        <v>45811.0</v>
      </c>
      <c r="I57" s="22">
        <v>45813.0</v>
      </c>
      <c r="J57" s="22">
        <v>45814.0</v>
      </c>
      <c r="K57" s="22">
        <v>45815.0</v>
      </c>
      <c r="L57" s="21">
        <v>2.0</v>
      </c>
    </row>
    <row r="58">
      <c r="A58" s="24"/>
      <c r="B58" s="24"/>
      <c r="C58" s="19" t="s">
        <v>110</v>
      </c>
      <c r="D58" s="20" t="s">
        <v>89</v>
      </c>
      <c r="E58" s="21">
        <v>2.0</v>
      </c>
      <c r="F58" s="21" t="s">
        <v>21</v>
      </c>
      <c r="G58" s="19" t="s">
        <v>111</v>
      </c>
      <c r="H58" s="22">
        <v>45812.0</v>
      </c>
      <c r="I58" s="22">
        <v>45813.0</v>
      </c>
      <c r="J58" s="22">
        <v>45814.0</v>
      </c>
      <c r="K58" s="22">
        <v>45816.0</v>
      </c>
      <c r="L58" s="21">
        <v>3.0</v>
      </c>
    </row>
    <row r="59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7"/>
    </row>
    <row r="60">
      <c r="A60" s="17">
        <v>1.0</v>
      </c>
      <c r="B60" s="18" t="s">
        <v>112</v>
      </c>
      <c r="C60" s="19" t="s">
        <v>113</v>
      </c>
      <c r="D60" s="20" t="s">
        <v>89</v>
      </c>
      <c r="E60" s="21">
        <v>1.0</v>
      </c>
      <c r="F60" s="21" t="s">
        <v>21</v>
      </c>
      <c r="G60" s="19" t="s">
        <v>114</v>
      </c>
      <c r="H60" s="22">
        <v>45813.0</v>
      </c>
      <c r="I60" s="22">
        <v>45814.0</v>
      </c>
      <c r="J60" s="22">
        <v>45815.0</v>
      </c>
      <c r="K60" s="22">
        <v>45816.0</v>
      </c>
      <c r="L60" s="21">
        <v>1.0</v>
      </c>
    </row>
    <row r="61">
      <c r="A61" s="23"/>
      <c r="B61" s="23"/>
      <c r="C61" s="19" t="s">
        <v>115</v>
      </c>
      <c r="D61" s="20" t="s">
        <v>89</v>
      </c>
      <c r="E61" s="21">
        <v>2.0</v>
      </c>
      <c r="F61" s="21" t="s">
        <v>21</v>
      </c>
      <c r="G61" s="19" t="s">
        <v>116</v>
      </c>
      <c r="H61" s="22">
        <v>45813.0</v>
      </c>
      <c r="I61" s="22">
        <v>45814.0</v>
      </c>
      <c r="J61" s="22">
        <v>45815.0</v>
      </c>
      <c r="K61" s="22">
        <v>45815.0</v>
      </c>
      <c r="L61" s="21">
        <v>1.0</v>
      </c>
    </row>
    <row r="62">
      <c r="A62" s="23"/>
      <c r="B62" s="23"/>
      <c r="C62" s="19" t="s">
        <v>117</v>
      </c>
      <c r="D62" s="20" t="s">
        <v>89</v>
      </c>
      <c r="E62" s="21">
        <v>2.0</v>
      </c>
      <c r="F62" s="21" t="s">
        <v>21</v>
      </c>
      <c r="G62" s="19" t="s">
        <v>118</v>
      </c>
      <c r="H62" s="22">
        <v>45814.0</v>
      </c>
      <c r="I62" s="22">
        <v>45816.0</v>
      </c>
      <c r="J62" s="22">
        <v>45815.0</v>
      </c>
      <c r="K62" s="22">
        <v>45816.0</v>
      </c>
      <c r="L62" s="21">
        <v>2.0</v>
      </c>
    </row>
    <row r="63">
      <c r="A63" s="23"/>
      <c r="B63" s="23"/>
      <c r="C63" s="19" t="s">
        <v>119</v>
      </c>
      <c r="D63" s="20" t="s">
        <v>89</v>
      </c>
      <c r="E63" s="21">
        <v>1.0</v>
      </c>
      <c r="F63" s="21" t="s">
        <v>21</v>
      </c>
      <c r="G63" s="19" t="s">
        <v>120</v>
      </c>
      <c r="H63" s="22">
        <v>45814.0</v>
      </c>
      <c r="I63" s="22">
        <v>45815.0</v>
      </c>
      <c r="J63" s="22">
        <v>45815.0</v>
      </c>
      <c r="K63" s="22">
        <v>45815.0</v>
      </c>
      <c r="L63" s="21">
        <v>1.0</v>
      </c>
    </row>
    <row r="64">
      <c r="A64" s="23"/>
      <c r="B64" s="23"/>
      <c r="C64" s="19" t="s">
        <v>121</v>
      </c>
      <c r="D64" s="20" t="s">
        <v>89</v>
      </c>
      <c r="E64" s="21">
        <v>2.0</v>
      </c>
      <c r="F64" s="21" t="s">
        <v>21</v>
      </c>
      <c r="G64" s="19" t="s">
        <v>122</v>
      </c>
      <c r="H64" s="22">
        <v>45815.0</v>
      </c>
      <c r="I64" s="22">
        <v>45816.0</v>
      </c>
      <c r="J64" s="22">
        <v>45816.0</v>
      </c>
      <c r="K64" s="22">
        <v>45817.0</v>
      </c>
      <c r="L64" s="21">
        <v>1.0</v>
      </c>
    </row>
    <row r="65">
      <c r="A65" s="24"/>
      <c r="B65" s="24"/>
      <c r="C65" s="19" t="s">
        <v>123</v>
      </c>
      <c r="D65" s="20" t="s">
        <v>89</v>
      </c>
      <c r="E65" s="21">
        <v>1.0</v>
      </c>
      <c r="F65" s="21" t="s">
        <v>21</v>
      </c>
      <c r="G65" s="19" t="s">
        <v>124</v>
      </c>
      <c r="H65" s="22">
        <v>45815.0</v>
      </c>
      <c r="I65" s="22">
        <v>45816.0</v>
      </c>
      <c r="J65" s="22">
        <v>45816.0</v>
      </c>
      <c r="K65" s="22">
        <v>45817.0</v>
      </c>
      <c r="L65" s="21">
        <v>1.0</v>
      </c>
    </row>
    <row r="66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7"/>
    </row>
    <row r="67">
      <c r="A67" s="17">
        <v>1.0</v>
      </c>
      <c r="B67" s="18" t="s">
        <v>125</v>
      </c>
      <c r="C67" s="19" t="s">
        <v>126</v>
      </c>
      <c r="D67" s="20" t="s">
        <v>95</v>
      </c>
      <c r="E67" s="21">
        <v>5.0</v>
      </c>
      <c r="F67" s="21" t="s">
        <v>21</v>
      </c>
      <c r="G67" s="19" t="s">
        <v>103</v>
      </c>
      <c r="H67" s="22">
        <v>45806.0</v>
      </c>
      <c r="I67" s="22">
        <v>45812.0</v>
      </c>
      <c r="J67" s="22">
        <v>45806.0</v>
      </c>
      <c r="K67" s="22">
        <v>45811.0</v>
      </c>
      <c r="L67" s="21">
        <v>5.0</v>
      </c>
    </row>
    <row r="68">
      <c r="A68" s="23"/>
      <c r="B68" s="23"/>
      <c r="C68" s="19" t="s">
        <v>127</v>
      </c>
      <c r="D68" s="20" t="s">
        <v>95</v>
      </c>
      <c r="E68" s="21">
        <v>3.0</v>
      </c>
      <c r="F68" s="21" t="s">
        <v>21</v>
      </c>
      <c r="G68" s="19" t="s">
        <v>105</v>
      </c>
      <c r="H68" s="22">
        <v>45810.0</v>
      </c>
      <c r="I68" s="31">
        <v>45813.0</v>
      </c>
      <c r="J68" s="22">
        <v>45810.0</v>
      </c>
      <c r="K68" s="31">
        <v>45812.0</v>
      </c>
      <c r="L68" s="21">
        <v>3.5</v>
      </c>
    </row>
    <row r="69">
      <c r="A69" s="23"/>
      <c r="B69" s="23"/>
      <c r="C69" s="19" t="s">
        <v>128</v>
      </c>
      <c r="D69" s="20" t="s">
        <v>95</v>
      </c>
      <c r="E69" s="21">
        <v>2.0</v>
      </c>
      <c r="F69" s="21" t="s">
        <v>21</v>
      </c>
      <c r="G69" s="19" t="s">
        <v>129</v>
      </c>
      <c r="H69" s="22">
        <v>45810.0</v>
      </c>
      <c r="I69" s="22">
        <v>45812.0</v>
      </c>
      <c r="J69" s="22">
        <v>45810.0</v>
      </c>
      <c r="K69" s="22">
        <v>45812.0</v>
      </c>
      <c r="L69" s="21">
        <v>2.5</v>
      </c>
    </row>
    <row r="70">
      <c r="A70" s="23"/>
      <c r="B70" s="23"/>
      <c r="C70" s="19" t="s">
        <v>130</v>
      </c>
      <c r="D70" s="20" t="s">
        <v>95</v>
      </c>
      <c r="E70" s="21">
        <v>1.0</v>
      </c>
      <c r="F70" s="21" t="s">
        <v>21</v>
      </c>
      <c r="G70" s="19" t="s">
        <v>131</v>
      </c>
      <c r="H70" s="22">
        <v>45811.0</v>
      </c>
      <c r="I70" s="22">
        <v>45813.0</v>
      </c>
      <c r="J70" s="22">
        <v>45812.0</v>
      </c>
      <c r="K70" s="22">
        <v>45813.0</v>
      </c>
      <c r="L70" s="21">
        <v>1.0</v>
      </c>
    </row>
    <row r="71">
      <c r="A71" s="23"/>
      <c r="B71" s="23"/>
      <c r="C71" s="19" t="s">
        <v>132</v>
      </c>
      <c r="D71" s="20" t="s">
        <v>95</v>
      </c>
      <c r="E71" s="21">
        <v>2.0</v>
      </c>
      <c r="F71" s="21" t="s">
        <v>21</v>
      </c>
      <c r="G71" s="19" t="s">
        <v>109</v>
      </c>
      <c r="H71" s="22">
        <v>45811.0</v>
      </c>
      <c r="I71" s="22">
        <v>45813.0</v>
      </c>
      <c r="J71" s="22">
        <v>45811.0</v>
      </c>
      <c r="K71" s="22">
        <v>45812.0</v>
      </c>
      <c r="L71" s="21">
        <v>1.5</v>
      </c>
    </row>
    <row r="72">
      <c r="A72" s="24"/>
      <c r="B72" s="24"/>
      <c r="C72" s="19" t="s">
        <v>133</v>
      </c>
      <c r="D72" s="20" t="s">
        <v>95</v>
      </c>
      <c r="E72" s="21">
        <v>2.0</v>
      </c>
      <c r="F72" s="21" t="s">
        <v>21</v>
      </c>
      <c r="G72" s="19" t="s">
        <v>134</v>
      </c>
      <c r="H72" s="22">
        <v>45812.0</v>
      </c>
      <c r="I72" s="22">
        <v>45813.0</v>
      </c>
      <c r="J72" s="22">
        <v>45812.0</v>
      </c>
      <c r="K72" s="22">
        <v>45813.0</v>
      </c>
      <c r="L72" s="21">
        <v>1.5</v>
      </c>
    </row>
    <row r="73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7"/>
    </row>
    <row r="74">
      <c r="A74" s="17">
        <v>1.0</v>
      </c>
      <c r="B74" s="18" t="s">
        <v>135</v>
      </c>
      <c r="C74" s="19" t="s">
        <v>113</v>
      </c>
      <c r="D74" s="20" t="s">
        <v>95</v>
      </c>
      <c r="E74" s="21">
        <v>1.0</v>
      </c>
      <c r="F74" s="21" t="s">
        <v>21</v>
      </c>
      <c r="G74" s="19" t="s">
        <v>136</v>
      </c>
      <c r="H74" s="22">
        <v>45813.0</v>
      </c>
      <c r="I74" s="22">
        <v>45814.0</v>
      </c>
      <c r="J74" s="22">
        <v>45814.0</v>
      </c>
      <c r="K74" s="22">
        <v>45814.0</v>
      </c>
      <c r="L74" s="21">
        <v>0.5</v>
      </c>
    </row>
    <row r="75">
      <c r="A75" s="23"/>
      <c r="B75" s="23"/>
      <c r="C75" s="19" t="s">
        <v>137</v>
      </c>
      <c r="D75" s="20" t="s">
        <v>95</v>
      </c>
      <c r="E75" s="21">
        <v>2.0</v>
      </c>
      <c r="F75" s="21" t="s">
        <v>21</v>
      </c>
      <c r="G75" s="19" t="s">
        <v>138</v>
      </c>
      <c r="H75" s="22">
        <v>45813.0</v>
      </c>
      <c r="I75" s="22">
        <v>45814.0</v>
      </c>
      <c r="J75" s="22">
        <v>45814.0</v>
      </c>
      <c r="K75" s="22">
        <v>45815.0</v>
      </c>
      <c r="L75" s="21">
        <v>1.5</v>
      </c>
    </row>
    <row r="76">
      <c r="A76" s="23"/>
      <c r="B76" s="23"/>
      <c r="C76" s="19" t="s">
        <v>139</v>
      </c>
      <c r="D76" s="20" t="s">
        <v>95</v>
      </c>
      <c r="E76" s="21">
        <v>1.0</v>
      </c>
      <c r="F76" s="21" t="s">
        <v>21</v>
      </c>
      <c r="G76" s="19" t="s">
        <v>120</v>
      </c>
      <c r="H76" s="22">
        <v>45814.0</v>
      </c>
      <c r="I76" s="22">
        <v>45816.0</v>
      </c>
      <c r="J76" s="22">
        <v>45814.0</v>
      </c>
      <c r="K76" s="22">
        <v>45814.0</v>
      </c>
      <c r="L76" s="21">
        <v>0.5</v>
      </c>
    </row>
    <row r="77">
      <c r="A77" s="23"/>
      <c r="B77" s="23"/>
      <c r="C77" s="19" t="s">
        <v>121</v>
      </c>
      <c r="D77" s="20" t="s">
        <v>95</v>
      </c>
      <c r="E77" s="21">
        <v>2.0</v>
      </c>
      <c r="F77" s="21" t="s">
        <v>21</v>
      </c>
      <c r="G77" s="19" t="s">
        <v>122</v>
      </c>
      <c r="H77" s="22">
        <v>45814.0</v>
      </c>
      <c r="I77" s="22">
        <v>45815.0</v>
      </c>
      <c r="J77" s="22">
        <v>45814.0</v>
      </c>
      <c r="K77" s="22">
        <v>45815.0</v>
      </c>
      <c r="L77" s="21">
        <v>1.5</v>
      </c>
    </row>
    <row r="78">
      <c r="A78" s="24"/>
      <c r="B78" s="24"/>
      <c r="C78" s="19" t="s">
        <v>123</v>
      </c>
      <c r="D78" s="20" t="s">
        <v>95</v>
      </c>
      <c r="E78" s="21">
        <v>1.0</v>
      </c>
      <c r="F78" s="21" t="s">
        <v>21</v>
      </c>
      <c r="G78" s="19" t="s">
        <v>140</v>
      </c>
      <c r="H78" s="22">
        <v>45815.0</v>
      </c>
      <c r="I78" s="22">
        <v>45816.0</v>
      </c>
      <c r="J78" s="22">
        <v>45815.0</v>
      </c>
      <c r="K78" s="22">
        <v>45815.0</v>
      </c>
      <c r="L78" s="21">
        <v>0.5</v>
      </c>
    </row>
    <row r="79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7"/>
    </row>
    <row r="80">
      <c r="A80" s="17">
        <v>1.0</v>
      </c>
      <c r="B80" s="18" t="s">
        <v>141</v>
      </c>
      <c r="C80" s="19" t="s">
        <v>142</v>
      </c>
      <c r="D80" s="20" t="s">
        <v>75</v>
      </c>
      <c r="E80" s="21">
        <v>2.0</v>
      </c>
      <c r="F80" s="21" t="s">
        <v>21</v>
      </c>
      <c r="G80" s="19" t="s">
        <v>143</v>
      </c>
      <c r="H80" s="22">
        <v>45813.0</v>
      </c>
      <c r="I80" s="22">
        <v>45815.0</v>
      </c>
      <c r="J80" s="22">
        <v>45814.0</v>
      </c>
      <c r="K80" s="22">
        <v>45815.0</v>
      </c>
      <c r="L80" s="21">
        <v>1.5</v>
      </c>
    </row>
    <row r="81">
      <c r="A81" s="23"/>
      <c r="B81" s="23"/>
      <c r="C81" s="19" t="s">
        <v>144</v>
      </c>
      <c r="D81" s="20" t="s">
        <v>75</v>
      </c>
      <c r="E81" s="21">
        <v>1.0</v>
      </c>
      <c r="F81" s="21" t="s">
        <v>21</v>
      </c>
      <c r="G81" s="19" t="s">
        <v>145</v>
      </c>
      <c r="H81" s="22">
        <v>45813.0</v>
      </c>
      <c r="I81" s="22">
        <v>45815.0</v>
      </c>
      <c r="J81" s="22">
        <v>45814.0</v>
      </c>
      <c r="K81" s="22">
        <v>45815.0</v>
      </c>
      <c r="L81" s="21">
        <v>1.0</v>
      </c>
    </row>
    <row r="82">
      <c r="A82" s="23"/>
      <c r="B82" s="23"/>
      <c r="C82" s="19" t="s">
        <v>146</v>
      </c>
      <c r="D82" s="20" t="s">
        <v>75</v>
      </c>
      <c r="E82" s="21">
        <v>2.0</v>
      </c>
      <c r="F82" s="21" t="s">
        <v>21</v>
      </c>
      <c r="G82" s="19" t="s">
        <v>147</v>
      </c>
      <c r="H82" s="22">
        <v>45814.0</v>
      </c>
      <c r="I82" s="22">
        <v>45816.0</v>
      </c>
      <c r="J82" s="22">
        <v>45814.0</v>
      </c>
      <c r="K82" s="22">
        <v>45816.0</v>
      </c>
      <c r="L82" s="21">
        <v>2.5</v>
      </c>
    </row>
    <row r="83">
      <c r="A83" s="23"/>
      <c r="B83" s="23"/>
      <c r="C83" s="19" t="s">
        <v>148</v>
      </c>
      <c r="D83" s="20" t="s">
        <v>75</v>
      </c>
      <c r="E83" s="21">
        <v>1.0</v>
      </c>
      <c r="F83" s="21" t="s">
        <v>21</v>
      </c>
      <c r="G83" s="19" t="s">
        <v>149</v>
      </c>
      <c r="H83" s="22">
        <v>45815.0</v>
      </c>
      <c r="I83" s="22">
        <v>45817.0</v>
      </c>
      <c r="J83" s="22">
        <v>45815.0</v>
      </c>
      <c r="K83" s="22">
        <v>45817.0</v>
      </c>
      <c r="L83" s="21">
        <v>1.0</v>
      </c>
    </row>
    <row r="84">
      <c r="A84" s="24"/>
      <c r="B84" s="24"/>
      <c r="C84" s="19" t="s">
        <v>150</v>
      </c>
      <c r="D84" s="20" t="s">
        <v>75</v>
      </c>
      <c r="E84" s="21">
        <v>1.0</v>
      </c>
      <c r="F84" s="21" t="s">
        <v>21</v>
      </c>
      <c r="G84" s="19" t="s">
        <v>151</v>
      </c>
      <c r="H84" s="22">
        <v>45816.0</v>
      </c>
      <c r="I84" s="22">
        <v>45818.0</v>
      </c>
      <c r="J84" s="22">
        <v>45816.0</v>
      </c>
      <c r="K84" s="22">
        <v>45817.0</v>
      </c>
      <c r="L84" s="21">
        <v>0.5</v>
      </c>
    </row>
    <row r="85">
      <c r="A85" s="32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4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>
      <c r="A86" s="17">
        <v>2.0</v>
      </c>
      <c r="B86" s="18" t="s">
        <v>152</v>
      </c>
      <c r="C86" s="19" t="s">
        <v>153</v>
      </c>
      <c r="D86" s="20" t="s">
        <v>51</v>
      </c>
      <c r="E86" s="21">
        <v>2.0</v>
      </c>
      <c r="F86" s="21" t="s">
        <v>21</v>
      </c>
      <c r="G86" s="30"/>
      <c r="H86" s="36">
        <v>45875.0</v>
      </c>
      <c r="I86" s="36">
        <v>45879.0</v>
      </c>
      <c r="J86" s="37"/>
      <c r="K86" s="37"/>
      <c r="L86" s="29"/>
    </row>
    <row r="87">
      <c r="A87" s="23"/>
      <c r="B87" s="23"/>
      <c r="C87" s="19" t="s">
        <v>154</v>
      </c>
      <c r="D87" s="20" t="s">
        <v>51</v>
      </c>
      <c r="E87" s="21">
        <v>2.0</v>
      </c>
      <c r="F87" s="21" t="s">
        <v>21</v>
      </c>
      <c r="G87" s="30"/>
      <c r="H87" s="23"/>
      <c r="I87" s="23"/>
      <c r="J87" s="23"/>
      <c r="K87" s="23"/>
      <c r="L87" s="29"/>
    </row>
    <row r="88">
      <c r="A88" s="23"/>
      <c r="B88" s="23"/>
      <c r="C88" s="19" t="s">
        <v>155</v>
      </c>
      <c r="D88" s="20" t="s">
        <v>51</v>
      </c>
      <c r="E88" s="21">
        <v>1.0</v>
      </c>
      <c r="F88" s="21" t="s">
        <v>21</v>
      </c>
      <c r="G88" s="30"/>
      <c r="H88" s="23"/>
      <c r="I88" s="23"/>
      <c r="J88" s="23"/>
      <c r="K88" s="23"/>
      <c r="L88" s="29"/>
    </row>
    <row r="89">
      <c r="A89" s="23"/>
      <c r="B89" s="23"/>
      <c r="C89" s="19" t="s">
        <v>156</v>
      </c>
      <c r="D89" s="20" t="s">
        <v>51</v>
      </c>
      <c r="E89" s="21">
        <v>1.0</v>
      </c>
      <c r="F89" s="21" t="s">
        <v>157</v>
      </c>
      <c r="G89" s="30"/>
      <c r="H89" s="23"/>
      <c r="I89" s="23"/>
      <c r="J89" s="23"/>
      <c r="K89" s="23"/>
      <c r="L89" s="29"/>
    </row>
    <row r="90">
      <c r="A90" s="24"/>
      <c r="B90" s="24"/>
      <c r="C90" s="19" t="s">
        <v>158</v>
      </c>
      <c r="D90" s="20" t="s">
        <v>51</v>
      </c>
      <c r="E90" s="21">
        <v>2.0</v>
      </c>
      <c r="F90" s="21" t="s">
        <v>21</v>
      </c>
      <c r="G90" s="30"/>
      <c r="H90" s="24"/>
      <c r="I90" s="24"/>
      <c r="J90" s="24"/>
      <c r="K90" s="24"/>
      <c r="L90" s="29"/>
    </row>
    <row r="91">
      <c r="A91" s="17">
        <v>2.0</v>
      </c>
      <c r="B91" s="18" t="s">
        <v>159</v>
      </c>
      <c r="C91" s="19" t="s">
        <v>160</v>
      </c>
      <c r="D91" s="20" t="s">
        <v>51</v>
      </c>
      <c r="E91" s="21">
        <v>2.0</v>
      </c>
      <c r="F91" s="21" t="s">
        <v>21</v>
      </c>
      <c r="G91" s="30"/>
      <c r="H91" s="36">
        <v>45880.0</v>
      </c>
      <c r="I91" s="36">
        <v>45883.0</v>
      </c>
      <c r="J91" s="37"/>
      <c r="K91" s="37"/>
      <c r="L91" s="29"/>
    </row>
    <row r="92">
      <c r="A92" s="23"/>
      <c r="B92" s="23"/>
      <c r="C92" s="19" t="s">
        <v>161</v>
      </c>
      <c r="D92" s="20" t="s">
        <v>51</v>
      </c>
      <c r="E92" s="21">
        <v>2.0</v>
      </c>
      <c r="F92" s="21" t="s">
        <v>21</v>
      </c>
      <c r="G92" s="30"/>
      <c r="H92" s="23"/>
      <c r="I92" s="23"/>
      <c r="J92" s="23"/>
      <c r="K92" s="23"/>
      <c r="L92" s="29"/>
    </row>
    <row r="93">
      <c r="A93" s="23"/>
      <c r="B93" s="23"/>
      <c r="C93" s="19" t="s">
        <v>162</v>
      </c>
      <c r="D93" s="20" t="s">
        <v>51</v>
      </c>
      <c r="E93" s="21">
        <v>1.0</v>
      </c>
      <c r="F93" s="21" t="s">
        <v>21</v>
      </c>
      <c r="G93" s="30"/>
      <c r="H93" s="23"/>
      <c r="I93" s="23"/>
      <c r="J93" s="23"/>
      <c r="K93" s="23"/>
      <c r="L93" s="29"/>
    </row>
    <row r="94">
      <c r="A94" s="23"/>
      <c r="B94" s="23"/>
      <c r="C94" s="19" t="s">
        <v>156</v>
      </c>
      <c r="D94" s="20" t="s">
        <v>51</v>
      </c>
      <c r="E94" s="21">
        <v>1.0</v>
      </c>
      <c r="F94" s="21" t="s">
        <v>157</v>
      </c>
      <c r="G94" s="30"/>
      <c r="H94" s="23"/>
      <c r="I94" s="23"/>
      <c r="J94" s="23"/>
      <c r="K94" s="23"/>
      <c r="L94" s="29"/>
    </row>
    <row r="95">
      <c r="A95" s="24"/>
      <c r="B95" s="24"/>
      <c r="C95" s="19" t="s">
        <v>158</v>
      </c>
      <c r="D95" s="20" t="s">
        <v>51</v>
      </c>
      <c r="E95" s="21">
        <v>2.0</v>
      </c>
      <c r="F95" s="21" t="s">
        <v>21</v>
      </c>
      <c r="G95" s="30"/>
      <c r="H95" s="24"/>
      <c r="I95" s="24"/>
      <c r="J95" s="24"/>
      <c r="K95" s="24"/>
      <c r="L95" s="29"/>
    </row>
    <row r="96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7"/>
    </row>
    <row r="97">
      <c r="A97" s="38">
        <v>2.0</v>
      </c>
      <c r="B97" s="13" t="s">
        <v>163</v>
      </c>
      <c r="C97" s="39" t="s">
        <v>164</v>
      </c>
      <c r="D97" s="40"/>
      <c r="F97" s="6"/>
      <c r="G97" s="41"/>
    </row>
    <row r="98">
      <c r="C98" s="39" t="s">
        <v>165</v>
      </c>
      <c r="D98" s="40"/>
      <c r="F98" s="6"/>
      <c r="G98" s="41"/>
    </row>
    <row r="99">
      <c r="C99" s="39" t="s">
        <v>166</v>
      </c>
      <c r="D99" s="40"/>
      <c r="F99" s="6"/>
      <c r="G99" s="41"/>
    </row>
    <row r="100">
      <c r="C100" s="39" t="s">
        <v>156</v>
      </c>
      <c r="D100" s="40"/>
      <c r="F100" s="6"/>
      <c r="G100" s="41"/>
    </row>
    <row r="101">
      <c r="C101" s="39" t="s">
        <v>158</v>
      </c>
      <c r="D101" s="40"/>
      <c r="F101" s="6"/>
      <c r="G101" s="41"/>
    </row>
    <row r="102">
      <c r="A102" s="7"/>
      <c r="B102" s="42"/>
      <c r="C102" s="41"/>
      <c r="D102" s="40"/>
      <c r="G102" s="41"/>
    </row>
    <row r="103">
      <c r="A103" s="17">
        <v>2.0</v>
      </c>
      <c r="B103" s="18" t="s">
        <v>167</v>
      </c>
      <c r="C103" s="19" t="s">
        <v>168</v>
      </c>
      <c r="D103" s="20" t="s">
        <v>51</v>
      </c>
      <c r="E103" s="21">
        <v>2.0</v>
      </c>
      <c r="F103" s="21" t="s">
        <v>21</v>
      </c>
      <c r="G103" s="30"/>
      <c r="H103" s="36">
        <v>45883.0</v>
      </c>
      <c r="I103" s="36">
        <v>45886.0</v>
      </c>
      <c r="J103" s="37"/>
      <c r="K103" s="37"/>
      <c r="L103" s="37"/>
    </row>
    <row r="104">
      <c r="A104" s="23"/>
      <c r="B104" s="23"/>
      <c r="C104" s="19" t="s">
        <v>165</v>
      </c>
      <c r="D104" s="20" t="s">
        <v>51</v>
      </c>
      <c r="E104" s="21">
        <v>2.0</v>
      </c>
      <c r="F104" s="21" t="s">
        <v>21</v>
      </c>
      <c r="G104" s="30"/>
      <c r="H104" s="23"/>
      <c r="I104" s="23"/>
      <c r="J104" s="23"/>
      <c r="K104" s="23"/>
      <c r="L104" s="29"/>
    </row>
    <row r="105">
      <c r="A105" s="23"/>
      <c r="B105" s="23"/>
      <c r="C105" s="19" t="s">
        <v>169</v>
      </c>
      <c r="D105" s="20" t="s">
        <v>51</v>
      </c>
      <c r="E105" s="21">
        <v>1.0</v>
      </c>
      <c r="F105" s="21" t="s">
        <v>21</v>
      </c>
      <c r="G105" s="30"/>
      <c r="H105" s="23"/>
      <c r="I105" s="23"/>
      <c r="J105" s="23"/>
      <c r="K105" s="23"/>
      <c r="L105" s="29"/>
    </row>
    <row r="106">
      <c r="A106" s="23"/>
      <c r="B106" s="23"/>
      <c r="C106" s="19" t="s">
        <v>156</v>
      </c>
      <c r="D106" s="20" t="s">
        <v>51</v>
      </c>
      <c r="E106" s="21">
        <v>1.0</v>
      </c>
      <c r="F106" s="21" t="s">
        <v>157</v>
      </c>
      <c r="G106" s="30"/>
      <c r="H106" s="23"/>
      <c r="I106" s="23"/>
      <c r="J106" s="23"/>
      <c r="K106" s="23"/>
      <c r="L106" s="29"/>
    </row>
    <row r="107">
      <c r="A107" s="24"/>
      <c r="B107" s="24"/>
      <c r="C107" s="19" t="s">
        <v>158</v>
      </c>
      <c r="D107" s="20" t="s">
        <v>51</v>
      </c>
      <c r="E107" s="21">
        <v>2.0</v>
      </c>
      <c r="F107" s="21" t="s">
        <v>21</v>
      </c>
      <c r="G107" s="30"/>
      <c r="H107" s="24"/>
      <c r="I107" s="24"/>
      <c r="J107" s="24"/>
      <c r="K107" s="24"/>
      <c r="L107" s="29"/>
    </row>
    <row r="108">
      <c r="A108" s="17">
        <v>2.0</v>
      </c>
      <c r="B108" s="18" t="s">
        <v>170</v>
      </c>
      <c r="C108" s="19" t="s">
        <v>171</v>
      </c>
      <c r="D108" s="20" t="s">
        <v>51</v>
      </c>
      <c r="E108" s="21">
        <v>2.0</v>
      </c>
      <c r="F108" s="21" t="s">
        <v>21</v>
      </c>
      <c r="G108" s="30"/>
      <c r="H108" s="36">
        <v>45887.0</v>
      </c>
      <c r="I108" s="36">
        <v>45889.0</v>
      </c>
      <c r="J108" s="37"/>
      <c r="K108" s="37"/>
      <c r="L108" s="29"/>
    </row>
    <row r="109">
      <c r="A109" s="23"/>
      <c r="B109" s="23"/>
      <c r="C109" s="19" t="s">
        <v>165</v>
      </c>
      <c r="D109" s="20" t="s">
        <v>51</v>
      </c>
      <c r="E109" s="21">
        <v>2.0</v>
      </c>
      <c r="F109" s="21" t="s">
        <v>21</v>
      </c>
      <c r="G109" s="30"/>
      <c r="H109" s="23"/>
      <c r="I109" s="23"/>
      <c r="J109" s="23"/>
      <c r="K109" s="23"/>
      <c r="L109" s="29"/>
    </row>
    <row r="110">
      <c r="A110" s="23"/>
      <c r="B110" s="23"/>
      <c r="C110" s="19" t="s">
        <v>166</v>
      </c>
      <c r="D110" s="20" t="s">
        <v>51</v>
      </c>
      <c r="E110" s="21">
        <v>1.0</v>
      </c>
      <c r="F110" s="21" t="s">
        <v>21</v>
      </c>
      <c r="G110" s="30"/>
      <c r="H110" s="23"/>
      <c r="I110" s="23"/>
      <c r="J110" s="23"/>
      <c r="K110" s="23"/>
      <c r="L110" s="29"/>
    </row>
    <row r="111">
      <c r="A111" s="23"/>
      <c r="B111" s="23"/>
      <c r="C111" s="19" t="s">
        <v>156</v>
      </c>
      <c r="D111" s="20" t="s">
        <v>51</v>
      </c>
      <c r="E111" s="21">
        <v>1.0</v>
      </c>
      <c r="F111" s="21" t="s">
        <v>157</v>
      </c>
      <c r="G111" s="30"/>
      <c r="H111" s="23"/>
      <c r="I111" s="23"/>
      <c r="J111" s="23"/>
      <c r="K111" s="23"/>
      <c r="L111" s="29"/>
    </row>
    <row r="112">
      <c r="A112" s="24"/>
      <c r="B112" s="24"/>
      <c r="C112" s="19" t="s">
        <v>158</v>
      </c>
      <c r="D112" s="20" t="s">
        <v>51</v>
      </c>
      <c r="E112" s="21">
        <v>2.0</v>
      </c>
      <c r="F112" s="21" t="s">
        <v>21</v>
      </c>
      <c r="G112" s="30"/>
      <c r="H112" s="24"/>
      <c r="I112" s="24"/>
      <c r="J112" s="24"/>
      <c r="K112" s="24"/>
      <c r="L112" s="29"/>
    </row>
    <row r="113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43"/>
    </row>
    <row r="114">
      <c r="A114" s="44">
        <v>2.0</v>
      </c>
      <c r="B114" s="45" t="s">
        <v>172</v>
      </c>
      <c r="C114" s="46" t="s">
        <v>173</v>
      </c>
      <c r="D114" s="20" t="s">
        <v>174</v>
      </c>
      <c r="E114" s="21">
        <v>2.0</v>
      </c>
      <c r="F114" s="21" t="s">
        <v>21</v>
      </c>
      <c r="G114" s="30"/>
      <c r="H114" s="36">
        <v>45875.0</v>
      </c>
      <c r="I114" s="36">
        <v>45879.0</v>
      </c>
      <c r="J114" s="37"/>
      <c r="K114" s="37"/>
      <c r="L114" s="29"/>
    </row>
    <row r="115">
      <c r="A115" s="23"/>
      <c r="B115" s="23"/>
      <c r="C115" s="46" t="s">
        <v>175</v>
      </c>
      <c r="D115" s="20" t="s">
        <v>174</v>
      </c>
      <c r="E115" s="21">
        <v>2.0</v>
      </c>
      <c r="F115" s="21" t="s">
        <v>21</v>
      </c>
      <c r="G115" s="30"/>
      <c r="H115" s="23"/>
      <c r="I115" s="23"/>
      <c r="J115" s="23"/>
      <c r="K115" s="23"/>
      <c r="L115" s="29"/>
    </row>
    <row r="116">
      <c r="A116" s="24"/>
      <c r="B116" s="24"/>
      <c r="C116" s="46" t="s">
        <v>176</v>
      </c>
      <c r="D116" s="20" t="s">
        <v>174</v>
      </c>
      <c r="E116" s="21">
        <v>1.0</v>
      </c>
      <c r="F116" s="21" t="s">
        <v>21</v>
      </c>
      <c r="G116" s="30"/>
      <c r="H116" s="24"/>
      <c r="I116" s="24"/>
      <c r="J116" s="24"/>
      <c r="K116" s="24"/>
      <c r="L116" s="29"/>
    </row>
    <row r="117">
      <c r="A117" s="17">
        <v>2.0</v>
      </c>
      <c r="B117" s="18" t="s">
        <v>177</v>
      </c>
      <c r="C117" s="19" t="s">
        <v>178</v>
      </c>
      <c r="D117" s="20" t="s">
        <v>174</v>
      </c>
      <c r="E117" s="21">
        <v>2.0</v>
      </c>
      <c r="F117" s="21" t="s">
        <v>21</v>
      </c>
      <c r="G117" s="30"/>
      <c r="H117" s="36">
        <v>45880.0</v>
      </c>
      <c r="I117" s="36">
        <v>45883.0</v>
      </c>
      <c r="J117" s="37"/>
      <c r="K117" s="37"/>
      <c r="L117" s="29"/>
    </row>
    <row r="118">
      <c r="A118" s="23"/>
      <c r="B118" s="23"/>
      <c r="C118" s="19" t="s">
        <v>179</v>
      </c>
      <c r="D118" s="20" t="s">
        <v>174</v>
      </c>
      <c r="E118" s="21">
        <v>1.0</v>
      </c>
      <c r="F118" s="21" t="s">
        <v>21</v>
      </c>
      <c r="G118" s="30"/>
      <c r="H118" s="23"/>
      <c r="I118" s="23"/>
      <c r="J118" s="23"/>
      <c r="K118" s="23"/>
      <c r="L118" s="29"/>
    </row>
    <row r="119">
      <c r="A119" s="24"/>
      <c r="B119" s="24"/>
      <c r="C119" s="19" t="s">
        <v>176</v>
      </c>
      <c r="D119" s="20" t="s">
        <v>174</v>
      </c>
      <c r="E119" s="21">
        <v>1.0</v>
      </c>
      <c r="F119" s="21" t="s">
        <v>21</v>
      </c>
      <c r="G119" s="30"/>
      <c r="H119" s="24"/>
      <c r="I119" s="24"/>
      <c r="J119" s="24"/>
      <c r="K119" s="24"/>
      <c r="L119" s="29"/>
    </row>
    <row r="120">
      <c r="A120" s="17">
        <v>2.0</v>
      </c>
      <c r="B120" s="18" t="s">
        <v>180</v>
      </c>
      <c r="C120" s="19" t="s">
        <v>181</v>
      </c>
      <c r="D120" s="20" t="s">
        <v>174</v>
      </c>
      <c r="E120" s="21">
        <v>2.0</v>
      </c>
      <c r="F120" s="21" t="s">
        <v>21</v>
      </c>
      <c r="G120" s="30"/>
      <c r="H120" s="36">
        <v>45884.0</v>
      </c>
      <c r="I120" s="36">
        <v>45889.0</v>
      </c>
      <c r="J120" s="37"/>
      <c r="K120" s="37"/>
      <c r="L120" s="29"/>
    </row>
    <row r="121">
      <c r="A121" s="23"/>
      <c r="B121" s="23"/>
      <c r="C121" s="19" t="s">
        <v>182</v>
      </c>
      <c r="D121" s="20" t="s">
        <v>174</v>
      </c>
      <c r="E121" s="21">
        <v>2.0</v>
      </c>
      <c r="F121" s="21" t="s">
        <v>21</v>
      </c>
      <c r="G121" s="30"/>
      <c r="H121" s="23"/>
      <c r="I121" s="23"/>
      <c r="J121" s="23"/>
      <c r="K121" s="23"/>
      <c r="L121" s="29"/>
    </row>
    <row r="122">
      <c r="A122" s="24"/>
      <c r="B122" s="24"/>
      <c r="C122" s="19" t="s">
        <v>176</v>
      </c>
      <c r="D122" s="20" t="s">
        <v>174</v>
      </c>
      <c r="E122" s="21">
        <v>1.0</v>
      </c>
      <c r="F122" s="21" t="s">
        <v>21</v>
      </c>
      <c r="G122" s="30"/>
      <c r="H122" s="24"/>
      <c r="I122" s="24"/>
      <c r="J122" s="24"/>
      <c r="K122" s="24"/>
      <c r="L122" s="29"/>
    </row>
    <row r="123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7"/>
    </row>
    <row r="124">
      <c r="A124" s="17">
        <v>2.0</v>
      </c>
      <c r="B124" s="18" t="s">
        <v>183</v>
      </c>
      <c r="C124" s="19" t="s">
        <v>184</v>
      </c>
      <c r="D124" s="20" t="s">
        <v>95</v>
      </c>
      <c r="E124" s="21">
        <v>1.0</v>
      </c>
      <c r="F124" s="21" t="s">
        <v>21</v>
      </c>
      <c r="G124" s="30"/>
      <c r="H124" s="36">
        <v>45875.0</v>
      </c>
      <c r="I124" s="36">
        <v>45885.0</v>
      </c>
      <c r="J124" s="36"/>
      <c r="K124" s="36"/>
      <c r="L124" s="29"/>
    </row>
    <row r="125">
      <c r="A125" s="23"/>
      <c r="B125" s="23"/>
      <c r="C125" s="19" t="s">
        <v>185</v>
      </c>
      <c r="D125" s="20" t="s">
        <v>95</v>
      </c>
      <c r="E125" s="21">
        <v>6.0</v>
      </c>
      <c r="F125" s="21" t="s">
        <v>21</v>
      </c>
      <c r="G125" s="30"/>
      <c r="H125" s="23"/>
      <c r="I125" s="23"/>
      <c r="J125" s="23"/>
      <c r="K125" s="23"/>
      <c r="L125" s="29"/>
    </row>
    <row r="126">
      <c r="A126" s="24"/>
      <c r="B126" s="24"/>
      <c r="C126" s="19" t="s">
        <v>186</v>
      </c>
      <c r="D126" s="20" t="s">
        <v>95</v>
      </c>
      <c r="E126" s="21">
        <v>1.0</v>
      </c>
      <c r="F126" s="21" t="s">
        <v>21</v>
      </c>
      <c r="G126" s="30"/>
      <c r="H126" s="24"/>
      <c r="I126" s="24"/>
      <c r="J126" s="24"/>
      <c r="K126" s="24"/>
      <c r="L126" s="29"/>
    </row>
    <row r="127">
      <c r="A127" s="17">
        <v>2.0</v>
      </c>
      <c r="B127" s="18" t="s">
        <v>187</v>
      </c>
      <c r="C127" s="19" t="s">
        <v>184</v>
      </c>
      <c r="D127" s="20" t="s">
        <v>95</v>
      </c>
      <c r="E127" s="21">
        <v>1.0</v>
      </c>
      <c r="F127" s="21" t="s">
        <v>21</v>
      </c>
      <c r="G127" s="30"/>
      <c r="H127" s="36">
        <v>45886.0</v>
      </c>
      <c r="I127" s="36">
        <v>45889.0</v>
      </c>
      <c r="J127" s="36"/>
      <c r="K127" s="36"/>
      <c r="L127" s="29"/>
    </row>
    <row r="128">
      <c r="A128" s="23"/>
      <c r="B128" s="23"/>
      <c r="C128" s="19" t="s">
        <v>185</v>
      </c>
      <c r="D128" s="20" t="s">
        <v>95</v>
      </c>
      <c r="E128" s="21">
        <v>3.0</v>
      </c>
      <c r="F128" s="21" t="s">
        <v>21</v>
      </c>
      <c r="G128" s="30"/>
      <c r="H128" s="23"/>
      <c r="I128" s="23"/>
      <c r="J128" s="23"/>
      <c r="K128" s="23"/>
      <c r="L128" s="29"/>
    </row>
    <row r="129">
      <c r="A129" s="24"/>
      <c r="B129" s="24"/>
      <c r="C129" s="19" t="s">
        <v>186</v>
      </c>
      <c r="D129" s="20" t="s">
        <v>95</v>
      </c>
      <c r="E129" s="21">
        <v>1.0</v>
      </c>
      <c r="F129" s="21" t="s">
        <v>21</v>
      </c>
      <c r="G129" s="30"/>
      <c r="H129" s="24"/>
      <c r="I129" s="24"/>
      <c r="J129" s="24"/>
      <c r="K129" s="24"/>
      <c r="L129" s="29"/>
    </row>
    <row r="130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7"/>
    </row>
    <row r="131">
      <c r="A131" s="17">
        <v>2.0</v>
      </c>
      <c r="B131" s="18" t="s">
        <v>188</v>
      </c>
      <c r="C131" s="19" t="s">
        <v>189</v>
      </c>
      <c r="D131" s="20" t="s">
        <v>20</v>
      </c>
      <c r="E131" s="21">
        <v>2.0</v>
      </c>
      <c r="F131" s="21" t="s">
        <v>157</v>
      </c>
      <c r="G131" s="30"/>
      <c r="H131" s="36">
        <v>45875.0</v>
      </c>
      <c r="I131" s="36">
        <v>45881.0</v>
      </c>
      <c r="J131" s="36"/>
      <c r="K131" s="36"/>
      <c r="L131" s="29"/>
    </row>
    <row r="132">
      <c r="A132" s="23"/>
      <c r="B132" s="23"/>
      <c r="C132" s="19" t="s">
        <v>190</v>
      </c>
      <c r="D132" s="20" t="s">
        <v>20</v>
      </c>
      <c r="E132" s="21">
        <v>2.0</v>
      </c>
      <c r="F132" s="21" t="s">
        <v>157</v>
      </c>
      <c r="G132" s="30"/>
      <c r="H132" s="23"/>
      <c r="I132" s="23"/>
      <c r="J132" s="23"/>
      <c r="K132" s="23"/>
      <c r="L132" s="29"/>
    </row>
    <row r="133">
      <c r="A133" s="24"/>
      <c r="B133" s="24"/>
      <c r="C133" s="19" t="s">
        <v>191</v>
      </c>
      <c r="D133" s="20" t="s">
        <v>20</v>
      </c>
      <c r="E133" s="21">
        <v>1.0</v>
      </c>
      <c r="F133" s="21" t="s">
        <v>157</v>
      </c>
      <c r="G133" s="30"/>
      <c r="H133" s="24"/>
      <c r="I133" s="24"/>
      <c r="J133" s="24"/>
      <c r="K133" s="24"/>
      <c r="L133" s="29"/>
    </row>
    <row r="134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7"/>
    </row>
    <row r="135">
      <c r="A135" s="17">
        <v>2.0</v>
      </c>
      <c r="B135" s="18" t="s">
        <v>192</v>
      </c>
      <c r="C135" s="19" t="s">
        <v>193</v>
      </c>
      <c r="D135" s="20" t="s">
        <v>89</v>
      </c>
      <c r="E135" s="21">
        <v>2.0</v>
      </c>
      <c r="F135" s="21" t="s">
        <v>21</v>
      </c>
      <c r="G135" s="30"/>
      <c r="H135" s="36">
        <v>45875.0</v>
      </c>
      <c r="I135" s="36">
        <v>45878.0</v>
      </c>
      <c r="J135" s="36"/>
      <c r="K135" s="36"/>
      <c r="L135" s="29"/>
    </row>
    <row r="136">
      <c r="A136" s="23"/>
      <c r="B136" s="23"/>
      <c r="C136" s="19" t="s">
        <v>194</v>
      </c>
      <c r="D136" s="20" t="s">
        <v>89</v>
      </c>
      <c r="E136" s="21">
        <v>3.0</v>
      </c>
      <c r="F136" s="21" t="s">
        <v>21</v>
      </c>
      <c r="G136" s="30"/>
      <c r="H136" s="23"/>
      <c r="I136" s="23"/>
      <c r="J136" s="23"/>
      <c r="K136" s="23"/>
      <c r="L136" s="29"/>
    </row>
    <row r="137">
      <c r="A137" s="24"/>
      <c r="B137" s="24"/>
      <c r="C137" s="19" t="s">
        <v>195</v>
      </c>
      <c r="D137" s="20" t="s">
        <v>89</v>
      </c>
      <c r="E137" s="21">
        <v>2.0</v>
      </c>
      <c r="F137" s="21" t="s">
        <v>21</v>
      </c>
      <c r="G137" s="30"/>
      <c r="H137" s="24"/>
      <c r="I137" s="24"/>
      <c r="J137" s="24"/>
      <c r="K137" s="24"/>
      <c r="L137" s="29"/>
    </row>
    <row r="138">
      <c r="A138" s="17">
        <v>2.0</v>
      </c>
      <c r="B138" s="18" t="s">
        <v>196</v>
      </c>
      <c r="C138" s="19" t="s">
        <v>197</v>
      </c>
      <c r="D138" s="20" t="s">
        <v>89</v>
      </c>
      <c r="E138" s="21">
        <v>2.0</v>
      </c>
      <c r="F138" s="21" t="s">
        <v>21</v>
      </c>
      <c r="G138" s="30"/>
      <c r="H138" s="36">
        <v>45879.0</v>
      </c>
      <c r="I138" s="36">
        <v>45881.0</v>
      </c>
      <c r="J138" s="36"/>
      <c r="K138" s="36"/>
      <c r="L138" s="29"/>
    </row>
    <row r="139">
      <c r="A139" s="23"/>
      <c r="B139" s="23"/>
      <c r="C139" s="19" t="s">
        <v>194</v>
      </c>
      <c r="D139" s="20" t="s">
        <v>89</v>
      </c>
      <c r="E139" s="21">
        <v>3.0</v>
      </c>
      <c r="F139" s="21" t="s">
        <v>21</v>
      </c>
      <c r="G139" s="30"/>
      <c r="H139" s="23"/>
      <c r="I139" s="23"/>
      <c r="J139" s="23"/>
      <c r="K139" s="23"/>
      <c r="L139" s="29"/>
    </row>
    <row r="140">
      <c r="A140" s="24"/>
      <c r="B140" s="24"/>
      <c r="C140" s="19" t="s">
        <v>195</v>
      </c>
      <c r="D140" s="20" t="s">
        <v>89</v>
      </c>
      <c r="E140" s="21">
        <v>2.0</v>
      </c>
      <c r="F140" s="21" t="s">
        <v>21</v>
      </c>
      <c r="G140" s="30"/>
      <c r="H140" s="24"/>
      <c r="I140" s="24"/>
      <c r="J140" s="24"/>
      <c r="K140" s="24"/>
      <c r="L140" s="29"/>
    </row>
    <row r="141">
      <c r="A141" s="17">
        <v>2.0</v>
      </c>
      <c r="B141" s="18" t="s">
        <v>198</v>
      </c>
      <c r="C141" s="19" t="s">
        <v>199</v>
      </c>
      <c r="D141" s="20" t="s">
        <v>89</v>
      </c>
      <c r="E141" s="21">
        <v>2.0</v>
      </c>
      <c r="F141" s="21" t="s">
        <v>21</v>
      </c>
      <c r="G141" s="30"/>
      <c r="H141" s="36">
        <v>45882.0</v>
      </c>
      <c r="I141" s="36">
        <v>45884.0</v>
      </c>
      <c r="J141" s="36"/>
      <c r="K141" s="36"/>
      <c r="L141" s="29"/>
    </row>
    <row r="142">
      <c r="A142" s="23"/>
      <c r="B142" s="23"/>
      <c r="C142" s="19" t="s">
        <v>194</v>
      </c>
      <c r="D142" s="20" t="s">
        <v>89</v>
      </c>
      <c r="E142" s="21">
        <v>3.0</v>
      </c>
      <c r="F142" s="21" t="s">
        <v>21</v>
      </c>
      <c r="G142" s="30"/>
      <c r="H142" s="23"/>
      <c r="I142" s="23"/>
      <c r="J142" s="23"/>
      <c r="K142" s="23"/>
      <c r="L142" s="29"/>
    </row>
    <row r="143">
      <c r="A143" s="24"/>
      <c r="B143" s="24"/>
      <c r="C143" s="19" t="s">
        <v>195</v>
      </c>
      <c r="D143" s="20" t="s">
        <v>89</v>
      </c>
      <c r="E143" s="21">
        <v>2.0</v>
      </c>
      <c r="F143" s="21" t="s">
        <v>21</v>
      </c>
      <c r="G143" s="30"/>
      <c r="H143" s="24"/>
      <c r="I143" s="24"/>
      <c r="J143" s="24"/>
      <c r="K143" s="24"/>
      <c r="L143" s="29"/>
    </row>
    <row r="144">
      <c r="A144" s="17">
        <v>2.0</v>
      </c>
      <c r="B144" s="18" t="s">
        <v>200</v>
      </c>
      <c r="C144" s="19" t="s">
        <v>201</v>
      </c>
      <c r="D144" s="20" t="s">
        <v>89</v>
      </c>
      <c r="E144" s="21">
        <v>2.0</v>
      </c>
      <c r="F144" s="21" t="s">
        <v>21</v>
      </c>
      <c r="G144" s="30"/>
      <c r="H144" s="36">
        <v>45885.0</v>
      </c>
      <c r="I144" s="36">
        <v>45887.0</v>
      </c>
      <c r="J144" s="36"/>
      <c r="K144" s="36"/>
      <c r="L144" s="29"/>
    </row>
    <row r="145">
      <c r="A145" s="23"/>
      <c r="B145" s="23"/>
      <c r="C145" s="19" t="s">
        <v>194</v>
      </c>
      <c r="D145" s="20" t="s">
        <v>89</v>
      </c>
      <c r="E145" s="21">
        <v>3.0</v>
      </c>
      <c r="F145" s="21" t="s">
        <v>21</v>
      </c>
      <c r="G145" s="30"/>
      <c r="H145" s="23"/>
      <c r="I145" s="23"/>
      <c r="J145" s="23"/>
      <c r="K145" s="23"/>
      <c r="L145" s="29"/>
    </row>
    <row r="146">
      <c r="A146" s="24"/>
      <c r="B146" s="24"/>
      <c r="C146" s="19" t="s">
        <v>195</v>
      </c>
      <c r="D146" s="20" t="s">
        <v>89</v>
      </c>
      <c r="E146" s="21">
        <v>2.0</v>
      </c>
      <c r="F146" s="21" t="s">
        <v>21</v>
      </c>
      <c r="G146" s="30"/>
      <c r="H146" s="24"/>
      <c r="I146" s="24"/>
      <c r="J146" s="24"/>
      <c r="K146" s="24"/>
      <c r="L146" s="29"/>
    </row>
    <row r="147">
      <c r="A147" s="17">
        <v>2.0</v>
      </c>
      <c r="B147" s="18" t="s">
        <v>202</v>
      </c>
      <c r="C147" s="19" t="s">
        <v>203</v>
      </c>
      <c r="D147" s="20" t="s">
        <v>89</v>
      </c>
      <c r="E147" s="21">
        <v>2.0</v>
      </c>
      <c r="F147" s="21" t="s">
        <v>21</v>
      </c>
      <c r="G147" s="30"/>
      <c r="H147" s="36">
        <v>45888.0</v>
      </c>
      <c r="I147" s="36">
        <v>45889.0</v>
      </c>
      <c r="J147" s="36"/>
      <c r="K147" s="36"/>
      <c r="L147" s="29"/>
    </row>
    <row r="148">
      <c r="A148" s="23"/>
      <c r="B148" s="23"/>
      <c r="C148" s="19" t="s">
        <v>194</v>
      </c>
      <c r="D148" s="20" t="s">
        <v>89</v>
      </c>
      <c r="E148" s="21">
        <v>3.0</v>
      </c>
      <c r="F148" s="21" t="s">
        <v>21</v>
      </c>
      <c r="G148" s="30"/>
      <c r="H148" s="23"/>
      <c r="I148" s="23"/>
      <c r="J148" s="23"/>
      <c r="K148" s="23"/>
      <c r="L148" s="29"/>
    </row>
    <row r="149">
      <c r="A149" s="24"/>
      <c r="B149" s="24"/>
      <c r="C149" s="19" t="s">
        <v>195</v>
      </c>
      <c r="D149" s="20" t="s">
        <v>89</v>
      </c>
      <c r="E149" s="21">
        <v>2.0</v>
      </c>
      <c r="F149" s="21" t="s">
        <v>21</v>
      </c>
      <c r="G149" s="30"/>
      <c r="H149" s="24"/>
      <c r="I149" s="24"/>
      <c r="J149" s="24"/>
      <c r="K149" s="24"/>
      <c r="L149" s="29"/>
    </row>
    <row r="150">
      <c r="A150" s="17">
        <v>2.0</v>
      </c>
      <c r="B150" s="18" t="s">
        <v>204</v>
      </c>
      <c r="C150" s="19" t="s">
        <v>193</v>
      </c>
      <c r="D150" s="20" t="s">
        <v>75</v>
      </c>
      <c r="E150" s="21">
        <v>2.0</v>
      </c>
      <c r="F150" s="21" t="s">
        <v>157</v>
      </c>
      <c r="G150" s="30"/>
      <c r="H150" s="36">
        <v>45875.0</v>
      </c>
      <c r="I150" s="36">
        <v>45878.0</v>
      </c>
      <c r="J150" s="36"/>
      <c r="K150" s="36"/>
      <c r="L150" s="29"/>
    </row>
    <row r="151">
      <c r="A151" s="23"/>
      <c r="B151" s="23"/>
      <c r="C151" s="19" t="s">
        <v>194</v>
      </c>
      <c r="D151" s="20" t="s">
        <v>75</v>
      </c>
      <c r="E151" s="21">
        <v>3.0</v>
      </c>
      <c r="F151" s="21" t="s">
        <v>157</v>
      </c>
      <c r="G151" s="30"/>
      <c r="H151" s="23"/>
      <c r="I151" s="23"/>
      <c r="J151" s="23"/>
      <c r="K151" s="23"/>
      <c r="L151" s="29"/>
    </row>
    <row r="152">
      <c r="A152" s="24"/>
      <c r="B152" s="24"/>
      <c r="C152" s="19" t="s">
        <v>195</v>
      </c>
      <c r="D152" s="20" t="s">
        <v>75</v>
      </c>
      <c r="E152" s="21">
        <v>2.0</v>
      </c>
      <c r="F152" s="21" t="s">
        <v>157</v>
      </c>
      <c r="G152" s="30"/>
      <c r="H152" s="24"/>
      <c r="I152" s="24"/>
      <c r="J152" s="24"/>
      <c r="K152" s="24"/>
      <c r="L152" s="29"/>
    </row>
    <row r="153">
      <c r="A153" s="17">
        <v>2.0</v>
      </c>
      <c r="B153" s="18" t="s">
        <v>205</v>
      </c>
      <c r="C153" s="19" t="s">
        <v>197</v>
      </c>
      <c r="D153" s="20" t="s">
        <v>75</v>
      </c>
      <c r="E153" s="21">
        <v>2.0</v>
      </c>
      <c r="F153" s="21" t="s">
        <v>157</v>
      </c>
      <c r="G153" s="30"/>
      <c r="H153" s="36">
        <v>45879.0</v>
      </c>
      <c r="I153" s="36">
        <v>45881.0</v>
      </c>
      <c r="J153" s="36"/>
      <c r="K153" s="36"/>
      <c r="L153" s="29"/>
    </row>
    <row r="154">
      <c r="A154" s="23"/>
      <c r="B154" s="23"/>
      <c r="C154" s="19" t="s">
        <v>194</v>
      </c>
      <c r="D154" s="20" t="s">
        <v>75</v>
      </c>
      <c r="E154" s="21">
        <v>3.0</v>
      </c>
      <c r="F154" s="21" t="s">
        <v>157</v>
      </c>
      <c r="G154" s="30"/>
      <c r="H154" s="23"/>
      <c r="I154" s="23"/>
      <c r="J154" s="23"/>
      <c r="K154" s="23"/>
      <c r="L154" s="29"/>
    </row>
    <row r="155">
      <c r="A155" s="24"/>
      <c r="B155" s="24"/>
      <c r="C155" s="19" t="s">
        <v>195</v>
      </c>
      <c r="D155" s="20" t="s">
        <v>75</v>
      </c>
      <c r="E155" s="21">
        <v>2.0</v>
      </c>
      <c r="F155" s="21" t="s">
        <v>157</v>
      </c>
      <c r="G155" s="30"/>
      <c r="H155" s="24"/>
      <c r="I155" s="24"/>
      <c r="J155" s="24"/>
      <c r="K155" s="24"/>
      <c r="L155" s="29"/>
    </row>
    <row r="156">
      <c r="A156" s="17">
        <v>2.0</v>
      </c>
      <c r="B156" s="18" t="s">
        <v>206</v>
      </c>
      <c r="C156" s="19" t="s">
        <v>199</v>
      </c>
      <c r="D156" s="20" t="s">
        <v>75</v>
      </c>
      <c r="E156" s="21">
        <v>2.0</v>
      </c>
      <c r="F156" s="21" t="s">
        <v>157</v>
      </c>
      <c r="G156" s="30"/>
      <c r="H156" s="36">
        <v>45882.0</v>
      </c>
      <c r="I156" s="36">
        <v>45884.0</v>
      </c>
      <c r="J156" s="36"/>
      <c r="K156" s="36"/>
      <c r="L156" s="29"/>
    </row>
    <row r="157">
      <c r="A157" s="23"/>
      <c r="B157" s="23"/>
      <c r="C157" s="19" t="s">
        <v>194</v>
      </c>
      <c r="D157" s="20" t="s">
        <v>75</v>
      </c>
      <c r="E157" s="21">
        <v>3.0</v>
      </c>
      <c r="F157" s="21" t="s">
        <v>157</v>
      </c>
      <c r="G157" s="30"/>
      <c r="H157" s="23"/>
      <c r="I157" s="23"/>
      <c r="J157" s="23"/>
      <c r="K157" s="23"/>
      <c r="L157" s="29"/>
    </row>
    <row r="158">
      <c r="A158" s="24"/>
      <c r="B158" s="24"/>
      <c r="C158" s="19" t="s">
        <v>195</v>
      </c>
      <c r="D158" s="20" t="s">
        <v>75</v>
      </c>
      <c r="E158" s="21">
        <v>2.0</v>
      </c>
      <c r="F158" s="21" t="s">
        <v>157</v>
      </c>
      <c r="G158" s="30"/>
      <c r="H158" s="24"/>
      <c r="I158" s="24"/>
      <c r="J158" s="24"/>
      <c r="K158" s="24"/>
      <c r="L158" s="29"/>
    </row>
    <row r="159">
      <c r="A159" s="17">
        <v>2.0</v>
      </c>
      <c r="B159" s="18" t="s">
        <v>207</v>
      </c>
      <c r="C159" s="19" t="s">
        <v>201</v>
      </c>
      <c r="D159" s="20" t="s">
        <v>75</v>
      </c>
      <c r="E159" s="21">
        <v>2.0</v>
      </c>
      <c r="F159" s="21" t="s">
        <v>157</v>
      </c>
      <c r="G159" s="30"/>
      <c r="H159" s="36">
        <v>45885.0</v>
      </c>
      <c r="I159" s="36">
        <v>45887.0</v>
      </c>
      <c r="J159" s="36"/>
      <c r="K159" s="36"/>
      <c r="L159" s="29"/>
    </row>
    <row r="160">
      <c r="A160" s="23"/>
      <c r="B160" s="23"/>
      <c r="C160" s="19" t="s">
        <v>194</v>
      </c>
      <c r="D160" s="20" t="s">
        <v>75</v>
      </c>
      <c r="E160" s="21">
        <v>3.0</v>
      </c>
      <c r="F160" s="21" t="s">
        <v>157</v>
      </c>
      <c r="G160" s="30"/>
      <c r="H160" s="23"/>
      <c r="I160" s="23"/>
      <c r="J160" s="23"/>
      <c r="K160" s="23"/>
      <c r="L160" s="29"/>
    </row>
    <row r="161">
      <c r="A161" s="24"/>
      <c r="B161" s="24"/>
      <c r="C161" s="19" t="s">
        <v>195</v>
      </c>
      <c r="D161" s="20" t="s">
        <v>75</v>
      </c>
      <c r="E161" s="21">
        <v>2.0</v>
      </c>
      <c r="F161" s="21" t="s">
        <v>157</v>
      </c>
      <c r="G161" s="30"/>
      <c r="H161" s="24"/>
      <c r="I161" s="24"/>
      <c r="J161" s="24"/>
      <c r="K161" s="24"/>
      <c r="L161" s="29"/>
    </row>
    <row r="162">
      <c r="A162" s="17">
        <v>2.0</v>
      </c>
      <c r="B162" s="18" t="s">
        <v>208</v>
      </c>
      <c r="C162" s="19" t="s">
        <v>203</v>
      </c>
      <c r="D162" s="20" t="s">
        <v>75</v>
      </c>
      <c r="E162" s="21">
        <v>2.0</v>
      </c>
      <c r="F162" s="21" t="s">
        <v>157</v>
      </c>
      <c r="G162" s="30"/>
      <c r="H162" s="36">
        <v>45888.0</v>
      </c>
      <c r="I162" s="36">
        <v>45889.0</v>
      </c>
      <c r="J162" s="36"/>
      <c r="K162" s="36"/>
      <c r="L162" s="29"/>
    </row>
    <row r="163">
      <c r="A163" s="23"/>
      <c r="B163" s="23"/>
      <c r="C163" s="19" t="s">
        <v>194</v>
      </c>
      <c r="D163" s="20" t="s">
        <v>75</v>
      </c>
      <c r="E163" s="21">
        <v>3.0</v>
      </c>
      <c r="F163" s="21" t="s">
        <v>157</v>
      </c>
      <c r="G163" s="30"/>
      <c r="H163" s="23"/>
      <c r="I163" s="23"/>
      <c r="J163" s="23"/>
      <c r="K163" s="23"/>
      <c r="L163" s="29"/>
    </row>
    <row r="164">
      <c r="A164" s="24"/>
      <c r="B164" s="24"/>
      <c r="C164" s="19" t="s">
        <v>195</v>
      </c>
      <c r="D164" s="20" t="s">
        <v>75</v>
      </c>
      <c r="E164" s="21">
        <v>2.0</v>
      </c>
      <c r="F164" s="21" t="s">
        <v>157</v>
      </c>
      <c r="G164" s="30"/>
      <c r="H164" s="24"/>
      <c r="I164" s="24"/>
      <c r="J164" s="24"/>
      <c r="K164" s="24"/>
      <c r="L164" s="29"/>
    </row>
    <row r="165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7"/>
    </row>
    <row r="166">
      <c r="A166" s="17">
        <v>2.0</v>
      </c>
      <c r="B166" s="18" t="s">
        <v>209</v>
      </c>
      <c r="C166" s="19" t="s">
        <v>210</v>
      </c>
      <c r="D166" s="20" t="s">
        <v>20</v>
      </c>
      <c r="E166" s="21">
        <v>2.0</v>
      </c>
      <c r="F166" s="21" t="s">
        <v>157</v>
      </c>
      <c r="G166" s="30"/>
      <c r="H166" s="36">
        <v>45790.0</v>
      </c>
      <c r="I166" s="47">
        <v>45797.0</v>
      </c>
      <c r="J166" s="37"/>
      <c r="K166" s="37"/>
      <c r="L166" s="29"/>
    </row>
    <row r="167">
      <c r="A167" s="23"/>
      <c r="B167" s="23"/>
      <c r="C167" s="19" t="s">
        <v>211</v>
      </c>
      <c r="D167" s="20" t="s">
        <v>20</v>
      </c>
      <c r="E167" s="21">
        <v>1.0</v>
      </c>
      <c r="F167" s="21" t="s">
        <v>157</v>
      </c>
      <c r="G167" s="30"/>
      <c r="H167" s="23"/>
      <c r="I167" s="23"/>
      <c r="J167" s="23"/>
      <c r="K167" s="23"/>
      <c r="L167" s="29"/>
    </row>
    <row r="168">
      <c r="A168" s="23"/>
      <c r="B168" s="23"/>
      <c r="C168" s="19" t="s">
        <v>212</v>
      </c>
      <c r="D168" s="20" t="s">
        <v>20</v>
      </c>
      <c r="E168" s="21">
        <v>2.0</v>
      </c>
      <c r="F168" s="21" t="s">
        <v>157</v>
      </c>
      <c r="G168" s="30"/>
      <c r="H168" s="23"/>
      <c r="I168" s="23"/>
      <c r="J168" s="23"/>
      <c r="K168" s="23"/>
      <c r="L168" s="29"/>
    </row>
    <row r="169">
      <c r="A169" s="24"/>
      <c r="B169" s="24"/>
      <c r="C169" s="19" t="s">
        <v>213</v>
      </c>
      <c r="D169" s="20" t="s">
        <v>20</v>
      </c>
      <c r="E169" s="21">
        <v>1.0</v>
      </c>
      <c r="F169" s="21" t="s">
        <v>157</v>
      </c>
      <c r="G169" s="30"/>
      <c r="H169" s="24"/>
      <c r="I169" s="24"/>
      <c r="J169" s="24"/>
      <c r="K169" s="24"/>
      <c r="L169" s="29"/>
    </row>
    <row r="170">
      <c r="A170" s="7">
        <v>2.0</v>
      </c>
      <c r="B170" s="42" t="s">
        <v>214</v>
      </c>
      <c r="C170" s="41"/>
      <c r="D170" s="48" t="s">
        <v>75</v>
      </c>
      <c r="F170" s="7" t="s">
        <v>157</v>
      </c>
      <c r="G170" s="41"/>
    </row>
    <row r="171">
      <c r="A171" s="7"/>
      <c r="B171" s="7"/>
      <c r="C171" s="7"/>
      <c r="D171" s="48" t="s">
        <v>75</v>
      </c>
      <c r="F171" s="7" t="s">
        <v>157</v>
      </c>
      <c r="G171" s="7"/>
      <c r="H171" s="7"/>
      <c r="I171" s="7"/>
      <c r="J171" s="7"/>
      <c r="K171" s="7"/>
      <c r="L171" s="7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7"/>
      <c r="B172" s="7"/>
      <c r="C172" s="7"/>
      <c r="D172" s="48" t="s">
        <v>75</v>
      </c>
      <c r="F172" s="7" t="s">
        <v>157</v>
      </c>
      <c r="G172" s="7"/>
      <c r="H172" s="7"/>
      <c r="I172" s="7"/>
      <c r="J172" s="7"/>
      <c r="K172" s="7"/>
      <c r="L172" s="7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49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1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</row>
    <row r="174">
      <c r="A174" s="7">
        <v>3.0</v>
      </c>
      <c r="B174" s="42" t="s">
        <v>215</v>
      </c>
      <c r="C174" s="41"/>
      <c r="D174" s="40"/>
      <c r="F174" s="6"/>
      <c r="G174" s="41"/>
    </row>
    <row r="175">
      <c r="A175" s="7">
        <v>3.0</v>
      </c>
      <c r="B175" s="42" t="s">
        <v>216</v>
      </c>
      <c r="C175" s="41"/>
      <c r="D175" s="40"/>
      <c r="F175" s="6"/>
      <c r="G175" s="41"/>
    </row>
    <row r="176">
      <c r="A176" s="7">
        <v>3.0</v>
      </c>
      <c r="B176" s="42" t="s">
        <v>217</v>
      </c>
      <c r="C176" s="41"/>
      <c r="D176" s="40"/>
      <c r="F176" s="6"/>
      <c r="G176" s="41"/>
    </row>
    <row r="177">
      <c r="A177" s="7">
        <v>3.0</v>
      </c>
      <c r="B177" s="42" t="s">
        <v>218</v>
      </c>
      <c r="C177" s="41"/>
      <c r="D177" s="40"/>
      <c r="F177" s="6"/>
      <c r="G177" s="41"/>
    </row>
    <row r="178">
      <c r="A178" s="7">
        <v>3.0</v>
      </c>
      <c r="B178" s="42" t="s">
        <v>219</v>
      </c>
      <c r="C178" s="41"/>
      <c r="D178" s="40"/>
      <c r="F178" s="6"/>
      <c r="G178" s="41"/>
    </row>
    <row r="179">
      <c r="A179" s="7">
        <v>3.0</v>
      </c>
      <c r="B179" s="42" t="s">
        <v>220</v>
      </c>
      <c r="C179" s="41"/>
      <c r="D179" s="40"/>
      <c r="F179" s="6"/>
      <c r="G179" s="41"/>
    </row>
    <row r="180">
      <c r="A180" s="7">
        <v>3.0</v>
      </c>
      <c r="B180" s="42" t="s">
        <v>221</v>
      </c>
      <c r="C180" s="41"/>
      <c r="D180" s="40"/>
      <c r="F180" s="6"/>
      <c r="G180" s="41"/>
    </row>
    <row r="181">
      <c r="A181" s="7">
        <v>3.0</v>
      </c>
      <c r="B181" s="42" t="s">
        <v>222</v>
      </c>
      <c r="C181" s="41"/>
      <c r="D181" s="40"/>
      <c r="F181" s="6"/>
      <c r="G181" s="41"/>
    </row>
    <row r="182">
      <c r="A182" s="7">
        <v>3.0</v>
      </c>
      <c r="B182" s="42" t="s">
        <v>223</v>
      </c>
      <c r="C182" s="41"/>
      <c r="D182" s="40"/>
      <c r="F182" s="6"/>
      <c r="G182" s="41"/>
    </row>
    <row r="183">
      <c r="A183" s="7">
        <v>3.0</v>
      </c>
      <c r="B183" s="42" t="s">
        <v>224</v>
      </c>
      <c r="C183" s="41"/>
      <c r="D183" s="40"/>
      <c r="F183" s="6"/>
      <c r="G183" s="41"/>
    </row>
    <row r="184">
      <c r="A184" s="7">
        <v>3.0</v>
      </c>
      <c r="B184" s="42" t="s">
        <v>225</v>
      </c>
      <c r="C184" s="41"/>
      <c r="D184" s="40"/>
      <c r="F184" s="6"/>
      <c r="G184" s="41"/>
    </row>
    <row r="185">
      <c r="A185" s="7">
        <v>3.0</v>
      </c>
      <c r="B185" s="42" t="s">
        <v>226</v>
      </c>
      <c r="C185" s="41"/>
      <c r="D185" s="40"/>
      <c r="F185" s="6"/>
      <c r="G185" s="41"/>
    </row>
    <row r="186">
      <c r="A186" s="7">
        <v>3.0</v>
      </c>
      <c r="B186" s="42" t="s">
        <v>227</v>
      </c>
      <c r="C186" s="41"/>
      <c r="D186" s="40"/>
      <c r="F186" s="6"/>
      <c r="G186" s="41"/>
    </row>
    <row r="187">
      <c r="A187" s="7">
        <v>3.0</v>
      </c>
      <c r="B187" s="42" t="s">
        <v>228</v>
      </c>
      <c r="C187" s="41"/>
      <c r="D187" s="40"/>
      <c r="F187" s="6"/>
      <c r="G187" s="41"/>
    </row>
    <row r="188">
      <c r="A188" s="7">
        <v>3.0</v>
      </c>
      <c r="B188" s="42" t="s">
        <v>229</v>
      </c>
      <c r="C188" s="41"/>
      <c r="D188" s="40"/>
      <c r="F188" s="6"/>
      <c r="G188" s="41"/>
    </row>
    <row r="189">
      <c r="A189" s="7">
        <v>3.0</v>
      </c>
      <c r="B189" s="42" t="s">
        <v>230</v>
      </c>
      <c r="C189" s="41"/>
      <c r="D189" s="40"/>
      <c r="F189" s="6"/>
      <c r="G189" s="41"/>
    </row>
    <row r="190">
      <c r="A190" s="7">
        <v>3.0</v>
      </c>
      <c r="B190" s="42" t="s">
        <v>231</v>
      </c>
      <c r="C190" s="41"/>
      <c r="D190" s="40"/>
      <c r="F190" s="6"/>
      <c r="G190" s="41"/>
    </row>
    <row r="191">
      <c r="A191" s="7">
        <v>3.0</v>
      </c>
      <c r="B191" s="42" t="s">
        <v>232</v>
      </c>
      <c r="C191" s="41"/>
      <c r="D191" s="40"/>
      <c r="F191" s="6"/>
      <c r="G191" s="41"/>
    </row>
    <row r="192">
      <c r="A192" s="7">
        <v>3.0</v>
      </c>
      <c r="B192" s="42" t="s">
        <v>233</v>
      </c>
      <c r="C192" s="41"/>
      <c r="D192" s="40"/>
      <c r="F192" s="6"/>
      <c r="G192" s="41"/>
    </row>
    <row r="193">
      <c r="A193" s="53">
        <v>3.0</v>
      </c>
      <c r="B193" s="54" t="s">
        <v>234</v>
      </c>
      <c r="C193" s="55"/>
      <c r="D193" s="56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</row>
    <row r="194">
      <c r="A194" s="57"/>
      <c r="B194" s="58"/>
      <c r="C194" s="59"/>
      <c r="D194" s="60"/>
      <c r="E194" s="52"/>
      <c r="F194" s="52"/>
      <c r="G194" s="59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</row>
    <row r="195">
      <c r="A195" s="7">
        <v>4.0</v>
      </c>
      <c r="B195" s="42" t="s">
        <v>235</v>
      </c>
      <c r="C195" s="41"/>
      <c r="D195" s="40"/>
      <c r="F195" s="6"/>
      <c r="G195" s="41"/>
    </row>
    <row r="196">
      <c r="A196" s="7">
        <v>4.0</v>
      </c>
      <c r="B196" s="42" t="s">
        <v>236</v>
      </c>
      <c r="C196" s="41"/>
      <c r="D196" s="40"/>
      <c r="F196" s="6"/>
      <c r="G196" s="41"/>
    </row>
    <row r="197">
      <c r="A197" s="7">
        <v>4.0</v>
      </c>
      <c r="B197" s="42" t="s">
        <v>237</v>
      </c>
      <c r="C197" s="41"/>
      <c r="D197" s="40"/>
      <c r="F197" s="6"/>
      <c r="G197" s="41"/>
    </row>
    <row r="198">
      <c r="A198" s="7">
        <v>4.0</v>
      </c>
      <c r="B198" s="42" t="s">
        <v>238</v>
      </c>
      <c r="C198" s="41"/>
      <c r="D198" s="40"/>
      <c r="F198" s="6"/>
      <c r="G198" s="41"/>
    </row>
    <row r="199">
      <c r="A199" s="7">
        <v>4.0</v>
      </c>
      <c r="B199" s="42" t="s">
        <v>239</v>
      </c>
      <c r="C199" s="41"/>
      <c r="D199" s="40"/>
      <c r="F199" s="6"/>
      <c r="G199" s="41"/>
    </row>
    <row r="200">
      <c r="A200" s="7">
        <v>4.0</v>
      </c>
      <c r="B200" s="42" t="s">
        <v>240</v>
      </c>
      <c r="C200" s="41"/>
      <c r="D200" s="40"/>
      <c r="F200" s="6"/>
      <c r="G200" s="41"/>
    </row>
    <row r="201">
      <c r="A201" s="7">
        <v>4.0</v>
      </c>
      <c r="B201" s="42" t="s">
        <v>241</v>
      </c>
      <c r="C201" s="41"/>
      <c r="D201" s="40"/>
      <c r="F201" s="6"/>
      <c r="G201" s="41"/>
    </row>
    <row r="202">
      <c r="A202" s="7">
        <v>4.0</v>
      </c>
      <c r="B202" s="42" t="s">
        <v>242</v>
      </c>
      <c r="C202" s="41"/>
      <c r="D202" s="40"/>
      <c r="F202" s="6"/>
      <c r="G202" s="41"/>
    </row>
    <row r="203">
      <c r="A203" s="7">
        <v>4.0</v>
      </c>
      <c r="B203" s="42" t="s">
        <v>243</v>
      </c>
      <c r="C203" s="41"/>
      <c r="D203" s="40"/>
      <c r="F203" s="6"/>
      <c r="G203" s="41"/>
    </row>
    <row r="204">
      <c r="A204" s="7">
        <v>4.0</v>
      </c>
      <c r="B204" s="42" t="s">
        <v>244</v>
      </c>
      <c r="C204" s="41"/>
      <c r="D204" s="40"/>
      <c r="F204" s="6"/>
      <c r="G204" s="41"/>
    </row>
    <row r="205">
      <c r="A205" s="7">
        <v>4.0</v>
      </c>
      <c r="B205" s="42" t="s">
        <v>245</v>
      </c>
      <c r="C205" s="41"/>
      <c r="D205" s="40"/>
      <c r="F205" s="6"/>
      <c r="G205" s="41"/>
    </row>
    <row r="206">
      <c r="A206" s="7">
        <v>4.0</v>
      </c>
      <c r="B206" s="42" t="s">
        <v>246</v>
      </c>
      <c r="C206" s="41"/>
      <c r="D206" s="40"/>
      <c r="F206" s="6"/>
      <c r="G206" s="41"/>
    </row>
    <row r="207">
      <c r="A207" s="7">
        <v>4.0</v>
      </c>
      <c r="B207" s="42" t="s">
        <v>247</v>
      </c>
      <c r="C207" s="41"/>
      <c r="D207" s="40"/>
      <c r="F207" s="6"/>
      <c r="G207" s="41"/>
    </row>
    <row r="208">
      <c r="A208" s="7">
        <v>4.0</v>
      </c>
      <c r="B208" s="42" t="s">
        <v>248</v>
      </c>
      <c r="C208" s="41"/>
      <c r="D208" s="40"/>
      <c r="F208" s="6"/>
      <c r="G208" s="41"/>
    </row>
    <row r="209">
      <c r="B209" s="42"/>
      <c r="C209" s="41"/>
      <c r="D209" s="40"/>
      <c r="G209" s="41"/>
    </row>
    <row r="210">
      <c r="B210" s="42"/>
      <c r="C210" s="41"/>
      <c r="D210" s="40"/>
      <c r="G210" s="41"/>
    </row>
    <row r="211">
      <c r="B211" s="42"/>
      <c r="C211" s="41"/>
      <c r="D211" s="40"/>
      <c r="G211" s="41"/>
    </row>
    <row r="212">
      <c r="B212" s="42"/>
      <c r="C212" s="41"/>
      <c r="D212" s="40"/>
      <c r="G212" s="41"/>
    </row>
    <row r="213">
      <c r="B213" s="42"/>
      <c r="C213" s="41"/>
      <c r="D213" s="40"/>
      <c r="G213" s="41"/>
    </row>
    <row r="214">
      <c r="B214" s="61"/>
      <c r="C214" s="41"/>
      <c r="D214" s="40"/>
      <c r="F214" s="6"/>
      <c r="G214" s="41"/>
    </row>
    <row r="215">
      <c r="B215" s="61"/>
      <c r="C215" s="41"/>
      <c r="D215" s="40"/>
      <c r="F215" s="6"/>
      <c r="G215" s="41"/>
    </row>
    <row r="216">
      <c r="B216" s="61"/>
      <c r="C216" s="41"/>
      <c r="D216" s="40"/>
      <c r="F216" s="6"/>
      <c r="G216" s="41"/>
    </row>
    <row r="217">
      <c r="B217" s="61"/>
      <c r="C217" s="41"/>
      <c r="D217" s="40"/>
      <c r="F217" s="6"/>
      <c r="G217" s="41"/>
    </row>
    <row r="218">
      <c r="B218" s="61"/>
      <c r="C218" s="41"/>
      <c r="D218" s="40"/>
      <c r="F218" s="6"/>
      <c r="G218" s="41"/>
    </row>
    <row r="219">
      <c r="B219" s="61"/>
      <c r="C219" s="41"/>
      <c r="D219" s="40"/>
      <c r="F219" s="6"/>
      <c r="G219" s="41"/>
    </row>
    <row r="220">
      <c r="B220" s="61"/>
      <c r="C220" s="41"/>
      <c r="D220" s="40"/>
      <c r="F220" s="6"/>
      <c r="G220" s="41"/>
    </row>
    <row r="221">
      <c r="B221" s="61"/>
      <c r="C221" s="41"/>
      <c r="D221" s="40"/>
      <c r="F221" s="6"/>
      <c r="G221" s="41"/>
    </row>
    <row r="222">
      <c r="B222" s="61"/>
      <c r="C222" s="41"/>
      <c r="D222" s="40"/>
      <c r="F222" s="6"/>
      <c r="G222" s="41"/>
    </row>
    <row r="223">
      <c r="B223" s="61"/>
      <c r="C223" s="41"/>
      <c r="D223" s="40"/>
      <c r="F223" s="6"/>
      <c r="G223" s="41"/>
    </row>
    <row r="224">
      <c r="B224" s="61"/>
      <c r="C224" s="41"/>
      <c r="D224" s="40"/>
      <c r="F224" s="6"/>
      <c r="G224" s="41"/>
    </row>
    <row r="225">
      <c r="B225" s="61"/>
      <c r="C225" s="41"/>
      <c r="D225" s="40"/>
      <c r="F225" s="6"/>
      <c r="G225" s="41"/>
    </row>
    <row r="226">
      <c r="B226" s="61"/>
      <c r="C226" s="41"/>
      <c r="D226" s="40"/>
      <c r="F226" s="6"/>
      <c r="G226" s="41"/>
    </row>
    <row r="227">
      <c r="B227" s="61"/>
      <c r="C227" s="41"/>
      <c r="D227" s="40"/>
      <c r="F227" s="6"/>
      <c r="G227" s="41"/>
    </row>
    <row r="228">
      <c r="B228" s="61"/>
      <c r="C228" s="41"/>
      <c r="D228" s="40"/>
      <c r="F228" s="6"/>
      <c r="G228" s="41"/>
    </row>
    <row r="229">
      <c r="B229" s="61"/>
      <c r="C229" s="41"/>
      <c r="D229" s="40"/>
      <c r="F229" s="6"/>
      <c r="G229" s="41"/>
    </row>
    <row r="230">
      <c r="B230" s="61"/>
      <c r="C230" s="41"/>
      <c r="D230" s="40"/>
      <c r="F230" s="6"/>
      <c r="G230" s="41"/>
    </row>
    <row r="231">
      <c r="B231" s="61"/>
      <c r="C231" s="41"/>
      <c r="D231" s="40"/>
      <c r="F231" s="6"/>
      <c r="G231" s="41"/>
    </row>
    <row r="232">
      <c r="B232" s="61"/>
      <c r="C232" s="41"/>
      <c r="D232" s="40"/>
      <c r="F232" s="6"/>
      <c r="G232" s="41"/>
    </row>
    <row r="233">
      <c r="B233" s="61"/>
      <c r="C233" s="41"/>
      <c r="D233" s="40"/>
      <c r="F233" s="6"/>
      <c r="G233" s="41"/>
    </row>
    <row r="234">
      <c r="B234" s="61"/>
      <c r="C234" s="41"/>
      <c r="D234" s="40"/>
      <c r="F234" s="6"/>
      <c r="G234" s="41"/>
    </row>
    <row r="235">
      <c r="B235" s="61"/>
      <c r="C235" s="41"/>
      <c r="D235" s="40"/>
      <c r="F235" s="6"/>
      <c r="G235" s="41"/>
    </row>
    <row r="236">
      <c r="B236" s="61"/>
      <c r="C236" s="41"/>
      <c r="D236" s="40"/>
      <c r="F236" s="6"/>
      <c r="G236" s="41"/>
    </row>
    <row r="237">
      <c r="B237" s="61"/>
      <c r="C237" s="41"/>
      <c r="D237" s="40"/>
      <c r="F237" s="6"/>
      <c r="G237" s="41"/>
    </row>
    <row r="238">
      <c r="B238" s="61"/>
      <c r="C238" s="41"/>
      <c r="D238" s="40"/>
      <c r="F238" s="6"/>
      <c r="G238" s="41"/>
    </row>
    <row r="239">
      <c r="B239" s="61"/>
      <c r="C239" s="41"/>
      <c r="D239" s="40"/>
      <c r="F239" s="6"/>
      <c r="G239" s="41"/>
    </row>
    <row r="240">
      <c r="B240" s="61"/>
      <c r="C240" s="41"/>
      <c r="D240" s="40"/>
      <c r="F240" s="6"/>
      <c r="G240" s="41"/>
    </row>
    <row r="241">
      <c r="B241" s="61"/>
      <c r="C241" s="41"/>
      <c r="D241" s="40"/>
      <c r="F241" s="6"/>
      <c r="G241" s="41"/>
    </row>
    <row r="242">
      <c r="B242" s="61"/>
      <c r="C242" s="41"/>
      <c r="D242" s="40"/>
      <c r="F242" s="6"/>
      <c r="G242" s="41"/>
    </row>
    <row r="243">
      <c r="B243" s="61"/>
      <c r="C243" s="41"/>
      <c r="D243" s="40"/>
      <c r="F243" s="6"/>
      <c r="G243" s="41"/>
    </row>
    <row r="244">
      <c r="B244" s="61"/>
      <c r="C244" s="41"/>
      <c r="D244" s="40"/>
      <c r="F244" s="6"/>
      <c r="G244" s="41"/>
    </row>
    <row r="245">
      <c r="B245" s="61"/>
      <c r="C245" s="41"/>
      <c r="D245" s="40"/>
      <c r="F245" s="6"/>
      <c r="G245" s="41"/>
    </row>
    <row r="246">
      <c r="B246" s="61"/>
      <c r="C246" s="41"/>
      <c r="D246" s="40"/>
      <c r="F246" s="6"/>
      <c r="G246" s="41"/>
    </row>
    <row r="247">
      <c r="B247" s="61"/>
      <c r="C247" s="41"/>
      <c r="D247" s="40"/>
      <c r="F247" s="6"/>
      <c r="G247" s="41"/>
    </row>
    <row r="248">
      <c r="B248" s="61"/>
      <c r="C248" s="41"/>
      <c r="D248" s="40"/>
      <c r="F248" s="6"/>
      <c r="G248" s="41"/>
    </row>
    <row r="249">
      <c r="B249" s="61"/>
      <c r="C249" s="41"/>
      <c r="D249" s="40"/>
      <c r="F249" s="6"/>
      <c r="G249" s="41"/>
    </row>
    <row r="250">
      <c r="B250" s="61"/>
      <c r="C250" s="41"/>
      <c r="D250" s="40"/>
      <c r="F250" s="6"/>
      <c r="G250" s="41"/>
    </row>
    <row r="251">
      <c r="B251" s="61"/>
      <c r="C251" s="41"/>
      <c r="D251" s="40"/>
      <c r="F251" s="6"/>
      <c r="G251" s="41"/>
    </row>
    <row r="252">
      <c r="B252" s="61"/>
      <c r="C252" s="41"/>
      <c r="D252" s="40"/>
      <c r="F252" s="6"/>
      <c r="G252" s="41"/>
    </row>
    <row r="253">
      <c r="B253" s="61"/>
      <c r="C253" s="41"/>
      <c r="D253" s="40"/>
      <c r="F253" s="6"/>
      <c r="G253" s="41"/>
    </row>
    <row r="254">
      <c r="B254" s="61"/>
      <c r="C254" s="41"/>
      <c r="D254" s="40"/>
      <c r="F254" s="6"/>
      <c r="G254" s="41"/>
    </row>
    <row r="255">
      <c r="B255" s="61"/>
      <c r="C255" s="41"/>
      <c r="D255" s="40"/>
      <c r="F255" s="6"/>
      <c r="G255" s="41"/>
    </row>
    <row r="256">
      <c r="B256" s="61"/>
      <c r="C256" s="41"/>
      <c r="D256" s="40"/>
      <c r="F256" s="6"/>
      <c r="G256" s="41"/>
    </row>
    <row r="257">
      <c r="B257" s="61"/>
      <c r="C257" s="41"/>
      <c r="D257" s="40"/>
      <c r="F257" s="6"/>
      <c r="G257" s="41"/>
    </row>
    <row r="258">
      <c r="B258" s="61"/>
      <c r="C258" s="41"/>
      <c r="D258" s="40"/>
      <c r="F258" s="6"/>
      <c r="G258" s="41"/>
    </row>
    <row r="259">
      <c r="B259" s="61"/>
      <c r="C259" s="41"/>
      <c r="D259" s="40"/>
      <c r="F259" s="6"/>
      <c r="G259" s="41"/>
    </row>
    <row r="260">
      <c r="B260" s="61"/>
      <c r="C260" s="41"/>
      <c r="D260" s="40"/>
      <c r="F260" s="6"/>
      <c r="G260" s="41"/>
    </row>
    <row r="261">
      <c r="B261" s="61"/>
      <c r="C261" s="41"/>
      <c r="D261" s="40"/>
      <c r="F261" s="6"/>
      <c r="G261" s="41"/>
    </row>
    <row r="262">
      <c r="B262" s="61"/>
      <c r="C262" s="41"/>
      <c r="D262" s="40"/>
      <c r="F262" s="6"/>
      <c r="G262" s="41"/>
    </row>
    <row r="263">
      <c r="B263" s="61"/>
      <c r="C263" s="41"/>
      <c r="D263" s="40"/>
      <c r="F263" s="6"/>
      <c r="G263" s="41"/>
    </row>
    <row r="264">
      <c r="B264" s="61"/>
      <c r="C264" s="41"/>
      <c r="D264" s="40"/>
      <c r="F264" s="6"/>
      <c r="G264" s="41"/>
    </row>
    <row r="265">
      <c r="B265" s="61"/>
      <c r="C265" s="41"/>
      <c r="D265" s="40"/>
      <c r="F265" s="6"/>
      <c r="G265" s="41"/>
    </row>
    <row r="266">
      <c r="B266" s="61"/>
      <c r="C266" s="41"/>
      <c r="D266" s="40"/>
      <c r="F266" s="6"/>
      <c r="G266" s="41"/>
    </row>
    <row r="267">
      <c r="B267" s="61"/>
      <c r="C267" s="41"/>
      <c r="D267" s="40"/>
      <c r="F267" s="6"/>
      <c r="G267" s="41"/>
    </row>
    <row r="268">
      <c r="B268" s="61"/>
      <c r="C268" s="41"/>
      <c r="D268" s="40"/>
      <c r="F268" s="6"/>
      <c r="G268" s="41"/>
    </row>
    <row r="269">
      <c r="B269" s="61"/>
      <c r="C269" s="41"/>
      <c r="D269" s="40"/>
      <c r="F269" s="6"/>
      <c r="G269" s="41"/>
    </row>
    <row r="270">
      <c r="B270" s="61"/>
      <c r="C270" s="41"/>
      <c r="D270" s="40"/>
      <c r="F270" s="6"/>
      <c r="G270" s="41"/>
    </row>
    <row r="271">
      <c r="B271" s="61"/>
      <c r="C271" s="41"/>
      <c r="D271" s="40"/>
      <c r="F271" s="6"/>
      <c r="G271" s="41"/>
    </row>
    <row r="272">
      <c r="B272" s="61"/>
      <c r="C272" s="41"/>
      <c r="D272" s="40"/>
      <c r="F272" s="6"/>
      <c r="G272" s="41"/>
    </row>
    <row r="273">
      <c r="B273" s="61"/>
      <c r="C273" s="41"/>
      <c r="D273" s="40"/>
      <c r="F273" s="6"/>
      <c r="G273" s="41"/>
    </row>
    <row r="274">
      <c r="B274" s="61"/>
      <c r="C274" s="41"/>
      <c r="D274" s="40"/>
      <c r="F274" s="6"/>
      <c r="G274" s="41"/>
    </row>
    <row r="275">
      <c r="B275" s="61"/>
      <c r="C275" s="41"/>
      <c r="D275" s="40"/>
      <c r="F275" s="6"/>
      <c r="G275" s="41"/>
    </row>
    <row r="276">
      <c r="B276" s="61"/>
      <c r="C276" s="41"/>
      <c r="D276" s="40"/>
      <c r="F276" s="6"/>
      <c r="G276" s="41"/>
    </row>
    <row r="277">
      <c r="B277" s="61"/>
      <c r="C277" s="41"/>
      <c r="D277" s="40"/>
      <c r="F277" s="6"/>
      <c r="G277" s="41"/>
    </row>
    <row r="278">
      <c r="B278" s="61"/>
      <c r="C278" s="41"/>
      <c r="D278" s="40"/>
      <c r="F278" s="6"/>
      <c r="G278" s="41"/>
    </row>
    <row r="279">
      <c r="B279" s="61"/>
      <c r="C279" s="41"/>
      <c r="D279" s="40"/>
      <c r="F279" s="6"/>
      <c r="G279" s="41"/>
    </row>
    <row r="280">
      <c r="B280" s="61"/>
      <c r="C280" s="41"/>
      <c r="D280" s="40"/>
      <c r="F280" s="6"/>
      <c r="G280" s="41"/>
    </row>
    <row r="281">
      <c r="B281" s="61"/>
      <c r="C281" s="41"/>
      <c r="D281" s="40"/>
      <c r="F281" s="6"/>
      <c r="G281" s="41"/>
    </row>
    <row r="282">
      <c r="B282" s="61"/>
      <c r="C282" s="41"/>
      <c r="D282" s="40"/>
      <c r="F282" s="6"/>
      <c r="G282" s="41"/>
    </row>
    <row r="283">
      <c r="B283" s="61"/>
      <c r="C283" s="41"/>
      <c r="D283" s="40"/>
      <c r="F283" s="6"/>
      <c r="G283" s="41"/>
    </row>
    <row r="284">
      <c r="B284" s="61"/>
      <c r="C284" s="41"/>
      <c r="D284" s="40"/>
      <c r="F284" s="6"/>
      <c r="G284" s="41"/>
    </row>
    <row r="285">
      <c r="B285" s="61"/>
      <c r="C285" s="41"/>
      <c r="D285" s="40"/>
      <c r="F285" s="6"/>
      <c r="G285" s="41"/>
    </row>
    <row r="286">
      <c r="B286" s="61"/>
      <c r="C286" s="41"/>
      <c r="D286" s="40"/>
      <c r="F286" s="6"/>
      <c r="G286" s="41"/>
    </row>
    <row r="287">
      <c r="B287" s="61"/>
      <c r="C287" s="41"/>
      <c r="D287" s="40"/>
      <c r="F287" s="6"/>
      <c r="G287" s="41"/>
    </row>
    <row r="288">
      <c r="B288" s="61"/>
      <c r="C288" s="41"/>
      <c r="D288" s="40"/>
      <c r="F288" s="6"/>
      <c r="G288" s="41"/>
    </row>
    <row r="289">
      <c r="B289" s="61"/>
      <c r="C289" s="41"/>
      <c r="D289" s="40"/>
      <c r="F289" s="6"/>
      <c r="G289" s="41"/>
    </row>
    <row r="290">
      <c r="B290" s="61"/>
      <c r="C290" s="41"/>
      <c r="D290" s="40"/>
      <c r="F290" s="6"/>
      <c r="G290" s="41"/>
    </row>
    <row r="291">
      <c r="B291" s="61"/>
      <c r="C291" s="41"/>
      <c r="D291" s="40"/>
      <c r="F291" s="6"/>
      <c r="G291" s="41"/>
    </row>
    <row r="292">
      <c r="B292" s="61"/>
      <c r="C292" s="41"/>
      <c r="D292" s="40"/>
      <c r="F292" s="6"/>
      <c r="G292" s="41"/>
    </row>
    <row r="293">
      <c r="B293" s="61"/>
      <c r="C293" s="41"/>
      <c r="D293" s="40"/>
      <c r="F293" s="6"/>
      <c r="G293" s="41"/>
    </row>
    <row r="294">
      <c r="B294" s="61"/>
      <c r="C294" s="41"/>
      <c r="D294" s="40"/>
      <c r="F294" s="6"/>
      <c r="G294" s="41"/>
    </row>
    <row r="295">
      <c r="B295" s="61"/>
      <c r="C295" s="41"/>
      <c r="D295" s="40"/>
      <c r="F295" s="6"/>
      <c r="G295" s="41"/>
    </row>
    <row r="296">
      <c r="B296" s="61"/>
      <c r="C296" s="41"/>
      <c r="D296" s="40"/>
      <c r="F296" s="6"/>
      <c r="G296" s="41"/>
    </row>
    <row r="297">
      <c r="B297" s="61"/>
      <c r="C297" s="41"/>
      <c r="D297" s="40"/>
      <c r="F297" s="6"/>
      <c r="G297" s="41"/>
    </row>
    <row r="298">
      <c r="B298" s="61"/>
      <c r="C298" s="41"/>
      <c r="D298" s="40"/>
      <c r="F298" s="6"/>
      <c r="G298" s="41"/>
    </row>
    <row r="299">
      <c r="B299" s="61"/>
      <c r="C299" s="41"/>
      <c r="D299" s="40"/>
      <c r="F299" s="6"/>
      <c r="G299" s="41"/>
    </row>
    <row r="300">
      <c r="B300" s="61"/>
      <c r="C300" s="41"/>
      <c r="D300" s="40"/>
      <c r="F300" s="6"/>
      <c r="G300" s="41"/>
    </row>
    <row r="301">
      <c r="B301" s="61"/>
      <c r="C301" s="41"/>
      <c r="D301" s="40"/>
      <c r="F301" s="6"/>
      <c r="G301" s="41"/>
    </row>
    <row r="302">
      <c r="B302" s="61"/>
      <c r="C302" s="41"/>
      <c r="D302" s="40"/>
      <c r="F302" s="6"/>
      <c r="G302" s="41"/>
    </row>
    <row r="303">
      <c r="B303" s="61"/>
      <c r="C303" s="41"/>
      <c r="D303" s="40"/>
      <c r="F303" s="6"/>
      <c r="G303" s="41"/>
    </row>
    <row r="304">
      <c r="B304" s="61"/>
      <c r="C304" s="41"/>
      <c r="D304" s="40"/>
      <c r="F304" s="6"/>
      <c r="G304" s="41"/>
    </row>
    <row r="305">
      <c r="B305" s="61"/>
      <c r="C305" s="41"/>
      <c r="D305" s="40"/>
      <c r="F305" s="6"/>
      <c r="G305" s="41"/>
    </row>
    <row r="306">
      <c r="B306" s="61"/>
      <c r="C306" s="41"/>
      <c r="D306" s="40"/>
      <c r="F306" s="6"/>
      <c r="G306" s="41"/>
    </row>
    <row r="307">
      <c r="B307" s="61"/>
      <c r="C307" s="41"/>
      <c r="D307" s="40"/>
      <c r="F307" s="6"/>
      <c r="G307" s="41"/>
    </row>
    <row r="308">
      <c r="B308" s="61"/>
      <c r="C308" s="41"/>
      <c r="D308" s="40"/>
      <c r="F308" s="6"/>
      <c r="G308" s="41"/>
    </row>
    <row r="309">
      <c r="B309" s="61"/>
      <c r="C309" s="41"/>
      <c r="D309" s="40"/>
      <c r="F309" s="6"/>
      <c r="G309" s="41"/>
    </row>
    <row r="310">
      <c r="B310" s="61"/>
      <c r="C310" s="41"/>
      <c r="D310" s="40"/>
      <c r="F310" s="6"/>
      <c r="G310" s="41"/>
    </row>
    <row r="311">
      <c r="B311" s="61"/>
      <c r="C311" s="41"/>
      <c r="D311" s="40"/>
      <c r="F311" s="6"/>
      <c r="G311" s="41"/>
    </row>
    <row r="312">
      <c r="B312" s="61"/>
      <c r="C312" s="41"/>
      <c r="D312" s="40"/>
      <c r="F312" s="6"/>
      <c r="G312" s="41"/>
    </row>
    <row r="313">
      <c r="B313" s="61"/>
      <c r="C313" s="41"/>
      <c r="D313" s="40"/>
      <c r="F313" s="6"/>
      <c r="G313" s="41"/>
    </row>
    <row r="314">
      <c r="B314" s="61"/>
      <c r="C314" s="41"/>
      <c r="D314" s="40"/>
      <c r="F314" s="6"/>
      <c r="G314" s="41"/>
    </row>
    <row r="315">
      <c r="B315" s="61"/>
      <c r="C315" s="41"/>
      <c r="D315" s="40"/>
      <c r="F315" s="6"/>
      <c r="G315" s="41"/>
    </row>
    <row r="316">
      <c r="B316" s="61"/>
      <c r="C316" s="41"/>
      <c r="D316" s="40"/>
      <c r="F316" s="6"/>
      <c r="G316" s="41"/>
    </row>
    <row r="317">
      <c r="B317" s="61"/>
      <c r="C317" s="41"/>
      <c r="D317" s="40"/>
      <c r="F317" s="6"/>
      <c r="G317" s="41"/>
    </row>
    <row r="318">
      <c r="B318" s="61"/>
      <c r="C318" s="41"/>
      <c r="D318" s="40"/>
      <c r="F318" s="6"/>
      <c r="G318" s="41"/>
    </row>
    <row r="319">
      <c r="B319" s="61"/>
      <c r="C319" s="41"/>
      <c r="D319" s="40"/>
      <c r="F319" s="6"/>
      <c r="G319" s="41"/>
    </row>
    <row r="320">
      <c r="B320" s="61"/>
      <c r="C320" s="41"/>
      <c r="D320" s="40"/>
      <c r="F320" s="6"/>
      <c r="G320" s="41"/>
    </row>
    <row r="321">
      <c r="B321" s="61"/>
      <c r="C321" s="41"/>
      <c r="D321" s="40"/>
      <c r="F321" s="6"/>
      <c r="G321" s="41"/>
    </row>
    <row r="322">
      <c r="B322" s="61"/>
      <c r="C322" s="41"/>
      <c r="D322" s="40"/>
      <c r="F322" s="6"/>
      <c r="G322" s="41"/>
    </row>
    <row r="323">
      <c r="B323" s="61"/>
      <c r="C323" s="41"/>
      <c r="D323" s="40"/>
      <c r="F323" s="6"/>
      <c r="G323" s="41"/>
    </row>
    <row r="324">
      <c r="B324" s="61"/>
      <c r="C324" s="41"/>
      <c r="D324" s="40"/>
      <c r="F324" s="6"/>
      <c r="G324" s="41"/>
    </row>
    <row r="325">
      <c r="B325" s="61"/>
      <c r="C325" s="41"/>
      <c r="D325" s="40"/>
      <c r="F325" s="6"/>
      <c r="G325" s="41"/>
    </row>
    <row r="326">
      <c r="B326" s="61"/>
      <c r="C326" s="41"/>
      <c r="D326" s="40"/>
      <c r="F326" s="6"/>
      <c r="G326" s="41"/>
    </row>
    <row r="327">
      <c r="B327" s="61"/>
      <c r="C327" s="41"/>
      <c r="D327" s="40"/>
      <c r="F327" s="6"/>
      <c r="G327" s="41"/>
    </row>
    <row r="328">
      <c r="B328" s="61"/>
      <c r="C328" s="41"/>
      <c r="D328" s="40"/>
      <c r="F328" s="6"/>
      <c r="G328" s="41"/>
    </row>
    <row r="329">
      <c r="B329" s="61"/>
      <c r="C329" s="41"/>
      <c r="D329" s="40"/>
      <c r="F329" s="6"/>
      <c r="G329" s="41"/>
    </row>
    <row r="330">
      <c r="B330" s="61"/>
      <c r="C330" s="41"/>
      <c r="D330" s="40"/>
      <c r="F330" s="6"/>
      <c r="G330" s="41"/>
    </row>
    <row r="331">
      <c r="B331" s="61"/>
      <c r="C331" s="41"/>
      <c r="D331" s="40"/>
      <c r="F331" s="6"/>
      <c r="G331" s="41"/>
    </row>
    <row r="332">
      <c r="B332" s="61"/>
      <c r="C332" s="41"/>
      <c r="D332" s="40"/>
      <c r="F332" s="6"/>
      <c r="G332" s="41"/>
    </row>
    <row r="333">
      <c r="B333" s="61"/>
      <c r="C333" s="41"/>
      <c r="D333" s="40"/>
      <c r="F333" s="6"/>
      <c r="G333" s="41"/>
    </row>
    <row r="334">
      <c r="B334" s="61"/>
      <c r="C334" s="41"/>
      <c r="D334" s="40"/>
      <c r="F334" s="6"/>
      <c r="G334" s="41"/>
    </row>
    <row r="335">
      <c r="B335" s="61"/>
      <c r="C335" s="41"/>
      <c r="D335" s="40"/>
      <c r="F335" s="6"/>
      <c r="G335" s="41"/>
    </row>
    <row r="336">
      <c r="B336" s="61"/>
      <c r="C336" s="41"/>
      <c r="D336" s="40"/>
      <c r="F336" s="6"/>
      <c r="G336" s="41"/>
    </row>
    <row r="337">
      <c r="B337" s="61"/>
      <c r="C337" s="41"/>
      <c r="D337" s="40"/>
      <c r="F337" s="6"/>
      <c r="G337" s="41"/>
    </row>
    <row r="338">
      <c r="B338" s="61"/>
      <c r="C338" s="41"/>
      <c r="D338" s="40"/>
      <c r="F338" s="6"/>
      <c r="G338" s="41"/>
    </row>
    <row r="339">
      <c r="B339" s="61"/>
      <c r="C339" s="41"/>
      <c r="D339" s="40"/>
      <c r="F339" s="6"/>
      <c r="G339" s="41"/>
    </row>
    <row r="340">
      <c r="B340" s="61"/>
      <c r="C340" s="41"/>
      <c r="D340" s="40"/>
      <c r="F340" s="6"/>
      <c r="G340" s="41"/>
    </row>
    <row r="341">
      <c r="B341" s="61"/>
      <c r="C341" s="41"/>
      <c r="D341" s="40"/>
      <c r="F341" s="6"/>
      <c r="G341" s="41"/>
    </row>
    <row r="342">
      <c r="B342" s="61"/>
      <c r="C342" s="41"/>
      <c r="D342" s="40"/>
      <c r="F342" s="6"/>
      <c r="G342" s="41"/>
    </row>
    <row r="343">
      <c r="B343" s="61"/>
      <c r="C343" s="41"/>
      <c r="D343" s="40"/>
      <c r="F343" s="6"/>
      <c r="G343" s="41"/>
    </row>
    <row r="344">
      <c r="B344" s="61"/>
      <c r="C344" s="41"/>
      <c r="D344" s="40"/>
      <c r="F344" s="6"/>
      <c r="G344" s="41"/>
    </row>
    <row r="345">
      <c r="B345" s="61"/>
      <c r="C345" s="41"/>
      <c r="D345" s="40"/>
      <c r="F345" s="6"/>
      <c r="G345" s="41"/>
    </row>
    <row r="346">
      <c r="B346" s="61"/>
      <c r="C346" s="41"/>
      <c r="D346" s="40"/>
      <c r="F346" s="6"/>
      <c r="G346" s="41"/>
    </row>
    <row r="347">
      <c r="B347" s="61"/>
      <c r="C347" s="41"/>
      <c r="D347" s="40"/>
      <c r="F347" s="6"/>
      <c r="G347" s="41"/>
    </row>
    <row r="348">
      <c r="B348" s="61"/>
      <c r="C348" s="41"/>
      <c r="D348" s="40"/>
      <c r="F348" s="6"/>
      <c r="G348" s="41"/>
    </row>
    <row r="349">
      <c r="B349" s="61"/>
      <c r="C349" s="41"/>
      <c r="D349" s="40"/>
      <c r="F349" s="6"/>
      <c r="G349" s="41"/>
    </row>
    <row r="350">
      <c r="B350" s="61"/>
      <c r="C350" s="41"/>
      <c r="D350" s="40"/>
      <c r="F350" s="6"/>
      <c r="G350" s="41"/>
    </row>
    <row r="351">
      <c r="B351" s="61"/>
      <c r="C351" s="41"/>
      <c r="D351" s="40"/>
      <c r="F351" s="6"/>
      <c r="G351" s="41"/>
    </row>
    <row r="352">
      <c r="B352" s="61"/>
      <c r="C352" s="41"/>
      <c r="D352" s="40"/>
      <c r="F352" s="6"/>
      <c r="G352" s="41"/>
    </row>
    <row r="353">
      <c r="B353" s="61"/>
      <c r="C353" s="41"/>
      <c r="D353" s="40"/>
      <c r="F353" s="6"/>
      <c r="G353" s="41"/>
    </row>
    <row r="354">
      <c r="B354" s="61"/>
      <c r="C354" s="41"/>
      <c r="D354" s="40"/>
      <c r="F354" s="6"/>
      <c r="G354" s="41"/>
    </row>
    <row r="355">
      <c r="B355" s="61"/>
      <c r="C355" s="41"/>
      <c r="D355" s="40"/>
      <c r="F355" s="6"/>
      <c r="G355" s="41"/>
    </row>
    <row r="356">
      <c r="B356" s="61"/>
      <c r="C356" s="41"/>
      <c r="D356" s="40"/>
      <c r="F356" s="6"/>
      <c r="G356" s="41"/>
    </row>
    <row r="357">
      <c r="B357" s="61"/>
      <c r="C357" s="41"/>
      <c r="D357" s="40"/>
      <c r="F357" s="6"/>
      <c r="G357" s="41"/>
    </row>
    <row r="358">
      <c r="B358" s="61"/>
      <c r="C358" s="41"/>
      <c r="D358" s="40"/>
      <c r="F358" s="6"/>
      <c r="G358" s="41"/>
    </row>
    <row r="359">
      <c r="B359" s="61"/>
      <c r="C359" s="41"/>
      <c r="D359" s="40"/>
      <c r="F359" s="6"/>
      <c r="G359" s="41"/>
    </row>
    <row r="360">
      <c r="B360" s="61"/>
      <c r="C360" s="41"/>
      <c r="D360" s="40"/>
      <c r="F360" s="6"/>
      <c r="G360" s="41"/>
    </row>
    <row r="361">
      <c r="B361" s="61"/>
      <c r="C361" s="41"/>
      <c r="D361" s="40"/>
      <c r="F361" s="6"/>
      <c r="G361" s="41"/>
    </row>
    <row r="362">
      <c r="B362" s="61"/>
      <c r="C362" s="41"/>
      <c r="D362" s="40"/>
      <c r="F362" s="6"/>
      <c r="G362" s="41"/>
    </row>
    <row r="363">
      <c r="B363" s="61"/>
      <c r="C363" s="41"/>
      <c r="D363" s="40"/>
      <c r="F363" s="6"/>
      <c r="G363" s="41"/>
    </row>
    <row r="364">
      <c r="B364" s="61"/>
      <c r="C364" s="41"/>
      <c r="D364" s="40"/>
      <c r="F364" s="6"/>
      <c r="G364" s="41"/>
    </row>
    <row r="365">
      <c r="B365" s="61"/>
      <c r="C365" s="41"/>
      <c r="D365" s="40"/>
      <c r="F365" s="6"/>
      <c r="G365" s="41"/>
    </row>
    <row r="366">
      <c r="B366" s="61"/>
      <c r="C366" s="41"/>
      <c r="D366" s="40"/>
      <c r="F366" s="6"/>
      <c r="G366" s="41"/>
    </row>
    <row r="367">
      <c r="B367" s="61"/>
      <c r="C367" s="41"/>
      <c r="D367" s="40"/>
      <c r="F367" s="6"/>
      <c r="G367" s="41"/>
    </row>
    <row r="368">
      <c r="B368" s="61"/>
      <c r="C368" s="41"/>
      <c r="D368" s="40"/>
      <c r="F368" s="6"/>
      <c r="G368" s="41"/>
    </row>
    <row r="369">
      <c r="B369" s="61"/>
      <c r="C369" s="41"/>
      <c r="D369" s="40"/>
      <c r="F369" s="6"/>
      <c r="G369" s="41"/>
    </row>
    <row r="370">
      <c r="B370" s="61"/>
      <c r="C370" s="41"/>
      <c r="D370" s="40"/>
      <c r="F370" s="6"/>
      <c r="G370" s="41"/>
    </row>
    <row r="371">
      <c r="B371" s="61"/>
      <c r="C371" s="41"/>
      <c r="D371" s="40"/>
      <c r="F371" s="6"/>
      <c r="G371" s="41"/>
    </row>
    <row r="372">
      <c r="B372" s="61"/>
      <c r="C372" s="41"/>
      <c r="D372" s="40"/>
      <c r="F372" s="6"/>
      <c r="G372" s="41"/>
    </row>
    <row r="373">
      <c r="B373" s="61"/>
      <c r="C373" s="41"/>
      <c r="D373" s="40"/>
      <c r="F373" s="6"/>
      <c r="G373" s="41"/>
    </row>
    <row r="374">
      <c r="B374" s="61"/>
      <c r="C374" s="41"/>
      <c r="D374" s="40"/>
      <c r="F374" s="6"/>
      <c r="G374" s="41"/>
    </row>
    <row r="375">
      <c r="B375" s="61"/>
      <c r="C375" s="41"/>
      <c r="D375" s="40"/>
      <c r="F375" s="6"/>
      <c r="G375" s="41"/>
    </row>
    <row r="376">
      <c r="B376" s="61"/>
      <c r="C376" s="41"/>
      <c r="D376" s="40"/>
      <c r="F376" s="6"/>
      <c r="G376" s="41"/>
    </row>
    <row r="377">
      <c r="B377" s="61"/>
      <c r="C377" s="41"/>
      <c r="D377" s="40"/>
      <c r="F377" s="6"/>
      <c r="G377" s="41"/>
    </row>
    <row r="378">
      <c r="B378" s="61"/>
      <c r="C378" s="41"/>
      <c r="D378" s="40"/>
      <c r="F378" s="6"/>
      <c r="G378" s="41"/>
    </row>
    <row r="379">
      <c r="B379" s="61"/>
      <c r="C379" s="41"/>
      <c r="D379" s="40"/>
      <c r="F379" s="6"/>
      <c r="G379" s="41"/>
    </row>
    <row r="380">
      <c r="B380" s="61"/>
      <c r="C380" s="41"/>
      <c r="D380" s="40"/>
      <c r="F380" s="6"/>
      <c r="G380" s="41"/>
    </row>
    <row r="381">
      <c r="B381" s="61"/>
      <c r="C381" s="41"/>
      <c r="D381" s="40"/>
      <c r="F381" s="6"/>
      <c r="G381" s="41"/>
    </row>
    <row r="382">
      <c r="B382" s="61"/>
      <c r="C382" s="41"/>
      <c r="D382" s="40"/>
      <c r="F382" s="6"/>
      <c r="G382" s="41"/>
    </row>
    <row r="383">
      <c r="B383" s="61"/>
      <c r="C383" s="41"/>
      <c r="D383" s="40"/>
      <c r="F383" s="6"/>
      <c r="G383" s="41"/>
    </row>
    <row r="384">
      <c r="B384" s="61"/>
      <c r="C384" s="41"/>
      <c r="D384" s="40"/>
      <c r="F384" s="6"/>
      <c r="G384" s="41"/>
    </row>
    <row r="385">
      <c r="B385" s="61"/>
      <c r="C385" s="41"/>
      <c r="D385" s="40"/>
      <c r="F385" s="6"/>
      <c r="G385" s="41"/>
    </row>
    <row r="386">
      <c r="B386" s="61"/>
      <c r="C386" s="41"/>
      <c r="D386" s="40"/>
      <c r="F386" s="6"/>
      <c r="G386" s="41"/>
    </row>
    <row r="387">
      <c r="B387" s="61"/>
      <c r="C387" s="41"/>
      <c r="D387" s="40"/>
      <c r="F387" s="6"/>
      <c r="G387" s="41"/>
    </row>
    <row r="388">
      <c r="B388" s="61"/>
      <c r="C388" s="41"/>
      <c r="D388" s="40"/>
      <c r="F388" s="6"/>
      <c r="G388" s="41"/>
    </row>
    <row r="389">
      <c r="B389" s="61"/>
      <c r="C389" s="41"/>
      <c r="D389" s="40"/>
      <c r="F389" s="6"/>
      <c r="G389" s="41"/>
    </row>
    <row r="390">
      <c r="B390" s="61"/>
      <c r="C390" s="41"/>
      <c r="D390" s="40"/>
      <c r="F390" s="6"/>
      <c r="G390" s="41"/>
    </row>
    <row r="391">
      <c r="B391" s="61"/>
      <c r="C391" s="41"/>
      <c r="D391" s="40"/>
      <c r="F391" s="6"/>
      <c r="G391" s="41"/>
    </row>
    <row r="392">
      <c r="B392" s="61"/>
      <c r="C392" s="41"/>
      <c r="D392" s="40"/>
      <c r="F392" s="6"/>
      <c r="G392" s="41"/>
    </row>
    <row r="393">
      <c r="B393" s="61"/>
      <c r="C393" s="41"/>
      <c r="D393" s="40"/>
      <c r="F393" s="6"/>
      <c r="G393" s="41"/>
    </row>
    <row r="394">
      <c r="B394" s="61"/>
      <c r="C394" s="41"/>
      <c r="D394" s="40"/>
      <c r="F394" s="6"/>
      <c r="G394" s="41"/>
    </row>
    <row r="395">
      <c r="B395" s="61"/>
      <c r="C395" s="41"/>
      <c r="D395" s="40"/>
      <c r="F395" s="6"/>
      <c r="G395" s="41"/>
    </row>
    <row r="396">
      <c r="B396" s="61"/>
      <c r="C396" s="41"/>
      <c r="D396" s="40"/>
      <c r="F396" s="6"/>
      <c r="G396" s="41"/>
    </row>
    <row r="397">
      <c r="B397" s="61"/>
      <c r="C397" s="41"/>
      <c r="D397" s="40"/>
      <c r="F397" s="6"/>
      <c r="G397" s="41"/>
    </row>
    <row r="398">
      <c r="B398" s="61"/>
      <c r="C398" s="41"/>
      <c r="D398" s="40"/>
      <c r="F398" s="6"/>
      <c r="G398" s="41"/>
    </row>
    <row r="399">
      <c r="B399" s="61"/>
      <c r="C399" s="41"/>
      <c r="D399" s="40"/>
      <c r="F399" s="6"/>
      <c r="G399" s="41"/>
    </row>
    <row r="400">
      <c r="B400" s="61"/>
      <c r="C400" s="41"/>
      <c r="D400" s="40"/>
      <c r="F400" s="6"/>
      <c r="G400" s="41"/>
    </row>
    <row r="401">
      <c r="B401" s="61"/>
      <c r="C401" s="41"/>
      <c r="D401" s="40"/>
      <c r="F401" s="6"/>
      <c r="G401" s="41"/>
    </row>
    <row r="402">
      <c r="B402" s="61"/>
      <c r="C402" s="41"/>
      <c r="D402" s="40"/>
      <c r="F402" s="6"/>
      <c r="G402" s="41"/>
    </row>
    <row r="403">
      <c r="B403" s="61"/>
      <c r="C403" s="41"/>
      <c r="D403" s="40"/>
      <c r="F403" s="6"/>
      <c r="G403" s="41"/>
    </row>
    <row r="404">
      <c r="B404" s="61"/>
      <c r="C404" s="41"/>
      <c r="D404" s="40"/>
      <c r="F404" s="6"/>
      <c r="G404" s="41"/>
    </row>
    <row r="405">
      <c r="B405" s="61"/>
      <c r="C405" s="41"/>
      <c r="D405" s="40"/>
      <c r="F405" s="6"/>
      <c r="G405" s="41"/>
    </row>
    <row r="406">
      <c r="B406" s="61"/>
      <c r="C406" s="41"/>
      <c r="D406" s="40"/>
      <c r="F406" s="6"/>
      <c r="G406" s="41"/>
    </row>
    <row r="407">
      <c r="B407" s="61"/>
      <c r="C407" s="41"/>
      <c r="D407" s="40"/>
      <c r="F407" s="6"/>
      <c r="G407" s="41"/>
    </row>
    <row r="408">
      <c r="B408" s="61"/>
      <c r="C408" s="41"/>
      <c r="D408" s="40"/>
      <c r="F408" s="6"/>
      <c r="G408" s="41"/>
    </row>
    <row r="409">
      <c r="B409" s="61"/>
      <c r="C409" s="41"/>
      <c r="D409" s="40"/>
      <c r="F409" s="6"/>
      <c r="G409" s="41"/>
    </row>
    <row r="410">
      <c r="B410" s="61"/>
      <c r="C410" s="41"/>
      <c r="D410" s="40"/>
      <c r="F410" s="6"/>
      <c r="G410" s="41"/>
    </row>
    <row r="411">
      <c r="B411" s="61"/>
      <c r="C411" s="41"/>
      <c r="D411" s="40"/>
      <c r="F411" s="6"/>
      <c r="G411" s="41"/>
    </row>
    <row r="412">
      <c r="B412" s="61"/>
      <c r="C412" s="41"/>
      <c r="D412" s="40"/>
      <c r="F412" s="6"/>
      <c r="G412" s="41"/>
    </row>
    <row r="413">
      <c r="B413" s="61"/>
      <c r="C413" s="41"/>
      <c r="D413" s="40"/>
      <c r="F413" s="6"/>
      <c r="G413" s="41"/>
    </row>
    <row r="414">
      <c r="B414" s="61"/>
      <c r="C414" s="41"/>
      <c r="D414" s="40"/>
      <c r="F414" s="6"/>
      <c r="G414" s="41"/>
    </row>
    <row r="415">
      <c r="B415" s="61"/>
      <c r="C415" s="41"/>
      <c r="D415" s="40"/>
      <c r="F415" s="6"/>
      <c r="G415" s="41"/>
    </row>
    <row r="416">
      <c r="B416" s="61"/>
      <c r="C416" s="41"/>
      <c r="D416" s="40"/>
      <c r="F416" s="6"/>
      <c r="G416" s="41"/>
    </row>
    <row r="417">
      <c r="B417" s="61"/>
      <c r="C417" s="41"/>
      <c r="D417" s="40"/>
      <c r="F417" s="6"/>
      <c r="G417" s="41"/>
    </row>
    <row r="418">
      <c r="B418" s="61"/>
      <c r="C418" s="41"/>
      <c r="D418" s="40"/>
      <c r="F418" s="6"/>
      <c r="G418" s="41"/>
    </row>
    <row r="419">
      <c r="B419" s="61"/>
      <c r="C419" s="41"/>
      <c r="D419" s="40"/>
      <c r="F419" s="6"/>
      <c r="G419" s="41"/>
    </row>
    <row r="420">
      <c r="B420" s="61"/>
      <c r="C420" s="41"/>
      <c r="D420" s="40"/>
      <c r="F420" s="6"/>
      <c r="G420" s="41"/>
    </row>
    <row r="421">
      <c r="B421" s="61"/>
      <c r="C421" s="41"/>
      <c r="D421" s="40"/>
      <c r="F421" s="6"/>
      <c r="G421" s="41"/>
    </row>
    <row r="422">
      <c r="B422" s="61"/>
      <c r="C422" s="41"/>
      <c r="D422" s="40"/>
      <c r="F422" s="6"/>
      <c r="G422" s="41"/>
    </row>
    <row r="423">
      <c r="B423" s="61"/>
      <c r="C423" s="41"/>
      <c r="D423" s="40"/>
      <c r="F423" s="6"/>
      <c r="G423" s="41"/>
    </row>
    <row r="424">
      <c r="B424" s="61"/>
      <c r="C424" s="41"/>
      <c r="D424" s="40"/>
      <c r="F424" s="6"/>
      <c r="G424" s="41"/>
    </row>
    <row r="425">
      <c r="B425" s="61"/>
      <c r="C425" s="41"/>
      <c r="D425" s="40"/>
      <c r="F425" s="6"/>
      <c r="G425" s="41"/>
    </row>
    <row r="426">
      <c r="B426" s="61"/>
      <c r="C426" s="41"/>
      <c r="D426" s="40"/>
      <c r="F426" s="6"/>
      <c r="G426" s="41"/>
    </row>
    <row r="427">
      <c r="B427" s="61"/>
      <c r="C427" s="41"/>
      <c r="D427" s="40"/>
      <c r="F427" s="6"/>
      <c r="G427" s="41"/>
    </row>
    <row r="428">
      <c r="B428" s="61"/>
      <c r="C428" s="41"/>
      <c r="D428" s="40"/>
      <c r="F428" s="6"/>
      <c r="G428" s="41"/>
    </row>
    <row r="429">
      <c r="B429" s="61"/>
      <c r="C429" s="41"/>
      <c r="D429" s="40"/>
      <c r="F429" s="6"/>
      <c r="G429" s="41"/>
    </row>
    <row r="430">
      <c r="B430" s="61"/>
      <c r="C430" s="41"/>
      <c r="D430" s="40"/>
      <c r="F430" s="6"/>
      <c r="G430" s="41"/>
    </row>
    <row r="431">
      <c r="B431" s="61"/>
      <c r="C431" s="41"/>
      <c r="D431" s="40"/>
      <c r="F431" s="6"/>
      <c r="G431" s="41"/>
    </row>
    <row r="432">
      <c r="B432" s="61"/>
      <c r="C432" s="41"/>
      <c r="D432" s="40"/>
      <c r="F432" s="6"/>
      <c r="G432" s="41"/>
    </row>
    <row r="433">
      <c r="B433" s="61"/>
      <c r="C433" s="41"/>
      <c r="D433" s="40"/>
      <c r="F433" s="6"/>
      <c r="G433" s="41"/>
    </row>
    <row r="434">
      <c r="B434" s="61"/>
      <c r="C434" s="41"/>
      <c r="D434" s="40"/>
      <c r="F434" s="6"/>
      <c r="G434" s="41"/>
    </row>
    <row r="435">
      <c r="B435" s="61"/>
      <c r="C435" s="41"/>
      <c r="D435" s="40"/>
      <c r="F435" s="6"/>
      <c r="G435" s="41"/>
    </row>
    <row r="436">
      <c r="B436" s="61"/>
      <c r="C436" s="41"/>
      <c r="D436" s="40"/>
      <c r="F436" s="6"/>
      <c r="G436" s="41"/>
    </row>
    <row r="437">
      <c r="B437" s="61"/>
      <c r="C437" s="41"/>
      <c r="D437" s="40"/>
      <c r="F437" s="6"/>
      <c r="G437" s="41"/>
    </row>
    <row r="438">
      <c r="B438" s="61"/>
      <c r="C438" s="41"/>
      <c r="D438" s="40"/>
      <c r="F438" s="6"/>
      <c r="G438" s="41"/>
    </row>
    <row r="439">
      <c r="B439" s="61"/>
      <c r="C439" s="41"/>
      <c r="D439" s="40"/>
      <c r="F439" s="6"/>
      <c r="G439" s="41"/>
    </row>
    <row r="440">
      <c r="B440" s="61"/>
      <c r="C440" s="41"/>
      <c r="D440" s="40"/>
      <c r="F440" s="6"/>
      <c r="G440" s="41"/>
    </row>
    <row r="441">
      <c r="B441" s="61"/>
      <c r="C441" s="41"/>
      <c r="D441" s="40"/>
      <c r="F441" s="6"/>
      <c r="G441" s="41"/>
    </row>
    <row r="442">
      <c r="B442" s="61"/>
      <c r="C442" s="41"/>
      <c r="D442" s="40"/>
      <c r="F442" s="6"/>
      <c r="G442" s="41"/>
    </row>
    <row r="443">
      <c r="B443" s="61"/>
      <c r="C443" s="41"/>
      <c r="D443" s="40"/>
      <c r="F443" s="6"/>
      <c r="G443" s="41"/>
    </row>
    <row r="444">
      <c r="B444" s="61"/>
      <c r="C444" s="41"/>
      <c r="D444" s="40"/>
      <c r="F444" s="6"/>
      <c r="G444" s="41"/>
    </row>
    <row r="445">
      <c r="B445" s="61"/>
      <c r="C445" s="41"/>
      <c r="D445" s="40"/>
      <c r="F445" s="6"/>
      <c r="G445" s="41"/>
    </row>
    <row r="446">
      <c r="B446" s="61"/>
      <c r="C446" s="41"/>
      <c r="D446" s="40"/>
      <c r="F446" s="6"/>
      <c r="G446" s="41"/>
    </row>
    <row r="447">
      <c r="B447" s="61"/>
      <c r="C447" s="41"/>
      <c r="D447" s="40"/>
      <c r="F447" s="6"/>
      <c r="G447" s="41"/>
    </row>
    <row r="448">
      <c r="B448" s="61"/>
      <c r="C448" s="41"/>
      <c r="D448" s="40"/>
      <c r="F448" s="6"/>
      <c r="G448" s="41"/>
    </row>
    <row r="449">
      <c r="B449" s="61"/>
      <c r="C449" s="41"/>
      <c r="D449" s="40"/>
      <c r="F449" s="6"/>
      <c r="G449" s="41"/>
    </row>
    <row r="450">
      <c r="B450" s="61"/>
      <c r="C450" s="41"/>
      <c r="D450" s="40"/>
      <c r="F450" s="6"/>
      <c r="G450" s="41"/>
    </row>
    <row r="451">
      <c r="B451" s="61"/>
      <c r="C451" s="41"/>
      <c r="D451" s="40"/>
      <c r="F451" s="6"/>
      <c r="G451" s="41"/>
    </row>
    <row r="452">
      <c r="B452" s="61"/>
      <c r="C452" s="41"/>
      <c r="D452" s="40"/>
      <c r="F452" s="6"/>
      <c r="G452" s="41"/>
    </row>
    <row r="453">
      <c r="B453" s="61"/>
      <c r="C453" s="41"/>
      <c r="D453" s="40"/>
      <c r="F453" s="6"/>
      <c r="G453" s="41"/>
    </row>
    <row r="454">
      <c r="B454" s="61"/>
      <c r="C454" s="41"/>
      <c r="D454" s="40"/>
      <c r="F454" s="6"/>
      <c r="G454" s="41"/>
    </row>
    <row r="455">
      <c r="B455" s="61"/>
      <c r="C455" s="41"/>
      <c r="D455" s="40"/>
      <c r="F455" s="6"/>
      <c r="G455" s="41"/>
    </row>
    <row r="456">
      <c r="B456" s="61"/>
      <c r="C456" s="41"/>
      <c r="D456" s="40"/>
      <c r="F456" s="6"/>
      <c r="G456" s="41"/>
    </row>
    <row r="457">
      <c r="B457" s="61"/>
      <c r="C457" s="41"/>
      <c r="D457" s="40"/>
      <c r="F457" s="6"/>
      <c r="G457" s="41"/>
    </row>
    <row r="458">
      <c r="B458" s="61"/>
      <c r="C458" s="41"/>
      <c r="D458" s="40"/>
      <c r="F458" s="6"/>
      <c r="G458" s="41"/>
    </row>
    <row r="459">
      <c r="B459" s="61"/>
      <c r="C459" s="41"/>
      <c r="D459" s="40"/>
      <c r="F459" s="6"/>
      <c r="G459" s="41"/>
    </row>
    <row r="460">
      <c r="B460" s="61"/>
      <c r="C460" s="41"/>
      <c r="D460" s="40"/>
      <c r="F460" s="6"/>
      <c r="G460" s="41"/>
    </row>
    <row r="461">
      <c r="B461" s="61"/>
      <c r="C461" s="41"/>
      <c r="D461" s="40"/>
      <c r="F461" s="6"/>
      <c r="G461" s="41"/>
    </row>
    <row r="462">
      <c r="B462" s="61"/>
      <c r="C462" s="41"/>
      <c r="D462" s="40"/>
      <c r="F462" s="6"/>
      <c r="G462" s="41"/>
    </row>
    <row r="463">
      <c r="B463" s="61"/>
      <c r="C463" s="41"/>
      <c r="D463" s="40"/>
      <c r="F463" s="6"/>
      <c r="G463" s="41"/>
    </row>
    <row r="464">
      <c r="B464" s="61"/>
      <c r="C464" s="41"/>
      <c r="D464" s="40"/>
      <c r="F464" s="6"/>
      <c r="G464" s="41"/>
    </row>
    <row r="465">
      <c r="B465" s="61"/>
      <c r="C465" s="41"/>
      <c r="D465" s="40"/>
      <c r="F465" s="6"/>
      <c r="G465" s="41"/>
    </row>
    <row r="466">
      <c r="B466" s="61"/>
      <c r="C466" s="41"/>
      <c r="D466" s="40"/>
      <c r="F466" s="6"/>
      <c r="G466" s="41"/>
    </row>
    <row r="467">
      <c r="B467" s="61"/>
      <c r="C467" s="41"/>
      <c r="D467" s="40"/>
      <c r="F467" s="6"/>
      <c r="G467" s="41"/>
    </row>
    <row r="468">
      <c r="B468" s="61"/>
      <c r="C468" s="41"/>
      <c r="D468" s="40"/>
      <c r="F468" s="6"/>
      <c r="G468" s="41"/>
    </row>
    <row r="469">
      <c r="B469" s="61"/>
      <c r="C469" s="41"/>
      <c r="D469" s="40"/>
      <c r="F469" s="6"/>
      <c r="G469" s="41"/>
    </row>
    <row r="470">
      <c r="B470" s="61"/>
      <c r="C470" s="41"/>
      <c r="D470" s="40"/>
      <c r="F470" s="6"/>
      <c r="G470" s="41"/>
    </row>
    <row r="471">
      <c r="B471" s="61"/>
      <c r="C471" s="41"/>
      <c r="D471" s="40"/>
      <c r="F471" s="6"/>
      <c r="G471" s="41"/>
    </row>
    <row r="472">
      <c r="B472" s="61"/>
      <c r="C472" s="41"/>
      <c r="D472" s="40"/>
      <c r="F472" s="6"/>
      <c r="G472" s="41"/>
    </row>
    <row r="473">
      <c r="B473" s="61"/>
      <c r="C473" s="41"/>
      <c r="D473" s="40"/>
      <c r="F473" s="6"/>
      <c r="G473" s="41"/>
    </row>
    <row r="474">
      <c r="B474" s="61"/>
      <c r="C474" s="41"/>
      <c r="D474" s="40"/>
      <c r="F474" s="6"/>
      <c r="G474" s="41"/>
    </row>
    <row r="475">
      <c r="B475" s="61"/>
      <c r="C475" s="41"/>
      <c r="D475" s="40"/>
      <c r="F475" s="6"/>
      <c r="G475" s="41"/>
    </row>
    <row r="476">
      <c r="B476" s="61"/>
      <c r="C476" s="41"/>
      <c r="D476" s="40"/>
      <c r="F476" s="6"/>
      <c r="G476" s="41"/>
    </row>
    <row r="477">
      <c r="B477" s="61"/>
      <c r="C477" s="41"/>
      <c r="D477" s="40"/>
      <c r="F477" s="6"/>
      <c r="G477" s="41"/>
    </row>
    <row r="478">
      <c r="B478" s="61"/>
      <c r="C478" s="41"/>
      <c r="D478" s="40"/>
      <c r="F478" s="6"/>
      <c r="G478" s="41"/>
    </row>
    <row r="479">
      <c r="B479" s="61"/>
      <c r="C479" s="41"/>
      <c r="D479" s="40"/>
      <c r="F479" s="6"/>
      <c r="G479" s="41"/>
    </row>
    <row r="480">
      <c r="B480" s="61"/>
      <c r="C480" s="41"/>
      <c r="D480" s="40"/>
      <c r="F480" s="6"/>
      <c r="G480" s="41"/>
    </row>
    <row r="481">
      <c r="B481" s="61"/>
      <c r="C481" s="41"/>
      <c r="D481" s="40"/>
      <c r="F481" s="6"/>
      <c r="G481" s="41"/>
    </row>
    <row r="482">
      <c r="B482" s="61"/>
      <c r="C482" s="41"/>
      <c r="D482" s="40"/>
      <c r="F482" s="6"/>
      <c r="G482" s="41"/>
    </row>
    <row r="483">
      <c r="B483" s="61"/>
      <c r="C483" s="41"/>
      <c r="D483" s="40"/>
      <c r="F483" s="6"/>
      <c r="G483" s="41"/>
    </row>
    <row r="484">
      <c r="B484" s="61"/>
      <c r="C484" s="41"/>
      <c r="D484" s="40"/>
      <c r="F484" s="6"/>
      <c r="G484" s="41"/>
    </row>
    <row r="485">
      <c r="B485" s="61"/>
      <c r="C485" s="41"/>
      <c r="D485" s="40"/>
      <c r="F485" s="6"/>
      <c r="G485" s="41"/>
    </row>
    <row r="486">
      <c r="B486" s="61"/>
      <c r="C486" s="41"/>
      <c r="D486" s="40"/>
      <c r="F486" s="6"/>
      <c r="G486" s="41"/>
    </row>
    <row r="487">
      <c r="B487" s="61"/>
      <c r="C487" s="41"/>
      <c r="D487" s="40"/>
      <c r="F487" s="6"/>
      <c r="G487" s="41"/>
    </row>
    <row r="488">
      <c r="B488" s="61"/>
      <c r="C488" s="41"/>
      <c r="D488" s="40"/>
      <c r="F488" s="6"/>
      <c r="G488" s="41"/>
    </row>
    <row r="489">
      <c r="B489" s="61"/>
      <c r="C489" s="41"/>
      <c r="D489" s="40"/>
      <c r="F489" s="6"/>
      <c r="G489" s="41"/>
    </row>
    <row r="490">
      <c r="B490" s="61"/>
      <c r="C490" s="41"/>
      <c r="D490" s="40"/>
      <c r="F490" s="6"/>
      <c r="G490" s="41"/>
    </row>
    <row r="491">
      <c r="B491" s="61"/>
      <c r="C491" s="41"/>
      <c r="D491" s="40"/>
      <c r="F491" s="6"/>
      <c r="G491" s="41"/>
    </row>
    <row r="492">
      <c r="B492" s="61"/>
      <c r="C492" s="41"/>
      <c r="D492" s="40"/>
      <c r="F492" s="6"/>
      <c r="G492" s="41"/>
    </row>
    <row r="493">
      <c r="B493" s="61"/>
      <c r="C493" s="41"/>
      <c r="D493" s="40"/>
      <c r="F493" s="6"/>
      <c r="G493" s="41"/>
    </row>
    <row r="494">
      <c r="B494" s="61"/>
      <c r="C494" s="41"/>
      <c r="D494" s="40"/>
      <c r="F494" s="6"/>
      <c r="G494" s="41"/>
    </row>
    <row r="495">
      <c r="B495" s="61"/>
      <c r="C495" s="41"/>
      <c r="D495" s="40"/>
      <c r="F495" s="6"/>
      <c r="G495" s="41"/>
    </row>
    <row r="496">
      <c r="B496" s="61"/>
      <c r="C496" s="41"/>
      <c r="D496" s="40"/>
      <c r="F496" s="6"/>
      <c r="G496" s="41"/>
    </row>
    <row r="497">
      <c r="B497" s="61"/>
      <c r="C497" s="41"/>
      <c r="D497" s="40"/>
      <c r="F497" s="6"/>
      <c r="G497" s="41"/>
    </row>
    <row r="498">
      <c r="B498" s="61"/>
      <c r="C498" s="41"/>
      <c r="D498" s="40"/>
      <c r="F498" s="6"/>
      <c r="G498" s="41"/>
    </row>
    <row r="499">
      <c r="B499" s="61"/>
      <c r="C499" s="41"/>
      <c r="D499" s="40"/>
      <c r="F499" s="6"/>
      <c r="G499" s="41"/>
    </row>
    <row r="500">
      <c r="B500" s="61"/>
      <c r="C500" s="41"/>
      <c r="D500" s="40"/>
      <c r="F500" s="6"/>
      <c r="G500" s="41"/>
    </row>
    <row r="501">
      <c r="B501" s="61"/>
      <c r="C501" s="41"/>
      <c r="D501" s="40"/>
      <c r="F501" s="6"/>
      <c r="G501" s="41"/>
    </row>
    <row r="502">
      <c r="B502" s="61"/>
      <c r="C502" s="41"/>
      <c r="D502" s="40"/>
      <c r="F502" s="6"/>
      <c r="G502" s="41"/>
    </row>
    <row r="503">
      <c r="B503" s="61"/>
      <c r="C503" s="41"/>
      <c r="D503" s="40"/>
      <c r="F503" s="6"/>
      <c r="G503" s="41"/>
    </row>
    <row r="504">
      <c r="B504" s="61"/>
      <c r="C504" s="41"/>
      <c r="D504" s="40"/>
      <c r="F504" s="6"/>
      <c r="G504" s="41"/>
    </row>
    <row r="505">
      <c r="B505" s="61"/>
      <c r="C505" s="41"/>
      <c r="D505" s="40"/>
      <c r="F505" s="6"/>
      <c r="G505" s="41"/>
    </row>
    <row r="506">
      <c r="B506" s="61"/>
      <c r="C506" s="41"/>
      <c r="D506" s="40"/>
      <c r="F506" s="6"/>
      <c r="G506" s="41"/>
    </row>
    <row r="507">
      <c r="B507" s="61"/>
      <c r="C507" s="41"/>
      <c r="D507" s="40"/>
      <c r="F507" s="6"/>
      <c r="G507" s="41"/>
    </row>
    <row r="508">
      <c r="B508" s="61"/>
      <c r="C508" s="41"/>
      <c r="D508" s="40"/>
      <c r="F508" s="6"/>
      <c r="G508" s="41"/>
    </row>
    <row r="509">
      <c r="B509" s="61"/>
      <c r="C509" s="41"/>
      <c r="D509" s="40"/>
      <c r="F509" s="6"/>
      <c r="G509" s="41"/>
    </row>
    <row r="510">
      <c r="B510" s="61"/>
      <c r="C510" s="41"/>
      <c r="D510" s="40"/>
      <c r="F510" s="6"/>
      <c r="G510" s="41"/>
    </row>
    <row r="511">
      <c r="B511" s="61"/>
      <c r="C511" s="41"/>
      <c r="D511" s="40"/>
      <c r="F511" s="6"/>
      <c r="G511" s="41"/>
    </row>
    <row r="512">
      <c r="B512" s="61"/>
      <c r="C512" s="41"/>
      <c r="D512" s="40"/>
      <c r="F512" s="6"/>
      <c r="G512" s="41"/>
    </row>
    <row r="513">
      <c r="B513" s="61"/>
      <c r="C513" s="41"/>
      <c r="D513" s="40"/>
      <c r="F513" s="6"/>
      <c r="G513" s="41"/>
    </row>
    <row r="514">
      <c r="B514" s="61"/>
      <c r="C514" s="41"/>
      <c r="D514" s="40"/>
      <c r="F514" s="6"/>
      <c r="G514" s="41"/>
    </row>
    <row r="515">
      <c r="B515" s="61"/>
      <c r="C515" s="41"/>
      <c r="D515" s="40"/>
      <c r="F515" s="6"/>
      <c r="G515" s="41"/>
    </row>
    <row r="516">
      <c r="B516" s="61"/>
      <c r="C516" s="41"/>
      <c r="D516" s="40"/>
      <c r="F516" s="6"/>
      <c r="G516" s="41"/>
    </row>
    <row r="517">
      <c r="B517" s="61"/>
      <c r="C517" s="41"/>
      <c r="D517" s="40"/>
      <c r="F517" s="6"/>
      <c r="G517" s="41"/>
    </row>
    <row r="518">
      <c r="B518" s="61"/>
      <c r="C518" s="41"/>
      <c r="D518" s="40"/>
      <c r="F518" s="6"/>
      <c r="G518" s="41"/>
    </row>
    <row r="519">
      <c r="B519" s="61"/>
      <c r="C519" s="41"/>
      <c r="D519" s="40"/>
      <c r="F519" s="6"/>
      <c r="G519" s="41"/>
    </row>
    <row r="520">
      <c r="B520" s="61"/>
      <c r="C520" s="41"/>
      <c r="D520" s="40"/>
      <c r="F520" s="6"/>
      <c r="G520" s="41"/>
    </row>
    <row r="521">
      <c r="B521" s="61"/>
      <c r="C521" s="41"/>
      <c r="D521" s="40"/>
      <c r="F521" s="6"/>
      <c r="G521" s="41"/>
    </row>
    <row r="522">
      <c r="B522" s="61"/>
      <c r="C522" s="41"/>
      <c r="D522" s="40"/>
      <c r="F522" s="6"/>
      <c r="G522" s="41"/>
    </row>
    <row r="523">
      <c r="B523" s="61"/>
      <c r="C523" s="41"/>
      <c r="D523" s="40"/>
      <c r="F523" s="6"/>
      <c r="G523" s="41"/>
    </row>
    <row r="524">
      <c r="B524" s="61"/>
      <c r="C524" s="41"/>
      <c r="D524" s="40"/>
      <c r="F524" s="6"/>
      <c r="G524" s="41"/>
    </row>
    <row r="525">
      <c r="B525" s="61"/>
      <c r="C525" s="41"/>
      <c r="D525" s="40"/>
      <c r="F525" s="6"/>
      <c r="G525" s="41"/>
    </row>
    <row r="526">
      <c r="B526" s="61"/>
      <c r="C526" s="41"/>
      <c r="D526" s="40"/>
      <c r="F526" s="6"/>
      <c r="G526" s="41"/>
    </row>
    <row r="527">
      <c r="B527" s="61"/>
      <c r="C527" s="41"/>
      <c r="D527" s="40"/>
      <c r="F527" s="6"/>
      <c r="G527" s="41"/>
    </row>
    <row r="528">
      <c r="B528" s="61"/>
      <c r="C528" s="41"/>
      <c r="D528" s="40"/>
      <c r="F528" s="6"/>
      <c r="G528" s="41"/>
    </row>
    <row r="529">
      <c r="B529" s="61"/>
      <c r="C529" s="41"/>
      <c r="D529" s="40"/>
      <c r="F529" s="6"/>
      <c r="G529" s="41"/>
    </row>
    <row r="530">
      <c r="B530" s="61"/>
      <c r="C530" s="41"/>
      <c r="D530" s="40"/>
      <c r="F530" s="6"/>
      <c r="G530" s="41"/>
    </row>
    <row r="531">
      <c r="B531" s="61"/>
      <c r="C531" s="41"/>
      <c r="D531" s="40"/>
      <c r="F531" s="6"/>
      <c r="G531" s="41"/>
    </row>
    <row r="532">
      <c r="B532" s="61"/>
      <c r="C532" s="41"/>
      <c r="D532" s="40"/>
      <c r="F532" s="6"/>
      <c r="G532" s="41"/>
    </row>
    <row r="533">
      <c r="B533" s="61"/>
      <c r="C533" s="41"/>
      <c r="D533" s="40"/>
      <c r="F533" s="6"/>
      <c r="G533" s="41"/>
    </row>
    <row r="534">
      <c r="B534" s="61"/>
      <c r="C534" s="41"/>
      <c r="D534" s="40"/>
      <c r="F534" s="6"/>
      <c r="G534" s="41"/>
    </row>
    <row r="535">
      <c r="B535" s="61"/>
      <c r="C535" s="41"/>
      <c r="D535" s="40"/>
      <c r="F535" s="6"/>
      <c r="G535" s="41"/>
    </row>
    <row r="536">
      <c r="B536" s="61"/>
      <c r="C536" s="41"/>
      <c r="D536" s="40"/>
      <c r="F536" s="6"/>
      <c r="G536" s="41"/>
    </row>
    <row r="537">
      <c r="B537" s="61"/>
      <c r="C537" s="41"/>
      <c r="D537" s="40"/>
      <c r="F537" s="6"/>
      <c r="G537" s="41"/>
    </row>
    <row r="538">
      <c r="B538" s="61"/>
      <c r="C538" s="41"/>
      <c r="D538" s="40"/>
      <c r="F538" s="6"/>
      <c r="G538" s="41"/>
    </row>
    <row r="539">
      <c r="B539" s="61"/>
      <c r="C539" s="41"/>
      <c r="D539" s="40"/>
      <c r="F539" s="6"/>
      <c r="G539" s="41"/>
    </row>
    <row r="540">
      <c r="B540" s="61"/>
      <c r="C540" s="41"/>
      <c r="D540" s="40"/>
      <c r="F540" s="6"/>
      <c r="G540" s="41"/>
    </row>
    <row r="541">
      <c r="B541" s="61"/>
      <c r="C541" s="41"/>
      <c r="D541" s="40"/>
      <c r="F541" s="6"/>
      <c r="G541" s="41"/>
    </row>
    <row r="542">
      <c r="B542" s="61"/>
      <c r="C542" s="41"/>
      <c r="D542" s="40"/>
      <c r="F542" s="6"/>
      <c r="G542" s="41"/>
    </row>
    <row r="543">
      <c r="B543" s="61"/>
      <c r="C543" s="41"/>
      <c r="D543" s="40"/>
      <c r="F543" s="6"/>
      <c r="G543" s="41"/>
    </row>
    <row r="544">
      <c r="B544" s="61"/>
      <c r="C544" s="41"/>
      <c r="D544" s="40"/>
      <c r="F544" s="6"/>
      <c r="G544" s="41"/>
    </row>
    <row r="545">
      <c r="B545" s="61"/>
      <c r="C545" s="41"/>
      <c r="D545" s="40"/>
      <c r="F545" s="6"/>
      <c r="G545" s="41"/>
    </row>
    <row r="546">
      <c r="B546" s="61"/>
      <c r="C546" s="41"/>
      <c r="D546" s="40"/>
      <c r="F546" s="6"/>
      <c r="G546" s="41"/>
    </row>
    <row r="547">
      <c r="B547" s="61"/>
      <c r="C547" s="41"/>
      <c r="D547" s="40"/>
      <c r="F547" s="6"/>
      <c r="G547" s="41"/>
    </row>
    <row r="548">
      <c r="B548" s="61"/>
      <c r="C548" s="41"/>
      <c r="D548" s="40"/>
      <c r="F548" s="6"/>
      <c r="G548" s="41"/>
    </row>
    <row r="549">
      <c r="B549" s="61"/>
      <c r="C549" s="41"/>
      <c r="D549" s="40"/>
      <c r="F549" s="6"/>
      <c r="G549" s="41"/>
    </row>
    <row r="550">
      <c r="B550" s="61"/>
      <c r="C550" s="41"/>
      <c r="D550" s="40"/>
      <c r="F550" s="6"/>
      <c r="G550" s="41"/>
    </row>
    <row r="551">
      <c r="B551" s="61"/>
      <c r="C551" s="41"/>
      <c r="D551" s="40"/>
      <c r="F551" s="6"/>
      <c r="G551" s="41"/>
    </row>
    <row r="552">
      <c r="B552" s="61"/>
      <c r="C552" s="41"/>
      <c r="D552" s="40"/>
      <c r="F552" s="6"/>
      <c r="G552" s="41"/>
    </row>
    <row r="553">
      <c r="B553" s="61"/>
      <c r="C553" s="41"/>
      <c r="D553" s="40"/>
      <c r="F553" s="6"/>
      <c r="G553" s="41"/>
    </row>
    <row r="554">
      <c r="B554" s="61"/>
      <c r="C554" s="41"/>
      <c r="D554" s="40"/>
      <c r="F554" s="6"/>
      <c r="G554" s="41"/>
    </row>
    <row r="555">
      <c r="B555" s="61"/>
      <c r="C555" s="41"/>
      <c r="D555" s="40"/>
      <c r="F555" s="6"/>
      <c r="G555" s="41"/>
    </row>
    <row r="556">
      <c r="B556" s="61"/>
      <c r="C556" s="41"/>
      <c r="D556" s="40"/>
      <c r="F556" s="6"/>
      <c r="G556" s="41"/>
    </row>
    <row r="557">
      <c r="B557" s="61"/>
      <c r="C557" s="41"/>
      <c r="D557" s="40"/>
      <c r="F557" s="6"/>
      <c r="G557" s="41"/>
    </row>
    <row r="558">
      <c r="B558" s="61"/>
      <c r="C558" s="41"/>
      <c r="D558" s="40"/>
      <c r="F558" s="6"/>
      <c r="G558" s="41"/>
    </row>
    <row r="559">
      <c r="B559" s="61"/>
      <c r="C559" s="41"/>
      <c r="D559" s="40"/>
      <c r="F559" s="6"/>
      <c r="G559" s="41"/>
    </row>
    <row r="560">
      <c r="B560" s="61"/>
      <c r="C560" s="41"/>
      <c r="D560" s="40"/>
      <c r="F560" s="6"/>
      <c r="G560" s="41"/>
    </row>
    <row r="561">
      <c r="B561" s="61"/>
      <c r="C561" s="41"/>
      <c r="D561" s="40"/>
      <c r="F561" s="6"/>
      <c r="G561" s="41"/>
    </row>
    <row r="562">
      <c r="B562" s="61"/>
      <c r="C562" s="41"/>
      <c r="D562" s="40"/>
      <c r="F562" s="6"/>
      <c r="G562" s="41"/>
    </row>
    <row r="563">
      <c r="B563" s="61"/>
      <c r="C563" s="41"/>
      <c r="D563" s="40"/>
      <c r="F563" s="6"/>
      <c r="G563" s="41"/>
    </row>
    <row r="564">
      <c r="B564" s="61"/>
      <c r="C564" s="41"/>
      <c r="D564" s="40"/>
      <c r="F564" s="6"/>
      <c r="G564" s="41"/>
    </row>
    <row r="565">
      <c r="B565" s="61"/>
      <c r="C565" s="41"/>
      <c r="D565" s="40"/>
      <c r="F565" s="6"/>
      <c r="G565" s="41"/>
    </row>
    <row r="566">
      <c r="B566" s="61"/>
      <c r="C566" s="41"/>
      <c r="D566" s="40"/>
      <c r="F566" s="6"/>
      <c r="G566" s="41"/>
    </row>
    <row r="567">
      <c r="B567" s="61"/>
      <c r="C567" s="41"/>
      <c r="D567" s="40"/>
      <c r="F567" s="6"/>
      <c r="G567" s="41"/>
    </row>
    <row r="568">
      <c r="B568" s="61"/>
      <c r="C568" s="41"/>
      <c r="D568" s="40"/>
      <c r="F568" s="6"/>
      <c r="G568" s="41"/>
    </row>
    <row r="569">
      <c r="B569" s="61"/>
      <c r="C569" s="41"/>
      <c r="D569" s="40"/>
      <c r="F569" s="6"/>
      <c r="G569" s="41"/>
    </row>
    <row r="570">
      <c r="B570" s="61"/>
      <c r="C570" s="41"/>
      <c r="D570" s="40"/>
      <c r="F570" s="6"/>
      <c r="G570" s="41"/>
    </row>
    <row r="571">
      <c r="B571" s="61"/>
      <c r="C571" s="41"/>
      <c r="D571" s="40"/>
      <c r="F571" s="6"/>
      <c r="G571" s="41"/>
    </row>
    <row r="572">
      <c r="B572" s="61"/>
      <c r="C572" s="41"/>
      <c r="D572" s="40"/>
      <c r="F572" s="6"/>
      <c r="G572" s="41"/>
    </row>
    <row r="573">
      <c r="B573" s="61"/>
      <c r="C573" s="41"/>
      <c r="D573" s="40"/>
      <c r="F573" s="6"/>
      <c r="G573" s="41"/>
    </row>
    <row r="574">
      <c r="B574" s="61"/>
      <c r="C574" s="41"/>
      <c r="D574" s="40"/>
      <c r="F574" s="6"/>
      <c r="G574" s="41"/>
    </row>
    <row r="575">
      <c r="B575" s="61"/>
      <c r="C575" s="41"/>
      <c r="D575" s="40"/>
      <c r="F575" s="6"/>
      <c r="G575" s="41"/>
    </row>
    <row r="576">
      <c r="B576" s="61"/>
      <c r="C576" s="41"/>
      <c r="D576" s="40"/>
      <c r="F576" s="6"/>
      <c r="G576" s="41"/>
    </row>
    <row r="577">
      <c r="B577" s="61"/>
      <c r="C577" s="41"/>
      <c r="D577" s="40"/>
      <c r="F577" s="6"/>
      <c r="G577" s="41"/>
    </row>
    <row r="578">
      <c r="B578" s="61"/>
      <c r="C578" s="41"/>
      <c r="D578" s="40"/>
      <c r="F578" s="6"/>
      <c r="G578" s="41"/>
    </row>
    <row r="579">
      <c r="B579" s="61"/>
      <c r="C579" s="41"/>
      <c r="D579" s="40"/>
      <c r="F579" s="6"/>
      <c r="G579" s="41"/>
    </row>
    <row r="580">
      <c r="B580" s="61"/>
      <c r="C580" s="41"/>
      <c r="D580" s="40"/>
      <c r="F580" s="6"/>
      <c r="G580" s="41"/>
    </row>
    <row r="581">
      <c r="B581" s="61"/>
      <c r="C581" s="41"/>
      <c r="D581" s="40"/>
      <c r="F581" s="6"/>
      <c r="G581" s="41"/>
    </row>
    <row r="582">
      <c r="B582" s="61"/>
      <c r="C582" s="41"/>
      <c r="D582" s="40"/>
      <c r="F582" s="6"/>
      <c r="G582" s="41"/>
    </row>
    <row r="583">
      <c r="B583" s="61"/>
      <c r="C583" s="41"/>
      <c r="D583" s="40"/>
      <c r="F583" s="6"/>
      <c r="G583" s="41"/>
    </row>
    <row r="584">
      <c r="B584" s="61"/>
      <c r="C584" s="41"/>
      <c r="D584" s="40"/>
      <c r="F584" s="6"/>
      <c r="G584" s="41"/>
    </row>
    <row r="585">
      <c r="B585" s="61"/>
      <c r="C585" s="41"/>
      <c r="D585" s="40"/>
      <c r="F585" s="6"/>
      <c r="G585" s="41"/>
    </row>
    <row r="586">
      <c r="B586" s="61"/>
      <c r="C586" s="41"/>
      <c r="D586" s="40"/>
      <c r="F586" s="6"/>
      <c r="G586" s="41"/>
    </row>
    <row r="587">
      <c r="B587" s="61"/>
      <c r="C587" s="41"/>
      <c r="D587" s="40"/>
      <c r="F587" s="6"/>
      <c r="G587" s="41"/>
    </row>
    <row r="588">
      <c r="B588" s="61"/>
      <c r="C588" s="41"/>
      <c r="D588" s="40"/>
      <c r="F588" s="6"/>
      <c r="G588" s="41"/>
    </row>
    <row r="589">
      <c r="B589" s="61"/>
      <c r="C589" s="41"/>
      <c r="D589" s="40"/>
      <c r="F589" s="6"/>
      <c r="G589" s="41"/>
    </row>
    <row r="590">
      <c r="B590" s="61"/>
      <c r="C590" s="41"/>
      <c r="D590" s="40"/>
      <c r="F590" s="6"/>
      <c r="G590" s="41"/>
    </row>
    <row r="591">
      <c r="B591" s="61"/>
      <c r="C591" s="41"/>
      <c r="D591" s="40"/>
      <c r="F591" s="6"/>
      <c r="G591" s="41"/>
    </row>
    <row r="592">
      <c r="B592" s="61"/>
      <c r="C592" s="41"/>
      <c r="D592" s="40"/>
      <c r="F592" s="6"/>
      <c r="G592" s="41"/>
    </row>
    <row r="593">
      <c r="B593" s="61"/>
      <c r="C593" s="41"/>
      <c r="D593" s="40"/>
      <c r="F593" s="6"/>
      <c r="G593" s="41"/>
    </row>
    <row r="594">
      <c r="B594" s="61"/>
      <c r="C594" s="41"/>
      <c r="D594" s="40"/>
      <c r="F594" s="6"/>
      <c r="G594" s="41"/>
    </row>
    <row r="595">
      <c r="B595" s="61"/>
      <c r="C595" s="41"/>
      <c r="D595" s="40"/>
      <c r="F595" s="6"/>
      <c r="G595" s="41"/>
    </row>
    <row r="596">
      <c r="B596" s="61"/>
      <c r="C596" s="41"/>
      <c r="D596" s="40"/>
      <c r="F596" s="6"/>
      <c r="G596" s="41"/>
    </row>
    <row r="597">
      <c r="B597" s="61"/>
      <c r="C597" s="41"/>
      <c r="D597" s="40"/>
      <c r="F597" s="6"/>
      <c r="G597" s="41"/>
    </row>
    <row r="598">
      <c r="B598" s="61"/>
      <c r="C598" s="41"/>
      <c r="D598" s="40"/>
      <c r="F598" s="6"/>
      <c r="G598" s="41"/>
    </row>
    <row r="599">
      <c r="B599" s="61"/>
      <c r="C599" s="41"/>
      <c r="D599" s="40"/>
      <c r="F599" s="6"/>
      <c r="G599" s="41"/>
    </row>
    <row r="600">
      <c r="B600" s="61"/>
      <c r="C600" s="41"/>
      <c r="D600" s="40"/>
      <c r="F600" s="6"/>
      <c r="G600" s="41"/>
    </row>
    <row r="601">
      <c r="B601" s="61"/>
      <c r="C601" s="41"/>
      <c r="D601" s="40"/>
      <c r="F601" s="6"/>
      <c r="G601" s="41"/>
    </row>
    <row r="602">
      <c r="B602" s="61"/>
      <c r="C602" s="41"/>
      <c r="D602" s="40"/>
      <c r="F602" s="6"/>
      <c r="G602" s="41"/>
    </row>
    <row r="603">
      <c r="B603" s="61"/>
      <c r="C603" s="41"/>
      <c r="D603" s="40"/>
      <c r="F603" s="6"/>
      <c r="G603" s="41"/>
    </row>
    <row r="604">
      <c r="B604" s="61"/>
      <c r="C604" s="41"/>
      <c r="D604" s="40"/>
      <c r="F604" s="6"/>
      <c r="G604" s="41"/>
    </row>
    <row r="605">
      <c r="B605" s="61"/>
      <c r="C605" s="41"/>
      <c r="D605" s="40"/>
      <c r="F605" s="6"/>
      <c r="G605" s="41"/>
    </row>
    <row r="606">
      <c r="B606" s="61"/>
      <c r="C606" s="41"/>
      <c r="D606" s="40"/>
      <c r="F606" s="6"/>
      <c r="G606" s="41"/>
    </row>
    <row r="607">
      <c r="B607" s="61"/>
      <c r="C607" s="41"/>
      <c r="D607" s="40"/>
      <c r="F607" s="6"/>
      <c r="G607" s="41"/>
    </row>
    <row r="608">
      <c r="B608" s="61"/>
      <c r="C608" s="41"/>
      <c r="D608" s="40"/>
      <c r="F608" s="6"/>
      <c r="G608" s="41"/>
    </row>
    <row r="609">
      <c r="B609" s="61"/>
      <c r="C609" s="41"/>
      <c r="D609" s="40"/>
      <c r="F609" s="6"/>
      <c r="G609" s="41"/>
    </row>
    <row r="610">
      <c r="B610" s="61"/>
      <c r="C610" s="41"/>
      <c r="D610" s="40"/>
      <c r="F610" s="6"/>
      <c r="G610" s="41"/>
    </row>
    <row r="611">
      <c r="B611" s="61"/>
      <c r="C611" s="41"/>
      <c r="D611" s="40"/>
      <c r="F611" s="6"/>
      <c r="G611" s="41"/>
    </row>
    <row r="612">
      <c r="B612" s="61"/>
      <c r="C612" s="41"/>
      <c r="D612" s="40"/>
      <c r="F612" s="6"/>
      <c r="G612" s="41"/>
    </row>
    <row r="613">
      <c r="B613" s="61"/>
      <c r="C613" s="41"/>
      <c r="D613" s="40"/>
      <c r="F613" s="6"/>
      <c r="G613" s="41"/>
    </row>
    <row r="614">
      <c r="B614" s="61"/>
      <c r="C614" s="41"/>
      <c r="D614" s="40"/>
      <c r="F614" s="6"/>
      <c r="G614" s="41"/>
    </row>
    <row r="615">
      <c r="B615" s="61"/>
      <c r="C615" s="41"/>
      <c r="D615" s="40"/>
      <c r="F615" s="6"/>
      <c r="G615" s="41"/>
    </row>
    <row r="616">
      <c r="B616" s="61"/>
      <c r="C616" s="41"/>
      <c r="D616" s="40"/>
      <c r="F616" s="6"/>
      <c r="G616" s="41"/>
    </row>
    <row r="617">
      <c r="B617" s="61"/>
      <c r="C617" s="41"/>
      <c r="D617" s="40"/>
      <c r="F617" s="6"/>
      <c r="G617" s="41"/>
    </row>
    <row r="618">
      <c r="B618" s="61"/>
      <c r="C618" s="41"/>
      <c r="D618" s="40"/>
      <c r="F618" s="6"/>
      <c r="G618" s="41"/>
    </row>
    <row r="619">
      <c r="B619" s="61"/>
      <c r="C619" s="41"/>
      <c r="D619" s="40"/>
      <c r="F619" s="6"/>
      <c r="G619" s="41"/>
    </row>
    <row r="620">
      <c r="B620" s="61"/>
      <c r="C620" s="41"/>
      <c r="D620" s="40"/>
      <c r="F620" s="6"/>
      <c r="G620" s="41"/>
    </row>
    <row r="621">
      <c r="B621" s="61"/>
      <c r="C621" s="41"/>
      <c r="D621" s="40"/>
      <c r="F621" s="6"/>
      <c r="G621" s="41"/>
    </row>
    <row r="622">
      <c r="B622" s="61"/>
      <c r="C622" s="41"/>
      <c r="D622" s="40"/>
      <c r="F622" s="6"/>
      <c r="G622" s="41"/>
    </row>
    <row r="623">
      <c r="B623" s="61"/>
      <c r="C623" s="41"/>
      <c r="D623" s="40"/>
      <c r="F623" s="6"/>
      <c r="G623" s="41"/>
    </row>
    <row r="624">
      <c r="B624" s="61"/>
      <c r="C624" s="41"/>
      <c r="D624" s="40"/>
      <c r="F624" s="6"/>
      <c r="G624" s="41"/>
    </row>
    <row r="625">
      <c r="B625" s="61"/>
      <c r="C625" s="41"/>
      <c r="D625" s="40"/>
      <c r="F625" s="6"/>
      <c r="G625" s="41"/>
    </row>
    <row r="626">
      <c r="B626" s="61"/>
      <c r="C626" s="41"/>
      <c r="D626" s="40"/>
      <c r="F626" s="6"/>
      <c r="G626" s="41"/>
    </row>
    <row r="627">
      <c r="B627" s="61"/>
      <c r="C627" s="41"/>
      <c r="D627" s="40"/>
      <c r="F627" s="6"/>
      <c r="G627" s="41"/>
    </row>
    <row r="628">
      <c r="B628" s="61"/>
      <c r="C628" s="41"/>
      <c r="D628" s="40"/>
      <c r="F628" s="6"/>
      <c r="G628" s="41"/>
    </row>
    <row r="629">
      <c r="B629" s="61"/>
      <c r="C629" s="41"/>
      <c r="D629" s="40"/>
      <c r="F629" s="6"/>
      <c r="G629" s="41"/>
    </row>
    <row r="630">
      <c r="B630" s="61"/>
      <c r="C630" s="41"/>
      <c r="D630" s="40"/>
      <c r="F630" s="6"/>
      <c r="G630" s="41"/>
    </row>
    <row r="631">
      <c r="B631" s="61"/>
      <c r="C631" s="41"/>
      <c r="D631" s="40"/>
      <c r="F631" s="6"/>
      <c r="G631" s="41"/>
    </row>
    <row r="632">
      <c r="B632" s="61"/>
      <c r="C632" s="41"/>
      <c r="D632" s="40"/>
      <c r="F632" s="6"/>
      <c r="G632" s="41"/>
    </row>
    <row r="633">
      <c r="B633" s="61"/>
      <c r="C633" s="41"/>
      <c r="D633" s="40"/>
      <c r="F633" s="6"/>
      <c r="G633" s="41"/>
    </row>
    <row r="634">
      <c r="B634" s="61"/>
      <c r="C634" s="41"/>
      <c r="D634" s="40"/>
      <c r="F634" s="6"/>
      <c r="G634" s="41"/>
    </row>
    <row r="635">
      <c r="B635" s="61"/>
      <c r="C635" s="41"/>
      <c r="D635" s="40"/>
      <c r="F635" s="6"/>
      <c r="G635" s="41"/>
    </row>
    <row r="636">
      <c r="B636" s="61"/>
      <c r="C636" s="41"/>
      <c r="D636" s="40"/>
      <c r="F636" s="6"/>
      <c r="G636" s="41"/>
    </row>
    <row r="637">
      <c r="B637" s="61"/>
      <c r="C637" s="41"/>
      <c r="D637" s="40"/>
      <c r="F637" s="6"/>
      <c r="G637" s="41"/>
    </row>
    <row r="638">
      <c r="B638" s="61"/>
      <c r="C638" s="41"/>
      <c r="D638" s="40"/>
      <c r="F638" s="6"/>
      <c r="G638" s="41"/>
    </row>
    <row r="639">
      <c r="B639" s="61"/>
      <c r="C639" s="41"/>
      <c r="D639" s="40"/>
      <c r="F639" s="6"/>
      <c r="G639" s="41"/>
    </row>
    <row r="640">
      <c r="B640" s="61"/>
      <c r="C640" s="41"/>
      <c r="D640" s="40"/>
      <c r="F640" s="6"/>
      <c r="G640" s="41"/>
    </row>
    <row r="641">
      <c r="B641" s="61"/>
      <c r="C641" s="41"/>
      <c r="D641" s="40"/>
      <c r="F641" s="6"/>
      <c r="G641" s="41"/>
    </row>
    <row r="642">
      <c r="B642" s="61"/>
      <c r="C642" s="41"/>
      <c r="D642" s="40"/>
      <c r="F642" s="6"/>
      <c r="G642" s="41"/>
    </row>
    <row r="643">
      <c r="B643" s="61"/>
      <c r="C643" s="41"/>
      <c r="D643" s="40"/>
      <c r="F643" s="6"/>
      <c r="G643" s="41"/>
    </row>
    <row r="644">
      <c r="B644" s="61"/>
      <c r="C644" s="41"/>
      <c r="D644" s="40"/>
      <c r="F644" s="6"/>
      <c r="G644" s="41"/>
    </row>
    <row r="645">
      <c r="B645" s="61"/>
      <c r="C645" s="41"/>
      <c r="D645" s="40"/>
      <c r="F645" s="6"/>
      <c r="G645" s="41"/>
    </row>
    <row r="646">
      <c r="B646" s="61"/>
      <c r="C646" s="41"/>
      <c r="D646" s="40"/>
      <c r="F646" s="6"/>
      <c r="G646" s="41"/>
    </row>
    <row r="647">
      <c r="B647" s="61"/>
      <c r="C647" s="41"/>
      <c r="D647" s="40"/>
      <c r="F647" s="6"/>
      <c r="G647" s="41"/>
    </row>
    <row r="648">
      <c r="B648" s="61"/>
      <c r="C648" s="41"/>
      <c r="D648" s="40"/>
      <c r="F648" s="6"/>
      <c r="G648" s="41"/>
    </row>
    <row r="649">
      <c r="B649" s="61"/>
      <c r="C649" s="41"/>
      <c r="D649" s="40"/>
      <c r="F649" s="6"/>
      <c r="G649" s="41"/>
    </row>
    <row r="650">
      <c r="B650" s="61"/>
      <c r="C650" s="41"/>
      <c r="D650" s="40"/>
      <c r="F650" s="6"/>
      <c r="G650" s="41"/>
    </row>
    <row r="651">
      <c r="B651" s="61"/>
      <c r="C651" s="41"/>
      <c r="D651" s="40"/>
      <c r="F651" s="6"/>
      <c r="G651" s="41"/>
    </row>
    <row r="652">
      <c r="B652" s="61"/>
      <c r="C652" s="41"/>
      <c r="D652" s="40"/>
      <c r="F652" s="6"/>
      <c r="G652" s="41"/>
    </row>
    <row r="653">
      <c r="B653" s="61"/>
      <c r="C653" s="41"/>
      <c r="D653" s="40"/>
      <c r="F653" s="6"/>
      <c r="G653" s="41"/>
    </row>
    <row r="654">
      <c r="B654" s="61"/>
      <c r="C654" s="41"/>
      <c r="D654" s="40"/>
      <c r="F654" s="6"/>
      <c r="G654" s="41"/>
    </row>
    <row r="655">
      <c r="B655" s="61"/>
      <c r="C655" s="41"/>
      <c r="D655" s="40"/>
      <c r="F655" s="6"/>
      <c r="G655" s="41"/>
    </row>
    <row r="656">
      <c r="B656" s="61"/>
      <c r="C656" s="41"/>
      <c r="D656" s="40"/>
      <c r="F656" s="6"/>
      <c r="G656" s="41"/>
    </row>
    <row r="657">
      <c r="B657" s="61"/>
      <c r="C657" s="41"/>
      <c r="D657" s="40"/>
      <c r="F657" s="6"/>
      <c r="G657" s="41"/>
    </row>
    <row r="658">
      <c r="B658" s="61"/>
      <c r="C658" s="41"/>
      <c r="D658" s="40"/>
      <c r="F658" s="6"/>
      <c r="G658" s="41"/>
    </row>
    <row r="659">
      <c r="B659" s="61"/>
      <c r="C659" s="41"/>
      <c r="D659" s="40"/>
      <c r="F659" s="6"/>
      <c r="G659" s="41"/>
    </row>
    <row r="660">
      <c r="B660" s="61"/>
      <c r="C660" s="41"/>
      <c r="D660" s="40"/>
      <c r="F660" s="6"/>
      <c r="G660" s="41"/>
    </row>
    <row r="661">
      <c r="B661" s="61"/>
      <c r="C661" s="41"/>
      <c r="D661" s="40"/>
      <c r="F661" s="6"/>
      <c r="G661" s="41"/>
    </row>
    <row r="662">
      <c r="B662" s="61"/>
      <c r="C662" s="41"/>
      <c r="D662" s="40"/>
      <c r="F662" s="6"/>
      <c r="G662" s="41"/>
    </row>
    <row r="663">
      <c r="B663" s="61"/>
      <c r="C663" s="41"/>
      <c r="D663" s="40"/>
      <c r="F663" s="6"/>
      <c r="G663" s="41"/>
    </row>
    <row r="664">
      <c r="B664" s="61"/>
      <c r="C664" s="41"/>
      <c r="D664" s="40"/>
      <c r="F664" s="6"/>
      <c r="G664" s="41"/>
    </row>
    <row r="665">
      <c r="B665" s="61"/>
      <c r="C665" s="41"/>
      <c r="D665" s="40"/>
      <c r="F665" s="6"/>
      <c r="G665" s="41"/>
    </row>
    <row r="666">
      <c r="B666" s="61"/>
      <c r="C666" s="41"/>
      <c r="D666" s="40"/>
      <c r="F666" s="6"/>
      <c r="G666" s="41"/>
    </row>
    <row r="667">
      <c r="B667" s="61"/>
      <c r="C667" s="41"/>
      <c r="D667" s="40"/>
      <c r="F667" s="6"/>
      <c r="G667" s="41"/>
    </row>
    <row r="668">
      <c r="B668" s="61"/>
      <c r="C668" s="41"/>
      <c r="D668" s="40"/>
      <c r="F668" s="6"/>
      <c r="G668" s="41"/>
    </row>
    <row r="669">
      <c r="B669" s="61"/>
      <c r="C669" s="41"/>
      <c r="D669" s="40"/>
      <c r="F669" s="6"/>
      <c r="G669" s="41"/>
    </row>
    <row r="670">
      <c r="B670" s="61"/>
      <c r="C670" s="41"/>
      <c r="D670" s="40"/>
      <c r="F670" s="6"/>
      <c r="G670" s="41"/>
    </row>
    <row r="671">
      <c r="B671" s="61"/>
      <c r="C671" s="41"/>
      <c r="D671" s="40"/>
      <c r="F671" s="6"/>
      <c r="G671" s="41"/>
    </row>
    <row r="672">
      <c r="B672" s="61"/>
      <c r="C672" s="41"/>
      <c r="D672" s="40"/>
      <c r="F672" s="6"/>
      <c r="G672" s="41"/>
    </row>
    <row r="673">
      <c r="B673" s="61"/>
      <c r="C673" s="41"/>
      <c r="D673" s="40"/>
      <c r="F673" s="6"/>
      <c r="G673" s="41"/>
    </row>
    <row r="674">
      <c r="B674" s="61"/>
      <c r="C674" s="41"/>
      <c r="D674" s="40"/>
      <c r="F674" s="6"/>
      <c r="G674" s="41"/>
    </row>
    <row r="675">
      <c r="B675" s="61"/>
      <c r="C675" s="41"/>
      <c r="D675" s="40"/>
      <c r="F675" s="6"/>
      <c r="G675" s="41"/>
    </row>
    <row r="676">
      <c r="B676" s="61"/>
      <c r="C676" s="41"/>
      <c r="D676" s="40"/>
      <c r="F676" s="6"/>
      <c r="G676" s="41"/>
    </row>
    <row r="677">
      <c r="B677" s="61"/>
      <c r="C677" s="41"/>
      <c r="D677" s="40"/>
      <c r="F677" s="6"/>
      <c r="G677" s="41"/>
    </row>
    <row r="678">
      <c r="B678" s="61"/>
      <c r="C678" s="41"/>
      <c r="D678" s="40"/>
      <c r="F678" s="6"/>
      <c r="G678" s="41"/>
    </row>
    <row r="679">
      <c r="B679" s="61"/>
      <c r="C679" s="41"/>
      <c r="D679" s="40"/>
      <c r="F679" s="6"/>
      <c r="G679" s="41"/>
    </row>
    <row r="680">
      <c r="B680" s="61"/>
      <c r="C680" s="41"/>
      <c r="D680" s="40"/>
      <c r="F680" s="6"/>
      <c r="G680" s="41"/>
    </row>
    <row r="681">
      <c r="B681" s="61"/>
      <c r="C681" s="41"/>
      <c r="D681" s="40"/>
      <c r="F681" s="6"/>
      <c r="G681" s="41"/>
    </row>
    <row r="682">
      <c r="B682" s="61"/>
      <c r="C682" s="41"/>
      <c r="D682" s="40"/>
      <c r="F682" s="6"/>
      <c r="G682" s="41"/>
    </row>
    <row r="683">
      <c r="B683" s="61"/>
      <c r="C683" s="41"/>
      <c r="D683" s="40"/>
      <c r="F683" s="6"/>
      <c r="G683" s="41"/>
    </row>
    <row r="684">
      <c r="B684" s="61"/>
      <c r="C684" s="41"/>
      <c r="D684" s="40"/>
      <c r="F684" s="6"/>
      <c r="G684" s="41"/>
    </row>
    <row r="685">
      <c r="B685" s="61"/>
      <c r="C685" s="41"/>
      <c r="D685" s="40"/>
      <c r="F685" s="6"/>
      <c r="G685" s="41"/>
    </row>
    <row r="686">
      <c r="B686" s="61"/>
      <c r="C686" s="41"/>
      <c r="D686" s="40"/>
      <c r="F686" s="6"/>
      <c r="G686" s="41"/>
    </row>
    <row r="687">
      <c r="B687" s="61"/>
      <c r="C687" s="41"/>
      <c r="D687" s="40"/>
      <c r="F687" s="6"/>
      <c r="G687" s="41"/>
    </row>
    <row r="688">
      <c r="B688" s="61"/>
      <c r="C688" s="41"/>
      <c r="D688" s="40"/>
      <c r="F688" s="6"/>
      <c r="G688" s="41"/>
    </row>
    <row r="689">
      <c r="B689" s="61"/>
      <c r="C689" s="41"/>
      <c r="D689" s="40"/>
      <c r="F689" s="6"/>
      <c r="G689" s="41"/>
    </row>
    <row r="690">
      <c r="B690" s="61"/>
      <c r="C690" s="41"/>
      <c r="D690" s="40"/>
      <c r="F690" s="6"/>
      <c r="G690" s="41"/>
    </row>
    <row r="691">
      <c r="B691" s="61"/>
      <c r="C691" s="41"/>
      <c r="D691" s="40"/>
      <c r="F691" s="6"/>
      <c r="G691" s="41"/>
    </row>
    <row r="692">
      <c r="B692" s="61"/>
      <c r="C692" s="41"/>
      <c r="D692" s="40"/>
      <c r="F692" s="6"/>
      <c r="G692" s="41"/>
    </row>
    <row r="693">
      <c r="B693" s="61"/>
      <c r="C693" s="41"/>
      <c r="D693" s="40"/>
      <c r="F693" s="6"/>
      <c r="G693" s="41"/>
    </row>
    <row r="694">
      <c r="B694" s="61"/>
      <c r="C694" s="41"/>
      <c r="D694" s="40"/>
      <c r="F694" s="6"/>
      <c r="G694" s="41"/>
    </row>
    <row r="695">
      <c r="B695" s="61"/>
      <c r="C695" s="41"/>
      <c r="D695" s="40"/>
      <c r="F695" s="6"/>
      <c r="G695" s="41"/>
    </row>
    <row r="696">
      <c r="B696" s="61"/>
      <c r="C696" s="41"/>
      <c r="D696" s="40"/>
      <c r="F696" s="6"/>
      <c r="G696" s="41"/>
    </row>
    <row r="697">
      <c r="B697" s="61"/>
      <c r="C697" s="41"/>
      <c r="D697" s="40"/>
      <c r="F697" s="6"/>
      <c r="G697" s="41"/>
    </row>
    <row r="698">
      <c r="B698" s="61"/>
      <c r="C698" s="41"/>
      <c r="D698" s="40"/>
      <c r="F698" s="6"/>
      <c r="G698" s="41"/>
    </row>
    <row r="699">
      <c r="B699" s="61"/>
      <c r="C699" s="41"/>
      <c r="D699" s="40"/>
      <c r="F699" s="6"/>
      <c r="G699" s="41"/>
    </row>
    <row r="700">
      <c r="B700" s="61"/>
      <c r="C700" s="41"/>
      <c r="D700" s="40"/>
      <c r="F700" s="6"/>
      <c r="G700" s="41"/>
    </row>
    <row r="701">
      <c r="B701" s="61"/>
      <c r="C701" s="41"/>
      <c r="D701" s="40"/>
      <c r="F701" s="6"/>
      <c r="G701" s="41"/>
    </row>
    <row r="702">
      <c r="B702" s="61"/>
      <c r="C702" s="41"/>
      <c r="D702" s="40"/>
      <c r="F702" s="6"/>
      <c r="G702" s="41"/>
    </row>
    <row r="703">
      <c r="B703" s="61"/>
      <c r="C703" s="41"/>
      <c r="D703" s="40"/>
      <c r="F703" s="6"/>
      <c r="G703" s="41"/>
    </row>
    <row r="704">
      <c r="B704" s="61"/>
      <c r="C704" s="41"/>
      <c r="D704" s="40"/>
      <c r="F704" s="6"/>
      <c r="G704" s="41"/>
    </row>
    <row r="705">
      <c r="B705" s="61"/>
      <c r="C705" s="41"/>
      <c r="D705" s="40"/>
      <c r="F705" s="6"/>
      <c r="G705" s="41"/>
    </row>
    <row r="706">
      <c r="B706" s="61"/>
      <c r="C706" s="41"/>
      <c r="D706" s="40"/>
      <c r="F706" s="6"/>
      <c r="G706" s="41"/>
    </row>
    <row r="707">
      <c r="B707" s="61"/>
      <c r="C707" s="41"/>
      <c r="D707" s="40"/>
      <c r="F707" s="6"/>
      <c r="G707" s="41"/>
    </row>
    <row r="708">
      <c r="B708" s="61"/>
      <c r="C708" s="41"/>
      <c r="D708" s="40"/>
      <c r="F708" s="6"/>
      <c r="G708" s="41"/>
    </row>
    <row r="709">
      <c r="B709" s="61"/>
      <c r="C709" s="41"/>
      <c r="D709" s="40"/>
      <c r="F709" s="6"/>
      <c r="G709" s="41"/>
    </row>
    <row r="710">
      <c r="B710" s="61"/>
      <c r="C710" s="41"/>
      <c r="D710" s="40"/>
      <c r="F710" s="6"/>
      <c r="G710" s="41"/>
    </row>
    <row r="711">
      <c r="B711" s="61"/>
      <c r="C711" s="41"/>
      <c r="D711" s="40"/>
      <c r="F711" s="6"/>
      <c r="G711" s="41"/>
    </row>
    <row r="712">
      <c r="B712" s="61"/>
      <c r="C712" s="41"/>
      <c r="D712" s="40"/>
      <c r="F712" s="6"/>
      <c r="G712" s="41"/>
    </row>
    <row r="713">
      <c r="B713" s="61"/>
      <c r="C713" s="41"/>
      <c r="D713" s="40"/>
      <c r="F713" s="6"/>
      <c r="G713" s="41"/>
    </row>
    <row r="714">
      <c r="B714" s="61"/>
      <c r="C714" s="41"/>
      <c r="D714" s="40"/>
      <c r="F714" s="6"/>
      <c r="G714" s="41"/>
    </row>
    <row r="715">
      <c r="B715" s="61"/>
      <c r="C715" s="41"/>
      <c r="D715" s="40"/>
      <c r="F715" s="6"/>
      <c r="G715" s="41"/>
    </row>
    <row r="716">
      <c r="B716" s="61"/>
      <c r="C716" s="41"/>
      <c r="D716" s="40"/>
      <c r="F716" s="6"/>
      <c r="G716" s="41"/>
    </row>
    <row r="717">
      <c r="B717" s="61"/>
      <c r="C717" s="41"/>
      <c r="D717" s="40"/>
      <c r="F717" s="6"/>
      <c r="G717" s="41"/>
    </row>
    <row r="718">
      <c r="B718" s="61"/>
      <c r="C718" s="41"/>
      <c r="D718" s="40"/>
      <c r="F718" s="6"/>
      <c r="G718" s="41"/>
    </row>
    <row r="719">
      <c r="B719" s="61"/>
      <c r="C719" s="41"/>
      <c r="D719" s="40"/>
      <c r="F719" s="6"/>
      <c r="G719" s="41"/>
    </row>
    <row r="720">
      <c r="B720" s="61"/>
      <c r="C720" s="41"/>
      <c r="D720" s="40"/>
      <c r="F720" s="6"/>
      <c r="G720" s="41"/>
    </row>
    <row r="721">
      <c r="B721" s="61"/>
      <c r="C721" s="41"/>
      <c r="D721" s="40"/>
      <c r="F721" s="6"/>
      <c r="G721" s="41"/>
    </row>
    <row r="722">
      <c r="B722" s="61"/>
      <c r="C722" s="41"/>
      <c r="D722" s="40"/>
      <c r="F722" s="6"/>
      <c r="G722" s="41"/>
    </row>
    <row r="723">
      <c r="B723" s="61"/>
      <c r="C723" s="41"/>
      <c r="D723" s="40"/>
      <c r="F723" s="6"/>
      <c r="G723" s="41"/>
    </row>
    <row r="724">
      <c r="B724" s="61"/>
      <c r="C724" s="41"/>
      <c r="D724" s="40"/>
      <c r="F724" s="6"/>
      <c r="G724" s="41"/>
    </row>
    <row r="725">
      <c r="B725" s="61"/>
      <c r="C725" s="41"/>
      <c r="D725" s="40"/>
      <c r="F725" s="6"/>
      <c r="G725" s="41"/>
    </row>
    <row r="726">
      <c r="B726" s="61"/>
      <c r="C726" s="41"/>
      <c r="D726" s="40"/>
      <c r="F726" s="6"/>
      <c r="G726" s="41"/>
    </row>
    <row r="727">
      <c r="B727" s="61"/>
      <c r="C727" s="41"/>
      <c r="D727" s="40"/>
      <c r="F727" s="6"/>
      <c r="G727" s="41"/>
    </row>
    <row r="728">
      <c r="B728" s="61"/>
      <c r="C728" s="41"/>
      <c r="D728" s="40"/>
      <c r="F728" s="6"/>
      <c r="G728" s="41"/>
    </row>
    <row r="729">
      <c r="B729" s="61"/>
      <c r="C729" s="41"/>
      <c r="D729" s="40"/>
      <c r="F729" s="6"/>
      <c r="G729" s="41"/>
    </row>
    <row r="730">
      <c r="B730" s="61"/>
      <c r="C730" s="41"/>
      <c r="D730" s="40"/>
      <c r="F730" s="6"/>
      <c r="G730" s="41"/>
    </row>
    <row r="731">
      <c r="B731" s="61"/>
      <c r="C731" s="41"/>
      <c r="D731" s="40"/>
      <c r="F731" s="6"/>
      <c r="G731" s="41"/>
    </row>
    <row r="732">
      <c r="B732" s="61"/>
      <c r="C732" s="41"/>
      <c r="D732" s="40"/>
      <c r="F732" s="6"/>
      <c r="G732" s="41"/>
    </row>
    <row r="733">
      <c r="B733" s="61"/>
      <c r="C733" s="41"/>
      <c r="D733" s="40"/>
      <c r="F733" s="6"/>
      <c r="G733" s="41"/>
    </row>
    <row r="734">
      <c r="B734" s="61"/>
      <c r="C734" s="41"/>
      <c r="D734" s="40"/>
      <c r="F734" s="6"/>
      <c r="G734" s="41"/>
    </row>
    <row r="735">
      <c r="B735" s="61"/>
      <c r="C735" s="41"/>
      <c r="D735" s="40"/>
      <c r="F735" s="6"/>
      <c r="G735" s="41"/>
    </row>
    <row r="736">
      <c r="B736" s="61"/>
      <c r="C736" s="41"/>
      <c r="D736" s="40"/>
      <c r="F736" s="6"/>
      <c r="G736" s="41"/>
    </row>
    <row r="737">
      <c r="B737" s="61"/>
      <c r="C737" s="41"/>
      <c r="D737" s="40"/>
      <c r="F737" s="6"/>
      <c r="G737" s="41"/>
    </row>
    <row r="738">
      <c r="B738" s="61"/>
      <c r="C738" s="41"/>
      <c r="D738" s="40"/>
      <c r="F738" s="6"/>
      <c r="G738" s="41"/>
    </row>
    <row r="739">
      <c r="B739" s="61"/>
      <c r="C739" s="41"/>
      <c r="D739" s="40"/>
      <c r="F739" s="6"/>
      <c r="G739" s="41"/>
    </row>
    <row r="740">
      <c r="B740" s="61"/>
      <c r="C740" s="41"/>
      <c r="D740" s="40"/>
      <c r="F740" s="6"/>
      <c r="G740" s="41"/>
    </row>
    <row r="741">
      <c r="B741" s="61"/>
      <c r="C741" s="41"/>
      <c r="D741" s="40"/>
      <c r="F741" s="6"/>
      <c r="G741" s="41"/>
    </row>
    <row r="742">
      <c r="B742" s="61"/>
      <c r="C742" s="41"/>
      <c r="D742" s="40"/>
      <c r="F742" s="6"/>
      <c r="G742" s="41"/>
    </row>
    <row r="743">
      <c r="B743" s="61"/>
      <c r="C743" s="41"/>
      <c r="D743" s="40"/>
      <c r="F743" s="6"/>
      <c r="G743" s="41"/>
    </row>
    <row r="744">
      <c r="B744" s="61"/>
      <c r="C744" s="41"/>
      <c r="D744" s="40"/>
      <c r="F744" s="6"/>
      <c r="G744" s="41"/>
    </row>
    <row r="745">
      <c r="B745" s="61"/>
      <c r="C745" s="41"/>
      <c r="D745" s="40"/>
      <c r="F745" s="6"/>
      <c r="G745" s="41"/>
    </row>
    <row r="746">
      <c r="B746" s="61"/>
      <c r="C746" s="41"/>
      <c r="D746" s="40"/>
      <c r="F746" s="6"/>
      <c r="G746" s="41"/>
    </row>
    <row r="747">
      <c r="B747" s="61"/>
      <c r="C747" s="41"/>
      <c r="D747" s="40"/>
      <c r="F747" s="6"/>
      <c r="G747" s="41"/>
    </row>
    <row r="748">
      <c r="B748" s="61"/>
      <c r="C748" s="41"/>
      <c r="D748" s="40"/>
      <c r="F748" s="6"/>
      <c r="G748" s="41"/>
    </row>
    <row r="749">
      <c r="B749" s="61"/>
      <c r="C749" s="41"/>
      <c r="D749" s="40"/>
      <c r="F749" s="6"/>
      <c r="G749" s="41"/>
    </row>
    <row r="750">
      <c r="B750" s="61"/>
      <c r="C750" s="41"/>
      <c r="D750" s="40"/>
      <c r="F750" s="6"/>
      <c r="G750" s="41"/>
    </row>
    <row r="751">
      <c r="B751" s="61"/>
      <c r="C751" s="41"/>
      <c r="D751" s="40"/>
      <c r="F751" s="6"/>
      <c r="G751" s="41"/>
    </row>
    <row r="752">
      <c r="B752" s="61"/>
      <c r="C752" s="41"/>
      <c r="D752" s="40"/>
      <c r="F752" s="6"/>
      <c r="G752" s="41"/>
    </row>
    <row r="753">
      <c r="B753" s="61"/>
      <c r="C753" s="41"/>
      <c r="D753" s="40"/>
      <c r="F753" s="6"/>
      <c r="G753" s="41"/>
    </row>
    <row r="754">
      <c r="B754" s="61"/>
      <c r="C754" s="41"/>
      <c r="D754" s="40"/>
      <c r="F754" s="6"/>
      <c r="G754" s="41"/>
    </row>
    <row r="755">
      <c r="B755" s="61"/>
      <c r="C755" s="41"/>
      <c r="D755" s="40"/>
      <c r="F755" s="6"/>
      <c r="G755" s="41"/>
    </row>
    <row r="756">
      <c r="B756" s="61"/>
      <c r="C756" s="41"/>
      <c r="D756" s="40"/>
      <c r="F756" s="6"/>
      <c r="G756" s="41"/>
    </row>
    <row r="757">
      <c r="B757" s="61"/>
      <c r="C757" s="41"/>
      <c r="D757" s="40"/>
      <c r="F757" s="6"/>
      <c r="G757" s="41"/>
    </row>
    <row r="758">
      <c r="B758" s="61"/>
      <c r="C758" s="41"/>
      <c r="D758" s="40"/>
      <c r="F758" s="6"/>
      <c r="G758" s="41"/>
    </row>
    <row r="759">
      <c r="B759" s="61"/>
      <c r="C759" s="41"/>
      <c r="D759" s="40"/>
      <c r="F759" s="6"/>
      <c r="G759" s="41"/>
    </row>
    <row r="760">
      <c r="B760" s="61"/>
      <c r="C760" s="41"/>
      <c r="D760" s="40"/>
      <c r="F760" s="6"/>
      <c r="G760" s="41"/>
    </row>
    <row r="761">
      <c r="B761" s="61"/>
      <c r="C761" s="41"/>
      <c r="D761" s="40"/>
      <c r="F761" s="6"/>
      <c r="G761" s="41"/>
    </row>
    <row r="762">
      <c r="B762" s="61"/>
      <c r="C762" s="41"/>
      <c r="D762" s="40"/>
      <c r="F762" s="6"/>
      <c r="G762" s="41"/>
    </row>
    <row r="763">
      <c r="B763" s="61"/>
      <c r="C763" s="41"/>
      <c r="D763" s="40"/>
      <c r="F763" s="6"/>
      <c r="G763" s="41"/>
    </row>
    <row r="764">
      <c r="B764" s="61"/>
      <c r="C764" s="41"/>
      <c r="D764" s="40"/>
      <c r="F764" s="6"/>
      <c r="G764" s="41"/>
    </row>
    <row r="765">
      <c r="B765" s="61"/>
      <c r="C765" s="41"/>
      <c r="D765" s="40"/>
      <c r="F765" s="6"/>
      <c r="G765" s="41"/>
    </row>
    <row r="766">
      <c r="B766" s="61"/>
      <c r="C766" s="41"/>
      <c r="D766" s="40"/>
      <c r="F766" s="6"/>
      <c r="G766" s="41"/>
    </row>
    <row r="767">
      <c r="B767" s="61"/>
      <c r="C767" s="41"/>
      <c r="D767" s="40"/>
      <c r="F767" s="6"/>
      <c r="G767" s="41"/>
    </row>
    <row r="768">
      <c r="B768" s="61"/>
      <c r="C768" s="41"/>
      <c r="D768" s="40"/>
      <c r="F768" s="6"/>
      <c r="G768" s="41"/>
    </row>
    <row r="769">
      <c r="B769" s="61"/>
      <c r="C769" s="41"/>
      <c r="D769" s="40"/>
      <c r="F769" s="6"/>
      <c r="G769" s="41"/>
    </row>
    <row r="770">
      <c r="B770" s="61"/>
      <c r="C770" s="41"/>
      <c r="D770" s="40"/>
      <c r="F770" s="6"/>
      <c r="G770" s="41"/>
    </row>
    <row r="771">
      <c r="B771" s="61"/>
      <c r="C771" s="41"/>
      <c r="D771" s="40"/>
      <c r="F771" s="6"/>
      <c r="G771" s="41"/>
    </row>
    <row r="772">
      <c r="B772" s="61"/>
      <c r="C772" s="41"/>
      <c r="D772" s="40"/>
      <c r="F772" s="6"/>
      <c r="G772" s="41"/>
    </row>
    <row r="773">
      <c r="B773" s="61"/>
      <c r="C773" s="41"/>
      <c r="D773" s="40"/>
      <c r="F773" s="6"/>
      <c r="G773" s="41"/>
    </row>
    <row r="774">
      <c r="B774" s="61"/>
      <c r="C774" s="41"/>
      <c r="D774" s="40"/>
      <c r="F774" s="6"/>
      <c r="G774" s="41"/>
    </row>
    <row r="775">
      <c r="B775" s="61"/>
      <c r="C775" s="41"/>
      <c r="D775" s="40"/>
      <c r="F775" s="6"/>
      <c r="G775" s="41"/>
    </row>
    <row r="776">
      <c r="B776" s="61"/>
      <c r="C776" s="41"/>
      <c r="D776" s="40"/>
      <c r="F776" s="6"/>
      <c r="G776" s="41"/>
    </row>
    <row r="777">
      <c r="B777" s="61"/>
      <c r="C777" s="41"/>
      <c r="D777" s="40"/>
      <c r="F777" s="6"/>
      <c r="G777" s="41"/>
    </row>
    <row r="778">
      <c r="B778" s="61"/>
      <c r="C778" s="41"/>
      <c r="D778" s="40"/>
      <c r="F778" s="6"/>
      <c r="G778" s="41"/>
    </row>
    <row r="779">
      <c r="B779" s="61"/>
      <c r="C779" s="41"/>
      <c r="D779" s="40"/>
      <c r="F779" s="6"/>
      <c r="G779" s="41"/>
    </row>
    <row r="780">
      <c r="B780" s="61"/>
      <c r="C780" s="41"/>
      <c r="D780" s="40"/>
      <c r="F780" s="6"/>
      <c r="G780" s="41"/>
    </row>
    <row r="781">
      <c r="B781" s="61"/>
      <c r="C781" s="41"/>
      <c r="D781" s="40"/>
      <c r="F781" s="6"/>
      <c r="G781" s="41"/>
    </row>
    <row r="782">
      <c r="B782" s="61"/>
      <c r="C782" s="41"/>
      <c r="D782" s="40"/>
      <c r="F782" s="6"/>
      <c r="G782" s="41"/>
    </row>
    <row r="783">
      <c r="B783" s="61"/>
      <c r="C783" s="41"/>
      <c r="D783" s="40"/>
      <c r="F783" s="6"/>
      <c r="G783" s="41"/>
    </row>
    <row r="784">
      <c r="B784" s="61"/>
      <c r="C784" s="41"/>
      <c r="D784" s="40"/>
      <c r="F784" s="6"/>
      <c r="G784" s="41"/>
    </row>
    <row r="785">
      <c r="B785" s="61"/>
      <c r="C785" s="41"/>
      <c r="D785" s="40"/>
      <c r="F785" s="6"/>
      <c r="G785" s="41"/>
    </row>
    <row r="786">
      <c r="B786" s="61"/>
      <c r="C786" s="41"/>
      <c r="D786" s="40"/>
      <c r="F786" s="6"/>
      <c r="G786" s="41"/>
    </row>
    <row r="787">
      <c r="B787" s="61"/>
      <c r="C787" s="41"/>
      <c r="D787" s="40"/>
      <c r="F787" s="6"/>
      <c r="G787" s="41"/>
    </row>
    <row r="788">
      <c r="B788" s="61"/>
      <c r="C788" s="41"/>
      <c r="D788" s="40"/>
      <c r="F788" s="6"/>
      <c r="G788" s="41"/>
    </row>
    <row r="789">
      <c r="B789" s="61"/>
      <c r="C789" s="41"/>
      <c r="D789" s="40"/>
      <c r="F789" s="6"/>
      <c r="G789" s="41"/>
    </row>
    <row r="790">
      <c r="B790" s="61"/>
      <c r="C790" s="41"/>
      <c r="D790" s="40"/>
      <c r="F790" s="6"/>
      <c r="G790" s="41"/>
    </row>
    <row r="791">
      <c r="B791" s="61"/>
      <c r="C791" s="41"/>
      <c r="D791" s="40"/>
      <c r="F791" s="6"/>
      <c r="G791" s="41"/>
    </row>
    <row r="792">
      <c r="B792" s="61"/>
      <c r="C792" s="41"/>
      <c r="D792" s="40"/>
      <c r="F792" s="6"/>
      <c r="G792" s="41"/>
    </row>
    <row r="793">
      <c r="B793" s="61"/>
      <c r="C793" s="41"/>
      <c r="D793" s="40"/>
      <c r="F793" s="6"/>
      <c r="G793" s="41"/>
    </row>
    <row r="794">
      <c r="B794" s="61"/>
      <c r="C794" s="41"/>
      <c r="D794" s="40"/>
      <c r="F794" s="6"/>
      <c r="G794" s="41"/>
    </row>
    <row r="795">
      <c r="B795" s="61"/>
      <c r="C795" s="41"/>
      <c r="D795" s="40"/>
      <c r="F795" s="6"/>
      <c r="G795" s="41"/>
    </row>
    <row r="796">
      <c r="B796" s="61"/>
      <c r="C796" s="41"/>
      <c r="D796" s="40"/>
      <c r="F796" s="6"/>
      <c r="G796" s="41"/>
    </row>
    <row r="797">
      <c r="B797" s="61"/>
      <c r="C797" s="41"/>
      <c r="D797" s="40"/>
      <c r="F797" s="6"/>
      <c r="G797" s="41"/>
    </row>
    <row r="798">
      <c r="B798" s="61"/>
      <c r="C798" s="41"/>
      <c r="D798" s="40"/>
      <c r="F798" s="6"/>
      <c r="G798" s="41"/>
    </row>
    <row r="799">
      <c r="B799" s="61"/>
      <c r="C799" s="41"/>
      <c r="D799" s="40"/>
      <c r="F799" s="6"/>
      <c r="G799" s="41"/>
    </row>
    <row r="800">
      <c r="B800" s="61"/>
      <c r="C800" s="41"/>
      <c r="D800" s="40"/>
      <c r="F800" s="6"/>
      <c r="G800" s="41"/>
    </row>
    <row r="801">
      <c r="B801" s="61"/>
      <c r="C801" s="41"/>
      <c r="D801" s="40"/>
      <c r="F801" s="6"/>
      <c r="G801" s="41"/>
    </row>
    <row r="802">
      <c r="B802" s="61"/>
      <c r="C802" s="41"/>
      <c r="D802" s="40"/>
      <c r="F802" s="6"/>
      <c r="G802" s="41"/>
    </row>
    <row r="803">
      <c r="B803" s="61"/>
      <c r="C803" s="41"/>
      <c r="D803" s="40"/>
      <c r="F803" s="6"/>
      <c r="G803" s="41"/>
    </row>
    <row r="804">
      <c r="B804" s="61"/>
      <c r="C804" s="41"/>
      <c r="D804" s="40"/>
      <c r="F804" s="6"/>
      <c r="G804" s="41"/>
    </row>
    <row r="805">
      <c r="B805" s="61"/>
      <c r="C805" s="41"/>
      <c r="D805" s="40"/>
      <c r="F805" s="6"/>
      <c r="G805" s="41"/>
    </row>
    <row r="806">
      <c r="B806" s="61"/>
      <c r="C806" s="41"/>
      <c r="D806" s="40"/>
      <c r="F806" s="6"/>
      <c r="G806" s="41"/>
    </row>
    <row r="807">
      <c r="B807" s="61"/>
      <c r="C807" s="41"/>
      <c r="D807" s="40"/>
      <c r="F807" s="6"/>
      <c r="G807" s="41"/>
    </row>
    <row r="808">
      <c r="B808" s="61"/>
      <c r="C808" s="41"/>
      <c r="D808" s="40"/>
      <c r="F808" s="6"/>
      <c r="G808" s="41"/>
    </row>
    <row r="809">
      <c r="B809" s="61"/>
      <c r="C809" s="41"/>
      <c r="D809" s="40"/>
      <c r="F809" s="6"/>
      <c r="G809" s="41"/>
    </row>
    <row r="810">
      <c r="B810" s="61"/>
      <c r="C810" s="41"/>
      <c r="D810" s="40"/>
      <c r="F810" s="6"/>
      <c r="G810" s="41"/>
    </row>
    <row r="811">
      <c r="B811" s="61"/>
      <c r="C811" s="41"/>
      <c r="D811" s="40"/>
      <c r="F811" s="6"/>
      <c r="G811" s="41"/>
    </row>
    <row r="812">
      <c r="B812" s="61"/>
      <c r="C812" s="41"/>
      <c r="D812" s="40"/>
      <c r="F812" s="6"/>
      <c r="G812" s="41"/>
    </row>
    <row r="813">
      <c r="B813" s="61"/>
      <c r="C813" s="41"/>
      <c r="D813" s="40"/>
      <c r="F813" s="6"/>
      <c r="G813" s="41"/>
    </row>
    <row r="814">
      <c r="B814" s="61"/>
      <c r="C814" s="41"/>
      <c r="D814" s="40"/>
      <c r="F814" s="6"/>
      <c r="G814" s="41"/>
    </row>
    <row r="815">
      <c r="B815" s="61"/>
      <c r="C815" s="41"/>
      <c r="D815" s="40"/>
      <c r="F815" s="6"/>
      <c r="G815" s="41"/>
    </row>
    <row r="816">
      <c r="B816" s="61"/>
      <c r="C816" s="41"/>
      <c r="D816" s="40"/>
      <c r="F816" s="6"/>
      <c r="G816" s="41"/>
    </row>
    <row r="817">
      <c r="B817" s="61"/>
      <c r="C817" s="41"/>
      <c r="D817" s="40"/>
      <c r="F817" s="6"/>
      <c r="G817" s="41"/>
    </row>
    <row r="818">
      <c r="B818" s="61"/>
      <c r="C818" s="41"/>
      <c r="D818" s="40"/>
      <c r="F818" s="6"/>
      <c r="G818" s="41"/>
    </row>
    <row r="819">
      <c r="B819" s="61"/>
      <c r="C819" s="41"/>
      <c r="D819" s="40"/>
      <c r="F819" s="6"/>
      <c r="G819" s="41"/>
    </row>
    <row r="820">
      <c r="B820" s="61"/>
      <c r="C820" s="41"/>
      <c r="D820" s="40"/>
      <c r="F820" s="6"/>
      <c r="G820" s="41"/>
    </row>
    <row r="821">
      <c r="B821" s="61"/>
      <c r="C821" s="41"/>
      <c r="D821" s="40"/>
      <c r="F821" s="6"/>
      <c r="G821" s="41"/>
    </row>
    <row r="822">
      <c r="B822" s="61"/>
      <c r="C822" s="41"/>
      <c r="D822" s="40"/>
      <c r="F822" s="6"/>
      <c r="G822" s="41"/>
    </row>
    <row r="823">
      <c r="B823" s="61"/>
      <c r="C823" s="41"/>
      <c r="D823" s="40"/>
      <c r="F823" s="6"/>
      <c r="G823" s="41"/>
    </row>
    <row r="824">
      <c r="B824" s="61"/>
      <c r="C824" s="41"/>
      <c r="D824" s="40"/>
      <c r="F824" s="6"/>
      <c r="G824" s="41"/>
    </row>
    <row r="825">
      <c r="B825" s="61"/>
      <c r="C825" s="41"/>
      <c r="D825" s="40"/>
      <c r="F825" s="6"/>
      <c r="G825" s="41"/>
    </row>
    <row r="826">
      <c r="B826" s="61"/>
      <c r="C826" s="41"/>
      <c r="D826" s="40"/>
      <c r="F826" s="6"/>
      <c r="G826" s="41"/>
    </row>
    <row r="827">
      <c r="B827" s="61"/>
      <c r="C827" s="41"/>
      <c r="D827" s="40"/>
      <c r="F827" s="6"/>
      <c r="G827" s="41"/>
    </row>
    <row r="828">
      <c r="B828" s="61"/>
      <c r="C828" s="41"/>
      <c r="D828" s="40"/>
      <c r="F828" s="6"/>
      <c r="G828" s="41"/>
    </row>
    <row r="829">
      <c r="B829" s="61"/>
      <c r="C829" s="41"/>
      <c r="D829" s="40"/>
      <c r="F829" s="6"/>
      <c r="G829" s="41"/>
    </row>
    <row r="830">
      <c r="B830" s="61"/>
      <c r="C830" s="41"/>
      <c r="D830" s="40"/>
      <c r="F830" s="6"/>
      <c r="G830" s="41"/>
    </row>
    <row r="831">
      <c r="B831" s="61"/>
      <c r="C831" s="41"/>
      <c r="D831" s="40"/>
      <c r="F831" s="6"/>
      <c r="G831" s="41"/>
    </row>
    <row r="832">
      <c r="B832" s="61"/>
      <c r="C832" s="41"/>
      <c r="D832" s="40"/>
      <c r="F832" s="6"/>
      <c r="G832" s="41"/>
    </row>
    <row r="833">
      <c r="B833" s="61"/>
      <c r="C833" s="41"/>
      <c r="D833" s="40"/>
      <c r="F833" s="6"/>
      <c r="G833" s="41"/>
    </row>
    <row r="834">
      <c r="B834" s="61"/>
      <c r="C834" s="41"/>
      <c r="D834" s="40"/>
      <c r="F834" s="6"/>
      <c r="G834" s="41"/>
    </row>
    <row r="835">
      <c r="B835" s="61"/>
      <c r="C835" s="41"/>
      <c r="D835" s="40"/>
      <c r="F835" s="6"/>
      <c r="G835" s="41"/>
    </row>
    <row r="836">
      <c r="B836" s="61"/>
      <c r="C836" s="41"/>
      <c r="D836" s="40"/>
      <c r="F836" s="6"/>
      <c r="G836" s="41"/>
    </row>
    <row r="837">
      <c r="B837" s="61"/>
      <c r="C837" s="41"/>
      <c r="D837" s="40"/>
      <c r="F837" s="6"/>
      <c r="G837" s="41"/>
    </row>
    <row r="838">
      <c r="B838" s="61"/>
      <c r="C838" s="41"/>
      <c r="D838" s="40"/>
      <c r="F838" s="6"/>
      <c r="G838" s="41"/>
    </row>
    <row r="839">
      <c r="B839" s="61"/>
      <c r="C839" s="41"/>
      <c r="D839" s="40"/>
      <c r="F839" s="6"/>
      <c r="G839" s="41"/>
    </row>
    <row r="840">
      <c r="B840" s="61"/>
      <c r="C840" s="41"/>
      <c r="D840" s="40"/>
      <c r="F840" s="6"/>
      <c r="G840" s="41"/>
    </row>
    <row r="841">
      <c r="B841" s="61"/>
      <c r="C841" s="41"/>
      <c r="D841" s="40"/>
      <c r="F841" s="6"/>
      <c r="G841" s="41"/>
    </row>
    <row r="842">
      <c r="B842" s="61"/>
      <c r="C842" s="41"/>
      <c r="D842" s="40"/>
      <c r="F842" s="6"/>
      <c r="G842" s="41"/>
    </row>
    <row r="843">
      <c r="B843" s="61"/>
      <c r="C843" s="41"/>
      <c r="D843" s="40"/>
      <c r="F843" s="6"/>
      <c r="G843" s="41"/>
    </row>
    <row r="844">
      <c r="B844" s="61"/>
      <c r="C844" s="41"/>
      <c r="D844" s="40"/>
      <c r="F844" s="6"/>
      <c r="G844" s="41"/>
    </row>
    <row r="845">
      <c r="B845" s="61"/>
      <c r="C845" s="41"/>
      <c r="D845" s="40"/>
      <c r="F845" s="6"/>
      <c r="G845" s="41"/>
    </row>
    <row r="846">
      <c r="B846" s="61"/>
      <c r="C846" s="41"/>
      <c r="D846" s="40"/>
      <c r="F846" s="6"/>
      <c r="G846" s="41"/>
    </row>
    <row r="847">
      <c r="B847" s="61"/>
      <c r="C847" s="41"/>
      <c r="D847" s="40"/>
      <c r="F847" s="6"/>
      <c r="G847" s="41"/>
    </row>
    <row r="848">
      <c r="B848" s="61"/>
      <c r="C848" s="41"/>
      <c r="D848" s="40"/>
      <c r="F848" s="6"/>
      <c r="G848" s="41"/>
    </row>
    <row r="849">
      <c r="B849" s="61"/>
      <c r="C849" s="41"/>
      <c r="D849" s="40"/>
      <c r="F849" s="6"/>
      <c r="G849" s="41"/>
    </row>
    <row r="850">
      <c r="B850" s="61"/>
      <c r="C850" s="41"/>
      <c r="D850" s="40"/>
      <c r="F850" s="6"/>
      <c r="G850" s="41"/>
    </row>
    <row r="851">
      <c r="B851" s="61"/>
      <c r="C851" s="41"/>
      <c r="D851" s="40"/>
      <c r="F851" s="6"/>
      <c r="G851" s="41"/>
    </row>
    <row r="852">
      <c r="B852" s="61"/>
      <c r="C852" s="41"/>
      <c r="D852" s="40"/>
      <c r="F852" s="6"/>
      <c r="G852" s="41"/>
    </row>
    <row r="853">
      <c r="B853" s="61"/>
      <c r="C853" s="41"/>
      <c r="D853" s="40"/>
      <c r="F853" s="6"/>
      <c r="G853" s="41"/>
    </row>
    <row r="854">
      <c r="B854" s="61"/>
      <c r="C854" s="41"/>
      <c r="D854" s="40"/>
      <c r="F854" s="6"/>
      <c r="G854" s="41"/>
    </row>
    <row r="855">
      <c r="B855" s="61"/>
      <c r="C855" s="41"/>
      <c r="D855" s="40"/>
      <c r="F855" s="6"/>
      <c r="G855" s="41"/>
    </row>
    <row r="856">
      <c r="B856" s="61"/>
      <c r="C856" s="41"/>
      <c r="D856" s="40"/>
      <c r="F856" s="6"/>
      <c r="G856" s="41"/>
    </row>
    <row r="857">
      <c r="B857" s="61"/>
      <c r="C857" s="41"/>
      <c r="D857" s="40"/>
      <c r="F857" s="6"/>
      <c r="G857" s="41"/>
    </row>
    <row r="858">
      <c r="B858" s="61"/>
      <c r="C858" s="41"/>
      <c r="D858" s="40"/>
      <c r="F858" s="6"/>
      <c r="G858" s="41"/>
    </row>
    <row r="859">
      <c r="B859" s="61"/>
      <c r="C859" s="41"/>
      <c r="D859" s="40"/>
      <c r="F859" s="6"/>
      <c r="G859" s="41"/>
    </row>
    <row r="860">
      <c r="B860" s="61"/>
      <c r="C860" s="41"/>
      <c r="D860" s="40"/>
      <c r="F860" s="6"/>
      <c r="G860" s="41"/>
    </row>
    <row r="861">
      <c r="B861" s="61"/>
      <c r="C861" s="41"/>
      <c r="D861" s="40"/>
      <c r="F861" s="6"/>
      <c r="G861" s="41"/>
    </row>
    <row r="862">
      <c r="B862" s="61"/>
      <c r="C862" s="41"/>
      <c r="D862" s="40"/>
      <c r="F862" s="6"/>
      <c r="G862" s="41"/>
    </row>
    <row r="863">
      <c r="B863" s="61"/>
      <c r="C863" s="41"/>
      <c r="D863" s="40"/>
      <c r="F863" s="6"/>
      <c r="G863" s="41"/>
    </row>
    <row r="864">
      <c r="B864" s="61"/>
      <c r="C864" s="41"/>
      <c r="D864" s="40"/>
      <c r="F864" s="6"/>
      <c r="G864" s="41"/>
    </row>
    <row r="865">
      <c r="B865" s="61"/>
      <c r="C865" s="41"/>
      <c r="D865" s="40"/>
      <c r="F865" s="6"/>
      <c r="G865" s="41"/>
    </row>
    <row r="866">
      <c r="B866" s="61"/>
      <c r="C866" s="41"/>
      <c r="D866" s="40"/>
      <c r="F866" s="6"/>
      <c r="G866" s="41"/>
    </row>
    <row r="867">
      <c r="B867" s="61"/>
      <c r="C867" s="41"/>
      <c r="D867" s="40"/>
      <c r="F867" s="6"/>
      <c r="G867" s="41"/>
    </row>
    <row r="868">
      <c r="B868" s="61"/>
      <c r="C868" s="41"/>
      <c r="D868" s="40"/>
      <c r="F868" s="6"/>
      <c r="G868" s="41"/>
    </row>
    <row r="869">
      <c r="B869" s="61"/>
      <c r="C869" s="41"/>
      <c r="D869" s="40"/>
      <c r="F869" s="6"/>
      <c r="G869" s="41"/>
    </row>
    <row r="870">
      <c r="B870" s="61"/>
      <c r="C870" s="41"/>
      <c r="D870" s="40"/>
      <c r="F870" s="6"/>
      <c r="G870" s="41"/>
    </row>
    <row r="871">
      <c r="B871" s="61"/>
      <c r="C871" s="41"/>
      <c r="D871" s="40"/>
      <c r="F871" s="6"/>
      <c r="G871" s="41"/>
    </row>
    <row r="872">
      <c r="B872" s="61"/>
      <c r="C872" s="41"/>
      <c r="D872" s="40"/>
      <c r="F872" s="6"/>
      <c r="G872" s="41"/>
    </row>
    <row r="873">
      <c r="B873" s="61"/>
      <c r="C873" s="41"/>
      <c r="D873" s="40"/>
      <c r="F873" s="6"/>
      <c r="G873" s="41"/>
    </row>
    <row r="874">
      <c r="B874" s="61"/>
      <c r="C874" s="41"/>
      <c r="D874" s="40"/>
      <c r="F874" s="6"/>
      <c r="G874" s="41"/>
    </row>
    <row r="875">
      <c r="B875" s="61"/>
      <c r="C875" s="41"/>
      <c r="D875" s="40"/>
      <c r="F875" s="6"/>
      <c r="G875" s="41"/>
    </row>
    <row r="876">
      <c r="B876" s="61"/>
      <c r="C876" s="41"/>
      <c r="D876" s="40"/>
      <c r="F876" s="6"/>
      <c r="G876" s="41"/>
    </row>
    <row r="877">
      <c r="B877" s="61"/>
      <c r="C877" s="41"/>
      <c r="D877" s="40"/>
      <c r="F877" s="6"/>
      <c r="G877" s="41"/>
    </row>
    <row r="878">
      <c r="B878" s="61"/>
      <c r="C878" s="41"/>
      <c r="D878" s="40"/>
      <c r="F878" s="6"/>
      <c r="G878" s="41"/>
    </row>
    <row r="879">
      <c r="B879" s="61"/>
      <c r="C879" s="41"/>
      <c r="D879" s="40"/>
      <c r="F879" s="6"/>
      <c r="G879" s="41"/>
    </row>
    <row r="880">
      <c r="B880" s="61"/>
      <c r="C880" s="41"/>
      <c r="D880" s="40"/>
      <c r="F880" s="6"/>
      <c r="G880" s="41"/>
    </row>
    <row r="881">
      <c r="B881" s="61"/>
      <c r="C881" s="41"/>
      <c r="D881" s="40"/>
      <c r="F881" s="6"/>
      <c r="G881" s="41"/>
    </row>
    <row r="882">
      <c r="B882" s="61"/>
      <c r="C882" s="41"/>
      <c r="D882" s="40"/>
      <c r="F882" s="6"/>
      <c r="G882" s="41"/>
    </row>
    <row r="883">
      <c r="B883" s="61"/>
      <c r="C883" s="41"/>
      <c r="D883" s="40"/>
      <c r="F883" s="6"/>
      <c r="G883" s="41"/>
    </row>
    <row r="884">
      <c r="B884" s="61"/>
      <c r="C884" s="41"/>
      <c r="D884" s="40"/>
      <c r="F884" s="6"/>
      <c r="G884" s="41"/>
    </row>
    <row r="885">
      <c r="B885" s="61"/>
      <c r="C885" s="41"/>
      <c r="D885" s="40"/>
      <c r="F885" s="6"/>
      <c r="G885" s="41"/>
    </row>
    <row r="886">
      <c r="B886" s="61"/>
      <c r="C886" s="41"/>
      <c r="D886" s="40"/>
      <c r="F886" s="6"/>
      <c r="G886" s="41"/>
    </row>
    <row r="887">
      <c r="B887" s="61"/>
      <c r="C887" s="41"/>
      <c r="D887" s="40"/>
      <c r="F887" s="6"/>
      <c r="G887" s="41"/>
    </row>
    <row r="888">
      <c r="B888" s="61"/>
      <c r="C888" s="41"/>
      <c r="D888" s="40"/>
      <c r="F888" s="6"/>
      <c r="G888" s="41"/>
    </row>
    <row r="889">
      <c r="B889" s="61"/>
      <c r="C889" s="41"/>
      <c r="D889" s="40"/>
      <c r="F889" s="6"/>
      <c r="G889" s="41"/>
    </row>
    <row r="890">
      <c r="B890" s="61"/>
      <c r="C890" s="41"/>
      <c r="D890" s="40"/>
      <c r="F890" s="6"/>
      <c r="G890" s="41"/>
    </row>
    <row r="891">
      <c r="B891" s="61"/>
      <c r="C891" s="41"/>
      <c r="D891" s="40"/>
      <c r="F891" s="6"/>
      <c r="G891" s="41"/>
    </row>
    <row r="892">
      <c r="B892" s="61"/>
      <c r="C892" s="41"/>
      <c r="D892" s="40"/>
      <c r="F892" s="6"/>
      <c r="G892" s="41"/>
    </row>
    <row r="893">
      <c r="B893" s="61"/>
      <c r="C893" s="41"/>
      <c r="D893" s="40"/>
      <c r="F893" s="6"/>
      <c r="G893" s="41"/>
    </row>
    <row r="894">
      <c r="B894" s="61"/>
      <c r="C894" s="41"/>
      <c r="D894" s="40"/>
      <c r="F894" s="6"/>
      <c r="G894" s="41"/>
    </row>
    <row r="895">
      <c r="B895" s="61"/>
      <c r="C895" s="41"/>
      <c r="D895" s="40"/>
      <c r="F895" s="6"/>
      <c r="G895" s="41"/>
    </row>
    <row r="896">
      <c r="B896" s="61"/>
      <c r="C896" s="41"/>
      <c r="D896" s="40"/>
      <c r="F896" s="6"/>
      <c r="G896" s="41"/>
    </row>
    <row r="897">
      <c r="B897" s="61"/>
      <c r="C897" s="41"/>
      <c r="D897" s="40"/>
      <c r="F897" s="6"/>
      <c r="G897" s="41"/>
    </row>
    <row r="898">
      <c r="B898" s="61"/>
      <c r="C898" s="41"/>
      <c r="D898" s="40"/>
      <c r="F898" s="6"/>
      <c r="G898" s="41"/>
    </row>
    <row r="899">
      <c r="B899" s="61"/>
      <c r="C899" s="41"/>
      <c r="D899" s="40"/>
      <c r="F899" s="6"/>
      <c r="G899" s="41"/>
    </row>
    <row r="900">
      <c r="B900" s="61"/>
      <c r="C900" s="41"/>
      <c r="D900" s="40"/>
      <c r="F900" s="6"/>
      <c r="G900" s="41"/>
    </row>
    <row r="901">
      <c r="B901" s="61"/>
      <c r="C901" s="41"/>
      <c r="D901" s="40"/>
      <c r="F901" s="6"/>
      <c r="G901" s="41"/>
    </row>
    <row r="902">
      <c r="B902" s="61"/>
      <c r="C902" s="41"/>
      <c r="D902" s="40"/>
      <c r="F902" s="6"/>
      <c r="G902" s="41"/>
    </row>
    <row r="903">
      <c r="B903" s="61"/>
      <c r="C903" s="41"/>
      <c r="D903" s="40"/>
      <c r="F903" s="6"/>
      <c r="G903" s="41"/>
    </row>
    <row r="904">
      <c r="B904" s="61"/>
      <c r="C904" s="41"/>
      <c r="D904" s="40"/>
      <c r="F904" s="6"/>
      <c r="G904" s="41"/>
    </row>
    <row r="905">
      <c r="B905" s="61"/>
      <c r="C905" s="41"/>
      <c r="D905" s="40"/>
      <c r="F905" s="6"/>
      <c r="G905" s="41"/>
    </row>
    <row r="906">
      <c r="B906" s="61"/>
      <c r="C906" s="41"/>
      <c r="D906" s="40"/>
      <c r="F906" s="6"/>
      <c r="G906" s="41"/>
    </row>
    <row r="907">
      <c r="B907" s="61"/>
      <c r="C907" s="41"/>
      <c r="D907" s="40"/>
      <c r="F907" s="6"/>
      <c r="G907" s="41"/>
    </row>
    <row r="908">
      <c r="B908" s="61"/>
      <c r="C908" s="41"/>
      <c r="D908" s="40"/>
      <c r="F908" s="6"/>
      <c r="G908" s="41"/>
    </row>
    <row r="909">
      <c r="B909" s="61"/>
      <c r="C909" s="41"/>
      <c r="D909" s="40"/>
      <c r="F909" s="6"/>
      <c r="G909" s="41"/>
    </row>
    <row r="910">
      <c r="B910" s="61"/>
      <c r="C910" s="41"/>
      <c r="D910" s="40"/>
      <c r="F910" s="6"/>
      <c r="G910" s="41"/>
    </row>
    <row r="911">
      <c r="B911" s="61"/>
      <c r="C911" s="41"/>
      <c r="D911" s="40"/>
      <c r="F911" s="6"/>
      <c r="G911" s="41"/>
    </row>
    <row r="912">
      <c r="B912" s="61"/>
      <c r="C912" s="41"/>
      <c r="D912" s="40"/>
      <c r="F912" s="6"/>
      <c r="G912" s="41"/>
    </row>
    <row r="913">
      <c r="B913" s="61"/>
      <c r="C913" s="41"/>
      <c r="D913" s="40"/>
      <c r="F913" s="6"/>
      <c r="G913" s="41"/>
    </row>
    <row r="914">
      <c r="B914" s="61"/>
      <c r="C914" s="41"/>
      <c r="D914" s="40"/>
      <c r="F914" s="6"/>
      <c r="G914" s="41"/>
    </row>
    <row r="915">
      <c r="B915" s="61"/>
      <c r="C915" s="41"/>
      <c r="D915" s="40"/>
      <c r="F915" s="6"/>
      <c r="G915" s="41"/>
    </row>
    <row r="916">
      <c r="B916" s="61"/>
      <c r="C916" s="41"/>
      <c r="D916" s="40"/>
      <c r="F916" s="6"/>
      <c r="G916" s="41"/>
    </row>
    <row r="917">
      <c r="B917" s="61"/>
      <c r="C917" s="41"/>
      <c r="D917" s="40"/>
      <c r="F917" s="6"/>
      <c r="G917" s="41"/>
    </row>
    <row r="918">
      <c r="B918" s="61"/>
      <c r="C918" s="41"/>
      <c r="D918" s="40"/>
      <c r="F918" s="6"/>
      <c r="G918" s="41"/>
    </row>
    <row r="919">
      <c r="B919" s="61"/>
      <c r="C919" s="41"/>
      <c r="D919" s="40"/>
      <c r="F919" s="6"/>
      <c r="G919" s="41"/>
    </row>
    <row r="920">
      <c r="B920" s="61"/>
      <c r="C920" s="41"/>
      <c r="D920" s="40"/>
      <c r="F920" s="6"/>
      <c r="G920" s="41"/>
    </row>
    <row r="921">
      <c r="B921" s="61"/>
      <c r="C921" s="41"/>
      <c r="D921" s="40"/>
      <c r="F921" s="6"/>
      <c r="G921" s="41"/>
    </row>
    <row r="922">
      <c r="B922" s="61"/>
      <c r="C922" s="41"/>
      <c r="D922" s="40"/>
      <c r="F922" s="6"/>
      <c r="G922" s="41"/>
    </row>
    <row r="923">
      <c r="B923" s="61"/>
      <c r="C923" s="41"/>
      <c r="D923" s="40"/>
      <c r="F923" s="6"/>
      <c r="G923" s="41"/>
    </row>
    <row r="924">
      <c r="B924" s="61"/>
      <c r="C924" s="41"/>
      <c r="D924" s="40"/>
      <c r="F924" s="6"/>
      <c r="G924" s="41"/>
    </row>
    <row r="925">
      <c r="B925" s="61"/>
      <c r="C925" s="41"/>
      <c r="D925" s="40"/>
      <c r="F925" s="6"/>
      <c r="G925" s="41"/>
    </row>
    <row r="926">
      <c r="B926" s="61"/>
      <c r="C926" s="41"/>
      <c r="D926" s="40"/>
      <c r="F926" s="6"/>
      <c r="G926" s="41"/>
    </row>
    <row r="927">
      <c r="B927" s="61"/>
      <c r="C927" s="41"/>
      <c r="D927" s="40"/>
      <c r="F927" s="6"/>
      <c r="G927" s="41"/>
    </row>
    <row r="928">
      <c r="B928" s="61"/>
      <c r="C928" s="41"/>
      <c r="D928" s="40"/>
      <c r="F928" s="6"/>
      <c r="G928" s="41"/>
    </row>
    <row r="929">
      <c r="B929" s="61"/>
      <c r="C929" s="41"/>
      <c r="D929" s="40"/>
      <c r="F929" s="6"/>
      <c r="G929" s="41"/>
    </row>
    <row r="930">
      <c r="B930" s="61"/>
      <c r="C930" s="41"/>
      <c r="D930" s="40"/>
      <c r="F930" s="6"/>
      <c r="G930" s="41"/>
    </row>
    <row r="931">
      <c r="B931" s="61"/>
      <c r="C931" s="41"/>
      <c r="D931" s="40"/>
      <c r="F931" s="6"/>
      <c r="G931" s="41"/>
    </row>
    <row r="932">
      <c r="B932" s="61"/>
      <c r="C932" s="41"/>
      <c r="D932" s="40"/>
      <c r="F932" s="6"/>
      <c r="G932" s="41"/>
    </row>
    <row r="933">
      <c r="B933" s="61"/>
      <c r="C933" s="41"/>
      <c r="D933" s="40"/>
      <c r="F933" s="6"/>
      <c r="G933" s="41"/>
    </row>
    <row r="934">
      <c r="B934" s="61"/>
      <c r="C934" s="41"/>
      <c r="D934" s="40"/>
      <c r="F934" s="6"/>
      <c r="G934" s="41"/>
    </row>
    <row r="935">
      <c r="B935" s="61"/>
      <c r="C935" s="41"/>
      <c r="D935" s="40"/>
      <c r="F935" s="6"/>
      <c r="G935" s="41"/>
    </row>
    <row r="936">
      <c r="B936" s="61"/>
      <c r="C936" s="41"/>
      <c r="D936" s="40"/>
      <c r="F936" s="6"/>
      <c r="G936" s="41"/>
    </row>
    <row r="937">
      <c r="B937" s="61"/>
      <c r="C937" s="41"/>
      <c r="D937" s="40"/>
      <c r="F937" s="6"/>
      <c r="G937" s="41"/>
    </row>
    <row r="938">
      <c r="B938" s="61"/>
      <c r="C938" s="41"/>
      <c r="D938" s="40"/>
      <c r="F938" s="6"/>
      <c r="G938" s="41"/>
    </row>
    <row r="939">
      <c r="B939" s="61"/>
      <c r="C939" s="41"/>
      <c r="D939" s="40"/>
      <c r="F939" s="6"/>
      <c r="G939" s="41"/>
    </row>
    <row r="940">
      <c r="B940" s="61"/>
      <c r="C940" s="41"/>
      <c r="D940" s="40"/>
      <c r="F940" s="6"/>
      <c r="G940" s="41"/>
    </row>
    <row r="941">
      <c r="B941" s="61"/>
      <c r="C941" s="41"/>
      <c r="D941" s="40"/>
      <c r="F941" s="6"/>
      <c r="G941" s="41"/>
    </row>
    <row r="942">
      <c r="B942" s="61"/>
      <c r="C942" s="41"/>
      <c r="D942" s="40"/>
      <c r="F942" s="6"/>
      <c r="G942" s="41"/>
    </row>
    <row r="943">
      <c r="B943" s="61"/>
      <c r="C943" s="41"/>
      <c r="D943" s="40"/>
      <c r="F943" s="6"/>
      <c r="G943" s="41"/>
    </row>
    <row r="944">
      <c r="B944" s="61"/>
      <c r="C944" s="41"/>
      <c r="D944" s="40"/>
      <c r="F944" s="6"/>
      <c r="G944" s="41"/>
    </row>
    <row r="945">
      <c r="B945" s="61"/>
      <c r="C945" s="41"/>
      <c r="D945" s="40"/>
      <c r="F945" s="6"/>
      <c r="G945" s="41"/>
    </row>
    <row r="946">
      <c r="B946" s="61"/>
      <c r="C946" s="41"/>
      <c r="D946" s="40"/>
      <c r="F946" s="6"/>
      <c r="G946" s="41"/>
    </row>
    <row r="947">
      <c r="B947" s="61"/>
      <c r="C947" s="41"/>
      <c r="D947" s="40"/>
      <c r="F947" s="6"/>
      <c r="G947" s="41"/>
    </row>
    <row r="948">
      <c r="B948" s="61"/>
      <c r="C948" s="41"/>
      <c r="D948" s="40"/>
      <c r="F948" s="6"/>
      <c r="G948" s="41"/>
    </row>
    <row r="949">
      <c r="B949" s="61"/>
      <c r="C949" s="41"/>
      <c r="D949" s="40"/>
      <c r="F949" s="6"/>
      <c r="G949" s="41"/>
    </row>
    <row r="950">
      <c r="B950" s="61"/>
      <c r="C950" s="41"/>
      <c r="D950" s="40"/>
      <c r="F950" s="6"/>
      <c r="G950" s="41"/>
    </row>
    <row r="951">
      <c r="B951" s="61"/>
      <c r="C951" s="41"/>
      <c r="D951" s="40"/>
      <c r="F951" s="6"/>
      <c r="G951" s="41"/>
    </row>
    <row r="952">
      <c r="B952" s="61"/>
      <c r="C952" s="41"/>
      <c r="D952" s="40"/>
      <c r="F952" s="6"/>
      <c r="G952" s="41"/>
    </row>
    <row r="953">
      <c r="B953" s="61"/>
      <c r="C953" s="41"/>
      <c r="D953" s="40"/>
      <c r="F953" s="6"/>
      <c r="G953" s="41"/>
    </row>
    <row r="954">
      <c r="B954" s="61"/>
      <c r="C954" s="41"/>
      <c r="D954" s="40"/>
      <c r="F954" s="6"/>
      <c r="G954" s="41"/>
    </row>
    <row r="955">
      <c r="B955" s="61"/>
      <c r="C955" s="41"/>
      <c r="D955" s="40"/>
      <c r="F955" s="6"/>
      <c r="G955" s="41"/>
    </row>
    <row r="956">
      <c r="B956" s="61"/>
      <c r="C956" s="41"/>
      <c r="D956" s="40"/>
      <c r="F956" s="6"/>
      <c r="G956" s="41"/>
    </row>
    <row r="957">
      <c r="B957" s="61"/>
      <c r="C957" s="41"/>
      <c r="D957" s="40"/>
      <c r="F957" s="6"/>
      <c r="G957" s="41"/>
    </row>
    <row r="958">
      <c r="B958" s="61"/>
      <c r="C958" s="41"/>
      <c r="D958" s="40"/>
      <c r="F958" s="6"/>
      <c r="G958" s="41"/>
    </row>
    <row r="959">
      <c r="B959" s="61"/>
      <c r="C959" s="41"/>
      <c r="D959" s="40"/>
      <c r="F959" s="6"/>
      <c r="G959" s="41"/>
    </row>
    <row r="960">
      <c r="B960" s="61"/>
      <c r="C960" s="41"/>
      <c r="D960" s="40"/>
      <c r="F960" s="6"/>
      <c r="G960" s="41"/>
    </row>
    <row r="961">
      <c r="B961" s="61"/>
      <c r="C961" s="41"/>
      <c r="D961" s="40"/>
      <c r="F961" s="6"/>
      <c r="G961" s="41"/>
    </row>
    <row r="962">
      <c r="B962" s="61"/>
      <c r="C962" s="41"/>
      <c r="D962" s="40"/>
      <c r="F962" s="6"/>
      <c r="G962" s="41"/>
    </row>
    <row r="963">
      <c r="B963" s="61"/>
      <c r="C963" s="41"/>
      <c r="D963" s="40"/>
      <c r="F963" s="6"/>
      <c r="G963" s="41"/>
    </row>
    <row r="964">
      <c r="B964" s="61"/>
      <c r="C964" s="41"/>
      <c r="D964" s="40"/>
      <c r="F964" s="6"/>
      <c r="G964" s="41"/>
    </row>
    <row r="965">
      <c r="B965" s="61"/>
      <c r="C965" s="41"/>
      <c r="D965" s="40"/>
      <c r="F965" s="6"/>
      <c r="G965" s="41"/>
    </row>
    <row r="966">
      <c r="B966" s="61"/>
      <c r="C966" s="41"/>
      <c r="D966" s="40"/>
      <c r="F966" s="6"/>
      <c r="G966" s="41"/>
    </row>
    <row r="967">
      <c r="B967" s="61"/>
      <c r="C967" s="41"/>
      <c r="D967" s="40"/>
      <c r="F967" s="6"/>
      <c r="G967" s="41"/>
    </row>
    <row r="968">
      <c r="B968" s="61"/>
      <c r="C968" s="41"/>
      <c r="D968" s="40"/>
      <c r="F968" s="6"/>
      <c r="G968" s="41"/>
    </row>
    <row r="969">
      <c r="B969" s="61"/>
      <c r="C969" s="41"/>
      <c r="D969" s="40"/>
      <c r="F969" s="6"/>
      <c r="G969" s="41"/>
    </row>
    <row r="970">
      <c r="B970" s="61"/>
      <c r="C970" s="41"/>
      <c r="D970" s="40"/>
      <c r="F970" s="6"/>
      <c r="G970" s="41"/>
    </row>
    <row r="971">
      <c r="B971" s="61"/>
      <c r="C971" s="41"/>
      <c r="D971" s="40"/>
      <c r="F971" s="6"/>
      <c r="G971" s="41"/>
    </row>
    <row r="972">
      <c r="B972" s="61"/>
      <c r="C972" s="41"/>
      <c r="D972" s="40"/>
      <c r="F972" s="6"/>
      <c r="G972" s="41"/>
    </row>
    <row r="973">
      <c r="B973" s="61"/>
      <c r="C973" s="41"/>
      <c r="D973" s="40"/>
      <c r="F973" s="6"/>
      <c r="G973" s="41"/>
    </row>
    <row r="974">
      <c r="B974" s="61"/>
      <c r="C974" s="41"/>
      <c r="D974" s="40"/>
      <c r="F974" s="6"/>
      <c r="G974" s="41"/>
    </row>
    <row r="975">
      <c r="B975" s="61"/>
      <c r="C975" s="41"/>
      <c r="D975" s="40"/>
      <c r="F975" s="6"/>
      <c r="G975" s="41"/>
    </row>
    <row r="976">
      <c r="B976" s="61"/>
      <c r="C976" s="41"/>
      <c r="D976" s="40"/>
      <c r="F976" s="6"/>
      <c r="G976" s="41"/>
    </row>
    <row r="977">
      <c r="B977" s="61"/>
      <c r="C977" s="41"/>
      <c r="D977" s="40"/>
      <c r="F977" s="6"/>
      <c r="G977" s="41"/>
    </row>
    <row r="978">
      <c r="B978" s="61"/>
      <c r="C978" s="41"/>
      <c r="D978" s="40"/>
      <c r="F978" s="6"/>
      <c r="G978" s="41"/>
    </row>
    <row r="979">
      <c r="B979" s="61"/>
      <c r="C979" s="41"/>
      <c r="D979" s="40"/>
      <c r="F979" s="6"/>
      <c r="G979" s="41"/>
    </row>
    <row r="980">
      <c r="B980" s="61"/>
      <c r="C980" s="41"/>
      <c r="D980" s="40"/>
      <c r="F980" s="6"/>
      <c r="G980" s="41"/>
    </row>
    <row r="981">
      <c r="B981" s="61"/>
      <c r="C981" s="41"/>
      <c r="D981" s="40"/>
      <c r="F981" s="6"/>
      <c r="G981" s="41"/>
    </row>
    <row r="982">
      <c r="B982" s="61"/>
      <c r="C982" s="41"/>
      <c r="D982" s="40"/>
      <c r="F982" s="6"/>
      <c r="G982" s="41"/>
    </row>
    <row r="983">
      <c r="B983" s="61"/>
      <c r="C983" s="41"/>
      <c r="D983" s="40"/>
      <c r="F983" s="6"/>
      <c r="G983" s="41"/>
    </row>
    <row r="984">
      <c r="B984" s="61"/>
      <c r="C984" s="41"/>
      <c r="D984" s="40"/>
      <c r="F984" s="6"/>
      <c r="G984" s="41"/>
    </row>
    <row r="985">
      <c r="B985" s="61"/>
      <c r="C985" s="41"/>
      <c r="D985" s="40"/>
      <c r="F985" s="6"/>
      <c r="G985" s="41"/>
    </row>
    <row r="986">
      <c r="B986" s="61"/>
      <c r="C986" s="41"/>
      <c r="D986" s="40"/>
      <c r="F986" s="6"/>
      <c r="G986" s="41"/>
    </row>
    <row r="987">
      <c r="B987" s="61"/>
      <c r="C987" s="41"/>
      <c r="D987" s="40"/>
      <c r="F987" s="6"/>
      <c r="G987" s="41"/>
    </row>
    <row r="988">
      <c r="B988" s="61"/>
      <c r="C988" s="41"/>
      <c r="D988" s="40"/>
      <c r="F988" s="6"/>
      <c r="G988" s="41"/>
    </row>
    <row r="989">
      <c r="B989" s="61"/>
      <c r="C989" s="41"/>
      <c r="D989" s="40"/>
      <c r="F989" s="6"/>
      <c r="G989" s="41"/>
    </row>
    <row r="990">
      <c r="B990" s="61"/>
      <c r="C990" s="41"/>
      <c r="D990" s="40"/>
      <c r="F990" s="6"/>
      <c r="G990" s="41"/>
    </row>
    <row r="991">
      <c r="B991" s="61"/>
      <c r="C991" s="41"/>
      <c r="D991" s="40"/>
      <c r="F991" s="6"/>
      <c r="G991" s="41"/>
    </row>
    <row r="992">
      <c r="B992" s="61"/>
      <c r="C992" s="41"/>
      <c r="D992" s="40"/>
      <c r="F992" s="6"/>
      <c r="G992" s="41"/>
    </row>
    <row r="993">
      <c r="B993" s="61"/>
      <c r="C993" s="41"/>
      <c r="D993" s="40"/>
      <c r="F993" s="6"/>
      <c r="G993" s="41"/>
    </row>
    <row r="994">
      <c r="B994" s="61"/>
      <c r="C994" s="41"/>
      <c r="D994" s="40"/>
      <c r="F994" s="6"/>
      <c r="G994" s="41"/>
    </row>
    <row r="995">
      <c r="B995" s="61"/>
      <c r="C995" s="41"/>
      <c r="D995" s="40"/>
      <c r="F995" s="6"/>
      <c r="G995" s="41"/>
    </row>
    <row r="996">
      <c r="B996" s="61"/>
      <c r="C996" s="41"/>
      <c r="D996" s="40"/>
      <c r="F996" s="6"/>
      <c r="G996" s="41"/>
    </row>
    <row r="997">
      <c r="B997" s="61"/>
      <c r="C997" s="41"/>
      <c r="D997" s="40"/>
      <c r="F997" s="6"/>
      <c r="G997" s="41"/>
    </row>
    <row r="998">
      <c r="B998" s="61"/>
      <c r="C998" s="41"/>
      <c r="D998" s="40"/>
      <c r="F998" s="6"/>
      <c r="G998" s="41"/>
    </row>
    <row r="999">
      <c r="B999" s="61"/>
      <c r="C999" s="41"/>
      <c r="D999" s="40"/>
      <c r="F999" s="6"/>
      <c r="G999" s="41"/>
    </row>
    <row r="1000">
      <c r="B1000" s="61"/>
      <c r="C1000" s="41"/>
      <c r="D1000" s="40"/>
      <c r="F1000" s="6"/>
      <c r="G1000" s="41"/>
    </row>
    <row r="1001">
      <c r="B1001" s="61"/>
      <c r="C1001" s="41"/>
      <c r="D1001" s="40"/>
      <c r="F1001" s="6"/>
      <c r="G1001" s="41"/>
    </row>
    <row r="1002">
      <c r="B1002" s="61"/>
      <c r="C1002" s="41"/>
      <c r="D1002" s="40"/>
      <c r="F1002" s="6"/>
      <c r="G1002" s="41"/>
    </row>
    <row r="1003">
      <c r="B1003" s="61"/>
      <c r="C1003" s="41"/>
      <c r="D1003" s="40"/>
      <c r="F1003" s="6"/>
      <c r="G1003" s="41"/>
    </row>
    <row r="1004">
      <c r="B1004" s="61"/>
      <c r="C1004" s="41"/>
      <c r="D1004" s="40"/>
      <c r="F1004" s="6"/>
      <c r="G1004" s="41"/>
    </row>
    <row r="1005">
      <c r="B1005" s="61"/>
      <c r="C1005" s="41"/>
      <c r="D1005" s="40"/>
      <c r="F1005" s="6"/>
      <c r="G1005" s="41"/>
    </row>
    <row r="1006">
      <c r="B1006" s="61"/>
      <c r="C1006" s="41"/>
      <c r="D1006" s="40"/>
      <c r="F1006" s="6"/>
      <c r="G1006" s="41"/>
    </row>
    <row r="1007">
      <c r="B1007" s="61"/>
      <c r="C1007" s="41"/>
      <c r="D1007" s="40"/>
      <c r="F1007" s="6"/>
      <c r="G1007" s="41"/>
    </row>
    <row r="1008">
      <c r="B1008" s="61"/>
      <c r="C1008" s="41"/>
      <c r="D1008" s="40"/>
      <c r="F1008" s="6"/>
      <c r="G1008" s="41"/>
    </row>
    <row r="1009">
      <c r="B1009" s="61"/>
      <c r="C1009" s="41"/>
      <c r="D1009" s="40"/>
      <c r="F1009" s="6"/>
      <c r="G1009" s="41"/>
    </row>
    <row r="1010">
      <c r="B1010" s="61"/>
      <c r="C1010" s="41"/>
      <c r="D1010" s="40"/>
      <c r="F1010" s="6"/>
      <c r="G1010" s="41"/>
    </row>
    <row r="1011">
      <c r="B1011" s="61"/>
      <c r="C1011" s="41"/>
      <c r="D1011" s="40"/>
      <c r="F1011" s="6"/>
      <c r="G1011" s="41"/>
    </row>
    <row r="1012">
      <c r="B1012" s="61"/>
      <c r="C1012" s="41"/>
      <c r="D1012" s="40"/>
      <c r="F1012" s="6"/>
      <c r="G1012" s="41"/>
    </row>
    <row r="1013">
      <c r="B1013" s="61"/>
      <c r="C1013" s="41"/>
      <c r="D1013" s="40"/>
      <c r="F1013" s="6"/>
      <c r="G1013" s="41"/>
    </row>
    <row r="1014">
      <c r="B1014" s="61"/>
      <c r="C1014" s="41"/>
      <c r="D1014" s="40"/>
      <c r="F1014" s="6"/>
      <c r="G1014" s="41"/>
    </row>
    <row r="1015">
      <c r="B1015" s="61"/>
      <c r="C1015" s="41"/>
      <c r="D1015" s="40"/>
      <c r="F1015" s="6"/>
      <c r="G1015" s="41"/>
    </row>
    <row r="1016">
      <c r="B1016" s="61"/>
      <c r="C1016" s="41"/>
      <c r="D1016" s="40"/>
      <c r="F1016" s="6"/>
      <c r="G1016" s="41"/>
    </row>
    <row r="1017">
      <c r="B1017" s="61"/>
      <c r="C1017" s="41"/>
      <c r="D1017" s="40"/>
      <c r="F1017" s="6"/>
      <c r="G1017" s="41"/>
    </row>
    <row r="1018">
      <c r="B1018" s="61"/>
      <c r="C1018" s="41"/>
      <c r="D1018" s="40"/>
      <c r="F1018" s="6"/>
      <c r="G1018" s="41"/>
    </row>
    <row r="1019">
      <c r="B1019" s="61"/>
      <c r="C1019" s="41"/>
      <c r="D1019" s="40"/>
      <c r="F1019" s="6"/>
      <c r="G1019" s="41"/>
    </row>
    <row r="1020">
      <c r="B1020" s="61"/>
      <c r="C1020" s="41"/>
      <c r="D1020" s="40"/>
      <c r="F1020" s="6"/>
      <c r="G1020" s="41"/>
    </row>
    <row r="1021">
      <c r="B1021" s="61"/>
      <c r="C1021" s="41"/>
      <c r="D1021" s="40"/>
      <c r="F1021" s="6"/>
      <c r="G1021" s="41"/>
    </row>
    <row r="1022">
      <c r="B1022" s="61"/>
      <c r="C1022" s="41"/>
      <c r="D1022" s="40"/>
      <c r="F1022" s="6"/>
      <c r="G1022" s="41"/>
    </row>
    <row r="1023">
      <c r="B1023" s="61"/>
      <c r="C1023" s="41"/>
      <c r="D1023" s="40"/>
      <c r="F1023" s="6"/>
      <c r="G1023" s="41"/>
    </row>
    <row r="1024">
      <c r="B1024" s="61"/>
      <c r="C1024" s="41"/>
      <c r="D1024" s="40"/>
      <c r="F1024" s="6"/>
      <c r="G1024" s="41"/>
    </row>
    <row r="1025">
      <c r="B1025" s="61"/>
      <c r="C1025" s="41"/>
      <c r="D1025" s="40"/>
      <c r="F1025" s="6"/>
      <c r="G1025" s="41"/>
    </row>
    <row r="1026">
      <c r="B1026" s="61"/>
      <c r="C1026" s="41"/>
      <c r="D1026" s="40"/>
      <c r="F1026" s="6"/>
      <c r="G1026" s="41"/>
    </row>
    <row r="1027">
      <c r="B1027" s="61"/>
      <c r="C1027" s="41"/>
      <c r="D1027" s="40"/>
      <c r="F1027" s="6"/>
      <c r="G1027" s="41"/>
    </row>
    <row r="1028">
      <c r="B1028" s="61"/>
      <c r="C1028" s="41"/>
      <c r="D1028" s="40"/>
      <c r="F1028" s="6"/>
      <c r="G1028" s="41"/>
    </row>
    <row r="1029">
      <c r="B1029" s="61"/>
      <c r="C1029" s="41"/>
      <c r="D1029" s="40"/>
      <c r="F1029" s="6"/>
      <c r="G1029" s="41"/>
    </row>
    <row r="1030">
      <c r="B1030" s="61"/>
      <c r="C1030" s="41"/>
      <c r="D1030" s="40"/>
      <c r="F1030" s="6"/>
      <c r="G1030" s="41"/>
    </row>
    <row r="1031">
      <c r="B1031" s="61"/>
      <c r="C1031" s="41"/>
      <c r="D1031" s="40"/>
      <c r="F1031" s="6"/>
      <c r="G1031" s="41"/>
    </row>
    <row r="1032">
      <c r="B1032" s="61"/>
      <c r="C1032" s="41"/>
      <c r="D1032" s="40"/>
      <c r="F1032" s="6"/>
      <c r="G1032" s="41"/>
    </row>
    <row r="1033">
      <c r="B1033" s="61"/>
      <c r="C1033" s="41"/>
      <c r="D1033" s="40"/>
      <c r="F1033" s="6"/>
      <c r="G1033" s="41"/>
    </row>
    <row r="1034">
      <c r="B1034" s="61"/>
      <c r="C1034" s="41"/>
      <c r="D1034" s="40"/>
      <c r="F1034" s="6"/>
      <c r="G1034" s="41"/>
    </row>
    <row r="1035">
      <c r="B1035" s="61"/>
      <c r="C1035" s="41"/>
      <c r="D1035" s="40"/>
      <c r="F1035" s="6"/>
      <c r="G1035" s="41"/>
    </row>
    <row r="1036">
      <c r="B1036" s="61"/>
      <c r="C1036" s="41"/>
      <c r="D1036" s="40"/>
      <c r="F1036" s="6"/>
      <c r="G1036" s="41"/>
    </row>
    <row r="1037">
      <c r="B1037" s="61"/>
      <c r="C1037" s="41"/>
      <c r="D1037" s="40"/>
      <c r="F1037" s="6"/>
      <c r="G1037" s="41"/>
    </row>
    <row r="1038">
      <c r="B1038" s="61"/>
      <c r="C1038" s="41"/>
      <c r="D1038" s="40"/>
      <c r="F1038" s="6"/>
      <c r="G1038" s="41"/>
    </row>
    <row r="1039">
      <c r="B1039" s="61"/>
      <c r="C1039" s="41"/>
      <c r="D1039" s="40"/>
      <c r="F1039" s="6"/>
      <c r="G1039" s="41"/>
    </row>
    <row r="1040">
      <c r="B1040" s="61"/>
      <c r="C1040" s="41"/>
      <c r="D1040" s="40"/>
      <c r="F1040" s="6"/>
      <c r="G1040" s="41"/>
    </row>
    <row r="1041">
      <c r="B1041" s="61"/>
      <c r="C1041" s="41"/>
      <c r="D1041" s="40"/>
      <c r="F1041" s="6"/>
      <c r="G1041" s="41"/>
    </row>
    <row r="1042">
      <c r="B1042" s="61"/>
      <c r="C1042" s="41"/>
      <c r="D1042" s="40"/>
      <c r="F1042" s="6"/>
      <c r="G1042" s="41"/>
    </row>
    <row r="1043">
      <c r="B1043" s="61"/>
      <c r="C1043" s="41"/>
      <c r="D1043" s="40"/>
      <c r="F1043" s="6"/>
      <c r="G1043" s="41"/>
    </row>
    <row r="1044">
      <c r="B1044" s="61"/>
      <c r="C1044" s="41"/>
      <c r="D1044" s="40"/>
      <c r="F1044" s="6"/>
      <c r="G1044" s="41"/>
    </row>
    <row r="1045">
      <c r="B1045" s="61"/>
      <c r="C1045" s="41"/>
      <c r="D1045" s="40"/>
      <c r="F1045" s="6"/>
      <c r="G1045" s="41"/>
    </row>
    <row r="1046">
      <c r="B1046" s="61"/>
      <c r="C1046" s="41"/>
      <c r="D1046" s="40"/>
      <c r="F1046" s="6"/>
      <c r="G1046" s="41"/>
    </row>
    <row r="1047">
      <c r="B1047" s="61"/>
      <c r="C1047" s="41"/>
      <c r="D1047" s="40"/>
      <c r="F1047" s="6"/>
      <c r="G1047" s="41"/>
    </row>
    <row r="1048">
      <c r="B1048" s="61"/>
      <c r="C1048" s="41"/>
      <c r="D1048" s="40"/>
      <c r="F1048" s="6"/>
      <c r="G1048" s="41"/>
    </row>
    <row r="1049">
      <c r="B1049" s="61"/>
      <c r="C1049" s="41"/>
      <c r="D1049" s="40"/>
      <c r="F1049" s="6"/>
      <c r="G1049" s="41"/>
    </row>
    <row r="1050">
      <c r="B1050" s="61"/>
      <c r="C1050" s="41"/>
      <c r="D1050" s="40"/>
      <c r="F1050" s="6"/>
      <c r="G1050" s="41"/>
    </row>
    <row r="1051">
      <c r="B1051" s="61"/>
      <c r="C1051" s="41"/>
      <c r="D1051" s="40"/>
      <c r="F1051" s="6"/>
      <c r="G1051" s="41"/>
    </row>
    <row r="1052">
      <c r="B1052" s="61"/>
      <c r="C1052" s="41"/>
      <c r="D1052" s="40"/>
      <c r="F1052" s="6"/>
      <c r="G1052" s="41"/>
    </row>
    <row r="1053">
      <c r="B1053" s="61"/>
      <c r="C1053" s="41"/>
      <c r="D1053" s="40"/>
      <c r="F1053" s="6"/>
      <c r="G1053" s="41"/>
    </row>
    <row r="1054">
      <c r="B1054" s="61"/>
      <c r="C1054" s="41"/>
      <c r="D1054" s="40"/>
      <c r="F1054" s="6"/>
      <c r="G1054" s="41"/>
    </row>
    <row r="1055">
      <c r="B1055" s="61"/>
      <c r="C1055" s="41"/>
      <c r="D1055" s="40"/>
      <c r="F1055" s="6"/>
      <c r="G1055" s="41"/>
    </row>
    <row r="1056">
      <c r="B1056" s="61"/>
      <c r="C1056" s="41"/>
      <c r="D1056" s="40"/>
      <c r="F1056" s="6"/>
      <c r="G1056" s="41"/>
    </row>
    <row r="1057">
      <c r="B1057" s="61"/>
      <c r="C1057" s="41"/>
      <c r="D1057" s="40"/>
      <c r="F1057" s="6"/>
      <c r="G1057" s="41"/>
    </row>
    <row r="1058">
      <c r="B1058" s="61"/>
      <c r="C1058" s="41"/>
      <c r="D1058" s="40"/>
      <c r="F1058" s="6"/>
      <c r="G1058" s="41"/>
    </row>
    <row r="1059">
      <c r="B1059" s="61"/>
      <c r="C1059" s="41"/>
      <c r="D1059" s="40"/>
      <c r="F1059" s="6"/>
      <c r="G1059" s="41"/>
    </row>
    <row r="1060">
      <c r="B1060" s="61"/>
      <c r="C1060" s="41"/>
      <c r="D1060" s="40"/>
      <c r="F1060" s="6"/>
      <c r="G1060" s="41"/>
    </row>
    <row r="1061">
      <c r="B1061" s="61"/>
      <c r="C1061" s="41"/>
      <c r="D1061" s="40"/>
      <c r="F1061" s="6"/>
      <c r="G1061" s="41"/>
    </row>
    <row r="1062">
      <c r="B1062" s="61"/>
      <c r="C1062" s="41"/>
      <c r="D1062" s="40"/>
      <c r="F1062" s="6"/>
      <c r="G1062" s="41"/>
    </row>
    <row r="1063">
      <c r="B1063" s="61"/>
      <c r="C1063" s="41"/>
      <c r="D1063" s="40"/>
      <c r="F1063" s="6"/>
      <c r="G1063" s="41"/>
    </row>
    <row r="1064">
      <c r="B1064" s="61"/>
      <c r="C1064" s="41"/>
      <c r="D1064" s="40"/>
      <c r="F1064" s="6"/>
      <c r="G1064" s="41"/>
    </row>
    <row r="1065">
      <c r="B1065" s="61"/>
      <c r="C1065" s="41"/>
      <c r="D1065" s="40"/>
      <c r="F1065" s="6"/>
      <c r="G1065" s="41"/>
    </row>
    <row r="1066">
      <c r="B1066" s="61"/>
      <c r="C1066" s="41"/>
      <c r="D1066" s="40"/>
      <c r="F1066" s="6"/>
      <c r="G1066" s="41"/>
    </row>
    <row r="1067">
      <c r="B1067" s="61"/>
      <c r="C1067" s="41"/>
      <c r="D1067" s="40"/>
      <c r="F1067" s="6"/>
      <c r="G1067" s="41"/>
    </row>
    <row r="1068">
      <c r="B1068" s="61"/>
      <c r="C1068" s="41"/>
      <c r="D1068" s="40"/>
      <c r="F1068" s="6"/>
      <c r="G1068" s="41"/>
    </row>
    <row r="1069">
      <c r="B1069" s="61"/>
      <c r="C1069" s="41"/>
      <c r="D1069" s="40"/>
      <c r="F1069" s="6"/>
      <c r="G1069" s="41"/>
    </row>
    <row r="1070">
      <c r="B1070" s="61"/>
      <c r="C1070" s="41"/>
      <c r="D1070" s="40"/>
      <c r="F1070" s="6"/>
      <c r="G1070" s="41"/>
    </row>
    <row r="1071">
      <c r="B1071" s="61"/>
      <c r="C1071" s="41"/>
      <c r="D1071" s="40"/>
      <c r="F1071" s="6"/>
      <c r="G1071" s="41"/>
    </row>
    <row r="1072">
      <c r="B1072" s="61"/>
      <c r="C1072" s="41"/>
      <c r="D1072" s="40"/>
      <c r="F1072" s="6"/>
      <c r="G1072" s="41"/>
    </row>
    <row r="1073">
      <c r="B1073" s="61"/>
      <c r="C1073" s="41"/>
      <c r="D1073" s="40"/>
      <c r="F1073" s="6"/>
      <c r="G1073" s="41"/>
    </row>
    <row r="1074">
      <c r="B1074" s="61"/>
      <c r="C1074" s="41"/>
      <c r="D1074" s="40"/>
      <c r="F1074" s="6"/>
      <c r="G1074" s="41"/>
    </row>
    <row r="1075">
      <c r="B1075" s="61"/>
      <c r="C1075" s="41"/>
      <c r="D1075" s="40"/>
      <c r="F1075" s="6"/>
      <c r="G1075" s="41"/>
    </row>
    <row r="1076">
      <c r="B1076" s="61"/>
      <c r="C1076" s="41"/>
      <c r="D1076" s="40"/>
      <c r="F1076" s="6"/>
      <c r="G1076" s="41"/>
    </row>
    <row r="1077">
      <c r="B1077" s="61"/>
      <c r="C1077" s="41"/>
      <c r="D1077" s="40"/>
      <c r="F1077" s="6"/>
      <c r="G1077" s="41"/>
    </row>
    <row r="1078">
      <c r="B1078" s="61"/>
      <c r="C1078" s="41"/>
      <c r="D1078" s="40"/>
      <c r="F1078" s="6"/>
      <c r="G1078" s="41"/>
    </row>
    <row r="1079">
      <c r="B1079" s="61"/>
      <c r="C1079" s="41"/>
      <c r="D1079" s="40"/>
      <c r="F1079" s="6"/>
      <c r="G1079" s="41"/>
    </row>
    <row r="1080">
      <c r="B1080" s="61"/>
      <c r="C1080" s="41"/>
      <c r="D1080" s="40"/>
      <c r="F1080" s="6"/>
      <c r="G1080" s="41"/>
    </row>
    <row r="1081">
      <c r="B1081" s="61"/>
      <c r="C1081" s="41"/>
      <c r="D1081" s="40"/>
      <c r="F1081" s="6"/>
      <c r="G1081" s="41"/>
    </row>
    <row r="1082">
      <c r="B1082" s="61"/>
      <c r="C1082" s="41"/>
      <c r="D1082" s="40"/>
      <c r="F1082" s="6"/>
      <c r="G1082" s="41"/>
    </row>
    <row r="1083">
      <c r="B1083" s="61"/>
      <c r="C1083" s="41"/>
      <c r="D1083" s="40"/>
      <c r="F1083" s="6"/>
      <c r="G1083" s="41"/>
    </row>
    <row r="1084">
      <c r="B1084" s="61"/>
      <c r="C1084" s="41"/>
      <c r="D1084" s="40"/>
      <c r="F1084" s="6"/>
      <c r="G1084" s="41"/>
    </row>
    <row r="1085">
      <c r="B1085" s="61"/>
      <c r="C1085" s="41"/>
      <c r="D1085" s="40"/>
      <c r="F1085" s="6"/>
      <c r="G1085" s="41"/>
    </row>
  </sheetData>
  <mergeCells count="165">
    <mergeCell ref="A91:A95"/>
    <mergeCell ref="B91:B95"/>
    <mergeCell ref="H91:H95"/>
    <mergeCell ref="I91:I95"/>
    <mergeCell ref="J91:J95"/>
    <mergeCell ref="K91:K95"/>
    <mergeCell ref="A97:A101"/>
    <mergeCell ref="B97:B101"/>
    <mergeCell ref="B103:B107"/>
    <mergeCell ref="H103:H107"/>
    <mergeCell ref="I103:I107"/>
    <mergeCell ref="J103:J107"/>
    <mergeCell ref="K103:K107"/>
    <mergeCell ref="A1:F1"/>
    <mergeCell ref="H1:I1"/>
    <mergeCell ref="J1:K1"/>
    <mergeCell ref="A3:A6"/>
    <mergeCell ref="B3:B6"/>
    <mergeCell ref="A8:A12"/>
    <mergeCell ref="B8:B12"/>
    <mergeCell ref="A14:A17"/>
    <mergeCell ref="B14:B17"/>
    <mergeCell ref="A19:A22"/>
    <mergeCell ref="B19:B22"/>
    <mergeCell ref="A24:A26"/>
    <mergeCell ref="B24:B26"/>
    <mergeCell ref="B28:B30"/>
    <mergeCell ref="A28:A30"/>
    <mergeCell ref="A32:A35"/>
    <mergeCell ref="B32:B35"/>
    <mergeCell ref="A37:A40"/>
    <mergeCell ref="B37:B40"/>
    <mergeCell ref="A42:A43"/>
    <mergeCell ref="B42:B43"/>
    <mergeCell ref="A45:A46"/>
    <mergeCell ref="B45:B46"/>
    <mergeCell ref="A48:A49"/>
    <mergeCell ref="B48:B49"/>
    <mergeCell ref="A51:A52"/>
    <mergeCell ref="B51:B52"/>
    <mergeCell ref="B54:B58"/>
    <mergeCell ref="A80:A84"/>
    <mergeCell ref="B80:B84"/>
    <mergeCell ref="A86:A90"/>
    <mergeCell ref="B86:B90"/>
    <mergeCell ref="H86:H90"/>
    <mergeCell ref="I86:I90"/>
    <mergeCell ref="J86:J90"/>
    <mergeCell ref="K86:K90"/>
    <mergeCell ref="A54:A58"/>
    <mergeCell ref="A60:A65"/>
    <mergeCell ref="B60:B65"/>
    <mergeCell ref="A67:A72"/>
    <mergeCell ref="B67:B72"/>
    <mergeCell ref="A74:A78"/>
    <mergeCell ref="B74:B78"/>
    <mergeCell ref="A103:A107"/>
    <mergeCell ref="A108:A112"/>
    <mergeCell ref="B108:B112"/>
    <mergeCell ref="H108:H112"/>
    <mergeCell ref="I108:I112"/>
    <mergeCell ref="J108:J112"/>
    <mergeCell ref="K108:K112"/>
    <mergeCell ref="B144:B146"/>
    <mergeCell ref="B147:B149"/>
    <mergeCell ref="B150:B152"/>
    <mergeCell ref="B153:B155"/>
    <mergeCell ref="B156:B158"/>
    <mergeCell ref="B159:B161"/>
    <mergeCell ref="B162:B164"/>
    <mergeCell ref="B166:B169"/>
    <mergeCell ref="A131:A133"/>
    <mergeCell ref="B131:B133"/>
    <mergeCell ref="A135:A137"/>
    <mergeCell ref="B135:B137"/>
    <mergeCell ref="A138:A140"/>
    <mergeCell ref="B138:B140"/>
    <mergeCell ref="B141:B143"/>
    <mergeCell ref="A162:A164"/>
    <mergeCell ref="A166:A169"/>
    <mergeCell ref="A141:A143"/>
    <mergeCell ref="A144:A146"/>
    <mergeCell ref="A147:A149"/>
    <mergeCell ref="A150:A152"/>
    <mergeCell ref="A153:A155"/>
    <mergeCell ref="A156:A158"/>
    <mergeCell ref="A159:A161"/>
    <mergeCell ref="H138:H140"/>
    <mergeCell ref="H141:H143"/>
    <mergeCell ref="I141:I143"/>
    <mergeCell ref="J141:J143"/>
    <mergeCell ref="K141:K143"/>
    <mergeCell ref="I144:I146"/>
    <mergeCell ref="J144:J146"/>
    <mergeCell ref="K144:K146"/>
    <mergeCell ref="H144:H146"/>
    <mergeCell ref="H147:H149"/>
    <mergeCell ref="I147:I149"/>
    <mergeCell ref="J147:J149"/>
    <mergeCell ref="K147:K149"/>
    <mergeCell ref="H150:H152"/>
    <mergeCell ref="I150:I152"/>
    <mergeCell ref="H153:H155"/>
    <mergeCell ref="I153:I155"/>
    <mergeCell ref="J153:J155"/>
    <mergeCell ref="K153:K155"/>
    <mergeCell ref="I156:I158"/>
    <mergeCell ref="J156:J158"/>
    <mergeCell ref="K156:K158"/>
    <mergeCell ref="J162:J164"/>
    <mergeCell ref="K162:K164"/>
    <mergeCell ref="H166:H169"/>
    <mergeCell ref="I166:I169"/>
    <mergeCell ref="J166:J169"/>
    <mergeCell ref="K166:K169"/>
    <mergeCell ref="H156:H158"/>
    <mergeCell ref="H159:H161"/>
    <mergeCell ref="I159:I161"/>
    <mergeCell ref="J159:J161"/>
    <mergeCell ref="K159:K161"/>
    <mergeCell ref="H162:H164"/>
    <mergeCell ref="I162:I164"/>
    <mergeCell ref="A114:A116"/>
    <mergeCell ref="B114:B116"/>
    <mergeCell ref="I114:I116"/>
    <mergeCell ref="J114:J116"/>
    <mergeCell ref="K114:K116"/>
    <mergeCell ref="B117:B119"/>
    <mergeCell ref="K117:K119"/>
    <mergeCell ref="I117:I119"/>
    <mergeCell ref="J117:J119"/>
    <mergeCell ref="I120:I122"/>
    <mergeCell ref="J120:J122"/>
    <mergeCell ref="K120:K122"/>
    <mergeCell ref="J124:J126"/>
    <mergeCell ref="K124:K126"/>
    <mergeCell ref="A117:A119"/>
    <mergeCell ref="A120:A122"/>
    <mergeCell ref="B120:B122"/>
    <mergeCell ref="A124:A126"/>
    <mergeCell ref="B124:B126"/>
    <mergeCell ref="A127:A129"/>
    <mergeCell ref="B127:B129"/>
    <mergeCell ref="I135:I137"/>
    <mergeCell ref="J135:J137"/>
    <mergeCell ref="K135:K137"/>
    <mergeCell ref="I138:I140"/>
    <mergeCell ref="J138:J140"/>
    <mergeCell ref="K138:K140"/>
    <mergeCell ref="I124:I126"/>
    <mergeCell ref="I127:I129"/>
    <mergeCell ref="J127:J129"/>
    <mergeCell ref="K127:K129"/>
    <mergeCell ref="I131:I133"/>
    <mergeCell ref="J131:J133"/>
    <mergeCell ref="K131:K133"/>
    <mergeCell ref="H114:H116"/>
    <mergeCell ref="H117:H119"/>
    <mergeCell ref="H120:H122"/>
    <mergeCell ref="H124:H126"/>
    <mergeCell ref="H127:H129"/>
    <mergeCell ref="H131:H133"/>
    <mergeCell ref="H135:H137"/>
    <mergeCell ref="J150:J152"/>
    <mergeCell ref="K150:K152"/>
  </mergeCells>
  <dataValidations>
    <dataValidation type="list" allowBlank="1" showErrorMessage="1" sqref="F3:F6 F8:F17 F19:F22 F24:F26 F28:F30 F32:F35 F37:F40 F42:F43 F45:F46 F48:F49 F51:F52 F54:F58 F60:F65 F67:F72 F74:F78 F80:F84 F86:F95 F97:F101 F103:F112 F114:F122 F124:F129 F131:F133 F135:F164 F166:F172 F174:F208 F214:F1085">
      <formula1>"En Proceso,Terminado,Pendiente"</formula1>
    </dataValidation>
    <dataValidation type="list" allowBlank="1" showErrorMessage="1" sqref="D3:D6 D8:D12 D14:D17 D19:D22 D24:D26 D28:D30 D32:D35 D37:D40 D42:D43 D45:D46 D48:D49 D51:D52 D54:D58 D60:D65 D67:D72 D74:D78 D80:D84 D86:D95 D97:D101 D103:D112 D114:D122 D124:D129 D131:D133 D135:D164 D166:D172 D174:D208 D214:D1085">
      <formula1>"Francisco Torres,Bastian Benitez,Eliam Rivas,Manuel Vidal,Samir Saud,Geronimo Lopez,N/A"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5" width="9.25"/>
    <col customWidth="1" min="16" max="18" width="8.63"/>
    <col customWidth="1" min="19" max="22" width="8.5"/>
  </cols>
  <sheetData>
    <row r="2">
      <c r="B2" s="7" t="s">
        <v>249</v>
      </c>
      <c r="C2" s="7" t="s">
        <v>250</v>
      </c>
      <c r="D2" s="7" t="s">
        <v>251</v>
      </c>
      <c r="E2" s="7" t="s">
        <v>252</v>
      </c>
      <c r="F2" s="7" t="s">
        <v>253</v>
      </c>
      <c r="G2" s="7" t="s">
        <v>254</v>
      </c>
      <c r="H2" s="7" t="s">
        <v>255</v>
      </c>
      <c r="I2" s="7" t="s">
        <v>256</v>
      </c>
      <c r="J2" s="7" t="s">
        <v>257</v>
      </c>
      <c r="K2" s="7" t="s">
        <v>258</v>
      </c>
      <c r="L2" s="7" t="s">
        <v>259</v>
      </c>
      <c r="M2" s="7" t="s">
        <v>260</v>
      </c>
      <c r="N2" s="7" t="s">
        <v>261</v>
      </c>
      <c r="O2" s="7" t="s">
        <v>262</v>
      </c>
      <c r="P2" s="7" t="s">
        <v>263</v>
      </c>
      <c r="Q2" s="7" t="s">
        <v>264</v>
      </c>
      <c r="R2" s="7" t="s">
        <v>265</v>
      </c>
    </row>
    <row r="3">
      <c r="A3" s="7" t="s">
        <v>266</v>
      </c>
      <c r="B3" s="62">
        <v>45876.0</v>
      </c>
      <c r="C3" s="62">
        <v>45877.0</v>
      </c>
      <c r="D3" s="62">
        <v>45878.0</v>
      </c>
      <c r="E3" s="62">
        <v>45879.0</v>
      </c>
      <c r="F3" s="62">
        <v>45880.0</v>
      </c>
      <c r="G3" s="62">
        <v>45881.0</v>
      </c>
      <c r="H3" s="62">
        <v>45882.0</v>
      </c>
      <c r="I3" s="62">
        <v>45883.0</v>
      </c>
      <c r="J3" s="62">
        <v>45884.0</v>
      </c>
      <c r="K3" s="62">
        <v>45885.0</v>
      </c>
      <c r="L3" s="62">
        <v>45886.0</v>
      </c>
      <c r="M3" s="62">
        <v>45887.0</v>
      </c>
      <c r="N3" s="62">
        <v>45888.0</v>
      </c>
      <c r="O3" s="62">
        <v>45889.0</v>
      </c>
      <c r="P3" s="62">
        <v>45890.0</v>
      </c>
      <c r="Q3" s="62">
        <v>45891.0</v>
      </c>
      <c r="R3" s="62">
        <v>45892.0</v>
      </c>
      <c r="S3" s="62">
        <v>45893.0</v>
      </c>
      <c r="T3" s="62">
        <v>45894.0</v>
      </c>
      <c r="U3" s="62">
        <v>45895.0</v>
      </c>
      <c r="V3" s="62">
        <v>45896.0</v>
      </c>
    </row>
    <row r="4">
      <c r="A4" s="7" t="s">
        <v>267</v>
      </c>
      <c r="C4" s="7">
        <v>1.0</v>
      </c>
      <c r="F4" s="7">
        <v>4.0</v>
      </c>
      <c r="G4" s="7">
        <v>3.0</v>
      </c>
      <c r="H4" s="7">
        <v>4.0</v>
      </c>
      <c r="I4" s="7">
        <v>3.0</v>
      </c>
      <c r="J4" s="7">
        <v>1.0</v>
      </c>
    </row>
    <row r="5">
      <c r="A5" s="7" t="s">
        <v>268</v>
      </c>
      <c r="B5" s="7">
        <v>2.0</v>
      </c>
      <c r="F5" s="7">
        <v>3.0</v>
      </c>
      <c r="J5" s="7">
        <v>1.0</v>
      </c>
    </row>
    <row r="6">
      <c r="A6" s="7" t="s">
        <v>269</v>
      </c>
      <c r="B6" s="7">
        <v>2.0</v>
      </c>
      <c r="C6" s="7">
        <v>5.0</v>
      </c>
      <c r="D6" s="7">
        <v>3.0</v>
      </c>
      <c r="R6" s="7">
        <v>4.0</v>
      </c>
    </row>
    <row r="7">
      <c r="A7" s="7" t="s">
        <v>270</v>
      </c>
      <c r="C7" s="7">
        <v>1.0</v>
      </c>
      <c r="F7" s="7">
        <v>4.0</v>
      </c>
      <c r="G7" s="7">
        <v>3.0</v>
      </c>
      <c r="H7" s="7">
        <v>4.0</v>
      </c>
      <c r="I7" s="7">
        <v>3.0</v>
      </c>
      <c r="J7" s="7">
        <v>1.0</v>
      </c>
    </row>
    <row r="8">
      <c r="A8" s="7" t="s">
        <v>271</v>
      </c>
      <c r="G8" s="7">
        <v>2.0</v>
      </c>
      <c r="H8" s="7">
        <v>1.0</v>
      </c>
      <c r="J8" s="7">
        <v>2.0</v>
      </c>
      <c r="L8" s="7">
        <v>3.0</v>
      </c>
      <c r="M8" s="7">
        <v>1.0</v>
      </c>
      <c r="N8" s="7">
        <v>2.0</v>
      </c>
    </row>
    <row r="9">
      <c r="A9" s="7" t="s">
        <v>272</v>
      </c>
      <c r="M9" s="7">
        <v>1.0</v>
      </c>
      <c r="N9" s="7">
        <v>2.0</v>
      </c>
      <c r="O9" s="7">
        <v>3.0</v>
      </c>
      <c r="P9" s="7">
        <v>4.0</v>
      </c>
    </row>
    <row r="11">
      <c r="A11" s="7" t="s">
        <v>273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75"/>
    <col customWidth="1" min="2" max="15" width="8.38"/>
  </cols>
  <sheetData>
    <row r="1" ht="4.5" customHeight="1"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ht="36.0" customHeight="1">
      <c r="B2" s="63">
        <v>45806.0</v>
      </c>
      <c r="C2" s="63">
        <v>45807.0</v>
      </c>
      <c r="D2" s="63">
        <v>45808.0</v>
      </c>
      <c r="E2" s="63">
        <v>45809.0</v>
      </c>
      <c r="F2" s="63">
        <v>45810.0</v>
      </c>
      <c r="G2" s="63">
        <v>45811.0</v>
      </c>
      <c r="H2" s="63">
        <v>45812.0</v>
      </c>
      <c r="I2" s="63">
        <v>45813.0</v>
      </c>
      <c r="J2" s="63">
        <v>45814.0</v>
      </c>
      <c r="K2" s="63">
        <v>45815.0</v>
      </c>
      <c r="L2" s="63">
        <v>45816.0</v>
      </c>
      <c r="M2" s="63">
        <v>45817.0</v>
      </c>
      <c r="N2" s="63">
        <v>45818.0</v>
      </c>
      <c r="O2" s="63">
        <v>45819.0</v>
      </c>
    </row>
    <row r="3">
      <c r="A3" s="64" t="s">
        <v>274</v>
      </c>
      <c r="B3" s="65">
        <f>COUNTIFS('ProductSprint Backlog'!$C$3:$C$84,"&lt;&gt;",'ProductSprint Backlog'!$K$3:$K$84,"&gt;"&amp;DATEVALUE(B2))</f>
        <v>66</v>
      </c>
      <c r="C3" s="65">
        <f>COUNTIFS('ProductSprint Backlog'!$C$3:$C$84,"&lt;&gt;",'ProductSprint Backlog'!$K$3:$K$84,"&gt;"&amp;DATEVALUE(C2))</f>
        <v>66</v>
      </c>
      <c r="D3" s="65">
        <f>COUNTIFS('ProductSprint Backlog'!$C$3:$C$84,"&lt;&gt;",'ProductSprint Backlog'!$K$3:$K$84,"&gt;"&amp;DATEVALUE(D2))</f>
        <v>66</v>
      </c>
      <c r="E3" s="65">
        <f>COUNTIFS('ProductSprint Backlog'!$C$3:$C$84,"&lt;&gt;",'ProductSprint Backlog'!$K$3:$K$84,"&gt;"&amp;DATEVALUE(E2))</f>
        <v>65</v>
      </c>
      <c r="F3" s="65">
        <f>COUNTIFS('ProductSprint Backlog'!$C$3:$C$84,"&lt;&gt;",'ProductSprint Backlog'!$K$3:$K$84,"&gt;"&amp;DATEVALUE(F2))</f>
        <v>61</v>
      </c>
      <c r="G3" s="65">
        <f>COUNTIFS('ProductSprint Backlog'!$C$3:$C$84,"&lt;&gt;",'ProductSprint Backlog'!$K$3:$K$84,"&gt;"&amp;DATEVALUE(G2))</f>
        <v>55</v>
      </c>
      <c r="H3" s="65">
        <f>COUNTIFS('ProductSprint Backlog'!$C$3:$C$84,"&lt;&gt;",'ProductSprint Backlog'!$K$3:$K$84,"&gt;"&amp;DATEVALUE(H2))</f>
        <v>47</v>
      </c>
      <c r="I3" s="65">
        <f>COUNTIFS('ProductSprint Backlog'!$C$3:$C$84,"&lt;&gt;",'ProductSprint Backlog'!$K$3:$K$84,"&gt;"&amp;DATEVALUE(I2))</f>
        <v>42</v>
      </c>
      <c r="J3" s="65">
        <f>COUNTIFS('ProductSprint Backlog'!$C$3:$C$84,"&lt;&gt;",'ProductSprint Backlog'!$K$3:$K$84,"&gt;"&amp;DATEVALUE(J2))</f>
        <v>34</v>
      </c>
      <c r="K3" s="65">
        <f>COUNTIFS('ProductSprint Backlog'!$C$3:$C$84,"&lt;&gt;",'ProductSprint Backlog'!$K$3:$K$84,"&gt;"&amp;DATEVALUE(K2))</f>
        <v>23</v>
      </c>
      <c r="L3" s="65">
        <f>COUNTIFS('ProductSprint Backlog'!$C$3:$C$84,"&lt;&gt;",'ProductSprint Backlog'!$K$3:$K$84,"&gt;"&amp;DATEVALUE(L2))</f>
        <v>13</v>
      </c>
      <c r="M3" s="65">
        <f>COUNTIFS('ProductSprint Backlog'!$C$3:$C$84,"&lt;&gt;",'ProductSprint Backlog'!$K$3:$K$84,"&gt;"&amp;DATEVALUE(M2))</f>
        <v>5</v>
      </c>
      <c r="N3" s="65">
        <f>COUNTIFS('ProductSprint Backlog'!$C$3:$C$84,"&lt;&gt;",'ProductSprint Backlog'!$K$3:$K$84,"&gt;"&amp;DATEVALUE(N2))</f>
        <v>2</v>
      </c>
      <c r="O3" s="65">
        <f>COUNTIFS('ProductSprint Backlog'!$C$3:$C$84,"&lt;&gt;",'ProductSprint Backlog'!$K$3:$K$84,"&gt;"&amp;DATEVALUE(O2))</f>
        <v>0</v>
      </c>
    </row>
    <row r="4">
      <c r="A4" s="64" t="s">
        <v>275</v>
      </c>
      <c r="B4" s="66">
        <f>SUMIF('ProductSprint Backlog'!$I$3:$I$84,"&gt;"&amp;DATEVALUE(B2),'ProductSprint Backlog'!$E$3:$E$84)</f>
        <v>143</v>
      </c>
      <c r="C4" s="65">
        <f>SUMIF('ProductSprint Backlog'!$I$3:$I$84,"&gt;"&amp;DATEVALUE(C2),'ProductSprint Backlog'!$E$3:$E$84)</f>
        <v>143</v>
      </c>
      <c r="D4" s="65">
        <f>SUMIF('ProductSprint Backlog'!$I$3:$I$84,"&gt;"&amp;DATEVALUE(D2),'ProductSprint Backlog'!$E$3:$E$84)</f>
        <v>143</v>
      </c>
      <c r="E4" s="65">
        <f>SUMIF('ProductSprint Backlog'!$I$3:$I$84,"&gt;"&amp;DATEVALUE(E2),'ProductSprint Backlog'!$E$3:$E$84)</f>
        <v>142</v>
      </c>
      <c r="F4" s="65">
        <f>SUMIF('ProductSprint Backlog'!$I$3:$I$84,"&gt;"&amp;DATEVALUE(F2),'ProductSprint Backlog'!$E$3:$E$84)</f>
        <v>136</v>
      </c>
      <c r="G4" s="65">
        <f>SUMIF('ProductSprint Backlog'!$I$3:$I$84,"&gt;"&amp;DATEVALUE(G2),'ProductSprint Backlog'!$E$3:$E$84)</f>
        <v>123</v>
      </c>
      <c r="H4" s="65">
        <f>SUMIF('ProductSprint Backlog'!$I$3:$I$84,"&gt;"&amp;DATEVALUE(H2),'ProductSprint Backlog'!$E$3:$E$84)</f>
        <v>90</v>
      </c>
      <c r="I4" s="65">
        <f>SUMIF('ProductSprint Backlog'!$I$3:$I$84,"&gt;"&amp;DATEVALUE(I2),'ProductSprint Backlog'!$E$3:$E$84)</f>
        <v>67</v>
      </c>
      <c r="J4" s="65">
        <f>SUMIF('ProductSprint Backlog'!$I$3:$I$84,"&gt;"&amp;DATEVALUE(J2),'ProductSprint Backlog'!$E$3:$E$84)</f>
        <v>49</v>
      </c>
      <c r="K4" s="65">
        <f>SUMIF('ProductSprint Backlog'!$I$3:$I$84,"&gt;"&amp;DATEVALUE(K2),'ProductSprint Backlog'!$E$3:$E$84)</f>
        <v>34</v>
      </c>
      <c r="L4" s="65">
        <f>SUMIF('ProductSprint Backlog'!$I$3:$I$84,"&gt;"&amp;DATEVALUE(L2),'ProductSprint Backlog'!$E$3:$E$84)</f>
        <v>25</v>
      </c>
      <c r="M4" s="65">
        <f>SUMIF('ProductSprint Backlog'!$I$3:$I$84,"&gt;"&amp;DATEVALUE(M2),'ProductSprint Backlog'!$E$3:$E$84)</f>
        <v>20</v>
      </c>
      <c r="N4" s="65">
        <f>SUMIF('ProductSprint Backlog'!$I$3:$I$84,"&gt;"&amp;DATEVALUE(N2),'ProductSprint Backlog'!$E$3:$E$84)</f>
        <v>0</v>
      </c>
      <c r="O4" s="65">
        <f>SUMIF('ProductSprint Backlog'!$I$3:$I$84,"&gt;"&amp;DATEVALUE(O2),'ProductSprint Backlog'!$E$3:$E$84)</f>
        <v>0</v>
      </c>
    </row>
    <row r="7">
      <c r="A7" s="64" t="s">
        <v>276</v>
      </c>
      <c r="B7" s="67" t="s">
        <v>277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9"/>
    </row>
    <row r="8">
      <c r="A8" s="19" t="s">
        <v>19</v>
      </c>
      <c r="B8" s="70">
        <f>IF('ProductSprint Backlog'!$K3&gt;B$2,'ProductSprint Backlog'!$L3,0)</f>
        <v>4.5</v>
      </c>
      <c r="C8" s="70">
        <f>IF('ProductSprint Backlog'!$K3&gt;C$2,'ProductSprint Backlog'!$L3,0)</f>
        <v>4.5</v>
      </c>
      <c r="D8" s="70">
        <f>IF('ProductSprint Backlog'!$K3&gt;D$2,'ProductSprint Backlog'!$L3,0)</f>
        <v>4.5</v>
      </c>
      <c r="E8" s="70">
        <f>IF('ProductSprint Backlog'!$K3&gt;E$2,'ProductSprint Backlog'!$L3,0)</f>
        <v>4.5</v>
      </c>
      <c r="F8" s="70">
        <f>IF('ProductSprint Backlog'!$K3&gt;F$2,'ProductSprint Backlog'!$L3,0)</f>
        <v>4.5</v>
      </c>
      <c r="G8" s="70">
        <f>IF('ProductSprint Backlog'!$K3&gt;G$2,'ProductSprint Backlog'!$L3,0)</f>
        <v>4.5</v>
      </c>
      <c r="H8" s="70">
        <f>IF('ProductSprint Backlog'!$K3&gt;H$2,'ProductSprint Backlog'!$L3,0)</f>
        <v>0</v>
      </c>
      <c r="I8" s="70">
        <f>IF('ProductSprint Backlog'!$K3&gt;I$2,'ProductSprint Backlog'!$L3,0)</f>
        <v>0</v>
      </c>
      <c r="J8" s="70">
        <f>IF('ProductSprint Backlog'!$K3&gt;J$2,'ProductSprint Backlog'!$L3,0)</f>
        <v>0</v>
      </c>
      <c r="K8" s="70">
        <f>IF('ProductSprint Backlog'!$K3&gt;K$2,'ProductSprint Backlog'!$L3,0)</f>
        <v>0</v>
      </c>
      <c r="L8" s="70">
        <f>IF('ProductSprint Backlog'!$K3&gt;L$2,'ProductSprint Backlog'!$L3,0)</f>
        <v>0</v>
      </c>
      <c r="M8" s="70">
        <f>IF('ProductSprint Backlog'!$K3&gt;M$2,'ProductSprint Backlog'!$L3,0)</f>
        <v>0</v>
      </c>
      <c r="N8" s="70">
        <f>IF('ProductSprint Backlog'!$K3&gt;N$2,'ProductSprint Backlog'!$L3,0)</f>
        <v>0</v>
      </c>
      <c r="O8" s="70">
        <f>IF('ProductSprint Backlog'!$K3&gt;O$2,'ProductSprint Backlog'!$L3,0)</f>
        <v>0</v>
      </c>
    </row>
    <row r="9">
      <c r="A9" s="19" t="s">
        <v>23</v>
      </c>
      <c r="B9" s="70">
        <f>IF('ProductSprint Backlog'!$K4&gt;B$2,'ProductSprint Backlog'!$L4,0)</f>
        <v>2</v>
      </c>
      <c r="C9" s="70">
        <f>IF('ProductSprint Backlog'!$K4&gt;C$2,'ProductSprint Backlog'!$L4,0)</f>
        <v>2</v>
      </c>
      <c r="D9" s="70">
        <f>IF('ProductSprint Backlog'!$K4&gt;D$2,'ProductSprint Backlog'!$L4,0)</f>
        <v>2</v>
      </c>
      <c r="E9" s="70">
        <f>IF('ProductSprint Backlog'!$K4&gt;E$2,'ProductSprint Backlog'!$L4,0)</f>
        <v>2</v>
      </c>
      <c r="F9" s="70">
        <f>IF('ProductSprint Backlog'!$K4&gt;F$2,'ProductSprint Backlog'!$L4,0)</f>
        <v>2</v>
      </c>
      <c r="G9" s="70">
        <f>IF('ProductSprint Backlog'!$K4&gt;G$2,'ProductSprint Backlog'!$L4,0)</f>
        <v>2</v>
      </c>
      <c r="H9" s="70">
        <f>IF('ProductSprint Backlog'!$K4&gt;H$2,'ProductSprint Backlog'!$L4,0)</f>
        <v>2</v>
      </c>
      <c r="I9" s="70">
        <f>IF('ProductSprint Backlog'!$K4&gt;I$2,'ProductSprint Backlog'!$L4,0)</f>
        <v>0</v>
      </c>
      <c r="J9" s="70">
        <f>IF('ProductSprint Backlog'!$K4&gt;J$2,'ProductSprint Backlog'!$L4,0)</f>
        <v>0</v>
      </c>
      <c r="K9" s="70">
        <f>IF('ProductSprint Backlog'!$K4&gt;K$2,'ProductSprint Backlog'!$L4,0)</f>
        <v>0</v>
      </c>
      <c r="L9" s="70">
        <f>IF('ProductSprint Backlog'!$K4&gt;L$2,'ProductSprint Backlog'!$L4,0)</f>
        <v>0</v>
      </c>
      <c r="M9" s="70">
        <f>IF('ProductSprint Backlog'!$K4&gt;M$2,'ProductSprint Backlog'!$L4,0)</f>
        <v>0</v>
      </c>
      <c r="N9" s="70">
        <f>IF('ProductSprint Backlog'!$K4&gt;N$2,'ProductSprint Backlog'!$L4,0)</f>
        <v>0</v>
      </c>
      <c r="O9" s="70">
        <f>IF('ProductSprint Backlog'!$K4&gt;O$2,'ProductSprint Backlog'!$L4,0)</f>
        <v>0</v>
      </c>
    </row>
    <row r="10">
      <c r="A10" s="19" t="s">
        <v>25</v>
      </c>
      <c r="B10" s="70">
        <f>IF('ProductSprint Backlog'!$K5&gt;B$2,'ProductSprint Backlog'!$L5,0)</f>
        <v>1.5</v>
      </c>
      <c r="C10" s="70">
        <f>IF('ProductSprint Backlog'!$K5&gt;C$2,'ProductSprint Backlog'!$L5,0)</f>
        <v>1.5</v>
      </c>
      <c r="D10" s="70">
        <f>IF('ProductSprint Backlog'!$K5&gt;D$2,'ProductSprint Backlog'!$L5,0)</f>
        <v>1.5</v>
      </c>
      <c r="E10" s="70">
        <f>IF('ProductSprint Backlog'!$K5&gt;E$2,'ProductSprint Backlog'!$L5,0)</f>
        <v>1.5</v>
      </c>
      <c r="F10" s="70">
        <f>IF('ProductSprint Backlog'!$K5&gt;F$2,'ProductSprint Backlog'!$L5,0)</f>
        <v>1.5</v>
      </c>
      <c r="G10" s="70">
        <f>IF('ProductSprint Backlog'!$K5&gt;G$2,'ProductSprint Backlog'!$L5,0)</f>
        <v>1.5</v>
      </c>
      <c r="H10" s="70">
        <f>IF('ProductSprint Backlog'!$K5&gt;H$2,'ProductSprint Backlog'!$L5,0)</f>
        <v>0</v>
      </c>
      <c r="I10" s="70">
        <f>IF('ProductSprint Backlog'!$K5&gt;I$2,'ProductSprint Backlog'!$L5,0)</f>
        <v>0</v>
      </c>
      <c r="J10" s="70">
        <f>IF('ProductSprint Backlog'!$K5&gt;J$2,'ProductSprint Backlog'!$L5,0)</f>
        <v>0</v>
      </c>
      <c r="K10" s="70">
        <f>IF('ProductSprint Backlog'!$K5&gt;K$2,'ProductSprint Backlog'!$L5,0)</f>
        <v>0</v>
      </c>
      <c r="L10" s="70">
        <f>IF('ProductSprint Backlog'!$K5&gt;L$2,'ProductSprint Backlog'!$L5,0)</f>
        <v>0</v>
      </c>
      <c r="M10" s="70">
        <f>IF('ProductSprint Backlog'!$K5&gt;M$2,'ProductSprint Backlog'!$L5,0)</f>
        <v>0</v>
      </c>
      <c r="N10" s="70">
        <f>IF('ProductSprint Backlog'!$K5&gt;N$2,'ProductSprint Backlog'!$L5,0)</f>
        <v>0</v>
      </c>
      <c r="O10" s="70">
        <f>IF('ProductSprint Backlog'!$K5&gt;O$2,'ProductSprint Backlog'!$L5,0)</f>
        <v>0</v>
      </c>
    </row>
    <row r="11">
      <c r="A11" s="19" t="s">
        <v>27</v>
      </c>
      <c r="B11" s="70">
        <f>IF('ProductSprint Backlog'!$K6&gt;B$2,'ProductSprint Backlog'!$L6,0)</f>
        <v>2</v>
      </c>
      <c r="C11" s="70">
        <f>IF('ProductSprint Backlog'!$K6&gt;C$2,'ProductSprint Backlog'!$L6,0)</f>
        <v>2</v>
      </c>
      <c r="D11" s="70">
        <f>IF('ProductSprint Backlog'!$K6&gt;D$2,'ProductSprint Backlog'!$L6,0)</f>
        <v>2</v>
      </c>
      <c r="E11" s="70">
        <f>IF('ProductSprint Backlog'!$K6&gt;E$2,'ProductSprint Backlog'!$L6,0)</f>
        <v>2</v>
      </c>
      <c r="F11" s="70">
        <f>IF('ProductSprint Backlog'!$K6&gt;F$2,'ProductSprint Backlog'!$L6,0)</f>
        <v>2</v>
      </c>
      <c r="G11" s="70">
        <f>IF('ProductSprint Backlog'!$K6&gt;G$2,'ProductSprint Backlog'!$L6,0)</f>
        <v>2</v>
      </c>
      <c r="H11" s="70">
        <f>IF('ProductSprint Backlog'!$K6&gt;H$2,'ProductSprint Backlog'!$L6,0)</f>
        <v>2</v>
      </c>
      <c r="I11" s="70">
        <f>IF('ProductSprint Backlog'!$K6&gt;I$2,'ProductSprint Backlog'!$L6,0)</f>
        <v>2</v>
      </c>
      <c r="J11" s="70">
        <f>IF('ProductSprint Backlog'!$K6&gt;J$2,'ProductSprint Backlog'!$L6,0)</f>
        <v>2</v>
      </c>
      <c r="K11" s="70">
        <f>IF('ProductSprint Backlog'!$K6&gt;K$2,'ProductSprint Backlog'!$L6,0)</f>
        <v>2</v>
      </c>
      <c r="L11" s="70">
        <f>IF('ProductSprint Backlog'!$K6&gt;L$2,'ProductSprint Backlog'!$L6,0)</f>
        <v>0</v>
      </c>
      <c r="M11" s="70">
        <f>IF('ProductSprint Backlog'!$K6&gt;M$2,'ProductSprint Backlog'!$L6,0)</f>
        <v>0</v>
      </c>
      <c r="N11" s="70">
        <f>IF('ProductSprint Backlog'!$K6&gt;N$2,'ProductSprint Backlog'!$L6,0)</f>
        <v>0</v>
      </c>
      <c r="O11" s="70">
        <f>IF('ProductSprint Backlog'!$K6&gt;O$2,'ProductSprint Backlog'!$L6,0)</f>
        <v>0</v>
      </c>
    </row>
    <row r="12">
      <c r="A12" s="21"/>
      <c r="B12" s="71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9"/>
    </row>
    <row r="13">
      <c r="A13" s="19" t="s">
        <v>30</v>
      </c>
      <c r="B13" s="70">
        <f>IF('ProductSprint Backlog'!$K8&gt;B$2,'ProductSprint Backlog'!$L8,0)</f>
        <v>1.5</v>
      </c>
      <c r="C13" s="70">
        <f>IF('ProductSprint Backlog'!$K8&gt;C$2,'ProductSprint Backlog'!$L8,0)</f>
        <v>1.5</v>
      </c>
      <c r="D13" s="70">
        <f>IF('ProductSprint Backlog'!$K8&gt;D$2,'ProductSprint Backlog'!$L8,0)</f>
        <v>1.5</v>
      </c>
      <c r="E13" s="70">
        <f>IF('ProductSprint Backlog'!$K8&gt;E$2,'ProductSprint Backlog'!$L8,0)</f>
        <v>1.5</v>
      </c>
      <c r="F13" s="70">
        <f>IF('ProductSprint Backlog'!$K8&gt;F$2,'ProductSprint Backlog'!$L8,0)</f>
        <v>1.5</v>
      </c>
      <c r="G13" s="70">
        <f>IF('ProductSprint Backlog'!$K8&gt;G$2,'ProductSprint Backlog'!$L8,0)</f>
        <v>1.5</v>
      </c>
      <c r="H13" s="70">
        <f>IF('ProductSprint Backlog'!$K8&gt;H$2,'ProductSprint Backlog'!$L8,0)</f>
        <v>0</v>
      </c>
      <c r="I13" s="70">
        <f>IF('ProductSprint Backlog'!$K8&gt;I$2,'ProductSprint Backlog'!$L8,0)</f>
        <v>0</v>
      </c>
      <c r="J13" s="70">
        <f>IF('ProductSprint Backlog'!$K8&gt;J$2,'ProductSprint Backlog'!$L8,0)</f>
        <v>0</v>
      </c>
      <c r="K13" s="70">
        <f>IF('ProductSprint Backlog'!$K8&gt;K$2,'ProductSprint Backlog'!$L8,0)</f>
        <v>0</v>
      </c>
      <c r="L13" s="70">
        <f>IF('ProductSprint Backlog'!$K8&gt;L$2,'ProductSprint Backlog'!$L8,0)</f>
        <v>0</v>
      </c>
      <c r="M13" s="70">
        <f>IF('ProductSprint Backlog'!$K8&gt;M$2,'ProductSprint Backlog'!$L8,0)</f>
        <v>0</v>
      </c>
      <c r="N13" s="70">
        <f>IF('ProductSprint Backlog'!$K8&gt;N$2,'ProductSprint Backlog'!$L8,0)</f>
        <v>0</v>
      </c>
      <c r="O13" s="70">
        <f>IF('ProductSprint Backlog'!$K8&gt;O$2,'ProductSprint Backlog'!$L8,0)</f>
        <v>0</v>
      </c>
    </row>
    <row r="14">
      <c r="A14" s="19" t="s">
        <v>32</v>
      </c>
      <c r="B14" s="70">
        <f>IF('ProductSprint Backlog'!$K9&gt;B$2,'ProductSprint Backlog'!$L9,0)</f>
        <v>1</v>
      </c>
      <c r="C14" s="70">
        <f>IF('ProductSprint Backlog'!$K9&gt;C$2,'ProductSprint Backlog'!$L9,0)</f>
        <v>1</v>
      </c>
      <c r="D14" s="70">
        <f>IF('ProductSprint Backlog'!$K9&gt;D$2,'ProductSprint Backlog'!$L9,0)</f>
        <v>1</v>
      </c>
      <c r="E14" s="70">
        <f>IF('ProductSprint Backlog'!$K9&gt;E$2,'ProductSprint Backlog'!$L9,0)</f>
        <v>1</v>
      </c>
      <c r="F14" s="70">
        <f>IF('ProductSprint Backlog'!$K9&gt;F$2,'ProductSprint Backlog'!$L9,0)</f>
        <v>1</v>
      </c>
      <c r="G14" s="70">
        <f>IF('ProductSprint Backlog'!$K9&gt;G$2,'ProductSprint Backlog'!$L9,0)</f>
        <v>1</v>
      </c>
      <c r="H14" s="70">
        <f>IF('ProductSprint Backlog'!$K9&gt;H$2,'ProductSprint Backlog'!$L9,0)</f>
        <v>1</v>
      </c>
      <c r="I14" s="70">
        <f>IF('ProductSprint Backlog'!$K9&gt;I$2,'ProductSprint Backlog'!$L9,0)</f>
        <v>0</v>
      </c>
      <c r="J14" s="70">
        <f>IF('ProductSprint Backlog'!$K9&gt;J$2,'ProductSprint Backlog'!$L9,0)</f>
        <v>0</v>
      </c>
      <c r="K14" s="70">
        <f>IF('ProductSprint Backlog'!$K9&gt;K$2,'ProductSprint Backlog'!$L9,0)</f>
        <v>0</v>
      </c>
      <c r="L14" s="70">
        <f>IF('ProductSprint Backlog'!$K9&gt;L$2,'ProductSprint Backlog'!$L9,0)</f>
        <v>0</v>
      </c>
      <c r="M14" s="70">
        <f>IF('ProductSprint Backlog'!$K9&gt;M$2,'ProductSprint Backlog'!$L9,0)</f>
        <v>0</v>
      </c>
      <c r="N14" s="70">
        <f>IF('ProductSprint Backlog'!$K9&gt;N$2,'ProductSprint Backlog'!$L9,0)</f>
        <v>0</v>
      </c>
      <c r="O14" s="70">
        <f>IF('ProductSprint Backlog'!$K9&gt;O$2,'ProductSprint Backlog'!$L9,0)</f>
        <v>0</v>
      </c>
    </row>
    <row r="15">
      <c r="A15" s="19" t="s">
        <v>34</v>
      </c>
      <c r="B15" s="70">
        <f>IF('ProductSprint Backlog'!$K10&gt;B$2,'ProductSprint Backlog'!$L10,0)</f>
        <v>3</v>
      </c>
      <c r="C15" s="70">
        <f>IF('ProductSprint Backlog'!$K10&gt;C$2,'ProductSprint Backlog'!$L10,0)</f>
        <v>3</v>
      </c>
      <c r="D15" s="70">
        <f>IF('ProductSprint Backlog'!$K10&gt;D$2,'ProductSprint Backlog'!$L10,0)</f>
        <v>3</v>
      </c>
      <c r="E15" s="70">
        <f>IF('ProductSprint Backlog'!$K10&gt;E$2,'ProductSprint Backlog'!$L10,0)</f>
        <v>3</v>
      </c>
      <c r="F15" s="70">
        <f>IF('ProductSprint Backlog'!$K10&gt;F$2,'ProductSprint Backlog'!$L10,0)</f>
        <v>3</v>
      </c>
      <c r="G15" s="70">
        <f>IF('ProductSprint Backlog'!$K10&gt;G$2,'ProductSprint Backlog'!$L10,0)</f>
        <v>3</v>
      </c>
      <c r="H15" s="70">
        <f>IF('ProductSprint Backlog'!$K10&gt;H$2,'ProductSprint Backlog'!$L10,0)</f>
        <v>3</v>
      </c>
      <c r="I15" s="70">
        <f>IF('ProductSprint Backlog'!$K10&gt;I$2,'ProductSprint Backlog'!$L10,0)</f>
        <v>0</v>
      </c>
      <c r="J15" s="70">
        <f>IF('ProductSprint Backlog'!$K10&gt;J$2,'ProductSprint Backlog'!$L10,0)</f>
        <v>0</v>
      </c>
      <c r="K15" s="70">
        <f>IF('ProductSprint Backlog'!$K10&gt;K$2,'ProductSprint Backlog'!$L10,0)</f>
        <v>0</v>
      </c>
      <c r="L15" s="70">
        <f>IF('ProductSprint Backlog'!$K10&gt;L$2,'ProductSprint Backlog'!$L10,0)</f>
        <v>0</v>
      </c>
      <c r="M15" s="70">
        <f>IF('ProductSprint Backlog'!$K10&gt;M$2,'ProductSprint Backlog'!$L10,0)</f>
        <v>0</v>
      </c>
      <c r="N15" s="70">
        <f>IF('ProductSprint Backlog'!$K10&gt;N$2,'ProductSprint Backlog'!$L10,0)</f>
        <v>0</v>
      </c>
      <c r="O15" s="70">
        <f>IF('ProductSprint Backlog'!$K10&gt;O$2,'ProductSprint Backlog'!$L10,0)</f>
        <v>0</v>
      </c>
    </row>
    <row r="16">
      <c r="A16" s="19" t="s">
        <v>36</v>
      </c>
      <c r="B16" s="70">
        <f>IF('ProductSprint Backlog'!$K11&gt;B$2,'ProductSprint Backlog'!$L11,0)</f>
        <v>3</v>
      </c>
      <c r="C16" s="70">
        <f>IF('ProductSprint Backlog'!$K11&gt;C$2,'ProductSprint Backlog'!$L11,0)</f>
        <v>3</v>
      </c>
      <c r="D16" s="70">
        <f>IF('ProductSprint Backlog'!$K11&gt;D$2,'ProductSprint Backlog'!$L11,0)</f>
        <v>3</v>
      </c>
      <c r="E16" s="70">
        <f>IF('ProductSprint Backlog'!$K11&gt;E$2,'ProductSprint Backlog'!$L11,0)</f>
        <v>3</v>
      </c>
      <c r="F16" s="70">
        <f>IF('ProductSprint Backlog'!$K11&gt;F$2,'ProductSprint Backlog'!$L11,0)</f>
        <v>3</v>
      </c>
      <c r="G16" s="70">
        <f>IF('ProductSprint Backlog'!$K11&gt;G$2,'ProductSprint Backlog'!$L11,0)</f>
        <v>3</v>
      </c>
      <c r="H16" s="70">
        <f>IF('ProductSprint Backlog'!$K11&gt;H$2,'ProductSprint Backlog'!$L11,0)</f>
        <v>3</v>
      </c>
      <c r="I16" s="70">
        <f>IF('ProductSprint Backlog'!$K11&gt;I$2,'ProductSprint Backlog'!$L11,0)</f>
        <v>3</v>
      </c>
      <c r="J16" s="70">
        <f>IF('ProductSprint Backlog'!$K11&gt;J$2,'ProductSprint Backlog'!$L11,0)</f>
        <v>0</v>
      </c>
      <c r="K16" s="70">
        <f>IF('ProductSprint Backlog'!$K11&gt;K$2,'ProductSprint Backlog'!$L11,0)</f>
        <v>0</v>
      </c>
      <c r="L16" s="70">
        <f>IF('ProductSprint Backlog'!$K11&gt;L$2,'ProductSprint Backlog'!$L11,0)</f>
        <v>0</v>
      </c>
      <c r="M16" s="70">
        <f>IF('ProductSprint Backlog'!$K11&gt;M$2,'ProductSprint Backlog'!$L11,0)</f>
        <v>0</v>
      </c>
      <c r="N16" s="70">
        <f>IF('ProductSprint Backlog'!$K11&gt;N$2,'ProductSprint Backlog'!$L11,0)</f>
        <v>0</v>
      </c>
      <c r="O16" s="70">
        <f>IF('ProductSprint Backlog'!$K11&gt;O$2,'ProductSprint Backlog'!$L11,0)</f>
        <v>0</v>
      </c>
    </row>
    <row r="17">
      <c r="A17" s="19" t="s">
        <v>38</v>
      </c>
      <c r="B17" s="70">
        <f>IF('ProductSprint Backlog'!$K12&gt;B$2,'ProductSprint Backlog'!$L12,0)</f>
        <v>2</v>
      </c>
      <c r="C17" s="70">
        <f>IF('ProductSprint Backlog'!$K12&gt;C$2,'ProductSprint Backlog'!$L12,0)</f>
        <v>2</v>
      </c>
      <c r="D17" s="70">
        <f>IF('ProductSprint Backlog'!$K12&gt;D$2,'ProductSprint Backlog'!$L12,0)</f>
        <v>2</v>
      </c>
      <c r="E17" s="70">
        <f>IF('ProductSprint Backlog'!$K12&gt;E$2,'ProductSprint Backlog'!$L12,0)</f>
        <v>2</v>
      </c>
      <c r="F17" s="70">
        <f>IF('ProductSprint Backlog'!$K12&gt;F$2,'ProductSprint Backlog'!$L12,0)</f>
        <v>2</v>
      </c>
      <c r="G17" s="70">
        <f>IF('ProductSprint Backlog'!$K12&gt;G$2,'ProductSprint Backlog'!$L12,0)</f>
        <v>2</v>
      </c>
      <c r="H17" s="70">
        <f>IF('ProductSprint Backlog'!$K12&gt;H$2,'ProductSprint Backlog'!$L12,0)</f>
        <v>2</v>
      </c>
      <c r="I17" s="70">
        <f>IF('ProductSprint Backlog'!$K12&gt;I$2,'ProductSprint Backlog'!$L12,0)</f>
        <v>2</v>
      </c>
      <c r="J17" s="70">
        <f>IF('ProductSprint Backlog'!$K12&gt;J$2,'ProductSprint Backlog'!$L12,0)</f>
        <v>2</v>
      </c>
      <c r="K17" s="70">
        <f>IF('ProductSprint Backlog'!$K12&gt;K$2,'ProductSprint Backlog'!$L12,0)</f>
        <v>0</v>
      </c>
      <c r="L17" s="70">
        <f>IF('ProductSprint Backlog'!$K12&gt;L$2,'ProductSprint Backlog'!$L12,0)</f>
        <v>0</v>
      </c>
      <c r="M17" s="70">
        <f>IF('ProductSprint Backlog'!$K12&gt;M$2,'ProductSprint Backlog'!$L12,0)</f>
        <v>0</v>
      </c>
      <c r="N17" s="70">
        <f>IF('ProductSprint Backlog'!$K12&gt;N$2,'ProductSprint Backlog'!$L12,0)</f>
        <v>0</v>
      </c>
      <c r="O17" s="70">
        <f>IF('ProductSprint Backlog'!$K12&gt;O$2,'ProductSprint Backlog'!$L12,0)</f>
        <v>0</v>
      </c>
    </row>
    <row r="18">
      <c r="A18" s="19"/>
      <c r="B18" s="71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9"/>
    </row>
    <row r="19">
      <c r="A19" s="19" t="s">
        <v>41</v>
      </c>
      <c r="B19" s="70">
        <f>IF('ProductSprint Backlog'!$K14&gt;B$2,'ProductSprint Backlog'!$L14,0)</f>
        <v>1</v>
      </c>
      <c r="C19" s="70">
        <f>IF('ProductSprint Backlog'!$K14&gt;C$2,'ProductSprint Backlog'!$L14,0)</f>
        <v>1</v>
      </c>
      <c r="D19" s="70">
        <f>IF('ProductSprint Backlog'!$K14&gt;D$2,'ProductSprint Backlog'!$L14,0)</f>
        <v>1</v>
      </c>
      <c r="E19" s="70">
        <f>IF('ProductSprint Backlog'!$K14&gt;E$2,'ProductSprint Backlog'!$L14,0)</f>
        <v>1</v>
      </c>
      <c r="F19" s="70">
        <f>IF('ProductSprint Backlog'!$K14&gt;F$2,'ProductSprint Backlog'!$L14,0)</f>
        <v>1</v>
      </c>
      <c r="G19" s="70">
        <f>IF('ProductSprint Backlog'!$K14&gt;G$2,'ProductSprint Backlog'!$L14,0)</f>
        <v>1</v>
      </c>
      <c r="H19" s="70">
        <f>IF('ProductSprint Backlog'!$K14&gt;H$2,'ProductSprint Backlog'!$L14,0)</f>
        <v>1</v>
      </c>
      <c r="I19" s="70">
        <f>IF('ProductSprint Backlog'!$K14&gt;I$2,'ProductSprint Backlog'!$L14,0)</f>
        <v>1</v>
      </c>
      <c r="J19" s="70">
        <f>IF('ProductSprint Backlog'!$K14&gt;J$2,'ProductSprint Backlog'!$L14,0)</f>
        <v>1</v>
      </c>
      <c r="K19" s="70">
        <f>IF('ProductSprint Backlog'!$K14&gt;K$2,'ProductSprint Backlog'!$L14,0)</f>
        <v>1</v>
      </c>
      <c r="L19" s="70">
        <f>IF('ProductSprint Backlog'!$K14&gt;L$2,'ProductSprint Backlog'!$L14,0)</f>
        <v>0</v>
      </c>
      <c r="M19" s="70">
        <f>IF('ProductSprint Backlog'!$K14&gt;M$2,'ProductSprint Backlog'!$L14,0)</f>
        <v>0</v>
      </c>
      <c r="N19" s="70">
        <f>IF('ProductSprint Backlog'!$K14&gt;N$2,'ProductSprint Backlog'!$L14,0)</f>
        <v>0</v>
      </c>
      <c r="O19" s="70">
        <f>IF('ProductSprint Backlog'!$K14&gt;O$2,'ProductSprint Backlog'!$L14,0)</f>
        <v>0</v>
      </c>
    </row>
    <row r="20">
      <c r="A20" s="19" t="s">
        <v>43</v>
      </c>
      <c r="B20" s="70">
        <f>IF('ProductSprint Backlog'!$K15&gt;B$2,'ProductSprint Backlog'!$L15,0)</f>
        <v>4.5</v>
      </c>
      <c r="C20" s="70">
        <f>IF('ProductSprint Backlog'!$K15&gt;C$2,'ProductSprint Backlog'!$L15,0)</f>
        <v>4.5</v>
      </c>
      <c r="D20" s="70">
        <f>IF('ProductSprint Backlog'!$K15&gt;D$2,'ProductSprint Backlog'!$L15,0)</f>
        <v>4.5</v>
      </c>
      <c r="E20" s="70">
        <f>IF('ProductSprint Backlog'!$K15&gt;E$2,'ProductSprint Backlog'!$L15,0)</f>
        <v>4.5</v>
      </c>
      <c r="F20" s="70">
        <f>IF('ProductSprint Backlog'!$K15&gt;F$2,'ProductSprint Backlog'!$L15,0)</f>
        <v>4.5</v>
      </c>
      <c r="G20" s="70">
        <f>IF('ProductSprint Backlog'!$K15&gt;G$2,'ProductSprint Backlog'!$L15,0)</f>
        <v>4.5</v>
      </c>
      <c r="H20" s="70">
        <f>IF('ProductSprint Backlog'!$K15&gt;H$2,'ProductSprint Backlog'!$L15,0)</f>
        <v>4.5</v>
      </c>
      <c r="I20" s="70">
        <f>IF('ProductSprint Backlog'!$K15&gt;I$2,'ProductSprint Backlog'!$L15,0)</f>
        <v>4.5</v>
      </c>
      <c r="J20" s="70">
        <f>IF('ProductSprint Backlog'!$K15&gt;J$2,'ProductSprint Backlog'!$L15,0)</f>
        <v>4.5</v>
      </c>
      <c r="K20" s="70">
        <f>IF('ProductSprint Backlog'!$K15&gt;K$2,'ProductSprint Backlog'!$L15,0)</f>
        <v>4.5</v>
      </c>
      <c r="L20" s="70">
        <f>IF('ProductSprint Backlog'!$K15&gt;L$2,'ProductSprint Backlog'!$L15,0)</f>
        <v>4.5</v>
      </c>
      <c r="M20" s="70">
        <f>IF('ProductSprint Backlog'!$K15&gt;M$2,'ProductSprint Backlog'!$L15,0)</f>
        <v>0</v>
      </c>
      <c r="N20" s="70">
        <f>IF('ProductSprint Backlog'!$K15&gt;N$2,'ProductSprint Backlog'!$L15,0)</f>
        <v>0</v>
      </c>
      <c r="O20" s="70">
        <f>IF('ProductSprint Backlog'!$K15&gt;O$2,'ProductSprint Backlog'!$L15,0)</f>
        <v>0</v>
      </c>
    </row>
    <row r="21">
      <c r="A21" s="19" t="s">
        <v>45</v>
      </c>
      <c r="B21" s="70">
        <f>IF('ProductSprint Backlog'!$K16&gt;B$2,'ProductSprint Backlog'!$L16,0)</f>
        <v>2</v>
      </c>
      <c r="C21" s="70">
        <f>IF('ProductSprint Backlog'!$K16&gt;C$2,'ProductSprint Backlog'!$L16,0)</f>
        <v>2</v>
      </c>
      <c r="D21" s="70">
        <f>IF('ProductSprint Backlog'!$K16&gt;D$2,'ProductSprint Backlog'!$L16,0)</f>
        <v>2</v>
      </c>
      <c r="E21" s="70">
        <f>IF('ProductSprint Backlog'!$K16&gt;E$2,'ProductSprint Backlog'!$L16,0)</f>
        <v>2</v>
      </c>
      <c r="F21" s="70">
        <f>IF('ProductSprint Backlog'!$K16&gt;F$2,'ProductSprint Backlog'!$L16,0)</f>
        <v>2</v>
      </c>
      <c r="G21" s="70">
        <f>IF('ProductSprint Backlog'!$K16&gt;G$2,'ProductSprint Backlog'!$L16,0)</f>
        <v>2</v>
      </c>
      <c r="H21" s="70">
        <f>IF('ProductSprint Backlog'!$K16&gt;H$2,'ProductSprint Backlog'!$L16,0)</f>
        <v>2</v>
      </c>
      <c r="I21" s="70">
        <f>IF('ProductSprint Backlog'!$K16&gt;I$2,'ProductSprint Backlog'!$L16,0)</f>
        <v>2</v>
      </c>
      <c r="J21" s="70">
        <f>IF('ProductSprint Backlog'!$K16&gt;J$2,'ProductSprint Backlog'!$L16,0)</f>
        <v>2</v>
      </c>
      <c r="K21" s="70">
        <f>IF('ProductSprint Backlog'!$K16&gt;K$2,'ProductSprint Backlog'!$L16,0)</f>
        <v>2</v>
      </c>
      <c r="L21" s="70">
        <f>IF('ProductSprint Backlog'!$K16&gt;L$2,'ProductSprint Backlog'!$L16,0)</f>
        <v>2</v>
      </c>
      <c r="M21" s="70">
        <f>IF('ProductSprint Backlog'!$K16&gt;M$2,'ProductSprint Backlog'!$L16,0)</f>
        <v>2</v>
      </c>
      <c r="N21" s="70">
        <f>IF('ProductSprint Backlog'!$K16&gt;N$2,'ProductSprint Backlog'!$L16,0)</f>
        <v>0</v>
      </c>
      <c r="O21" s="70">
        <f>IF('ProductSprint Backlog'!$K16&gt;O$2,'ProductSprint Backlog'!$L16,0)</f>
        <v>0</v>
      </c>
    </row>
    <row r="22">
      <c r="A22" s="19" t="s">
        <v>47</v>
      </c>
      <c r="B22" s="70">
        <f>IF('ProductSprint Backlog'!$K17&gt;B$2,'ProductSprint Backlog'!$L17,0)</f>
        <v>1</v>
      </c>
      <c r="C22" s="70">
        <f>IF('ProductSprint Backlog'!$K17&gt;C$2,'ProductSprint Backlog'!$L17,0)</f>
        <v>1</v>
      </c>
      <c r="D22" s="70">
        <f>IF('ProductSprint Backlog'!$K17&gt;D$2,'ProductSprint Backlog'!$L17,0)</f>
        <v>1</v>
      </c>
      <c r="E22" s="70">
        <f>IF('ProductSprint Backlog'!$K17&gt;E$2,'ProductSprint Backlog'!$L17,0)</f>
        <v>1</v>
      </c>
      <c r="F22" s="70">
        <f>IF('ProductSprint Backlog'!$K17&gt;F$2,'ProductSprint Backlog'!$L17,0)</f>
        <v>1</v>
      </c>
      <c r="G22" s="70">
        <f>IF('ProductSprint Backlog'!$K17&gt;G$2,'ProductSprint Backlog'!$L17,0)</f>
        <v>1</v>
      </c>
      <c r="H22" s="70">
        <f>IF('ProductSprint Backlog'!$K17&gt;H$2,'ProductSprint Backlog'!$L17,0)</f>
        <v>1</v>
      </c>
      <c r="I22" s="70">
        <f>IF('ProductSprint Backlog'!$K17&gt;I$2,'ProductSprint Backlog'!$L17,0)</f>
        <v>1</v>
      </c>
      <c r="J22" s="70">
        <f>IF('ProductSprint Backlog'!$K17&gt;J$2,'ProductSprint Backlog'!$L17,0)</f>
        <v>1</v>
      </c>
      <c r="K22" s="70">
        <f>IF('ProductSprint Backlog'!$K17&gt;K$2,'ProductSprint Backlog'!$L17,0)</f>
        <v>1</v>
      </c>
      <c r="L22" s="70">
        <f>IF('ProductSprint Backlog'!$K17&gt;L$2,'ProductSprint Backlog'!$L17,0)</f>
        <v>1</v>
      </c>
      <c r="M22" s="70">
        <f>IF('ProductSprint Backlog'!$K17&gt;M$2,'ProductSprint Backlog'!$L17,0)</f>
        <v>1</v>
      </c>
      <c r="N22" s="70">
        <f>IF('ProductSprint Backlog'!$K17&gt;N$2,'ProductSprint Backlog'!$L17,0)</f>
        <v>1</v>
      </c>
      <c r="O22" s="70">
        <f>IF('ProductSprint Backlog'!$K17&gt;O$2,'ProductSprint Backlog'!$L17,0)</f>
        <v>0</v>
      </c>
    </row>
    <row r="23">
      <c r="A23" s="21"/>
      <c r="B23" s="71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9"/>
    </row>
    <row r="24">
      <c r="A24" s="19" t="s">
        <v>50</v>
      </c>
      <c r="B24" s="70">
        <f>IF('ProductSprint Backlog'!$K19&gt;B$2,'ProductSprint Backlog'!$L19,0)</f>
        <v>5.5</v>
      </c>
      <c r="C24" s="70">
        <f>IF('ProductSprint Backlog'!$K19&gt;C$2,'ProductSprint Backlog'!$L19,0)</f>
        <v>5.5</v>
      </c>
      <c r="D24" s="70">
        <f>IF('ProductSprint Backlog'!$K19&gt;D$2,'ProductSprint Backlog'!$L19,0)</f>
        <v>5.5</v>
      </c>
      <c r="E24" s="70">
        <f>IF('ProductSprint Backlog'!$K19&gt;E$2,'ProductSprint Backlog'!$L19,0)</f>
        <v>5.5</v>
      </c>
      <c r="F24" s="70">
        <f>IF('ProductSprint Backlog'!$K19&gt;F$2,'ProductSprint Backlog'!$L19,0)</f>
        <v>5.5</v>
      </c>
      <c r="G24" s="70">
        <f>IF('ProductSprint Backlog'!$K19&gt;G$2,'ProductSprint Backlog'!$L19,0)</f>
        <v>5.5</v>
      </c>
      <c r="H24" s="70">
        <f>IF('ProductSprint Backlog'!$K19&gt;H$2,'ProductSprint Backlog'!$L19,0)</f>
        <v>5.5</v>
      </c>
      <c r="I24" s="70">
        <f>IF('ProductSprint Backlog'!$K19&gt;I$2,'ProductSprint Backlog'!$L19,0)</f>
        <v>5.5</v>
      </c>
      <c r="J24" s="70">
        <f>IF('ProductSprint Backlog'!$K19&gt;J$2,'ProductSprint Backlog'!$L19,0)</f>
        <v>0</v>
      </c>
      <c r="K24" s="70">
        <f>IF('ProductSprint Backlog'!$K19&gt;K$2,'ProductSprint Backlog'!$L19,0)</f>
        <v>0</v>
      </c>
      <c r="L24" s="70">
        <f>IF('ProductSprint Backlog'!$K19&gt;L$2,'ProductSprint Backlog'!$L19,0)</f>
        <v>0</v>
      </c>
      <c r="M24" s="70">
        <f>IF('ProductSprint Backlog'!$K19&gt;M$2,'ProductSprint Backlog'!$L19,0)</f>
        <v>0</v>
      </c>
      <c r="N24" s="70">
        <f>IF('ProductSprint Backlog'!$K19&gt;N$2,'ProductSprint Backlog'!$L19,0)</f>
        <v>0</v>
      </c>
      <c r="O24" s="70">
        <f>IF('ProductSprint Backlog'!$K19&gt;O$2,'ProductSprint Backlog'!$L19,0)</f>
        <v>0</v>
      </c>
    </row>
    <row r="25">
      <c r="A25" s="19" t="s">
        <v>53</v>
      </c>
      <c r="B25" s="70">
        <f>IF('ProductSprint Backlog'!$K20&gt;B$2,'ProductSprint Backlog'!$L20,0)</f>
        <v>2</v>
      </c>
      <c r="C25" s="70">
        <f>IF('ProductSprint Backlog'!$K20&gt;C$2,'ProductSprint Backlog'!$L20,0)</f>
        <v>2</v>
      </c>
      <c r="D25" s="70">
        <f>IF('ProductSprint Backlog'!$K20&gt;D$2,'ProductSprint Backlog'!$L20,0)</f>
        <v>2</v>
      </c>
      <c r="E25" s="70">
        <f>IF('ProductSprint Backlog'!$K20&gt;E$2,'ProductSprint Backlog'!$L20,0)</f>
        <v>2</v>
      </c>
      <c r="F25" s="70">
        <f>IF('ProductSprint Backlog'!$K20&gt;F$2,'ProductSprint Backlog'!$L20,0)</f>
        <v>0</v>
      </c>
      <c r="G25" s="70">
        <f>IF('ProductSprint Backlog'!$K20&gt;G$2,'ProductSprint Backlog'!$L20,0)</f>
        <v>0</v>
      </c>
      <c r="H25" s="70">
        <f>IF('ProductSprint Backlog'!$K20&gt;H$2,'ProductSprint Backlog'!$L20,0)</f>
        <v>0</v>
      </c>
      <c r="I25" s="70">
        <f>IF('ProductSprint Backlog'!$K20&gt;I$2,'ProductSprint Backlog'!$L20,0)</f>
        <v>0</v>
      </c>
      <c r="J25" s="70">
        <f>IF('ProductSprint Backlog'!$K20&gt;J$2,'ProductSprint Backlog'!$L20,0)</f>
        <v>0</v>
      </c>
      <c r="K25" s="70">
        <f>IF('ProductSprint Backlog'!$K20&gt;K$2,'ProductSprint Backlog'!$L20,0)</f>
        <v>0</v>
      </c>
      <c r="L25" s="70">
        <f>IF('ProductSprint Backlog'!$K20&gt;L$2,'ProductSprint Backlog'!$L20,0)</f>
        <v>0</v>
      </c>
      <c r="M25" s="70">
        <f>IF('ProductSprint Backlog'!$K20&gt;M$2,'ProductSprint Backlog'!$L20,0)</f>
        <v>0</v>
      </c>
      <c r="N25" s="70">
        <f>IF('ProductSprint Backlog'!$K20&gt;N$2,'ProductSprint Backlog'!$L20,0)</f>
        <v>0</v>
      </c>
      <c r="O25" s="70">
        <f>IF('ProductSprint Backlog'!$K20&gt;O$2,'ProductSprint Backlog'!$L20,0)</f>
        <v>0</v>
      </c>
    </row>
    <row r="26">
      <c r="A26" s="19" t="s">
        <v>55</v>
      </c>
      <c r="B26" s="70">
        <f>IF('ProductSprint Backlog'!$K21&gt;B$2,'ProductSprint Backlog'!$L21,0)</f>
        <v>3</v>
      </c>
      <c r="C26" s="70">
        <f>IF('ProductSprint Backlog'!$K21&gt;C$2,'ProductSprint Backlog'!$L21,0)</f>
        <v>3</v>
      </c>
      <c r="D26" s="70">
        <f>IF('ProductSprint Backlog'!$K21&gt;D$2,'ProductSprint Backlog'!$L21,0)</f>
        <v>3</v>
      </c>
      <c r="E26" s="70">
        <f>IF('ProductSprint Backlog'!$K21&gt;E$2,'ProductSprint Backlog'!$L21,0)</f>
        <v>3</v>
      </c>
      <c r="F26" s="70">
        <f>IF('ProductSprint Backlog'!$K21&gt;F$2,'ProductSprint Backlog'!$L21,0)</f>
        <v>3</v>
      </c>
      <c r="G26" s="70">
        <f>IF('ProductSprint Backlog'!$K21&gt;G$2,'ProductSprint Backlog'!$L21,0)</f>
        <v>3</v>
      </c>
      <c r="H26" s="70">
        <f>IF('ProductSprint Backlog'!$K21&gt;H$2,'ProductSprint Backlog'!$L21,0)</f>
        <v>0</v>
      </c>
      <c r="I26" s="70">
        <f>IF('ProductSprint Backlog'!$K21&gt;I$2,'ProductSprint Backlog'!$L21,0)</f>
        <v>0</v>
      </c>
      <c r="J26" s="70">
        <f>IF('ProductSprint Backlog'!$K21&gt;J$2,'ProductSprint Backlog'!$L21,0)</f>
        <v>0</v>
      </c>
      <c r="K26" s="70">
        <f>IF('ProductSprint Backlog'!$K21&gt;K$2,'ProductSprint Backlog'!$L21,0)</f>
        <v>0</v>
      </c>
      <c r="L26" s="70">
        <f>IF('ProductSprint Backlog'!$K21&gt;L$2,'ProductSprint Backlog'!$L21,0)</f>
        <v>0</v>
      </c>
      <c r="M26" s="70">
        <f>IF('ProductSprint Backlog'!$K21&gt;M$2,'ProductSprint Backlog'!$L21,0)</f>
        <v>0</v>
      </c>
      <c r="N26" s="70">
        <f>IF('ProductSprint Backlog'!$K21&gt;N$2,'ProductSprint Backlog'!$L21,0)</f>
        <v>0</v>
      </c>
      <c r="O26" s="70">
        <f>IF('ProductSprint Backlog'!$K21&gt;O$2,'ProductSprint Backlog'!$L21,0)</f>
        <v>0</v>
      </c>
    </row>
    <row r="27">
      <c r="A27" s="19" t="s">
        <v>57</v>
      </c>
      <c r="B27" s="70">
        <f>IF('ProductSprint Backlog'!$K22&gt;B$2,'ProductSprint Backlog'!$L22,0)</f>
        <v>2</v>
      </c>
      <c r="C27" s="70">
        <f>IF('ProductSprint Backlog'!$K22&gt;C$2,'ProductSprint Backlog'!$L22,0)</f>
        <v>2</v>
      </c>
      <c r="D27" s="70">
        <f>IF('ProductSprint Backlog'!$K22&gt;D$2,'ProductSprint Backlog'!$L22,0)</f>
        <v>2</v>
      </c>
      <c r="E27" s="70">
        <f>IF('ProductSprint Backlog'!$K22&gt;E$2,'ProductSprint Backlog'!$L22,0)</f>
        <v>2</v>
      </c>
      <c r="F27" s="70">
        <f>IF('ProductSprint Backlog'!$K22&gt;F$2,'ProductSprint Backlog'!$L22,0)</f>
        <v>2</v>
      </c>
      <c r="G27" s="70">
        <f>IF('ProductSprint Backlog'!$K22&gt;G$2,'ProductSprint Backlog'!$L22,0)</f>
        <v>2</v>
      </c>
      <c r="H27" s="70">
        <f>IF('ProductSprint Backlog'!$K22&gt;H$2,'ProductSprint Backlog'!$L22,0)</f>
        <v>2</v>
      </c>
      <c r="I27" s="70">
        <f>IF('ProductSprint Backlog'!$K22&gt;I$2,'ProductSprint Backlog'!$L22,0)</f>
        <v>2</v>
      </c>
      <c r="J27" s="70">
        <f>IF('ProductSprint Backlog'!$K22&gt;J$2,'ProductSprint Backlog'!$L22,0)</f>
        <v>0</v>
      </c>
      <c r="K27" s="70">
        <f>IF('ProductSprint Backlog'!$K22&gt;K$2,'ProductSprint Backlog'!$L22,0)</f>
        <v>0</v>
      </c>
      <c r="L27" s="70">
        <f>IF('ProductSprint Backlog'!$K22&gt;L$2,'ProductSprint Backlog'!$L22,0)</f>
        <v>0</v>
      </c>
      <c r="M27" s="70">
        <f>IF('ProductSprint Backlog'!$K22&gt;M$2,'ProductSprint Backlog'!$L22,0)</f>
        <v>0</v>
      </c>
      <c r="N27" s="70">
        <f>IF('ProductSprint Backlog'!$K22&gt;N$2,'ProductSprint Backlog'!$L22,0)</f>
        <v>0</v>
      </c>
      <c r="O27" s="70">
        <f>IF('ProductSprint Backlog'!$K22&gt;O$2,'ProductSprint Backlog'!$L22,0)</f>
        <v>0</v>
      </c>
    </row>
    <row r="28">
      <c r="A28" s="21"/>
      <c r="B28" s="71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9"/>
    </row>
    <row r="29">
      <c r="A29" s="19" t="s">
        <v>60</v>
      </c>
      <c r="B29" s="70">
        <f>IF('ProductSprint Backlog'!$K24&gt;B$2,'ProductSprint Backlog'!$L24,0)</f>
        <v>1</v>
      </c>
      <c r="C29" s="70">
        <f>IF('ProductSprint Backlog'!$K24&gt;C$2,'ProductSprint Backlog'!$L24,0)</f>
        <v>1</v>
      </c>
      <c r="D29" s="70">
        <f>IF('ProductSprint Backlog'!$K24&gt;D$2,'ProductSprint Backlog'!$L24,0)</f>
        <v>1</v>
      </c>
      <c r="E29" s="70">
        <f>IF('ProductSprint Backlog'!$K24&gt;E$2,'ProductSprint Backlog'!$L24,0)</f>
        <v>0</v>
      </c>
      <c r="F29" s="70">
        <f>IF('ProductSprint Backlog'!$K24&gt;F$2,'ProductSprint Backlog'!$L24,0)</f>
        <v>0</v>
      </c>
      <c r="G29" s="70">
        <f>IF('ProductSprint Backlog'!$K24&gt;G$2,'ProductSprint Backlog'!$L24,0)</f>
        <v>0</v>
      </c>
      <c r="H29" s="70">
        <f>IF('ProductSprint Backlog'!$K24&gt;H$2,'ProductSprint Backlog'!$L24,0)</f>
        <v>0</v>
      </c>
      <c r="I29" s="70">
        <f>IF('ProductSprint Backlog'!$K24&gt;I$2,'ProductSprint Backlog'!$L24,0)</f>
        <v>0</v>
      </c>
      <c r="J29" s="70">
        <f>IF('ProductSprint Backlog'!$K24&gt;J$2,'ProductSprint Backlog'!$L24,0)</f>
        <v>0</v>
      </c>
      <c r="K29" s="70">
        <f>IF('ProductSprint Backlog'!$K24&gt;K$2,'ProductSprint Backlog'!$L24,0)</f>
        <v>0</v>
      </c>
      <c r="L29" s="70">
        <f>IF('ProductSprint Backlog'!$K24&gt;L$2,'ProductSprint Backlog'!$L24,0)</f>
        <v>0</v>
      </c>
      <c r="M29" s="70">
        <f>IF('ProductSprint Backlog'!$K24&gt;M$2,'ProductSprint Backlog'!$L24,0)</f>
        <v>0</v>
      </c>
      <c r="N29" s="70">
        <f>IF('ProductSprint Backlog'!$K24&gt;N$2,'ProductSprint Backlog'!$L24,0)</f>
        <v>0</v>
      </c>
      <c r="O29" s="70">
        <f>IF('ProductSprint Backlog'!$K24&gt;O$2,'ProductSprint Backlog'!$L24,0)</f>
        <v>0</v>
      </c>
    </row>
    <row r="30">
      <c r="A30" s="19" t="s">
        <v>62</v>
      </c>
      <c r="B30" s="70">
        <f>IF('ProductSprint Backlog'!$K25&gt;B$2,'ProductSprint Backlog'!$L25,0)</f>
        <v>3.5</v>
      </c>
      <c r="C30" s="70">
        <f>IF('ProductSprint Backlog'!$K25&gt;C$2,'ProductSprint Backlog'!$L25,0)</f>
        <v>3.5</v>
      </c>
      <c r="D30" s="70">
        <f>IF('ProductSprint Backlog'!$K25&gt;D$2,'ProductSprint Backlog'!$L25,0)</f>
        <v>3.5</v>
      </c>
      <c r="E30" s="70">
        <f>IF('ProductSprint Backlog'!$K25&gt;E$2,'ProductSprint Backlog'!$L25,0)</f>
        <v>3.5</v>
      </c>
      <c r="F30" s="70">
        <f>IF('ProductSprint Backlog'!$K25&gt;F$2,'ProductSprint Backlog'!$L25,0)</f>
        <v>3.5</v>
      </c>
      <c r="G30" s="70">
        <f>IF('ProductSprint Backlog'!$K25&gt;G$2,'ProductSprint Backlog'!$L25,0)</f>
        <v>3.5</v>
      </c>
      <c r="H30" s="70">
        <f>IF('ProductSprint Backlog'!$K25&gt;H$2,'ProductSprint Backlog'!$L25,0)</f>
        <v>0</v>
      </c>
      <c r="I30" s="70">
        <f>IF('ProductSprint Backlog'!$K25&gt;I$2,'ProductSprint Backlog'!$L25,0)</f>
        <v>0</v>
      </c>
      <c r="J30" s="70">
        <f>IF('ProductSprint Backlog'!$K25&gt;J$2,'ProductSprint Backlog'!$L25,0)</f>
        <v>0</v>
      </c>
      <c r="K30" s="70">
        <f>IF('ProductSprint Backlog'!$K25&gt;K$2,'ProductSprint Backlog'!$L25,0)</f>
        <v>0</v>
      </c>
      <c r="L30" s="70">
        <f>IF('ProductSprint Backlog'!$K25&gt;L$2,'ProductSprint Backlog'!$L25,0)</f>
        <v>0</v>
      </c>
      <c r="M30" s="70">
        <f>IF('ProductSprint Backlog'!$K25&gt;M$2,'ProductSprint Backlog'!$L25,0)</f>
        <v>0</v>
      </c>
      <c r="N30" s="70">
        <f>IF('ProductSprint Backlog'!$K25&gt;N$2,'ProductSprint Backlog'!$L25,0)</f>
        <v>0</v>
      </c>
      <c r="O30" s="70">
        <f>IF('ProductSprint Backlog'!$K25&gt;O$2,'ProductSprint Backlog'!$L25,0)</f>
        <v>0</v>
      </c>
    </row>
    <row r="31">
      <c r="A31" s="19" t="s">
        <v>64</v>
      </c>
      <c r="B31" s="70">
        <f>IF('ProductSprint Backlog'!$K26&gt;B$2,'ProductSprint Backlog'!$L26,0)</f>
        <v>1</v>
      </c>
      <c r="C31" s="70">
        <f>IF('ProductSprint Backlog'!$K26&gt;C$2,'ProductSprint Backlog'!$L26,0)</f>
        <v>1</v>
      </c>
      <c r="D31" s="70">
        <f>IF('ProductSprint Backlog'!$K26&gt;D$2,'ProductSprint Backlog'!$L26,0)</f>
        <v>1</v>
      </c>
      <c r="E31" s="70">
        <f>IF('ProductSprint Backlog'!$K26&gt;E$2,'ProductSprint Backlog'!$L26,0)</f>
        <v>1</v>
      </c>
      <c r="F31" s="70">
        <f>IF('ProductSprint Backlog'!$K26&gt;F$2,'ProductSprint Backlog'!$L26,0)</f>
        <v>1</v>
      </c>
      <c r="G31" s="70">
        <f>IF('ProductSprint Backlog'!$K26&gt;G$2,'ProductSprint Backlog'!$L26,0)</f>
        <v>1</v>
      </c>
      <c r="H31" s="70">
        <f>IF('ProductSprint Backlog'!$K26&gt;H$2,'ProductSprint Backlog'!$L26,0)</f>
        <v>1</v>
      </c>
      <c r="I31" s="70">
        <f>IF('ProductSprint Backlog'!$K26&gt;I$2,'ProductSprint Backlog'!$L26,0)</f>
        <v>1</v>
      </c>
      <c r="J31" s="70">
        <f>IF('ProductSprint Backlog'!$K26&gt;J$2,'ProductSprint Backlog'!$L26,0)</f>
        <v>0</v>
      </c>
      <c r="K31" s="70">
        <f>IF('ProductSprint Backlog'!$K26&gt;K$2,'ProductSprint Backlog'!$L26,0)</f>
        <v>0</v>
      </c>
      <c r="L31" s="70">
        <f>IF('ProductSprint Backlog'!$K26&gt;L$2,'ProductSprint Backlog'!$L26,0)</f>
        <v>0</v>
      </c>
      <c r="M31" s="70">
        <f>IF('ProductSprint Backlog'!$K26&gt;M$2,'ProductSprint Backlog'!$L26,0)</f>
        <v>0</v>
      </c>
      <c r="N31" s="70">
        <f>IF('ProductSprint Backlog'!$K26&gt;N$2,'ProductSprint Backlog'!$L26,0)</f>
        <v>0</v>
      </c>
      <c r="O31" s="70">
        <f>IF('ProductSprint Backlog'!$K26&gt;O$2,'ProductSprint Backlog'!$L26,0)</f>
        <v>0</v>
      </c>
    </row>
    <row r="32">
      <c r="A32" s="21"/>
      <c r="B32" s="71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9"/>
    </row>
    <row r="33">
      <c r="A33" s="19" t="s">
        <v>67</v>
      </c>
      <c r="B33" s="70">
        <f>IF('ProductSprint Backlog'!$K28&gt;B$2,'ProductSprint Backlog'!$L28,0)</f>
        <v>1</v>
      </c>
      <c r="C33" s="70">
        <f>IF('ProductSprint Backlog'!$K28&gt;C$2,'ProductSprint Backlog'!$L28,0)</f>
        <v>1</v>
      </c>
      <c r="D33" s="70">
        <f>IF('ProductSprint Backlog'!$K28&gt;D$2,'ProductSprint Backlog'!$L28,0)</f>
        <v>1</v>
      </c>
      <c r="E33" s="70">
        <f>IF('ProductSprint Backlog'!$K28&gt;E$2,'ProductSprint Backlog'!$L28,0)</f>
        <v>1</v>
      </c>
      <c r="F33" s="70">
        <f>IF('ProductSprint Backlog'!$K28&gt;F$2,'ProductSprint Backlog'!$L28,0)</f>
        <v>1</v>
      </c>
      <c r="G33" s="70">
        <f>IF('ProductSprint Backlog'!$K28&gt;G$2,'ProductSprint Backlog'!$L28,0)</f>
        <v>1</v>
      </c>
      <c r="H33" s="70">
        <f>IF('ProductSprint Backlog'!$K28&gt;H$2,'ProductSprint Backlog'!$L28,0)</f>
        <v>1</v>
      </c>
      <c r="I33" s="70">
        <f>IF('ProductSprint Backlog'!$K28&gt;I$2,'ProductSprint Backlog'!$L28,0)</f>
        <v>1</v>
      </c>
      <c r="J33" s="70">
        <f>IF('ProductSprint Backlog'!$K28&gt;J$2,'ProductSprint Backlog'!$L28,0)</f>
        <v>1</v>
      </c>
      <c r="K33" s="70">
        <f>IF('ProductSprint Backlog'!$K28&gt;K$2,'ProductSprint Backlog'!$L28,0)</f>
        <v>1</v>
      </c>
      <c r="L33" s="70">
        <f>IF('ProductSprint Backlog'!$K28&gt;L$2,'ProductSprint Backlog'!$L28,0)</f>
        <v>0</v>
      </c>
      <c r="M33" s="70">
        <f>IF('ProductSprint Backlog'!$K28&gt;M$2,'ProductSprint Backlog'!$L28,0)</f>
        <v>0</v>
      </c>
      <c r="N33" s="70">
        <f>IF('ProductSprint Backlog'!$K28&gt;N$2,'ProductSprint Backlog'!$L28,0)</f>
        <v>0</v>
      </c>
      <c r="O33" s="70">
        <f>IF('ProductSprint Backlog'!$K28&gt;O$2,'ProductSprint Backlog'!$L28,0)</f>
        <v>0</v>
      </c>
    </row>
    <row r="34">
      <c r="A34" s="19" t="s">
        <v>69</v>
      </c>
      <c r="B34" s="70">
        <f>IF('ProductSprint Backlog'!$K29&gt;B$2,'ProductSprint Backlog'!$L29,0)</f>
        <v>0.5</v>
      </c>
      <c r="C34" s="70">
        <f>IF('ProductSprint Backlog'!$K29&gt;C$2,'ProductSprint Backlog'!$L29,0)</f>
        <v>0.5</v>
      </c>
      <c r="D34" s="70">
        <f>IF('ProductSprint Backlog'!$K29&gt;D$2,'ProductSprint Backlog'!$L29,0)</f>
        <v>0.5</v>
      </c>
      <c r="E34" s="70">
        <f>IF('ProductSprint Backlog'!$K29&gt;E$2,'ProductSprint Backlog'!$L29,0)</f>
        <v>0.5</v>
      </c>
      <c r="F34" s="70">
        <f>IF('ProductSprint Backlog'!$K29&gt;F$2,'ProductSprint Backlog'!$L29,0)</f>
        <v>0.5</v>
      </c>
      <c r="G34" s="70">
        <f>IF('ProductSprint Backlog'!$K29&gt;G$2,'ProductSprint Backlog'!$L29,0)</f>
        <v>0.5</v>
      </c>
      <c r="H34" s="70">
        <f>IF('ProductSprint Backlog'!$K29&gt;H$2,'ProductSprint Backlog'!$L29,0)</f>
        <v>0.5</v>
      </c>
      <c r="I34" s="70">
        <f>IF('ProductSprint Backlog'!$K29&gt;I$2,'ProductSprint Backlog'!$L29,0)</f>
        <v>0.5</v>
      </c>
      <c r="J34" s="70">
        <f>IF('ProductSprint Backlog'!$K29&gt;J$2,'ProductSprint Backlog'!$L29,0)</f>
        <v>0.5</v>
      </c>
      <c r="K34" s="70">
        <f>IF('ProductSprint Backlog'!$K29&gt;K$2,'ProductSprint Backlog'!$L29,0)</f>
        <v>0</v>
      </c>
      <c r="L34" s="70">
        <f>IF('ProductSprint Backlog'!$K29&gt;L$2,'ProductSprint Backlog'!$L29,0)</f>
        <v>0</v>
      </c>
      <c r="M34" s="70">
        <f>IF('ProductSprint Backlog'!$K29&gt;M$2,'ProductSprint Backlog'!$L29,0)</f>
        <v>0</v>
      </c>
      <c r="N34" s="70">
        <f>IF('ProductSprint Backlog'!$K29&gt;N$2,'ProductSprint Backlog'!$L29,0)</f>
        <v>0</v>
      </c>
      <c r="O34" s="70">
        <f>IF('ProductSprint Backlog'!$K29&gt;O$2,'ProductSprint Backlog'!$L29,0)</f>
        <v>0</v>
      </c>
    </row>
    <row r="35">
      <c r="A35" s="19" t="s">
        <v>71</v>
      </c>
      <c r="B35" s="70">
        <f>IF('ProductSprint Backlog'!$K30&gt;B$2,'ProductSprint Backlog'!$L30,0)</f>
        <v>1</v>
      </c>
      <c r="C35" s="70">
        <f>IF('ProductSprint Backlog'!$K30&gt;C$2,'ProductSprint Backlog'!$L30,0)</f>
        <v>1</v>
      </c>
      <c r="D35" s="70">
        <f>IF('ProductSprint Backlog'!$K30&gt;D$2,'ProductSprint Backlog'!$L30,0)</f>
        <v>1</v>
      </c>
      <c r="E35" s="70">
        <f>IF('ProductSprint Backlog'!$K30&gt;E$2,'ProductSprint Backlog'!$L30,0)</f>
        <v>1</v>
      </c>
      <c r="F35" s="70">
        <f>IF('ProductSprint Backlog'!$K30&gt;F$2,'ProductSprint Backlog'!$L30,0)</f>
        <v>1</v>
      </c>
      <c r="G35" s="70">
        <f>IF('ProductSprint Backlog'!$K30&gt;G$2,'ProductSprint Backlog'!$L30,0)</f>
        <v>1</v>
      </c>
      <c r="H35" s="70">
        <f>IF('ProductSprint Backlog'!$K30&gt;H$2,'ProductSprint Backlog'!$L30,0)</f>
        <v>1</v>
      </c>
      <c r="I35" s="70">
        <f>IF('ProductSprint Backlog'!$K30&gt;I$2,'ProductSprint Backlog'!$L30,0)</f>
        <v>1</v>
      </c>
      <c r="J35" s="70">
        <f>IF('ProductSprint Backlog'!$K30&gt;J$2,'ProductSprint Backlog'!$L30,0)</f>
        <v>1</v>
      </c>
      <c r="K35" s="70">
        <f>IF('ProductSprint Backlog'!$K30&gt;K$2,'ProductSprint Backlog'!$L30,0)</f>
        <v>1</v>
      </c>
      <c r="L35" s="70">
        <f>IF('ProductSprint Backlog'!$K30&gt;L$2,'ProductSprint Backlog'!$L30,0)</f>
        <v>0</v>
      </c>
      <c r="M35" s="70">
        <f>IF('ProductSprint Backlog'!$K30&gt;M$2,'ProductSprint Backlog'!$L30,0)</f>
        <v>0</v>
      </c>
      <c r="N35" s="70">
        <f>IF('ProductSprint Backlog'!$K30&gt;N$2,'ProductSprint Backlog'!$L30,0)</f>
        <v>0</v>
      </c>
      <c r="O35" s="70">
        <f>IF('ProductSprint Backlog'!$K30&gt;O$2,'ProductSprint Backlog'!$L30,0)</f>
        <v>0</v>
      </c>
    </row>
    <row r="36">
      <c r="A36" s="21"/>
      <c r="B36" s="71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9"/>
    </row>
    <row r="37">
      <c r="A37" s="19" t="s">
        <v>74</v>
      </c>
      <c r="B37" s="70">
        <f>IF('ProductSprint Backlog'!$K32&gt;B$2,'ProductSprint Backlog'!$L32,0)</f>
        <v>3</v>
      </c>
      <c r="C37" s="70">
        <f>IF('ProductSprint Backlog'!$K32&gt;C$2,'ProductSprint Backlog'!$L32,0)</f>
        <v>3</v>
      </c>
      <c r="D37" s="70">
        <f>IF('ProductSprint Backlog'!$K32&gt;D$2,'ProductSprint Backlog'!$L32,0)</f>
        <v>3</v>
      </c>
      <c r="E37" s="70">
        <f>IF('ProductSprint Backlog'!$K32&gt;E$2,'ProductSprint Backlog'!$L32,0)</f>
        <v>3</v>
      </c>
      <c r="F37" s="70">
        <f>IF('ProductSprint Backlog'!$K32&gt;F$2,'ProductSprint Backlog'!$L32,0)</f>
        <v>0</v>
      </c>
      <c r="G37" s="70">
        <f>IF('ProductSprint Backlog'!$K32&gt;G$2,'ProductSprint Backlog'!$L32,0)</f>
        <v>0</v>
      </c>
      <c r="H37" s="70">
        <f>IF('ProductSprint Backlog'!$K32&gt;H$2,'ProductSprint Backlog'!$L32,0)</f>
        <v>0</v>
      </c>
      <c r="I37" s="70">
        <f>IF('ProductSprint Backlog'!$K32&gt;I$2,'ProductSprint Backlog'!$L32,0)</f>
        <v>0</v>
      </c>
      <c r="J37" s="70">
        <f>IF('ProductSprint Backlog'!$K32&gt;J$2,'ProductSprint Backlog'!$L32,0)</f>
        <v>0</v>
      </c>
      <c r="K37" s="70">
        <f>IF('ProductSprint Backlog'!$K32&gt;K$2,'ProductSprint Backlog'!$L32,0)</f>
        <v>0</v>
      </c>
      <c r="L37" s="70">
        <f>IF('ProductSprint Backlog'!$K32&gt;L$2,'ProductSprint Backlog'!$L32,0)</f>
        <v>0</v>
      </c>
      <c r="M37" s="70">
        <f>IF('ProductSprint Backlog'!$K32&gt;M$2,'ProductSprint Backlog'!$L32,0)</f>
        <v>0</v>
      </c>
      <c r="N37" s="70">
        <f>IF('ProductSprint Backlog'!$K32&gt;N$2,'ProductSprint Backlog'!$L32,0)</f>
        <v>0</v>
      </c>
      <c r="O37" s="70">
        <f>IF('ProductSprint Backlog'!$K32&gt;O$2,'ProductSprint Backlog'!$L32,0)</f>
        <v>0</v>
      </c>
    </row>
    <row r="38">
      <c r="A38" s="19" t="s">
        <v>77</v>
      </c>
      <c r="B38" s="70">
        <f>IF('ProductSprint Backlog'!$K33&gt;B$2,'ProductSprint Backlog'!$L33,0)</f>
        <v>2</v>
      </c>
      <c r="C38" s="70">
        <f>IF('ProductSprint Backlog'!$K33&gt;C$2,'ProductSprint Backlog'!$L33,0)</f>
        <v>2</v>
      </c>
      <c r="D38" s="70">
        <f>IF('ProductSprint Backlog'!$K33&gt;D$2,'ProductSprint Backlog'!$L33,0)</f>
        <v>2</v>
      </c>
      <c r="E38" s="70">
        <f>IF('ProductSprint Backlog'!$K33&gt;E$2,'ProductSprint Backlog'!$L33,0)</f>
        <v>2</v>
      </c>
      <c r="F38" s="70">
        <f>IF('ProductSprint Backlog'!$K33&gt;F$2,'ProductSprint Backlog'!$L33,0)</f>
        <v>0</v>
      </c>
      <c r="G38" s="70">
        <f>IF('ProductSprint Backlog'!$K33&gt;G$2,'ProductSprint Backlog'!$L33,0)</f>
        <v>0</v>
      </c>
      <c r="H38" s="70">
        <f>IF('ProductSprint Backlog'!$K33&gt;H$2,'ProductSprint Backlog'!$L33,0)</f>
        <v>0</v>
      </c>
      <c r="I38" s="70">
        <f>IF('ProductSprint Backlog'!$K33&gt;I$2,'ProductSprint Backlog'!$L33,0)</f>
        <v>0</v>
      </c>
      <c r="J38" s="70">
        <f>IF('ProductSprint Backlog'!$K33&gt;J$2,'ProductSprint Backlog'!$L33,0)</f>
        <v>0</v>
      </c>
      <c r="K38" s="70">
        <f>IF('ProductSprint Backlog'!$K33&gt;K$2,'ProductSprint Backlog'!$L33,0)</f>
        <v>0</v>
      </c>
      <c r="L38" s="70">
        <f>IF('ProductSprint Backlog'!$K33&gt;L$2,'ProductSprint Backlog'!$L33,0)</f>
        <v>0</v>
      </c>
      <c r="M38" s="70">
        <f>IF('ProductSprint Backlog'!$K33&gt;M$2,'ProductSprint Backlog'!$L33,0)</f>
        <v>0</v>
      </c>
      <c r="N38" s="70">
        <f>IF('ProductSprint Backlog'!$K33&gt;N$2,'ProductSprint Backlog'!$L33,0)</f>
        <v>0</v>
      </c>
      <c r="O38" s="70">
        <f>IF('ProductSprint Backlog'!$K33&gt;O$2,'ProductSprint Backlog'!$L33,0)</f>
        <v>0</v>
      </c>
    </row>
    <row r="39">
      <c r="A39" s="19" t="s">
        <v>79</v>
      </c>
      <c r="B39" s="70">
        <f>IF('ProductSprint Backlog'!$K34&gt;B$2,'ProductSprint Backlog'!$L34,0)</f>
        <v>1</v>
      </c>
      <c r="C39" s="70">
        <f>IF('ProductSprint Backlog'!$K34&gt;C$2,'ProductSprint Backlog'!$L34,0)</f>
        <v>1</v>
      </c>
      <c r="D39" s="70">
        <f>IF('ProductSprint Backlog'!$K34&gt;D$2,'ProductSprint Backlog'!$L34,0)</f>
        <v>1</v>
      </c>
      <c r="E39" s="70">
        <f>IF('ProductSprint Backlog'!$K34&gt;E$2,'ProductSprint Backlog'!$L34,0)</f>
        <v>1</v>
      </c>
      <c r="F39" s="70">
        <f>IF('ProductSprint Backlog'!$K34&gt;F$2,'ProductSprint Backlog'!$L34,0)</f>
        <v>1</v>
      </c>
      <c r="G39" s="70">
        <f>IF('ProductSprint Backlog'!$K34&gt;G$2,'ProductSprint Backlog'!$L34,0)</f>
        <v>0</v>
      </c>
      <c r="H39" s="70">
        <f>IF('ProductSprint Backlog'!$K34&gt;H$2,'ProductSprint Backlog'!$L34,0)</f>
        <v>0</v>
      </c>
      <c r="I39" s="70">
        <f>IF('ProductSprint Backlog'!$K34&gt;I$2,'ProductSprint Backlog'!$L34,0)</f>
        <v>0</v>
      </c>
      <c r="J39" s="70">
        <f>IF('ProductSprint Backlog'!$K34&gt;J$2,'ProductSprint Backlog'!$L34,0)</f>
        <v>0</v>
      </c>
      <c r="K39" s="70">
        <f>IF('ProductSprint Backlog'!$K34&gt;K$2,'ProductSprint Backlog'!$L34,0)</f>
        <v>0</v>
      </c>
      <c r="L39" s="70">
        <f>IF('ProductSprint Backlog'!$K34&gt;L$2,'ProductSprint Backlog'!$L34,0)</f>
        <v>0</v>
      </c>
      <c r="M39" s="70">
        <f>IF('ProductSprint Backlog'!$K34&gt;M$2,'ProductSprint Backlog'!$L34,0)</f>
        <v>0</v>
      </c>
      <c r="N39" s="70">
        <f>IF('ProductSprint Backlog'!$K34&gt;N$2,'ProductSprint Backlog'!$L34,0)</f>
        <v>0</v>
      </c>
      <c r="O39" s="70">
        <f>IF('ProductSprint Backlog'!$K34&gt;O$2,'ProductSprint Backlog'!$L34,0)</f>
        <v>0</v>
      </c>
    </row>
    <row r="40">
      <c r="A40" s="19" t="s">
        <v>81</v>
      </c>
      <c r="B40" s="70">
        <f>IF('ProductSprint Backlog'!$K35&gt;B$2,'ProductSprint Backlog'!$L35,0)</f>
        <v>1</v>
      </c>
      <c r="C40" s="70">
        <f>IF('ProductSprint Backlog'!$K35&gt;C$2,'ProductSprint Backlog'!$L35,0)</f>
        <v>1</v>
      </c>
      <c r="D40" s="70">
        <f>IF('ProductSprint Backlog'!$K35&gt;D$2,'ProductSprint Backlog'!$L35,0)</f>
        <v>1</v>
      </c>
      <c r="E40" s="70">
        <f>IF('ProductSprint Backlog'!$K35&gt;E$2,'ProductSprint Backlog'!$L35,0)</f>
        <v>1</v>
      </c>
      <c r="F40" s="70">
        <f>IF('ProductSprint Backlog'!$K35&gt;F$2,'ProductSprint Backlog'!$L35,0)</f>
        <v>1</v>
      </c>
      <c r="G40" s="70">
        <f>IF('ProductSprint Backlog'!$K35&gt;G$2,'ProductSprint Backlog'!$L35,0)</f>
        <v>0</v>
      </c>
      <c r="H40" s="70">
        <f>IF('ProductSprint Backlog'!$K35&gt;H$2,'ProductSprint Backlog'!$L35,0)</f>
        <v>0</v>
      </c>
      <c r="I40" s="70">
        <f>IF('ProductSprint Backlog'!$K35&gt;I$2,'ProductSprint Backlog'!$L35,0)</f>
        <v>0</v>
      </c>
      <c r="J40" s="70">
        <f>IF('ProductSprint Backlog'!$K35&gt;J$2,'ProductSprint Backlog'!$L35,0)</f>
        <v>0</v>
      </c>
      <c r="K40" s="70">
        <f>IF('ProductSprint Backlog'!$K35&gt;K$2,'ProductSprint Backlog'!$L35,0)</f>
        <v>0</v>
      </c>
      <c r="L40" s="70">
        <f>IF('ProductSprint Backlog'!$K35&gt;L$2,'ProductSprint Backlog'!$L35,0)</f>
        <v>0</v>
      </c>
      <c r="M40" s="70">
        <f>IF('ProductSprint Backlog'!$K35&gt;M$2,'ProductSprint Backlog'!$L35,0)</f>
        <v>0</v>
      </c>
      <c r="N40" s="70">
        <f>IF('ProductSprint Backlog'!$K35&gt;N$2,'ProductSprint Backlog'!$L35,0)</f>
        <v>0</v>
      </c>
      <c r="O40" s="70">
        <f>IF('ProductSprint Backlog'!$K35&gt;O$2,'ProductSprint Backlog'!$L35,0)</f>
        <v>0</v>
      </c>
    </row>
    <row r="41">
      <c r="A41" s="21"/>
      <c r="B41" s="71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9"/>
    </row>
    <row r="42">
      <c r="A42" s="19" t="s">
        <v>84</v>
      </c>
      <c r="B42" s="70">
        <f>IF('ProductSprint Backlog'!$K37&gt;B$2,'ProductSprint Backlog'!$L37,0)</f>
        <v>2</v>
      </c>
      <c r="C42" s="70">
        <f>IF('ProductSprint Backlog'!$K37&gt;C$2,'ProductSprint Backlog'!$L37,0)</f>
        <v>2</v>
      </c>
      <c r="D42" s="70">
        <f>IF('ProductSprint Backlog'!$K37&gt;D$2,'ProductSprint Backlog'!$L37,0)</f>
        <v>2</v>
      </c>
      <c r="E42" s="70">
        <f>IF('ProductSprint Backlog'!$K37&gt;E$2,'ProductSprint Backlog'!$L37,0)</f>
        <v>2</v>
      </c>
      <c r="F42" s="70">
        <f>IF('ProductSprint Backlog'!$K37&gt;F$2,'ProductSprint Backlog'!$L37,0)</f>
        <v>0</v>
      </c>
      <c r="G42" s="70">
        <f>IF('ProductSprint Backlog'!$K37&gt;G$2,'ProductSprint Backlog'!$L37,0)</f>
        <v>0</v>
      </c>
      <c r="H42" s="70">
        <f>IF('ProductSprint Backlog'!$K37&gt;H$2,'ProductSprint Backlog'!$L37,0)</f>
        <v>0</v>
      </c>
      <c r="I42" s="70">
        <f>IF('ProductSprint Backlog'!$K37&gt;I$2,'ProductSprint Backlog'!$L37,0)</f>
        <v>0</v>
      </c>
      <c r="J42" s="70">
        <f>IF('ProductSprint Backlog'!$K37&gt;J$2,'ProductSprint Backlog'!$L37,0)</f>
        <v>0</v>
      </c>
      <c r="K42" s="70">
        <f>IF('ProductSprint Backlog'!$K37&gt;K$2,'ProductSprint Backlog'!$L37,0)</f>
        <v>0</v>
      </c>
      <c r="L42" s="70">
        <f>IF('ProductSprint Backlog'!$K37&gt;L$2,'ProductSprint Backlog'!$L37,0)</f>
        <v>0</v>
      </c>
      <c r="M42" s="70">
        <f>IF('ProductSprint Backlog'!$K37&gt;M$2,'ProductSprint Backlog'!$L37,0)</f>
        <v>0</v>
      </c>
      <c r="N42" s="70">
        <f>IF('ProductSprint Backlog'!$K37&gt;N$2,'ProductSprint Backlog'!$L37,0)</f>
        <v>0</v>
      </c>
      <c r="O42" s="70">
        <f>IF('ProductSprint Backlog'!$K37&gt;O$2,'ProductSprint Backlog'!$L37,0)</f>
        <v>0</v>
      </c>
    </row>
    <row r="43">
      <c r="A43" s="19" t="s">
        <v>85</v>
      </c>
      <c r="B43" s="70">
        <f>IF('ProductSprint Backlog'!$K38&gt;B$2,'ProductSprint Backlog'!$L38,0)</f>
        <v>1</v>
      </c>
      <c r="C43" s="70">
        <f>IF('ProductSprint Backlog'!$K38&gt;C$2,'ProductSprint Backlog'!$L38,0)</f>
        <v>1</v>
      </c>
      <c r="D43" s="70">
        <f>IF('ProductSprint Backlog'!$K38&gt;D$2,'ProductSprint Backlog'!$L38,0)</f>
        <v>1</v>
      </c>
      <c r="E43" s="70">
        <f>IF('ProductSprint Backlog'!$K38&gt;E$2,'ProductSprint Backlog'!$L38,0)</f>
        <v>1</v>
      </c>
      <c r="F43" s="70">
        <f>IF('ProductSprint Backlog'!$K38&gt;F$2,'ProductSprint Backlog'!$L38,0)</f>
        <v>1</v>
      </c>
      <c r="G43" s="70">
        <f>IF('ProductSprint Backlog'!$K38&gt;G$2,'ProductSprint Backlog'!$L38,0)</f>
        <v>0</v>
      </c>
      <c r="H43" s="70">
        <f>IF('ProductSprint Backlog'!$K38&gt;H$2,'ProductSprint Backlog'!$L38,0)</f>
        <v>0</v>
      </c>
      <c r="I43" s="70">
        <f>IF('ProductSprint Backlog'!$K38&gt;I$2,'ProductSprint Backlog'!$L38,0)</f>
        <v>0</v>
      </c>
      <c r="J43" s="70">
        <f>IF('ProductSprint Backlog'!$K38&gt;J$2,'ProductSprint Backlog'!$L38,0)</f>
        <v>0</v>
      </c>
      <c r="K43" s="70">
        <f>IF('ProductSprint Backlog'!$K38&gt;K$2,'ProductSprint Backlog'!$L38,0)</f>
        <v>0</v>
      </c>
      <c r="L43" s="70">
        <f>IF('ProductSprint Backlog'!$K38&gt;L$2,'ProductSprint Backlog'!$L38,0)</f>
        <v>0</v>
      </c>
      <c r="M43" s="70">
        <f>IF('ProductSprint Backlog'!$K38&gt;M$2,'ProductSprint Backlog'!$L38,0)</f>
        <v>0</v>
      </c>
      <c r="N43" s="70">
        <f>IF('ProductSprint Backlog'!$K38&gt;N$2,'ProductSprint Backlog'!$L38,0)</f>
        <v>0</v>
      </c>
      <c r="O43" s="70">
        <f>IF('ProductSprint Backlog'!$K38&gt;O$2,'ProductSprint Backlog'!$L38,0)</f>
        <v>0</v>
      </c>
    </row>
    <row r="44">
      <c r="A44" s="19" t="s">
        <v>86</v>
      </c>
      <c r="B44" s="70">
        <f>IF('ProductSprint Backlog'!$K39&gt;B$2,'ProductSprint Backlog'!$L39,0)</f>
        <v>1</v>
      </c>
      <c r="C44" s="70">
        <f>IF('ProductSprint Backlog'!$K39&gt;C$2,'ProductSprint Backlog'!$L39,0)</f>
        <v>1</v>
      </c>
      <c r="D44" s="70">
        <f>IF('ProductSprint Backlog'!$K39&gt;D$2,'ProductSprint Backlog'!$L39,0)</f>
        <v>1</v>
      </c>
      <c r="E44" s="70">
        <f>IF('ProductSprint Backlog'!$K39&gt;E$2,'ProductSprint Backlog'!$L39,0)</f>
        <v>1</v>
      </c>
      <c r="F44" s="70">
        <f>IF('ProductSprint Backlog'!$K39&gt;F$2,'ProductSprint Backlog'!$L39,0)</f>
        <v>1</v>
      </c>
      <c r="G44" s="70">
        <f>IF('ProductSprint Backlog'!$K39&gt;G$2,'ProductSprint Backlog'!$L39,0)</f>
        <v>0</v>
      </c>
      <c r="H44" s="70">
        <f>IF('ProductSprint Backlog'!$K39&gt;H$2,'ProductSprint Backlog'!$L39,0)</f>
        <v>0</v>
      </c>
      <c r="I44" s="70">
        <f>IF('ProductSprint Backlog'!$K39&gt;I$2,'ProductSprint Backlog'!$L39,0)</f>
        <v>0</v>
      </c>
      <c r="J44" s="70">
        <f>IF('ProductSprint Backlog'!$K39&gt;J$2,'ProductSprint Backlog'!$L39,0)</f>
        <v>0</v>
      </c>
      <c r="K44" s="70">
        <f>IF('ProductSprint Backlog'!$K39&gt;K$2,'ProductSprint Backlog'!$L39,0)</f>
        <v>0</v>
      </c>
      <c r="L44" s="70">
        <f>IF('ProductSprint Backlog'!$K39&gt;L$2,'ProductSprint Backlog'!$L39,0)</f>
        <v>0</v>
      </c>
      <c r="M44" s="70">
        <f>IF('ProductSprint Backlog'!$K39&gt;M$2,'ProductSprint Backlog'!$L39,0)</f>
        <v>0</v>
      </c>
      <c r="N44" s="70">
        <f>IF('ProductSprint Backlog'!$K39&gt;N$2,'ProductSprint Backlog'!$L39,0)</f>
        <v>0</v>
      </c>
      <c r="O44" s="70">
        <f>IF('ProductSprint Backlog'!$K39&gt;O$2,'ProductSprint Backlog'!$L39,0)</f>
        <v>0</v>
      </c>
    </row>
    <row r="45">
      <c r="A45" s="19" t="s">
        <v>81</v>
      </c>
      <c r="B45" s="70">
        <f>IF('ProductSprint Backlog'!$K40&gt;B$2,'ProductSprint Backlog'!$L40,0)</f>
        <v>1</v>
      </c>
      <c r="C45" s="70">
        <f>IF('ProductSprint Backlog'!$K40&gt;C$2,'ProductSprint Backlog'!$L40,0)</f>
        <v>1</v>
      </c>
      <c r="D45" s="70">
        <f>IF('ProductSprint Backlog'!$K40&gt;D$2,'ProductSprint Backlog'!$L40,0)</f>
        <v>1</v>
      </c>
      <c r="E45" s="70">
        <f>IF('ProductSprint Backlog'!$K40&gt;E$2,'ProductSprint Backlog'!$L40,0)</f>
        <v>1</v>
      </c>
      <c r="F45" s="70">
        <f>IF('ProductSprint Backlog'!$K40&gt;F$2,'ProductSprint Backlog'!$L40,0)</f>
        <v>1</v>
      </c>
      <c r="G45" s="70">
        <f>IF('ProductSprint Backlog'!$K40&gt;G$2,'ProductSprint Backlog'!$L40,0)</f>
        <v>0</v>
      </c>
      <c r="H45" s="70">
        <f>IF('ProductSprint Backlog'!$K40&gt;H$2,'ProductSprint Backlog'!$L40,0)</f>
        <v>0</v>
      </c>
      <c r="I45" s="70">
        <f>IF('ProductSprint Backlog'!$K40&gt;I$2,'ProductSprint Backlog'!$L40,0)</f>
        <v>0</v>
      </c>
      <c r="J45" s="70">
        <f>IF('ProductSprint Backlog'!$K40&gt;J$2,'ProductSprint Backlog'!$L40,0)</f>
        <v>0</v>
      </c>
      <c r="K45" s="70">
        <f>IF('ProductSprint Backlog'!$K40&gt;K$2,'ProductSprint Backlog'!$L40,0)</f>
        <v>0</v>
      </c>
      <c r="L45" s="70">
        <f>IF('ProductSprint Backlog'!$K40&gt;L$2,'ProductSprint Backlog'!$L40,0)</f>
        <v>0</v>
      </c>
      <c r="M45" s="70">
        <f>IF('ProductSprint Backlog'!$K40&gt;M$2,'ProductSprint Backlog'!$L40,0)</f>
        <v>0</v>
      </c>
      <c r="N45" s="70">
        <f>IF('ProductSprint Backlog'!$K40&gt;N$2,'ProductSprint Backlog'!$L40,0)</f>
        <v>0</v>
      </c>
      <c r="O45" s="70">
        <f>IF('ProductSprint Backlog'!$K40&gt;O$2,'ProductSprint Backlog'!$L40,0)</f>
        <v>0</v>
      </c>
    </row>
    <row r="46">
      <c r="A46" s="21"/>
      <c r="B46" s="71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9"/>
    </row>
    <row r="47">
      <c r="A47" s="19" t="s">
        <v>88</v>
      </c>
      <c r="B47" s="70">
        <f>IF('ProductSprint Backlog'!$K42&gt;B$2,'ProductSprint Backlog'!$L42,0)</f>
        <v>1</v>
      </c>
      <c r="C47" s="70">
        <f>IF('ProductSprint Backlog'!$K42&gt;C$2,'ProductSprint Backlog'!$L42,0)</f>
        <v>1</v>
      </c>
      <c r="D47" s="70">
        <f>IF('ProductSprint Backlog'!$K42&gt;D$2,'ProductSprint Backlog'!$L42,0)</f>
        <v>1</v>
      </c>
      <c r="E47" s="70">
        <f>IF('ProductSprint Backlog'!$K42&gt;E$2,'ProductSprint Backlog'!$L42,0)</f>
        <v>1</v>
      </c>
      <c r="F47" s="70">
        <f>IF('ProductSprint Backlog'!$K42&gt;F$2,'ProductSprint Backlog'!$L42,0)</f>
        <v>1</v>
      </c>
      <c r="G47" s="70">
        <f>IF('ProductSprint Backlog'!$K42&gt;G$2,'ProductSprint Backlog'!$L42,0)</f>
        <v>1</v>
      </c>
      <c r="H47" s="70">
        <f>IF('ProductSprint Backlog'!$K42&gt;H$2,'ProductSprint Backlog'!$L42,0)</f>
        <v>1</v>
      </c>
      <c r="I47" s="70">
        <f>IF('ProductSprint Backlog'!$K42&gt;I$2,'ProductSprint Backlog'!$L42,0)</f>
        <v>1</v>
      </c>
      <c r="J47" s="70">
        <f>IF('ProductSprint Backlog'!$K42&gt;J$2,'ProductSprint Backlog'!$L42,0)</f>
        <v>1</v>
      </c>
      <c r="K47" s="70">
        <f>IF('ProductSprint Backlog'!$K42&gt;K$2,'ProductSprint Backlog'!$L42,0)</f>
        <v>1</v>
      </c>
      <c r="L47" s="70">
        <f>IF('ProductSprint Backlog'!$K42&gt;L$2,'ProductSprint Backlog'!$L42,0)</f>
        <v>1</v>
      </c>
      <c r="M47" s="70">
        <f>IF('ProductSprint Backlog'!$K42&gt;M$2,'ProductSprint Backlog'!$L42,0)</f>
        <v>0</v>
      </c>
      <c r="N47" s="70">
        <f>IF('ProductSprint Backlog'!$K42&gt;N$2,'ProductSprint Backlog'!$L42,0)</f>
        <v>0</v>
      </c>
      <c r="O47" s="70">
        <f>IF('ProductSprint Backlog'!$K42&gt;O$2,'ProductSprint Backlog'!$L42,0)</f>
        <v>0</v>
      </c>
    </row>
    <row r="48">
      <c r="A48" s="19" t="s">
        <v>91</v>
      </c>
      <c r="B48" s="70">
        <f>IF('ProductSprint Backlog'!$K43&gt;B$2,'ProductSprint Backlog'!$L43,0)</f>
        <v>4</v>
      </c>
      <c r="C48" s="70">
        <f>IF('ProductSprint Backlog'!$K43&gt;C$2,'ProductSprint Backlog'!$L43,0)</f>
        <v>4</v>
      </c>
      <c r="D48" s="70">
        <f>IF('ProductSprint Backlog'!$K43&gt;D$2,'ProductSprint Backlog'!$L43,0)</f>
        <v>4</v>
      </c>
      <c r="E48" s="70">
        <f>IF('ProductSprint Backlog'!$K43&gt;E$2,'ProductSprint Backlog'!$L43,0)</f>
        <v>4</v>
      </c>
      <c r="F48" s="70">
        <f>IF('ProductSprint Backlog'!$K43&gt;F$2,'ProductSprint Backlog'!$L43,0)</f>
        <v>4</v>
      </c>
      <c r="G48" s="70">
        <f>IF('ProductSprint Backlog'!$K43&gt;G$2,'ProductSprint Backlog'!$L43,0)</f>
        <v>4</v>
      </c>
      <c r="H48" s="70">
        <f>IF('ProductSprint Backlog'!$K43&gt;H$2,'ProductSprint Backlog'!$L43,0)</f>
        <v>4</v>
      </c>
      <c r="I48" s="70">
        <f>IF('ProductSprint Backlog'!$K43&gt;I$2,'ProductSprint Backlog'!$L43,0)</f>
        <v>4</v>
      </c>
      <c r="J48" s="70">
        <f>IF('ProductSprint Backlog'!$K43&gt;J$2,'ProductSprint Backlog'!$L43,0)</f>
        <v>4</v>
      </c>
      <c r="K48" s="70">
        <f>IF('ProductSprint Backlog'!$K43&gt;K$2,'ProductSprint Backlog'!$L43,0)</f>
        <v>4</v>
      </c>
      <c r="L48" s="70">
        <f>IF('ProductSprint Backlog'!$K43&gt;L$2,'ProductSprint Backlog'!$L43,0)</f>
        <v>4</v>
      </c>
      <c r="M48" s="70">
        <f>IF('ProductSprint Backlog'!$K43&gt;M$2,'ProductSprint Backlog'!$L43,0)</f>
        <v>4</v>
      </c>
      <c r="N48" s="70">
        <f>IF('ProductSprint Backlog'!$K43&gt;N$2,'ProductSprint Backlog'!$L43,0)</f>
        <v>0</v>
      </c>
      <c r="O48" s="70">
        <f>IF('ProductSprint Backlog'!$K43&gt;O$2,'ProductSprint Backlog'!$L43,0)</f>
        <v>0</v>
      </c>
    </row>
    <row r="49">
      <c r="A49" s="21"/>
      <c r="B49" s="71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9"/>
    </row>
    <row r="50">
      <c r="A50" s="19" t="s">
        <v>94</v>
      </c>
      <c r="B50" s="70">
        <f>IF('ProductSprint Backlog'!$K45&gt;B$2,'ProductSprint Backlog'!$L45,0)</f>
        <v>1</v>
      </c>
      <c r="C50" s="70">
        <f>IF('ProductSprint Backlog'!$K45&gt;C$2,'ProductSprint Backlog'!$L45,0)</f>
        <v>1</v>
      </c>
      <c r="D50" s="70">
        <f>IF('ProductSprint Backlog'!$K45&gt;D$2,'ProductSprint Backlog'!$L45,0)</f>
        <v>1</v>
      </c>
      <c r="E50" s="70">
        <f>IF('ProductSprint Backlog'!$K45&gt;E$2,'ProductSprint Backlog'!$L45,0)</f>
        <v>1</v>
      </c>
      <c r="F50" s="70">
        <f>IF('ProductSprint Backlog'!$K45&gt;F$2,'ProductSprint Backlog'!$L45,0)</f>
        <v>1</v>
      </c>
      <c r="G50" s="70">
        <f>IF('ProductSprint Backlog'!$K45&gt;G$2,'ProductSprint Backlog'!$L45,0)</f>
        <v>1</v>
      </c>
      <c r="H50" s="70">
        <f>IF('ProductSprint Backlog'!$K45&gt;H$2,'ProductSprint Backlog'!$L45,0)</f>
        <v>1</v>
      </c>
      <c r="I50" s="70">
        <f>IF('ProductSprint Backlog'!$K45&gt;I$2,'ProductSprint Backlog'!$L45,0)</f>
        <v>1</v>
      </c>
      <c r="J50" s="70">
        <f>IF('ProductSprint Backlog'!$K45&gt;J$2,'ProductSprint Backlog'!$L45,0)</f>
        <v>1</v>
      </c>
      <c r="K50" s="70">
        <f>IF('ProductSprint Backlog'!$K45&gt;K$2,'ProductSprint Backlog'!$L45,0)</f>
        <v>1</v>
      </c>
      <c r="L50" s="70">
        <f>IF('ProductSprint Backlog'!$K45&gt;L$2,'ProductSprint Backlog'!$L45,0)</f>
        <v>1</v>
      </c>
      <c r="M50" s="70">
        <f>IF('ProductSprint Backlog'!$K45&gt;M$2,'ProductSprint Backlog'!$L45,0)</f>
        <v>0</v>
      </c>
      <c r="N50" s="70">
        <f>IF('ProductSprint Backlog'!$K45&gt;N$2,'ProductSprint Backlog'!$L45,0)</f>
        <v>0</v>
      </c>
      <c r="O50" s="70">
        <f>IF('ProductSprint Backlog'!$K45&gt;O$2,'ProductSprint Backlog'!$L45,0)</f>
        <v>0</v>
      </c>
    </row>
    <row r="51">
      <c r="A51" s="19" t="s">
        <v>97</v>
      </c>
      <c r="B51" s="70">
        <f>IF('ProductSprint Backlog'!$K46&gt;B$2,'ProductSprint Backlog'!$L46,0)</f>
        <v>3</v>
      </c>
      <c r="C51" s="70">
        <f>IF('ProductSprint Backlog'!$K46&gt;C$2,'ProductSprint Backlog'!$L46,0)</f>
        <v>3</v>
      </c>
      <c r="D51" s="70">
        <f>IF('ProductSprint Backlog'!$K46&gt;D$2,'ProductSprint Backlog'!$L46,0)</f>
        <v>3</v>
      </c>
      <c r="E51" s="70">
        <f>IF('ProductSprint Backlog'!$K46&gt;E$2,'ProductSprint Backlog'!$L46,0)</f>
        <v>3</v>
      </c>
      <c r="F51" s="70">
        <f>IF('ProductSprint Backlog'!$K46&gt;F$2,'ProductSprint Backlog'!$L46,0)</f>
        <v>3</v>
      </c>
      <c r="G51" s="70">
        <f>IF('ProductSprint Backlog'!$K46&gt;G$2,'ProductSprint Backlog'!$L46,0)</f>
        <v>3</v>
      </c>
      <c r="H51" s="70">
        <f>IF('ProductSprint Backlog'!$K46&gt;H$2,'ProductSprint Backlog'!$L46,0)</f>
        <v>3</v>
      </c>
      <c r="I51" s="70">
        <f>IF('ProductSprint Backlog'!$K46&gt;I$2,'ProductSprint Backlog'!$L46,0)</f>
        <v>3</v>
      </c>
      <c r="J51" s="70">
        <f>IF('ProductSprint Backlog'!$K46&gt;J$2,'ProductSprint Backlog'!$L46,0)</f>
        <v>3</v>
      </c>
      <c r="K51" s="70">
        <f>IF('ProductSprint Backlog'!$K46&gt;K$2,'ProductSprint Backlog'!$L46,0)</f>
        <v>3</v>
      </c>
      <c r="L51" s="70">
        <f>IF('ProductSprint Backlog'!$K46&gt;L$2,'ProductSprint Backlog'!$L46,0)</f>
        <v>3</v>
      </c>
      <c r="M51" s="70">
        <f>IF('ProductSprint Backlog'!$K46&gt;M$2,'ProductSprint Backlog'!$L46,0)</f>
        <v>3</v>
      </c>
      <c r="N51" s="70">
        <f>IF('ProductSprint Backlog'!$K46&gt;N$2,'ProductSprint Backlog'!$L46,0)</f>
        <v>0</v>
      </c>
      <c r="O51" s="70">
        <f>IF('ProductSprint Backlog'!$K46&gt;O$2,'ProductSprint Backlog'!$L46,0)</f>
        <v>0</v>
      </c>
    </row>
    <row r="52">
      <c r="A52" s="21"/>
      <c r="B52" s="71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9"/>
    </row>
    <row r="53">
      <c r="A53" s="19" t="s">
        <v>88</v>
      </c>
      <c r="B53" s="70">
        <f>IF('ProductSprint Backlog'!$K48&gt;B$2,'ProductSprint Backlog'!$L48,0)</f>
        <v>0.5</v>
      </c>
      <c r="C53" s="70">
        <f>IF('ProductSprint Backlog'!$K48&gt;C$2,'ProductSprint Backlog'!$L48,0)</f>
        <v>0.5</v>
      </c>
      <c r="D53" s="70">
        <f>IF('ProductSprint Backlog'!$K48&gt;D$2,'ProductSprint Backlog'!$L48,0)</f>
        <v>0.5</v>
      </c>
      <c r="E53" s="70">
        <f>IF('ProductSprint Backlog'!$K48&gt;E$2,'ProductSprint Backlog'!$L48,0)</f>
        <v>0.5</v>
      </c>
      <c r="F53" s="70">
        <f>IF('ProductSprint Backlog'!$K48&gt;F$2,'ProductSprint Backlog'!$L48,0)</f>
        <v>0.5</v>
      </c>
      <c r="G53" s="70">
        <f>IF('ProductSprint Backlog'!$K48&gt;G$2,'ProductSprint Backlog'!$L48,0)</f>
        <v>0.5</v>
      </c>
      <c r="H53" s="70">
        <f>IF('ProductSprint Backlog'!$K48&gt;H$2,'ProductSprint Backlog'!$L48,0)</f>
        <v>0.5</v>
      </c>
      <c r="I53" s="70">
        <f>IF('ProductSprint Backlog'!$K48&gt;I$2,'ProductSprint Backlog'!$L48,0)</f>
        <v>0.5</v>
      </c>
      <c r="J53" s="70">
        <f>IF('ProductSprint Backlog'!$K48&gt;J$2,'ProductSprint Backlog'!$L48,0)</f>
        <v>0.5</v>
      </c>
      <c r="K53" s="70">
        <f>IF('ProductSprint Backlog'!$K48&gt;K$2,'ProductSprint Backlog'!$L48,0)</f>
        <v>0.5</v>
      </c>
      <c r="L53" s="70">
        <f>IF('ProductSprint Backlog'!$K48&gt;L$2,'ProductSprint Backlog'!$L48,0)</f>
        <v>0</v>
      </c>
      <c r="M53" s="70">
        <f>IF('ProductSprint Backlog'!$K48&gt;M$2,'ProductSprint Backlog'!$L48,0)</f>
        <v>0</v>
      </c>
      <c r="N53" s="70">
        <f>IF('ProductSprint Backlog'!$K48&gt;N$2,'ProductSprint Backlog'!$L48,0)</f>
        <v>0</v>
      </c>
      <c r="O53" s="70">
        <f>IF('ProductSprint Backlog'!$K48&gt;O$2,'ProductSprint Backlog'!$L48,0)</f>
        <v>0</v>
      </c>
    </row>
    <row r="54">
      <c r="A54" s="19" t="s">
        <v>91</v>
      </c>
      <c r="B54" s="70">
        <f>IF('ProductSprint Backlog'!$K49&gt;B$2,'ProductSprint Backlog'!$L49,0)</f>
        <v>3</v>
      </c>
      <c r="C54" s="70">
        <f>IF('ProductSprint Backlog'!$K49&gt;C$2,'ProductSprint Backlog'!$L49,0)</f>
        <v>3</v>
      </c>
      <c r="D54" s="70">
        <f>IF('ProductSprint Backlog'!$K49&gt;D$2,'ProductSprint Backlog'!$L49,0)</f>
        <v>3</v>
      </c>
      <c r="E54" s="70">
        <f>IF('ProductSprint Backlog'!$K49&gt;E$2,'ProductSprint Backlog'!$L49,0)</f>
        <v>3</v>
      </c>
      <c r="F54" s="70">
        <f>IF('ProductSprint Backlog'!$K49&gt;F$2,'ProductSprint Backlog'!$L49,0)</f>
        <v>3</v>
      </c>
      <c r="G54" s="70">
        <f>IF('ProductSprint Backlog'!$K49&gt;G$2,'ProductSprint Backlog'!$L49,0)</f>
        <v>3</v>
      </c>
      <c r="H54" s="70">
        <f>IF('ProductSprint Backlog'!$K49&gt;H$2,'ProductSprint Backlog'!$L49,0)</f>
        <v>3</v>
      </c>
      <c r="I54" s="70">
        <f>IF('ProductSprint Backlog'!$K49&gt;I$2,'ProductSprint Backlog'!$L49,0)</f>
        <v>3</v>
      </c>
      <c r="J54" s="70">
        <f>IF('ProductSprint Backlog'!$K49&gt;J$2,'ProductSprint Backlog'!$L49,0)</f>
        <v>3</v>
      </c>
      <c r="K54" s="70">
        <f>IF('ProductSprint Backlog'!$K49&gt;K$2,'ProductSprint Backlog'!$L49,0)</f>
        <v>3</v>
      </c>
      <c r="L54" s="70">
        <f>IF('ProductSprint Backlog'!$K49&gt;L$2,'ProductSprint Backlog'!$L49,0)</f>
        <v>3</v>
      </c>
      <c r="M54" s="70">
        <f>IF('ProductSprint Backlog'!$K49&gt;M$2,'ProductSprint Backlog'!$L49,0)</f>
        <v>3</v>
      </c>
      <c r="N54" s="70">
        <f>IF('ProductSprint Backlog'!$K49&gt;N$2,'ProductSprint Backlog'!$L49,0)</f>
        <v>3</v>
      </c>
      <c r="O54" s="70">
        <f>IF('ProductSprint Backlog'!$K49&gt;O$2,'ProductSprint Backlog'!$L49,0)</f>
        <v>0</v>
      </c>
    </row>
    <row r="55">
      <c r="A55" s="21"/>
      <c r="B55" s="71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9"/>
    </row>
    <row r="56">
      <c r="A56" s="19" t="s">
        <v>94</v>
      </c>
      <c r="B56" s="70">
        <f>IF('ProductSprint Backlog'!$K51&gt;B$2,'ProductSprint Backlog'!$L51,0)</f>
        <v>0.5</v>
      </c>
      <c r="C56" s="70">
        <f>IF('ProductSprint Backlog'!$K51&gt;C$2,'ProductSprint Backlog'!$L51,0)</f>
        <v>0.5</v>
      </c>
      <c r="D56" s="70">
        <f>IF('ProductSprint Backlog'!$K51&gt;D$2,'ProductSprint Backlog'!$L51,0)</f>
        <v>0.5</v>
      </c>
      <c r="E56" s="70">
        <f>IF('ProductSprint Backlog'!$K51&gt;E$2,'ProductSprint Backlog'!$L51,0)</f>
        <v>0.5</v>
      </c>
      <c r="F56" s="70">
        <f>IF('ProductSprint Backlog'!$K51&gt;F$2,'ProductSprint Backlog'!$L51,0)</f>
        <v>0.5</v>
      </c>
      <c r="G56" s="70">
        <f>IF('ProductSprint Backlog'!$K51&gt;G$2,'ProductSprint Backlog'!$L51,0)</f>
        <v>0.5</v>
      </c>
      <c r="H56" s="70">
        <f>IF('ProductSprint Backlog'!$K51&gt;H$2,'ProductSprint Backlog'!$L51,0)</f>
        <v>0.5</v>
      </c>
      <c r="I56" s="70">
        <f>IF('ProductSprint Backlog'!$K51&gt;I$2,'ProductSprint Backlog'!$L51,0)</f>
        <v>0.5</v>
      </c>
      <c r="J56" s="70">
        <f>IF('ProductSprint Backlog'!$K51&gt;J$2,'ProductSprint Backlog'!$L51,0)</f>
        <v>0.5</v>
      </c>
      <c r="K56" s="70">
        <f>IF('ProductSprint Backlog'!$K51&gt;K$2,'ProductSprint Backlog'!$L51,0)</f>
        <v>0.5</v>
      </c>
      <c r="L56" s="70">
        <f>IF('ProductSprint Backlog'!$K51&gt;L$2,'ProductSprint Backlog'!$L51,0)</f>
        <v>0</v>
      </c>
      <c r="M56" s="70">
        <f>IF('ProductSprint Backlog'!$K51&gt;M$2,'ProductSprint Backlog'!$L51,0)</f>
        <v>0</v>
      </c>
      <c r="N56" s="70">
        <f>IF('ProductSprint Backlog'!$K51&gt;N$2,'ProductSprint Backlog'!$L51,0)</f>
        <v>0</v>
      </c>
      <c r="O56" s="70">
        <f>IF('ProductSprint Backlog'!$K51&gt;O$2,'ProductSprint Backlog'!$L51,0)</f>
        <v>0</v>
      </c>
    </row>
    <row r="57">
      <c r="A57" s="19" t="s">
        <v>97</v>
      </c>
      <c r="B57" s="70">
        <f>IF('ProductSprint Backlog'!$K52&gt;B$2,'ProductSprint Backlog'!$L52,0)</f>
        <v>2</v>
      </c>
      <c r="C57" s="70">
        <f>IF('ProductSprint Backlog'!$K52&gt;C$2,'ProductSprint Backlog'!$L52,0)</f>
        <v>2</v>
      </c>
      <c r="D57" s="70">
        <f>IF('ProductSprint Backlog'!$K52&gt;D$2,'ProductSprint Backlog'!$L52,0)</f>
        <v>2</v>
      </c>
      <c r="E57" s="70">
        <f>IF('ProductSprint Backlog'!$K52&gt;E$2,'ProductSprint Backlog'!$L52,0)</f>
        <v>2</v>
      </c>
      <c r="F57" s="70">
        <f>IF('ProductSprint Backlog'!$K52&gt;F$2,'ProductSprint Backlog'!$L52,0)</f>
        <v>2</v>
      </c>
      <c r="G57" s="70">
        <f>IF('ProductSprint Backlog'!$K52&gt;G$2,'ProductSprint Backlog'!$L52,0)</f>
        <v>2</v>
      </c>
      <c r="H57" s="70">
        <f>IF('ProductSprint Backlog'!$K52&gt;H$2,'ProductSprint Backlog'!$L52,0)</f>
        <v>2</v>
      </c>
      <c r="I57" s="70">
        <f>IF('ProductSprint Backlog'!$K52&gt;I$2,'ProductSprint Backlog'!$L52,0)</f>
        <v>2</v>
      </c>
      <c r="J57" s="70">
        <f>IF('ProductSprint Backlog'!$K52&gt;J$2,'ProductSprint Backlog'!$L52,0)</f>
        <v>2</v>
      </c>
      <c r="K57" s="70">
        <f>IF('ProductSprint Backlog'!$K52&gt;K$2,'ProductSprint Backlog'!$L52,0)</f>
        <v>2</v>
      </c>
      <c r="L57" s="70">
        <f>IF('ProductSprint Backlog'!$K52&gt;L$2,'ProductSprint Backlog'!$L52,0)</f>
        <v>2</v>
      </c>
      <c r="M57" s="70">
        <f>IF('ProductSprint Backlog'!$K52&gt;M$2,'ProductSprint Backlog'!$L52,0)</f>
        <v>0</v>
      </c>
      <c r="N57" s="70">
        <f>IF('ProductSprint Backlog'!$K52&gt;N$2,'ProductSprint Backlog'!$L52,0)</f>
        <v>0</v>
      </c>
      <c r="O57" s="70">
        <f>IF('ProductSprint Backlog'!$K52&gt;O$2,'ProductSprint Backlog'!$L52,0)</f>
        <v>0</v>
      </c>
    </row>
    <row r="58">
      <c r="A58" s="21"/>
      <c r="B58" s="71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9"/>
    </row>
    <row r="59">
      <c r="A59" s="19" t="s">
        <v>102</v>
      </c>
      <c r="B59" s="70">
        <f>IF('ProductSprint Backlog'!$K54&gt;B$2,'ProductSprint Backlog'!$L54,0)</f>
        <v>6</v>
      </c>
      <c r="C59" s="70">
        <f>IF('ProductSprint Backlog'!$K54&gt;C$2,'ProductSprint Backlog'!$L54,0)</f>
        <v>6</v>
      </c>
      <c r="D59" s="70">
        <f>IF('ProductSprint Backlog'!$K54&gt;D$2,'ProductSprint Backlog'!$L54,0)</f>
        <v>6</v>
      </c>
      <c r="E59" s="70">
        <f>IF('ProductSprint Backlog'!$K54&gt;E$2,'ProductSprint Backlog'!$L54,0)</f>
        <v>6</v>
      </c>
      <c r="F59" s="70">
        <f>IF('ProductSprint Backlog'!$K54&gt;F$2,'ProductSprint Backlog'!$L54,0)</f>
        <v>6</v>
      </c>
      <c r="G59" s="70">
        <f>IF('ProductSprint Backlog'!$K54&gt;G$2,'ProductSprint Backlog'!$L54,0)</f>
        <v>6</v>
      </c>
      <c r="H59" s="70">
        <f>IF('ProductSprint Backlog'!$K54&gt;H$2,'ProductSprint Backlog'!$L54,0)</f>
        <v>6</v>
      </c>
      <c r="I59" s="70">
        <f>IF('ProductSprint Backlog'!$K54&gt;I$2,'ProductSprint Backlog'!$L54,0)</f>
        <v>6</v>
      </c>
      <c r="J59" s="70">
        <f>IF('ProductSprint Backlog'!$K54&gt;J$2,'ProductSprint Backlog'!$L54,0)</f>
        <v>0</v>
      </c>
      <c r="K59" s="70">
        <f>IF('ProductSprint Backlog'!$K54&gt;K$2,'ProductSprint Backlog'!$L54,0)</f>
        <v>0</v>
      </c>
      <c r="L59" s="70">
        <f>IF('ProductSprint Backlog'!$K54&gt;L$2,'ProductSprint Backlog'!$L54,0)</f>
        <v>0</v>
      </c>
      <c r="M59" s="70">
        <f>IF('ProductSprint Backlog'!$K54&gt;M$2,'ProductSprint Backlog'!$L54,0)</f>
        <v>0</v>
      </c>
      <c r="N59" s="70">
        <f>IF('ProductSprint Backlog'!$K54&gt;N$2,'ProductSprint Backlog'!$L54,0)</f>
        <v>0</v>
      </c>
      <c r="O59" s="70">
        <f>IF('ProductSprint Backlog'!$K54&gt;O$2,'ProductSprint Backlog'!$L54,0)</f>
        <v>0</v>
      </c>
    </row>
    <row r="60">
      <c r="A60" s="19" t="s">
        <v>104</v>
      </c>
      <c r="B60" s="70">
        <f>IF('ProductSprint Backlog'!$K55&gt;B$2,'ProductSprint Backlog'!$L55,0)</f>
        <v>4</v>
      </c>
      <c r="C60" s="70">
        <f>IF('ProductSprint Backlog'!$K55&gt;C$2,'ProductSprint Backlog'!$L55,0)</f>
        <v>4</v>
      </c>
      <c r="D60" s="70">
        <f>IF('ProductSprint Backlog'!$K55&gt;D$2,'ProductSprint Backlog'!$L55,0)</f>
        <v>4</v>
      </c>
      <c r="E60" s="70">
        <f>IF('ProductSprint Backlog'!$K55&gt;E$2,'ProductSprint Backlog'!$L55,0)</f>
        <v>4</v>
      </c>
      <c r="F60" s="70">
        <f>IF('ProductSprint Backlog'!$K55&gt;F$2,'ProductSprint Backlog'!$L55,0)</f>
        <v>4</v>
      </c>
      <c r="G60" s="70">
        <f>IF('ProductSprint Backlog'!$K55&gt;G$2,'ProductSprint Backlog'!$L55,0)</f>
        <v>4</v>
      </c>
      <c r="H60" s="70">
        <f>IF('ProductSprint Backlog'!$K55&gt;H$2,'ProductSprint Backlog'!$L55,0)</f>
        <v>4</v>
      </c>
      <c r="I60" s="70">
        <f>IF('ProductSprint Backlog'!$K55&gt;I$2,'ProductSprint Backlog'!$L55,0)</f>
        <v>4</v>
      </c>
      <c r="J60" s="70">
        <f>IF('ProductSprint Backlog'!$K55&gt;J$2,'ProductSprint Backlog'!$L55,0)</f>
        <v>4</v>
      </c>
      <c r="K60" s="70">
        <f>IF('ProductSprint Backlog'!$K55&gt;K$2,'ProductSprint Backlog'!$L55,0)</f>
        <v>0</v>
      </c>
      <c r="L60" s="70">
        <f>IF('ProductSprint Backlog'!$K55&gt;L$2,'ProductSprint Backlog'!$L55,0)</f>
        <v>0</v>
      </c>
      <c r="M60" s="70">
        <f>IF('ProductSprint Backlog'!$K55&gt;M$2,'ProductSprint Backlog'!$L55,0)</f>
        <v>0</v>
      </c>
      <c r="N60" s="70">
        <f>IF('ProductSprint Backlog'!$K55&gt;N$2,'ProductSprint Backlog'!$L55,0)</f>
        <v>0</v>
      </c>
      <c r="O60" s="70">
        <f>IF('ProductSprint Backlog'!$K55&gt;O$2,'ProductSprint Backlog'!$L55,0)</f>
        <v>0</v>
      </c>
    </row>
    <row r="61">
      <c r="A61" s="19" t="s">
        <v>106</v>
      </c>
      <c r="B61" s="70">
        <f>IF('ProductSprint Backlog'!$K56&gt;B$2,'ProductSprint Backlog'!$L56,0)</f>
        <v>2</v>
      </c>
      <c r="C61" s="70">
        <f>IF('ProductSprint Backlog'!$K56&gt;C$2,'ProductSprint Backlog'!$L56,0)</f>
        <v>2</v>
      </c>
      <c r="D61" s="70">
        <f>IF('ProductSprint Backlog'!$K56&gt;D$2,'ProductSprint Backlog'!$L56,0)</f>
        <v>2</v>
      </c>
      <c r="E61" s="70">
        <f>IF('ProductSprint Backlog'!$K56&gt;E$2,'ProductSprint Backlog'!$L56,0)</f>
        <v>2</v>
      </c>
      <c r="F61" s="70">
        <f>IF('ProductSprint Backlog'!$K56&gt;F$2,'ProductSprint Backlog'!$L56,0)</f>
        <v>2</v>
      </c>
      <c r="G61" s="70">
        <f>IF('ProductSprint Backlog'!$K56&gt;G$2,'ProductSprint Backlog'!$L56,0)</f>
        <v>2</v>
      </c>
      <c r="H61" s="70">
        <f>IF('ProductSprint Backlog'!$K56&gt;H$2,'ProductSprint Backlog'!$L56,0)</f>
        <v>2</v>
      </c>
      <c r="I61" s="70">
        <f>IF('ProductSprint Backlog'!$K56&gt;I$2,'ProductSprint Backlog'!$L56,0)</f>
        <v>2</v>
      </c>
      <c r="J61" s="70">
        <f>IF('ProductSprint Backlog'!$K56&gt;J$2,'ProductSprint Backlog'!$L56,0)</f>
        <v>0</v>
      </c>
      <c r="K61" s="70">
        <f>IF('ProductSprint Backlog'!$K56&gt;K$2,'ProductSprint Backlog'!$L56,0)</f>
        <v>0</v>
      </c>
      <c r="L61" s="70">
        <f>IF('ProductSprint Backlog'!$K56&gt;L$2,'ProductSprint Backlog'!$L56,0)</f>
        <v>0</v>
      </c>
      <c r="M61" s="70">
        <f>IF('ProductSprint Backlog'!$K56&gt;M$2,'ProductSprint Backlog'!$L56,0)</f>
        <v>0</v>
      </c>
      <c r="N61" s="70">
        <f>IF('ProductSprint Backlog'!$K56&gt;N$2,'ProductSprint Backlog'!$L56,0)</f>
        <v>0</v>
      </c>
      <c r="O61" s="70">
        <f>IF('ProductSprint Backlog'!$K56&gt;O$2,'ProductSprint Backlog'!$L56,0)</f>
        <v>0</v>
      </c>
    </row>
    <row r="62">
      <c r="A62" s="19" t="s">
        <v>108</v>
      </c>
      <c r="B62" s="70">
        <f>IF('ProductSprint Backlog'!$K57&gt;B$2,'ProductSprint Backlog'!$L57,0)</f>
        <v>2</v>
      </c>
      <c r="C62" s="70">
        <f>IF('ProductSprint Backlog'!$K57&gt;C$2,'ProductSprint Backlog'!$L57,0)</f>
        <v>2</v>
      </c>
      <c r="D62" s="70">
        <f>IF('ProductSprint Backlog'!$K57&gt;D$2,'ProductSprint Backlog'!$L57,0)</f>
        <v>2</v>
      </c>
      <c r="E62" s="70">
        <f>IF('ProductSprint Backlog'!$K57&gt;E$2,'ProductSprint Backlog'!$L57,0)</f>
        <v>2</v>
      </c>
      <c r="F62" s="70">
        <f>IF('ProductSprint Backlog'!$K57&gt;F$2,'ProductSprint Backlog'!$L57,0)</f>
        <v>2</v>
      </c>
      <c r="G62" s="70">
        <f>IF('ProductSprint Backlog'!$K57&gt;G$2,'ProductSprint Backlog'!$L57,0)</f>
        <v>2</v>
      </c>
      <c r="H62" s="70">
        <f>IF('ProductSprint Backlog'!$K57&gt;H$2,'ProductSprint Backlog'!$L57,0)</f>
        <v>2</v>
      </c>
      <c r="I62" s="70">
        <f>IF('ProductSprint Backlog'!$K57&gt;I$2,'ProductSprint Backlog'!$L57,0)</f>
        <v>2</v>
      </c>
      <c r="J62" s="70">
        <f>IF('ProductSprint Backlog'!$K57&gt;J$2,'ProductSprint Backlog'!$L57,0)</f>
        <v>2</v>
      </c>
      <c r="K62" s="70">
        <f>IF('ProductSprint Backlog'!$K57&gt;K$2,'ProductSprint Backlog'!$L57,0)</f>
        <v>0</v>
      </c>
      <c r="L62" s="70">
        <f>IF('ProductSprint Backlog'!$K57&gt;L$2,'ProductSprint Backlog'!$L57,0)</f>
        <v>0</v>
      </c>
      <c r="M62" s="70">
        <f>IF('ProductSprint Backlog'!$K57&gt;M$2,'ProductSprint Backlog'!$L57,0)</f>
        <v>0</v>
      </c>
      <c r="N62" s="70">
        <f>IF('ProductSprint Backlog'!$K57&gt;N$2,'ProductSprint Backlog'!$L57,0)</f>
        <v>0</v>
      </c>
      <c r="O62" s="70">
        <f>IF('ProductSprint Backlog'!$K57&gt;O$2,'ProductSprint Backlog'!$L57,0)</f>
        <v>0</v>
      </c>
    </row>
    <row r="63">
      <c r="A63" s="19" t="s">
        <v>110</v>
      </c>
      <c r="B63" s="70">
        <f>IF('ProductSprint Backlog'!$K58&gt;B$2,'ProductSprint Backlog'!$L58,0)</f>
        <v>3</v>
      </c>
      <c r="C63" s="70">
        <f>IF('ProductSprint Backlog'!$K58&gt;C$2,'ProductSprint Backlog'!$L58,0)</f>
        <v>3</v>
      </c>
      <c r="D63" s="70">
        <f>IF('ProductSprint Backlog'!$K58&gt;D$2,'ProductSprint Backlog'!$L58,0)</f>
        <v>3</v>
      </c>
      <c r="E63" s="70">
        <f>IF('ProductSprint Backlog'!$K58&gt;E$2,'ProductSprint Backlog'!$L58,0)</f>
        <v>3</v>
      </c>
      <c r="F63" s="70">
        <f>IF('ProductSprint Backlog'!$K58&gt;F$2,'ProductSprint Backlog'!$L58,0)</f>
        <v>3</v>
      </c>
      <c r="G63" s="70">
        <f>IF('ProductSprint Backlog'!$K58&gt;G$2,'ProductSprint Backlog'!$L58,0)</f>
        <v>3</v>
      </c>
      <c r="H63" s="70">
        <f>IF('ProductSprint Backlog'!$K58&gt;H$2,'ProductSprint Backlog'!$L58,0)</f>
        <v>3</v>
      </c>
      <c r="I63" s="70">
        <f>IF('ProductSprint Backlog'!$K58&gt;I$2,'ProductSprint Backlog'!$L58,0)</f>
        <v>3</v>
      </c>
      <c r="J63" s="70">
        <f>IF('ProductSprint Backlog'!$K58&gt;J$2,'ProductSprint Backlog'!$L58,0)</f>
        <v>3</v>
      </c>
      <c r="K63" s="70">
        <f>IF('ProductSprint Backlog'!$K58&gt;K$2,'ProductSprint Backlog'!$L58,0)</f>
        <v>3</v>
      </c>
      <c r="L63" s="70">
        <f>IF('ProductSprint Backlog'!$K58&gt;L$2,'ProductSprint Backlog'!$L58,0)</f>
        <v>0</v>
      </c>
      <c r="M63" s="70">
        <f>IF('ProductSprint Backlog'!$K58&gt;M$2,'ProductSprint Backlog'!$L58,0)</f>
        <v>0</v>
      </c>
      <c r="N63" s="70">
        <f>IF('ProductSprint Backlog'!$K58&gt;N$2,'ProductSprint Backlog'!$L58,0)</f>
        <v>0</v>
      </c>
      <c r="O63" s="70">
        <f>IF('ProductSprint Backlog'!$K58&gt;O$2,'ProductSprint Backlog'!$L58,0)</f>
        <v>0</v>
      </c>
    </row>
    <row r="64">
      <c r="A64" s="21"/>
      <c r="B64" s="71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9"/>
    </row>
    <row r="65">
      <c r="A65" s="19" t="s">
        <v>113</v>
      </c>
      <c r="B65" s="70">
        <f>IF('ProductSprint Backlog'!$K60&gt;B$2,'ProductSprint Backlog'!$L60,0)</f>
        <v>1</v>
      </c>
      <c r="C65" s="70">
        <f>IF('ProductSprint Backlog'!$K60&gt;C$2,'ProductSprint Backlog'!$L60,0)</f>
        <v>1</v>
      </c>
      <c r="D65" s="70">
        <f>IF('ProductSprint Backlog'!$K60&gt;D$2,'ProductSprint Backlog'!$L60,0)</f>
        <v>1</v>
      </c>
      <c r="E65" s="70">
        <f>IF('ProductSprint Backlog'!$K60&gt;E$2,'ProductSprint Backlog'!$L60,0)</f>
        <v>1</v>
      </c>
      <c r="F65" s="70">
        <f>IF('ProductSprint Backlog'!$K60&gt;F$2,'ProductSprint Backlog'!$L60,0)</f>
        <v>1</v>
      </c>
      <c r="G65" s="70">
        <f>IF('ProductSprint Backlog'!$K60&gt;G$2,'ProductSprint Backlog'!$L60,0)</f>
        <v>1</v>
      </c>
      <c r="H65" s="70">
        <f>IF('ProductSprint Backlog'!$K60&gt;H$2,'ProductSprint Backlog'!$L60,0)</f>
        <v>1</v>
      </c>
      <c r="I65" s="70">
        <f>IF('ProductSprint Backlog'!$K60&gt;I$2,'ProductSprint Backlog'!$L60,0)</f>
        <v>1</v>
      </c>
      <c r="J65" s="70">
        <f>IF('ProductSprint Backlog'!$K60&gt;J$2,'ProductSprint Backlog'!$L60,0)</f>
        <v>1</v>
      </c>
      <c r="K65" s="70">
        <f>IF('ProductSprint Backlog'!$K60&gt;K$2,'ProductSprint Backlog'!$L60,0)</f>
        <v>1</v>
      </c>
      <c r="L65" s="70">
        <f>IF('ProductSprint Backlog'!$K60&gt;L$2,'ProductSprint Backlog'!$L60,0)</f>
        <v>0</v>
      </c>
      <c r="M65" s="70">
        <f>IF('ProductSprint Backlog'!$K60&gt;M$2,'ProductSprint Backlog'!$L60,0)</f>
        <v>0</v>
      </c>
      <c r="N65" s="70">
        <f>IF('ProductSprint Backlog'!$K60&gt;N$2,'ProductSprint Backlog'!$L60,0)</f>
        <v>0</v>
      </c>
      <c r="O65" s="70">
        <f>IF('ProductSprint Backlog'!$K60&gt;O$2,'ProductSprint Backlog'!$L60,0)</f>
        <v>0</v>
      </c>
    </row>
    <row r="66">
      <c r="A66" s="19" t="s">
        <v>115</v>
      </c>
      <c r="B66" s="70">
        <f>IF('ProductSprint Backlog'!$K61&gt;B$2,'ProductSprint Backlog'!$L61,0)</f>
        <v>1</v>
      </c>
      <c r="C66" s="70">
        <f>IF('ProductSprint Backlog'!$K61&gt;C$2,'ProductSprint Backlog'!$L61,0)</f>
        <v>1</v>
      </c>
      <c r="D66" s="70">
        <f>IF('ProductSprint Backlog'!$K61&gt;D$2,'ProductSprint Backlog'!$L61,0)</f>
        <v>1</v>
      </c>
      <c r="E66" s="70">
        <f>IF('ProductSprint Backlog'!$K61&gt;E$2,'ProductSprint Backlog'!$L61,0)</f>
        <v>1</v>
      </c>
      <c r="F66" s="70">
        <f>IF('ProductSprint Backlog'!$K61&gt;F$2,'ProductSprint Backlog'!$L61,0)</f>
        <v>1</v>
      </c>
      <c r="G66" s="70">
        <f>IF('ProductSprint Backlog'!$K61&gt;G$2,'ProductSprint Backlog'!$L61,0)</f>
        <v>1</v>
      </c>
      <c r="H66" s="70">
        <f>IF('ProductSprint Backlog'!$K61&gt;H$2,'ProductSprint Backlog'!$L61,0)</f>
        <v>1</v>
      </c>
      <c r="I66" s="70">
        <f>IF('ProductSprint Backlog'!$K61&gt;I$2,'ProductSprint Backlog'!$L61,0)</f>
        <v>1</v>
      </c>
      <c r="J66" s="70">
        <f>IF('ProductSprint Backlog'!$K61&gt;J$2,'ProductSprint Backlog'!$L61,0)</f>
        <v>1</v>
      </c>
      <c r="K66" s="70">
        <f>IF('ProductSprint Backlog'!$K61&gt;K$2,'ProductSprint Backlog'!$L61,0)</f>
        <v>0</v>
      </c>
      <c r="L66" s="70">
        <f>IF('ProductSprint Backlog'!$K61&gt;L$2,'ProductSprint Backlog'!$L61,0)</f>
        <v>0</v>
      </c>
      <c r="M66" s="70">
        <f>IF('ProductSprint Backlog'!$K61&gt;M$2,'ProductSprint Backlog'!$L61,0)</f>
        <v>0</v>
      </c>
      <c r="N66" s="70">
        <f>IF('ProductSprint Backlog'!$K61&gt;N$2,'ProductSprint Backlog'!$L61,0)</f>
        <v>0</v>
      </c>
      <c r="O66" s="70">
        <f>IF('ProductSprint Backlog'!$K61&gt;O$2,'ProductSprint Backlog'!$L61,0)</f>
        <v>0</v>
      </c>
    </row>
    <row r="67">
      <c r="A67" s="19" t="s">
        <v>117</v>
      </c>
      <c r="B67" s="70">
        <f>IF('ProductSprint Backlog'!$K62&gt;B$2,'ProductSprint Backlog'!$L62,0)</f>
        <v>2</v>
      </c>
      <c r="C67" s="70">
        <f>IF('ProductSprint Backlog'!$K62&gt;C$2,'ProductSprint Backlog'!$L62,0)</f>
        <v>2</v>
      </c>
      <c r="D67" s="70">
        <f>IF('ProductSprint Backlog'!$K62&gt;D$2,'ProductSprint Backlog'!$L62,0)</f>
        <v>2</v>
      </c>
      <c r="E67" s="70">
        <f>IF('ProductSprint Backlog'!$K62&gt;E$2,'ProductSprint Backlog'!$L62,0)</f>
        <v>2</v>
      </c>
      <c r="F67" s="70">
        <f>IF('ProductSprint Backlog'!$K62&gt;F$2,'ProductSprint Backlog'!$L62,0)</f>
        <v>2</v>
      </c>
      <c r="G67" s="70">
        <f>IF('ProductSprint Backlog'!$K62&gt;G$2,'ProductSprint Backlog'!$L62,0)</f>
        <v>2</v>
      </c>
      <c r="H67" s="70">
        <f>IF('ProductSprint Backlog'!$K62&gt;H$2,'ProductSprint Backlog'!$L62,0)</f>
        <v>2</v>
      </c>
      <c r="I67" s="70">
        <f>IF('ProductSprint Backlog'!$K62&gt;I$2,'ProductSprint Backlog'!$L62,0)</f>
        <v>2</v>
      </c>
      <c r="J67" s="70">
        <f>IF('ProductSprint Backlog'!$K62&gt;J$2,'ProductSprint Backlog'!$L62,0)</f>
        <v>2</v>
      </c>
      <c r="K67" s="70">
        <f>IF('ProductSprint Backlog'!$K62&gt;K$2,'ProductSprint Backlog'!$L62,0)</f>
        <v>2</v>
      </c>
      <c r="L67" s="70">
        <f>IF('ProductSprint Backlog'!$K62&gt;L$2,'ProductSprint Backlog'!$L62,0)</f>
        <v>0</v>
      </c>
      <c r="M67" s="70">
        <f>IF('ProductSprint Backlog'!$K62&gt;M$2,'ProductSprint Backlog'!$L62,0)</f>
        <v>0</v>
      </c>
      <c r="N67" s="70">
        <f>IF('ProductSprint Backlog'!$K62&gt;N$2,'ProductSprint Backlog'!$L62,0)</f>
        <v>0</v>
      </c>
      <c r="O67" s="70">
        <f>IF('ProductSprint Backlog'!$K62&gt;O$2,'ProductSprint Backlog'!$L62,0)</f>
        <v>0</v>
      </c>
    </row>
    <row r="68">
      <c r="A68" s="19" t="s">
        <v>119</v>
      </c>
      <c r="B68" s="70">
        <f>IF('ProductSprint Backlog'!$K63&gt;B$2,'ProductSprint Backlog'!$L63,0)</f>
        <v>1</v>
      </c>
      <c r="C68" s="70">
        <f>IF('ProductSprint Backlog'!$K63&gt;C$2,'ProductSprint Backlog'!$L63,0)</f>
        <v>1</v>
      </c>
      <c r="D68" s="70">
        <f>IF('ProductSprint Backlog'!$K63&gt;D$2,'ProductSprint Backlog'!$L63,0)</f>
        <v>1</v>
      </c>
      <c r="E68" s="70">
        <f>IF('ProductSprint Backlog'!$K63&gt;E$2,'ProductSprint Backlog'!$L63,0)</f>
        <v>1</v>
      </c>
      <c r="F68" s="70">
        <f>IF('ProductSprint Backlog'!$K63&gt;F$2,'ProductSprint Backlog'!$L63,0)</f>
        <v>1</v>
      </c>
      <c r="G68" s="70">
        <f>IF('ProductSprint Backlog'!$K63&gt;G$2,'ProductSprint Backlog'!$L63,0)</f>
        <v>1</v>
      </c>
      <c r="H68" s="70">
        <f>IF('ProductSprint Backlog'!$K63&gt;H$2,'ProductSprint Backlog'!$L63,0)</f>
        <v>1</v>
      </c>
      <c r="I68" s="70">
        <f>IF('ProductSprint Backlog'!$K63&gt;I$2,'ProductSprint Backlog'!$L63,0)</f>
        <v>1</v>
      </c>
      <c r="J68" s="70">
        <f>IF('ProductSprint Backlog'!$K63&gt;J$2,'ProductSprint Backlog'!$L63,0)</f>
        <v>1</v>
      </c>
      <c r="K68" s="70">
        <f>IF('ProductSprint Backlog'!$K63&gt;K$2,'ProductSprint Backlog'!$L63,0)</f>
        <v>0</v>
      </c>
      <c r="L68" s="70">
        <f>IF('ProductSprint Backlog'!$K63&gt;L$2,'ProductSprint Backlog'!$L63,0)</f>
        <v>0</v>
      </c>
      <c r="M68" s="70">
        <f>IF('ProductSprint Backlog'!$K63&gt;M$2,'ProductSprint Backlog'!$L63,0)</f>
        <v>0</v>
      </c>
      <c r="N68" s="70">
        <f>IF('ProductSprint Backlog'!$K63&gt;N$2,'ProductSprint Backlog'!$L63,0)</f>
        <v>0</v>
      </c>
      <c r="O68" s="70">
        <f>IF('ProductSprint Backlog'!$K63&gt;O$2,'ProductSprint Backlog'!$L63,0)</f>
        <v>0</v>
      </c>
    </row>
    <row r="69">
      <c r="A69" s="19" t="s">
        <v>121</v>
      </c>
      <c r="B69" s="70">
        <f>IF('ProductSprint Backlog'!$K64&gt;B$2,'ProductSprint Backlog'!$L64,0)</f>
        <v>1</v>
      </c>
      <c r="C69" s="70">
        <f>IF('ProductSprint Backlog'!$K64&gt;C$2,'ProductSprint Backlog'!$L64,0)</f>
        <v>1</v>
      </c>
      <c r="D69" s="70">
        <f>IF('ProductSprint Backlog'!$K64&gt;D$2,'ProductSprint Backlog'!$L64,0)</f>
        <v>1</v>
      </c>
      <c r="E69" s="70">
        <f>IF('ProductSprint Backlog'!$K64&gt;E$2,'ProductSprint Backlog'!$L64,0)</f>
        <v>1</v>
      </c>
      <c r="F69" s="70">
        <f>IF('ProductSprint Backlog'!$K64&gt;F$2,'ProductSprint Backlog'!$L64,0)</f>
        <v>1</v>
      </c>
      <c r="G69" s="70">
        <f>IF('ProductSprint Backlog'!$K64&gt;G$2,'ProductSprint Backlog'!$L64,0)</f>
        <v>1</v>
      </c>
      <c r="H69" s="70">
        <f>IF('ProductSprint Backlog'!$K64&gt;H$2,'ProductSprint Backlog'!$L64,0)</f>
        <v>1</v>
      </c>
      <c r="I69" s="70">
        <f>IF('ProductSprint Backlog'!$K64&gt;I$2,'ProductSprint Backlog'!$L64,0)</f>
        <v>1</v>
      </c>
      <c r="J69" s="70">
        <f>IF('ProductSprint Backlog'!$K64&gt;J$2,'ProductSprint Backlog'!$L64,0)</f>
        <v>1</v>
      </c>
      <c r="K69" s="70">
        <f>IF('ProductSprint Backlog'!$K64&gt;K$2,'ProductSprint Backlog'!$L64,0)</f>
        <v>1</v>
      </c>
      <c r="L69" s="70">
        <f>IF('ProductSprint Backlog'!$K64&gt;L$2,'ProductSprint Backlog'!$L64,0)</f>
        <v>1</v>
      </c>
      <c r="M69" s="70">
        <f>IF('ProductSprint Backlog'!$K64&gt;M$2,'ProductSprint Backlog'!$L64,0)</f>
        <v>0</v>
      </c>
      <c r="N69" s="70">
        <f>IF('ProductSprint Backlog'!$K64&gt;N$2,'ProductSprint Backlog'!$L64,0)</f>
        <v>0</v>
      </c>
      <c r="O69" s="70">
        <f>IF('ProductSprint Backlog'!$K64&gt;O$2,'ProductSprint Backlog'!$L64,0)</f>
        <v>0</v>
      </c>
    </row>
    <row r="70">
      <c r="A70" s="19" t="s">
        <v>123</v>
      </c>
      <c r="B70" s="70">
        <f>IF('ProductSprint Backlog'!$K65&gt;B$2,'ProductSprint Backlog'!$L65,0)</f>
        <v>1</v>
      </c>
      <c r="C70" s="70">
        <f>IF('ProductSprint Backlog'!$K65&gt;C$2,'ProductSprint Backlog'!$L65,0)</f>
        <v>1</v>
      </c>
      <c r="D70" s="70">
        <f>IF('ProductSprint Backlog'!$K65&gt;D$2,'ProductSprint Backlog'!$L65,0)</f>
        <v>1</v>
      </c>
      <c r="E70" s="70">
        <f>IF('ProductSprint Backlog'!$K65&gt;E$2,'ProductSprint Backlog'!$L65,0)</f>
        <v>1</v>
      </c>
      <c r="F70" s="70">
        <f>IF('ProductSprint Backlog'!$K65&gt;F$2,'ProductSprint Backlog'!$L65,0)</f>
        <v>1</v>
      </c>
      <c r="G70" s="70">
        <f>IF('ProductSprint Backlog'!$K65&gt;G$2,'ProductSprint Backlog'!$L65,0)</f>
        <v>1</v>
      </c>
      <c r="H70" s="70">
        <f>IF('ProductSprint Backlog'!$K65&gt;H$2,'ProductSprint Backlog'!$L65,0)</f>
        <v>1</v>
      </c>
      <c r="I70" s="70">
        <f>IF('ProductSprint Backlog'!$K65&gt;I$2,'ProductSprint Backlog'!$L65,0)</f>
        <v>1</v>
      </c>
      <c r="J70" s="70">
        <f>IF('ProductSprint Backlog'!$K65&gt;J$2,'ProductSprint Backlog'!$L65,0)</f>
        <v>1</v>
      </c>
      <c r="K70" s="70">
        <f>IF('ProductSprint Backlog'!$K65&gt;K$2,'ProductSprint Backlog'!$L65,0)</f>
        <v>1</v>
      </c>
      <c r="L70" s="70">
        <f>IF('ProductSprint Backlog'!$K65&gt;L$2,'ProductSprint Backlog'!$L65,0)</f>
        <v>1</v>
      </c>
      <c r="M70" s="70">
        <f>IF('ProductSprint Backlog'!$K65&gt;M$2,'ProductSprint Backlog'!$L65,0)</f>
        <v>0</v>
      </c>
      <c r="N70" s="70">
        <f>IF('ProductSprint Backlog'!$K65&gt;N$2,'ProductSprint Backlog'!$L65,0)</f>
        <v>0</v>
      </c>
      <c r="O70" s="70">
        <f>IF('ProductSprint Backlog'!$K65&gt;O$2,'ProductSprint Backlog'!$L65,0)</f>
        <v>0</v>
      </c>
    </row>
    <row r="71">
      <c r="A71" s="21"/>
      <c r="B71" s="71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9"/>
    </row>
    <row r="72">
      <c r="A72" s="19" t="s">
        <v>126</v>
      </c>
      <c r="B72" s="70">
        <f>IF('ProductSprint Backlog'!$K67&gt;B$2,'ProductSprint Backlog'!$L67,0)</f>
        <v>5</v>
      </c>
      <c r="C72" s="70">
        <f>IF('ProductSprint Backlog'!$K67&gt;C$2,'ProductSprint Backlog'!$L67,0)</f>
        <v>5</v>
      </c>
      <c r="D72" s="70">
        <f>IF('ProductSprint Backlog'!$K67&gt;D$2,'ProductSprint Backlog'!$L67,0)</f>
        <v>5</v>
      </c>
      <c r="E72" s="70">
        <f>IF('ProductSprint Backlog'!$K67&gt;E$2,'ProductSprint Backlog'!$L67,0)</f>
        <v>5</v>
      </c>
      <c r="F72" s="70">
        <f>IF('ProductSprint Backlog'!$K67&gt;F$2,'ProductSprint Backlog'!$L67,0)</f>
        <v>5</v>
      </c>
      <c r="G72" s="70">
        <f>IF('ProductSprint Backlog'!$K67&gt;G$2,'ProductSprint Backlog'!$L67,0)</f>
        <v>0</v>
      </c>
      <c r="H72" s="70">
        <f>IF('ProductSprint Backlog'!$K67&gt;H$2,'ProductSprint Backlog'!$L67,0)</f>
        <v>0</v>
      </c>
      <c r="I72" s="70">
        <f>IF('ProductSprint Backlog'!$K67&gt;I$2,'ProductSprint Backlog'!$L67,0)</f>
        <v>0</v>
      </c>
      <c r="J72" s="70">
        <f>IF('ProductSprint Backlog'!$K67&gt;J$2,'ProductSprint Backlog'!$L67,0)</f>
        <v>0</v>
      </c>
      <c r="K72" s="70">
        <f>IF('ProductSprint Backlog'!$K67&gt;K$2,'ProductSprint Backlog'!$L67,0)</f>
        <v>0</v>
      </c>
      <c r="L72" s="70">
        <f>IF('ProductSprint Backlog'!$K67&gt;L$2,'ProductSprint Backlog'!$L67,0)</f>
        <v>0</v>
      </c>
      <c r="M72" s="70">
        <f>IF('ProductSprint Backlog'!$K67&gt;M$2,'ProductSprint Backlog'!$L67,0)</f>
        <v>0</v>
      </c>
      <c r="N72" s="70">
        <f>IF('ProductSprint Backlog'!$K67&gt;N$2,'ProductSprint Backlog'!$L67,0)</f>
        <v>0</v>
      </c>
      <c r="O72" s="70">
        <f>IF('ProductSprint Backlog'!$K67&gt;O$2,'ProductSprint Backlog'!$L67,0)</f>
        <v>0</v>
      </c>
    </row>
    <row r="73">
      <c r="A73" s="19" t="s">
        <v>127</v>
      </c>
      <c r="B73" s="70">
        <f>IF('ProductSprint Backlog'!$K68&gt;B$2,'ProductSprint Backlog'!$L68,0)</f>
        <v>3.5</v>
      </c>
      <c r="C73" s="70">
        <f>IF('ProductSprint Backlog'!$K68&gt;C$2,'ProductSprint Backlog'!$L68,0)</f>
        <v>3.5</v>
      </c>
      <c r="D73" s="70">
        <f>IF('ProductSprint Backlog'!$K68&gt;D$2,'ProductSprint Backlog'!$L68,0)</f>
        <v>3.5</v>
      </c>
      <c r="E73" s="70">
        <f>IF('ProductSprint Backlog'!$K68&gt;E$2,'ProductSprint Backlog'!$L68,0)</f>
        <v>3.5</v>
      </c>
      <c r="F73" s="70">
        <f>IF('ProductSprint Backlog'!$K68&gt;F$2,'ProductSprint Backlog'!$L68,0)</f>
        <v>3.5</v>
      </c>
      <c r="G73" s="70">
        <f>IF('ProductSprint Backlog'!$K68&gt;G$2,'ProductSprint Backlog'!$L68,0)</f>
        <v>3.5</v>
      </c>
      <c r="H73" s="70">
        <f>IF('ProductSprint Backlog'!$K68&gt;H$2,'ProductSprint Backlog'!$L68,0)</f>
        <v>0</v>
      </c>
      <c r="I73" s="70">
        <f>IF('ProductSprint Backlog'!$K68&gt;I$2,'ProductSprint Backlog'!$L68,0)</f>
        <v>0</v>
      </c>
      <c r="J73" s="70">
        <f>IF('ProductSprint Backlog'!$K68&gt;J$2,'ProductSprint Backlog'!$L68,0)</f>
        <v>0</v>
      </c>
      <c r="K73" s="70">
        <f>IF('ProductSprint Backlog'!$K68&gt;K$2,'ProductSprint Backlog'!$L68,0)</f>
        <v>0</v>
      </c>
      <c r="L73" s="70">
        <f>IF('ProductSprint Backlog'!$K68&gt;L$2,'ProductSprint Backlog'!$L68,0)</f>
        <v>0</v>
      </c>
      <c r="M73" s="70">
        <f>IF('ProductSprint Backlog'!$K68&gt;M$2,'ProductSprint Backlog'!$L68,0)</f>
        <v>0</v>
      </c>
      <c r="N73" s="70">
        <f>IF('ProductSprint Backlog'!$K68&gt;N$2,'ProductSprint Backlog'!$L68,0)</f>
        <v>0</v>
      </c>
      <c r="O73" s="70">
        <f>IF('ProductSprint Backlog'!$K68&gt;O$2,'ProductSprint Backlog'!$L68,0)</f>
        <v>0</v>
      </c>
    </row>
    <row r="74">
      <c r="A74" s="19" t="s">
        <v>128</v>
      </c>
      <c r="B74" s="70">
        <f>IF('ProductSprint Backlog'!$K69&gt;B$2,'ProductSprint Backlog'!$L69,0)</f>
        <v>2.5</v>
      </c>
      <c r="C74" s="70">
        <f>IF('ProductSprint Backlog'!$K69&gt;C$2,'ProductSprint Backlog'!$L69,0)</f>
        <v>2.5</v>
      </c>
      <c r="D74" s="70">
        <f>IF('ProductSprint Backlog'!$K69&gt;D$2,'ProductSprint Backlog'!$L69,0)</f>
        <v>2.5</v>
      </c>
      <c r="E74" s="70">
        <f>IF('ProductSprint Backlog'!$K69&gt;E$2,'ProductSprint Backlog'!$L69,0)</f>
        <v>2.5</v>
      </c>
      <c r="F74" s="70">
        <f>IF('ProductSprint Backlog'!$K69&gt;F$2,'ProductSprint Backlog'!$L69,0)</f>
        <v>2.5</v>
      </c>
      <c r="G74" s="70">
        <f>IF('ProductSprint Backlog'!$K69&gt;G$2,'ProductSprint Backlog'!$L69,0)</f>
        <v>2.5</v>
      </c>
      <c r="H74" s="70">
        <f>IF('ProductSprint Backlog'!$K69&gt;H$2,'ProductSprint Backlog'!$L69,0)</f>
        <v>0</v>
      </c>
      <c r="I74" s="70">
        <f>IF('ProductSprint Backlog'!$K69&gt;I$2,'ProductSprint Backlog'!$L69,0)</f>
        <v>0</v>
      </c>
      <c r="J74" s="70">
        <f>IF('ProductSprint Backlog'!$K69&gt;J$2,'ProductSprint Backlog'!$L69,0)</f>
        <v>0</v>
      </c>
      <c r="K74" s="70">
        <f>IF('ProductSprint Backlog'!$K69&gt;K$2,'ProductSprint Backlog'!$L69,0)</f>
        <v>0</v>
      </c>
      <c r="L74" s="70">
        <f>IF('ProductSprint Backlog'!$K69&gt;L$2,'ProductSprint Backlog'!$L69,0)</f>
        <v>0</v>
      </c>
      <c r="M74" s="70">
        <f>IF('ProductSprint Backlog'!$K69&gt;M$2,'ProductSprint Backlog'!$L69,0)</f>
        <v>0</v>
      </c>
      <c r="N74" s="70">
        <f>IF('ProductSprint Backlog'!$K69&gt;N$2,'ProductSprint Backlog'!$L69,0)</f>
        <v>0</v>
      </c>
      <c r="O74" s="70">
        <f>IF('ProductSprint Backlog'!$K69&gt;O$2,'ProductSprint Backlog'!$L69,0)</f>
        <v>0</v>
      </c>
    </row>
    <row r="75">
      <c r="A75" s="19" t="s">
        <v>130</v>
      </c>
      <c r="B75" s="70">
        <f>IF('ProductSprint Backlog'!$K70&gt;B$2,'ProductSprint Backlog'!$L70,0)</f>
        <v>1</v>
      </c>
      <c r="C75" s="70">
        <f>IF('ProductSprint Backlog'!$K70&gt;C$2,'ProductSprint Backlog'!$L70,0)</f>
        <v>1</v>
      </c>
      <c r="D75" s="70">
        <f>IF('ProductSprint Backlog'!$K70&gt;D$2,'ProductSprint Backlog'!$L70,0)</f>
        <v>1</v>
      </c>
      <c r="E75" s="70">
        <f>IF('ProductSprint Backlog'!$K70&gt;E$2,'ProductSprint Backlog'!$L70,0)</f>
        <v>1</v>
      </c>
      <c r="F75" s="70">
        <f>IF('ProductSprint Backlog'!$K70&gt;F$2,'ProductSprint Backlog'!$L70,0)</f>
        <v>1</v>
      </c>
      <c r="G75" s="70">
        <f>IF('ProductSprint Backlog'!$K70&gt;G$2,'ProductSprint Backlog'!$L70,0)</f>
        <v>1</v>
      </c>
      <c r="H75" s="70">
        <f>IF('ProductSprint Backlog'!$K70&gt;H$2,'ProductSprint Backlog'!$L70,0)</f>
        <v>1</v>
      </c>
      <c r="I75" s="70">
        <f>IF('ProductSprint Backlog'!$K70&gt;I$2,'ProductSprint Backlog'!$L70,0)</f>
        <v>0</v>
      </c>
      <c r="J75" s="70">
        <f>IF('ProductSprint Backlog'!$K70&gt;J$2,'ProductSprint Backlog'!$L70,0)</f>
        <v>0</v>
      </c>
      <c r="K75" s="70">
        <f>IF('ProductSprint Backlog'!$K70&gt;K$2,'ProductSprint Backlog'!$L70,0)</f>
        <v>0</v>
      </c>
      <c r="L75" s="70">
        <f>IF('ProductSprint Backlog'!$K70&gt;L$2,'ProductSprint Backlog'!$L70,0)</f>
        <v>0</v>
      </c>
      <c r="M75" s="70">
        <f>IF('ProductSprint Backlog'!$K70&gt;M$2,'ProductSprint Backlog'!$L70,0)</f>
        <v>0</v>
      </c>
      <c r="N75" s="70">
        <f>IF('ProductSprint Backlog'!$K70&gt;N$2,'ProductSprint Backlog'!$L70,0)</f>
        <v>0</v>
      </c>
      <c r="O75" s="70">
        <f>IF('ProductSprint Backlog'!$K70&gt;O$2,'ProductSprint Backlog'!$L70,0)</f>
        <v>0</v>
      </c>
    </row>
    <row r="76">
      <c r="A76" s="19" t="s">
        <v>132</v>
      </c>
      <c r="B76" s="70">
        <f>IF('ProductSprint Backlog'!$K71&gt;B$2,'ProductSprint Backlog'!$L71,0)</f>
        <v>1.5</v>
      </c>
      <c r="C76" s="70">
        <f>IF('ProductSprint Backlog'!$K71&gt;C$2,'ProductSprint Backlog'!$L71,0)</f>
        <v>1.5</v>
      </c>
      <c r="D76" s="70">
        <f>IF('ProductSprint Backlog'!$K71&gt;D$2,'ProductSprint Backlog'!$L71,0)</f>
        <v>1.5</v>
      </c>
      <c r="E76" s="70">
        <f>IF('ProductSprint Backlog'!$K71&gt;E$2,'ProductSprint Backlog'!$L71,0)</f>
        <v>1.5</v>
      </c>
      <c r="F76" s="70">
        <f>IF('ProductSprint Backlog'!$K71&gt;F$2,'ProductSprint Backlog'!$L71,0)</f>
        <v>1.5</v>
      </c>
      <c r="G76" s="70">
        <f>IF('ProductSprint Backlog'!$K71&gt;G$2,'ProductSprint Backlog'!$L71,0)</f>
        <v>1.5</v>
      </c>
      <c r="H76" s="70">
        <f>IF('ProductSprint Backlog'!$K71&gt;H$2,'ProductSprint Backlog'!$L71,0)</f>
        <v>0</v>
      </c>
      <c r="I76" s="70">
        <f>IF('ProductSprint Backlog'!$K71&gt;I$2,'ProductSprint Backlog'!$L71,0)</f>
        <v>0</v>
      </c>
      <c r="J76" s="70">
        <f>IF('ProductSprint Backlog'!$K71&gt;J$2,'ProductSprint Backlog'!$L71,0)</f>
        <v>0</v>
      </c>
      <c r="K76" s="70">
        <f>IF('ProductSprint Backlog'!$K71&gt;K$2,'ProductSprint Backlog'!$L71,0)</f>
        <v>0</v>
      </c>
      <c r="L76" s="70">
        <f>IF('ProductSprint Backlog'!$K71&gt;L$2,'ProductSprint Backlog'!$L71,0)</f>
        <v>0</v>
      </c>
      <c r="M76" s="70">
        <f>IF('ProductSprint Backlog'!$K71&gt;M$2,'ProductSprint Backlog'!$L71,0)</f>
        <v>0</v>
      </c>
      <c r="N76" s="70">
        <f>IF('ProductSprint Backlog'!$K71&gt;N$2,'ProductSprint Backlog'!$L71,0)</f>
        <v>0</v>
      </c>
      <c r="O76" s="70">
        <f>IF('ProductSprint Backlog'!$K71&gt;O$2,'ProductSprint Backlog'!$L71,0)</f>
        <v>0</v>
      </c>
    </row>
    <row r="77">
      <c r="A77" s="19" t="s">
        <v>133</v>
      </c>
      <c r="B77" s="70">
        <f>IF('ProductSprint Backlog'!$K72&gt;B$2,'ProductSprint Backlog'!$L72,0)</f>
        <v>1.5</v>
      </c>
      <c r="C77" s="70">
        <f>IF('ProductSprint Backlog'!$K72&gt;C$2,'ProductSprint Backlog'!$L72,0)</f>
        <v>1.5</v>
      </c>
      <c r="D77" s="70">
        <f>IF('ProductSprint Backlog'!$K72&gt;D$2,'ProductSprint Backlog'!$L72,0)</f>
        <v>1.5</v>
      </c>
      <c r="E77" s="70">
        <f>IF('ProductSprint Backlog'!$K72&gt;E$2,'ProductSprint Backlog'!$L72,0)</f>
        <v>1.5</v>
      </c>
      <c r="F77" s="70">
        <f>IF('ProductSprint Backlog'!$K72&gt;F$2,'ProductSprint Backlog'!$L72,0)</f>
        <v>1.5</v>
      </c>
      <c r="G77" s="70">
        <f>IF('ProductSprint Backlog'!$K72&gt;G$2,'ProductSprint Backlog'!$L72,0)</f>
        <v>1.5</v>
      </c>
      <c r="H77" s="70">
        <f>IF('ProductSprint Backlog'!$K72&gt;H$2,'ProductSprint Backlog'!$L72,0)</f>
        <v>1.5</v>
      </c>
      <c r="I77" s="70">
        <f>IF('ProductSprint Backlog'!$K72&gt;I$2,'ProductSprint Backlog'!$L72,0)</f>
        <v>0</v>
      </c>
      <c r="J77" s="70">
        <f>IF('ProductSprint Backlog'!$K72&gt;J$2,'ProductSprint Backlog'!$L72,0)</f>
        <v>0</v>
      </c>
      <c r="K77" s="70">
        <f>IF('ProductSprint Backlog'!$K72&gt;K$2,'ProductSprint Backlog'!$L72,0)</f>
        <v>0</v>
      </c>
      <c r="L77" s="70">
        <f>IF('ProductSprint Backlog'!$K72&gt;L$2,'ProductSprint Backlog'!$L72,0)</f>
        <v>0</v>
      </c>
      <c r="M77" s="70">
        <f>IF('ProductSprint Backlog'!$K72&gt;M$2,'ProductSprint Backlog'!$L72,0)</f>
        <v>0</v>
      </c>
      <c r="N77" s="70">
        <f>IF('ProductSprint Backlog'!$K72&gt;N$2,'ProductSprint Backlog'!$L72,0)</f>
        <v>0</v>
      </c>
      <c r="O77" s="70">
        <f>IF('ProductSprint Backlog'!$K72&gt;O$2,'ProductSprint Backlog'!$L72,0)</f>
        <v>0</v>
      </c>
    </row>
    <row r="78">
      <c r="A78" s="21"/>
      <c r="B78" s="71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9"/>
    </row>
    <row r="79">
      <c r="A79" s="19" t="s">
        <v>113</v>
      </c>
      <c r="B79" s="70">
        <f>IF('ProductSprint Backlog'!$K74&gt;B$2,'ProductSprint Backlog'!$L74,0)</f>
        <v>0.5</v>
      </c>
      <c r="C79" s="70">
        <f>IF('ProductSprint Backlog'!$K74&gt;C$2,'ProductSprint Backlog'!$L74,0)</f>
        <v>0.5</v>
      </c>
      <c r="D79" s="70">
        <f>IF('ProductSprint Backlog'!$K74&gt;D$2,'ProductSprint Backlog'!$L74,0)</f>
        <v>0.5</v>
      </c>
      <c r="E79" s="70">
        <f>IF('ProductSprint Backlog'!$K74&gt;E$2,'ProductSprint Backlog'!$L74,0)</f>
        <v>0.5</v>
      </c>
      <c r="F79" s="70">
        <f>IF('ProductSprint Backlog'!$K74&gt;F$2,'ProductSprint Backlog'!$L74,0)</f>
        <v>0.5</v>
      </c>
      <c r="G79" s="70">
        <f>IF('ProductSprint Backlog'!$K74&gt;G$2,'ProductSprint Backlog'!$L74,0)</f>
        <v>0.5</v>
      </c>
      <c r="H79" s="70">
        <f>IF('ProductSprint Backlog'!$K74&gt;H$2,'ProductSprint Backlog'!$L74,0)</f>
        <v>0.5</v>
      </c>
      <c r="I79" s="70">
        <f>IF('ProductSprint Backlog'!$K74&gt;I$2,'ProductSprint Backlog'!$L74,0)</f>
        <v>0.5</v>
      </c>
      <c r="J79" s="70">
        <f>IF('ProductSprint Backlog'!$K74&gt;J$2,'ProductSprint Backlog'!$L74,0)</f>
        <v>0</v>
      </c>
      <c r="K79" s="70">
        <f>IF('ProductSprint Backlog'!$K74&gt;K$2,'ProductSprint Backlog'!$L74,0)</f>
        <v>0</v>
      </c>
      <c r="L79" s="70">
        <f>IF('ProductSprint Backlog'!$K74&gt;L$2,'ProductSprint Backlog'!$L74,0)</f>
        <v>0</v>
      </c>
      <c r="M79" s="70">
        <f>IF('ProductSprint Backlog'!$K74&gt;M$2,'ProductSprint Backlog'!$L74,0)</f>
        <v>0</v>
      </c>
      <c r="N79" s="70">
        <f>IF('ProductSprint Backlog'!$K74&gt;N$2,'ProductSprint Backlog'!$L74,0)</f>
        <v>0</v>
      </c>
      <c r="O79" s="70">
        <f>IF('ProductSprint Backlog'!$K74&gt;O$2,'ProductSprint Backlog'!$L74,0)</f>
        <v>0</v>
      </c>
    </row>
    <row r="80">
      <c r="A80" s="19" t="s">
        <v>137</v>
      </c>
      <c r="B80" s="70">
        <f>IF('ProductSprint Backlog'!$K75&gt;B$2,'ProductSprint Backlog'!$L75,0)</f>
        <v>1.5</v>
      </c>
      <c r="C80" s="70">
        <f>IF('ProductSprint Backlog'!$K75&gt;C$2,'ProductSprint Backlog'!$L75,0)</f>
        <v>1.5</v>
      </c>
      <c r="D80" s="70">
        <f>IF('ProductSprint Backlog'!$K75&gt;D$2,'ProductSprint Backlog'!$L75,0)</f>
        <v>1.5</v>
      </c>
      <c r="E80" s="70">
        <f>IF('ProductSprint Backlog'!$K75&gt;E$2,'ProductSprint Backlog'!$L75,0)</f>
        <v>1.5</v>
      </c>
      <c r="F80" s="70">
        <f>IF('ProductSprint Backlog'!$K75&gt;F$2,'ProductSprint Backlog'!$L75,0)</f>
        <v>1.5</v>
      </c>
      <c r="G80" s="70">
        <f>IF('ProductSprint Backlog'!$K75&gt;G$2,'ProductSprint Backlog'!$L75,0)</f>
        <v>1.5</v>
      </c>
      <c r="H80" s="70">
        <f>IF('ProductSprint Backlog'!$K75&gt;H$2,'ProductSprint Backlog'!$L75,0)</f>
        <v>1.5</v>
      </c>
      <c r="I80" s="70">
        <f>IF('ProductSprint Backlog'!$K75&gt;I$2,'ProductSprint Backlog'!$L75,0)</f>
        <v>1.5</v>
      </c>
      <c r="J80" s="70">
        <f>IF('ProductSprint Backlog'!$K75&gt;J$2,'ProductSprint Backlog'!$L75,0)</f>
        <v>1.5</v>
      </c>
      <c r="K80" s="70">
        <f>IF('ProductSprint Backlog'!$K75&gt;K$2,'ProductSprint Backlog'!$L75,0)</f>
        <v>0</v>
      </c>
      <c r="L80" s="70">
        <f>IF('ProductSprint Backlog'!$K75&gt;L$2,'ProductSprint Backlog'!$L75,0)</f>
        <v>0</v>
      </c>
      <c r="M80" s="70">
        <f>IF('ProductSprint Backlog'!$K75&gt;M$2,'ProductSprint Backlog'!$L75,0)</f>
        <v>0</v>
      </c>
      <c r="N80" s="70">
        <f>IF('ProductSprint Backlog'!$K75&gt;N$2,'ProductSprint Backlog'!$L75,0)</f>
        <v>0</v>
      </c>
      <c r="O80" s="70">
        <f>IF('ProductSprint Backlog'!$K75&gt;O$2,'ProductSprint Backlog'!$L75,0)</f>
        <v>0</v>
      </c>
    </row>
    <row r="81">
      <c r="A81" s="19" t="s">
        <v>139</v>
      </c>
      <c r="B81" s="70">
        <f>IF('ProductSprint Backlog'!$K76&gt;B$2,'ProductSprint Backlog'!$L76,0)</f>
        <v>0.5</v>
      </c>
      <c r="C81" s="70">
        <f>IF('ProductSprint Backlog'!$K76&gt;C$2,'ProductSprint Backlog'!$L76,0)</f>
        <v>0.5</v>
      </c>
      <c r="D81" s="70">
        <f>IF('ProductSprint Backlog'!$K76&gt;D$2,'ProductSprint Backlog'!$L76,0)</f>
        <v>0.5</v>
      </c>
      <c r="E81" s="70">
        <f>IF('ProductSprint Backlog'!$K76&gt;E$2,'ProductSprint Backlog'!$L76,0)</f>
        <v>0.5</v>
      </c>
      <c r="F81" s="70">
        <f>IF('ProductSprint Backlog'!$K76&gt;F$2,'ProductSprint Backlog'!$L76,0)</f>
        <v>0.5</v>
      </c>
      <c r="G81" s="70">
        <f>IF('ProductSprint Backlog'!$K76&gt;G$2,'ProductSprint Backlog'!$L76,0)</f>
        <v>0.5</v>
      </c>
      <c r="H81" s="70">
        <f>IF('ProductSprint Backlog'!$K76&gt;H$2,'ProductSprint Backlog'!$L76,0)</f>
        <v>0.5</v>
      </c>
      <c r="I81" s="70">
        <f>IF('ProductSprint Backlog'!$K76&gt;I$2,'ProductSprint Backlog'!$L76,0)</f>
        <v>0.5</v>
      </c>
      <c r="J81" s="70">
        <f>IF('ProductSprint Backlog'!$K76&gt;J$2,'ProductSprint Backlog'!$L76,0)</f>
        <v>0</v>
      </c>
      <c r="K81" s="70">
        <f>IF('ProductSprint Backlog'!$K76&gt;K$2,'ProductSprint Backlog'!$L76,0)</f>
        <v>0</v>
      </c>
      <c r="L81" s="70">
        <f>IF('ProductSprint Backlog'!$K76&gt;L$2,'ProductSprint Backlog'!$L76,0)</f>
        <v>0</v>
      </c>
      <c r="M81" s="70">
        <f>IF('ProductSprint Backlog'!$K76&gt;M$2,'ProductSprint Backlog'!$L76,0)</f>
        <v>0</v>
      </c>
      <c r="N81" s="70">
        <f>IF('ProductSprint Backlog'!$K76&gt;N$2,'ProductSprint Backlog'!$L76,0)</f>
        <v>0</v>
      </c>
      <c r="O81" s="70">
        <f>IF('ProductSprint Backlog'!$K76&gt;O$2,'ProductSprint Backlog'!$L76,0)</f>
        <v>0</v>
      </c>
    </row>
    <row r="82">
      <c r="A82" s="19" t="s">
        <v>121</v>
      </c>
      <c r="B82" s="70">
        <f>IF('ProductSprint Backlog'!$K77&gt;B$2,'ProductSprint Backlog'!$L77,0)</f>
        <v>1.5</v>
      </c>
      <c r="C82" s="70">
        <f>IF('ProductSprint Backlog'!$K77&gt;C$2,'ProductSprint Backlog'!$L77,0)</f>
        <v>1.5</v>
      </c>
      <c r="D82" s="70">
        <f>IF('ProductSprint Backlog'!$K77&gt;D$2,'ProductSprint Backlog'!$L77,0)</f>
        <v>1.5</v>
      </c>
      <c r="E82" s="70">
        <f>IF('ProductSprint Backlog'!$K77&gt;E$2,'ProductSprint Backlog'!$L77,0)</f>
        <v>1.5</v>
      </c>
      <c r="F82" s="70">
        <f>IF('ProductSprint Backlog'!$K77&gt;F$2,'ProductSprint Backlog'!$L77,0)</f>
        <v>1.5</v>
      </c>
      <c r="G82" s="70">
        <f>IF('ProductSprint Backlog'!$K77&gt;G$2,'ProductSprint Backlog'!$L77,0)</f>
        <v>1.5</v>
      </c>
      <c r="H82" s="70">
        <f>IF('ProductSprint Backlog'!$K77&gt;H$2,'ProductSprint Backlog'!$L77,0)</f>
        <v>1.5</v>
      </c>
      <c r="I82" s="70">
        <f>IF('ProductSprint Backlog'!$K77&gt;I$2,'ProductSprint Backlog'!$L77,0)</f>
        <v>1.5</v>
      </c>
      <c r="J82" s="70">
        <f>IF('ProductSprint Backlog'!$K77&gt;J$2,'ProductSprint Backlog'!$L77,0)</f>
        <v>1.5</v>
      </c>
      <c r="K82" s="70">
        <f>IF('ProductSprint Backlog'!$K77&gt;K$2,'ProductSprint Backlog'!$L77,0)</f>
        <v>0</v>
      </c>
      <c r="L82" s="70">
        <f>IF('ProductSprint Backlog'!$K77&gt;L$2,'ProductSprint Backlog'!$L77,0)</f>
        <v>0</v>
      </c>
      <c r="M82" s="70">
        <f>IF('ProductSprint Backlog'!$K77&gt;M$2,'ProductSprint Backlog'!$L77,0)</f>
        <v>0</v>
      </c>
      <c r="N82" s="70">
        <f>IF('ProductSprint Backlog'!$K77&gt;N$2,'ProductSprint Backlog'!$L77,0)</f>
        <v>0</v>
      </c>
      <c r="O82" s="70">
        <f>IF('ProductSprint Backlog'!$K77&gt;O$2,'ProductSprint Backlog'!$L77,0)</f>
        <v>0</v>
      </c>
    </row>
    <row r="83">
      <c r="A83" s="19" t="s">
        <v>123</v>
      </c>
      <c r="B83" s="70">
        <f>IF('ProductSprint Backlog'!$K78&gt;B$2,'ProductSprint Backlog'!$L78,0)</f>
        <v>0.5</v>
      </c>
      <c r="C83" s="70">
        <f>IF('ProductSprint Backlog'!$K78&gt;C$2,'ProductSprint Backlog'!$L78,0)</f>
        <v>0.5</v>
      </c>
      <c r="D83" s="70">
        <f>IF('ProductSprint Backlog'!$K78&gt;D$2,'ProductSprint Backlog'!$L78,0)</f>
        <v>0.5</v>
      </c>
      <c r="E83" s="70">
        <f>IF('ProductSprint Backlog'!$K78&gt;E$2,'ProductSprint Backlog'!$L78,0)</f>
        <v>0.5</v>
      </c>
      <c r="F83" s="70">
        <f>IF('ProductSprint Backlog'!$K78&gt;F$2,'ProductSprint Backlog'!$L78,0)</f>
        <v>0.5</v>
      </c>
      <c r="G83" s="70">
        <f>IF('ProductSprint Backlog'!$K78&gt;G$2,'ProductSprint Backlog'!$L78,0)</f>
        <v>0.5</v>
      </c>
      <c r="H83" s="70">
        <f>IF('ProductSprint Backlog'!$K78&gt;H$2,'ProductSprint Backlog'!$L78,0)</f>
        <v>0.5</v>
      </c>
      <c r="I83" s="70">
        <f>IF('ProductSprint Backlog'!$K78&gt;I$2,'ProductSprint Backlog'!$L78,0)</f>
        <v>0.5</v>
      </c>
      <c r="J83" s="70">
        <f>IF('ProductSprint Backlog'!$K78&gt;J$2,'ProductSprint Backlog'!$L78,0)</f>
        <v>0.5</v>
      </c>
      <c r="K83" s="70">
        <f>IF('ProductSprint Backlog'!$K78&gt;K$2,'ProductSprint Backlog'!$L78,0)</f>
        <v>0</v>
      </c>
      <c r="L83" s="70">
        <f>IF('ProductSprint Backlog'!$K78&gt;L$2,'ProductSprint Backlog'!$L78,0)</f>
        <v>0</v>
      </c>
      <c r="M83" s="70">
        <f>IF('ProductSprint Backlog'!$K78&gt;M$2,'ProductSprint Backlog'!$L78,0)</f>
        <v>0</v>
      </c>
      <c r="N83" s="70">
        <f>IF('ProductSprint Backlog'!$K78&gt;N$2,'ProductSprint Backlog'!$L78,0)</f>
        <v>0</v>
      </c>
      <c r="O83" s="70">
        <f>IF('ProductSprint Backlog'!$K78&gt;O$2,'ProductSprint Backlog'!$L78,0)</f>
        <v>0</v>
      </c>
    </row>
    <row r="84">
      <c r="A84" s="21"/>
      <c r="B84" s="71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9"/>
    </row>
    <row r="85">
      <c r="A85" s="19" t="s">
        <v>142</v>
      </c>
      <c r="B85" s="70">
        <f>IF('ProductSprint Backlog'!$K80&gt;B$2,'ProductSprint Backlog'!$L80,0)</f>
        <v>1.5</v>
      </c>
      <c r="C85" s="70">
        <f>IF('ProductSprint Backlog'!$K80&gt;C$2,'ProductSprint Backlog'!$L80,0)</f>
        <v>1.5</v>
      </c>
      <c r="D85" s="70">
        <f>IF('ProductSprint Backlog'!$K80&gt;D$2,'ProductSprint Backlog'!$L80,0)</f>
        <v>1.5</v>
      </c>
      <c r="E85" s="70">
        <f>IF('ProductSprint Backlog'!$K80&gt;E$2,'ProductSprint Backlog'!$L80,0)</f>
        <v>1.5</v>
      </c>
      <c r="F85" s="70">
        <f>IF('ProductSprint Backlog'!$K80&gt;F$2,'ProductSprint Backlog'!$L80,0)</f>
        <v>1.5</v>
      </c>
      <c r="G85" s="70">
        <f>IF('ProductSprint Backlog'!$K80&gt;G$2,'ProductSprint Backlog'!$L80,0)</f>
        <v>1.5</v>
      </c>
      <c r="H85" s="70">
        <f>IF('ProductSprint Backlog'!$K80&gt;H$2,'ProductSprint Backlog'!$L80,0)</f>
        <v>1.5</v>
      </c>
      <c r="I85" s="70">
        <f>IF('ProductSprint Backlog'!$K80&gt;I$2,'ProductSprint Backlog'!$L80,0)</f>
        <v>1.5</v>
      </c>
      <c r="J85" s="70">
        <f>IF('ProductSprint Backlog'!$K80&gt;J$2,'ProductSprint Backlog'!$L80,0)</f>
        <v>1.5</v>
      </c>
      <c r="K85" s="70">
        <f>IF('ProductSprint Backlog'!$K80&gt;K$2,'ProductSprint Backlog'!$L80,0)</f>
        <v>0</v>
      </c>
      <c r="L85" s="70">
        <f>IF('ProductSprint Backlog'!$K80&gt;L$2,'ProductSprint Backlog'!$L80,0)</f>
        <v>0</v>
      </c>
      <c r="M85" s="70">
        <f>IF('ProductSprint Backlog'!$K80&gt;M$2,'ProductSprint Backlog'!$L80,0)</f>
        <v>0</v>
      </c>
      <c r="N85" s="70">
        <f>IF('ProductSprint Backlog'!$K80&gt;N$2,'ProductSprint Backlog'!$L80,0)</f>
        <v>0</v>
      </c>
      <c r="O85" s="70">
        <f>IF('ProductSprint Backlog'!$K80&gt;O$2,'ProductSprint Backlog'!$L80,0)</f>
        <v>0</v>
      </c>
    </row>
    <row r="86">
      <c r="A86" s="19" t="s">
        <v>144</v>
      </c>
      <c r="B86" s="70">
        <f>IF('ProductSprint Backlog'!$K81&gt;B$2,'ProductSprint Backlog'!$L81,0)</f>
        <v>1</v>
      </c>
      <c r="C86" s="70">
        <f>IF('ProductSprint Backlog'!$K81&gt;C$2,'ProductSprint Backlog'!$L81,0)</f>
        <v>1</v>
      </c>
      <c r="D86" s="70">
        <f>IF('ProductSprint Backlog'!$K81&gt;D$2,'ProductSprint Backlog'!$L81,0)</f>
        <v>1</v>
      </c>
      <c r="E86" s="70">
        <f>IF('ProductSprint Backlog'!$K81&gt;E$2,'ProductSprint Backlog'!$L81,0)</f>
        <v>1</v>
      </c>
      <c r="F86" s="70">
        <f>IF('ProductSprint Backlog'!$K81&gt;F$2,'ProductSprint Backlog'!$L81,0)</f>
        <v>1</v>
      </c>
      <c r="G86" s="70">
        <f>IF('ProductSprint Backlog'!$K81&gt;G$2,'ProductSprint Backlog'!$L81,0)</f>
        <v>1</v>
      </c>
      <c r="H86" s="70">
        <f>IF('ProductSprint Backlog'!$K81&gt;H$2,'ProductSprint Backlog'!$L81,0)</f>
        <v>1</v>
      </c>
      <c r="I86" s="70">
        <f>IF('ProductSprint Backlog'!$K81&gt;I$2,'ProductSprint Backlog'!$L81,0)</f>
        <v>1</v>
      </c>
      <c r="J86" s="70">
        <f>IF('ProductSprint Backlog'!$K81&gt;J$2,'ProductSprint Backlog'!$L81,0)</f>
        <v>1</v>
      </c>
      <c r="K86" s="70">
        <f>IF('ProductSprint Backlog'!$K81&gt;K$2,'ProductSprint Backlog'!$L81,0)</f>
        <v>0</v>
      </c>
      <c r="L86" s="70">
        <f>IF('ProductSprint Backlog'!$K81&gt;L$2,'ProductSprint Backlog'!$L81,0)</f>
        <v>0</v>
      </c>
      <c r="M86" s="70">
        <f>IF('ProductSprint Backlog'!$K81&gt;M$2,'ProductSprint Backlog'!$L81,0)</f>
        <v>0</v>
      </c>
      <c r="N86" s="70">
        <f>IF('ProductSprint Backlog'!$K81&gt;N$2,'ProductSprint Backlog'!$L81,0)</f>
        <v>0</v>
      </c>
      <c r="O86" s="70">
        <f>IF('ProductSprint Backlog'!$K81&gt;O$2,'ProductSprint Backlog'!$L81,0)</f>
        <v>0</v>
      </c>
    </row>
    <row r="87">
      <c r="A87" s="19" t="s">
        <v>146</v>
      </c>
      <c r="B87" s="70">
        <f>IF('ProductSprint Backlog'!$K82&gt;B$2,'ProductSprint Backlog'!$L82,0)</f>
        <v>2.5</v>
      </c>
      <c r="C87" s="70">
        <f>IF('ProductSprint Backlog'!$K82&gt;C$2,'ProductSprint Backlog'!$L82,0)</f>
        <v>2.5</v>
      </c>
      <c r="D87" s="70">
        <f>IF('ProductSprint Backlog'!$K82&gt;D$2,'ProductSprint Backlog'!$L82,0)</f>
        <v>2.5</v>
      </c>
      <c r="E87" s="70">
        <f>IF('ProductSprint Backlog'!$K82&gt;E$2,'ProductSprint Backlog'!$L82,0)</f>
        <v>2.5</v>
      </c>
      <c r="F87" s="70">
        <f>IF('ProductSprint Backlog'!$K82&gt;F$2,'ProductSprint Backlog'!$L82,0)</f>
        <v>2.5</v>
      </c>
      <c r="G87" s="70">
        <f>IF('ProductSprint Backlog'!$K82&gt;G$2,'ProductSprint Backlog'!$L82,0)</f>
        <v>2.5</v>
      </c>
      <c r="H87" s="70">
        <f>IF('ProductSprint Backlog'!$K82&gt;H$2,'ProductSprint Backlog'!$L82,0)</f>
        <v>2.5</v>
      </c>
      <c r="I87" s="70">
        <f>IF('ProductSprint Backlog'!$K82&gt;I$2,'ProductSprint Backlog'!$L82,0)</f>
        <v>2.5</v>
      </c>
      <c r="J87" s="70">
        <f>IF('ProductSprint Backlog'!$K82&gt;J$2,'ProductSprint Backlog'!$L82,0)</f>
        <v>2.5</v>
      </c>
      <c r="K87" s="70">
        <f>IF('ProductSprint Backlog'!$K82&gt;K$2,'ProductSprint Backlog'!$L82,0)</f>
        <v>2.5</v>
      </c>
      <c r="L87" s="70">
        <f>IF('ProductSprint Backlog'!$K82&gt;L$2,'ProductSprint Backlog'!$L82,0)</f>
        <v>0</v>
      </c>
      <c r="M87" s="70">
        <f>IF('ProductSprint Backlog'!$K82&gt;M$2,'ProductSprint Backlog'!$L82,0)</f>
        <v>0</v>
      </c>
      <c r="N87" s="70">
        <f>IF('ProductSprint Backlog'!$K82&gt;N$2,'ProductSprint Backlog'!$L82,0)</f>
        <v>0</v>
      </c>
      <c r="O87" s="70">
        <f>IF('ProductSprint Backlog'!$K82&gt;O$2,'ProductSprint Backlog'!$L82,0)</f>
        <v>0</v>
      </c>
    </row>
    <row r="88">
      <c r="A88" s="19" t="s">
        <v>148</v>
      </c>
      <c r="B88" s="70">
        <f>IF('ProductSprint Backlog'!$K83&gt;B$2,'ProductSprint Backlog'!$L83,0)</f>
        <v>1</v>
      </c>
      <c r="C88" s="70">
        <f>IF('ProductSprint Backlog'!$K83&gt;C$2,'ProductSprint Backlog'!$L83,0)</f>
        <v>1</v>
      </c>
      <c r="D88" s="70">
        <f>IF('ProductSprint Backlog'!$K83&gt;D$2,'ProductSprint Backlog'!$L83,0)</f>
        <v>1</v>
      </c>
      <c r="E88" s="70">
        <f>IF('ProductSprint Backlog'!$K83&gt;E$2,'ProductSprint Backlog'!$L83,0)</f>
        <v>1</v>
      </c>
      <c r="F88" s="70">
        <f>IF('ProductSprint Backlog'!$K83&gt;F$2,'ProductSprint Backlog'!$L83,0)</f>
        <v>1</v>
      </c>
      <c r="G88" s="70">
        <f>IF('ProductSprint Backlog'!$K83&gt;G$2,'ProductSprint Backlog'!$L83,0)</f>
        <v>1</v>
      </c>
      <c r="H88" s="70">
        <f>IF('ProductSprint Backlog'!$K83&gt;H$2,'ProductSprint Backlog'!$L83,0)</f>
        <v>1</v>
      </c>
      <c r="I88" s="70">
        <f>IF('ProductSprint Backlog'!$K83&gt;I$2,'ProductSprint Backlog'!$L83,0)</f>
        <v>1</v>
      </c>
      <c r="J88" s="70">
        <f>IF('ProductSprint Backlog'!$K83&gt;J$2,'ProductSprint Backlog'!$L83,0)</f>
        <v>1</v>
      </c>
      <c r="K88" s="70">
        <f>IF('ProductSprint Backlog'!$K83&gt;K$2,'ProductSprint Backlog'!$L83,0)</f>
        <v>1</v>
      </c>
      <c r="L88" s="70">
        <f>IF('ProductSprint Backlog'!$K83&gt;L$2,'ProductSprint Backlog'!$L83,0)</f>
        <v>1</v>
      </c>
      <c r="M88" s="70">
        <f>IF('ProductSprint Backlog'!$K83&gt;M$2,'ProductSprint Backlog'!$L83,0)</f>
        <v>0</v>
      </c>
      <c r="N88" s="70">
        <f>IF('ProductSprint Backlog'!$K83&gt;N$2,'ProductSprint Backlog'!$L83,0)</f>
        <v>0</v>
      </c>
      <c r="O88" s="70">
        <f>IF('ProductSprint Backlog'!$K83&gt;O$2,'ProductSprint Backlog'!$L83,0)</f>
        <v>0</v>
      </c>
    </row>
    <row r="89">
      <c r="A89" s="19" t="s">
        <v>150</v>
      </c>
      <c r="B89" s="70">
        <f>IF('ProductSprint Backlog'!$K84&gt;B$2,'ProductSprint Backlog'!$L84,0)</f>
        <v>0.5</v>
      </c>
      <c r="C89" s="70">
        <f>IF('ProductSprint Backlog'!$K84&gt;C$2,'ProductSprint Backlog'!$L84,0)</f>
        <v>0.5</v>
      </c>
      <c r="D89" s="70">
        <f>IF('ProductSprint Backlog'!$K84&gt;D$2,'ProductSprint Backlog'!$L84,0)</f>
        <v>0.5</v>
      </c>
      <c r="E89" s="70">
        <f>IF('ProductSprint Backlog'!$K84&gt;E$2,'ProductSprint Backlog'!$L84,0)</f>
        <v>0.5</v>
      </c>
      <c r="F89" s="70">
        <f>IF('ProductSprint Backlog'!$K84&gt;F$2,'ProductSprint Backlog'!$L84,0)</f>
        <v>0.5</v>
      </c>
      <c r="G89" s="70">
        <f>IF('ProductSprint Backlog'!$K84&gt;G$2,'ProductSprint Backlog'!$L84,0)</f>
        <v>0.5</v>
      </c>
      <c r="H89" s="70">
        <f>IF('ProductSprint Backlog'!$K84&gt;H$2,'ProductSprint Backlog'!$L84,0)</f>
        <v>0.5</v>
      </c>
      <c r="I89" s="70">
        <f>IF('ProductSprint Backlog'!$K84&gt;I$2,'ProductSprint Backlog'!$L84,0)</f>
        <v>0.5</v>
      </c>
      <c r="J89" s="70">
        <f>IF('ProductSprint Backlog'!$K84&gt;J$2,'ProductSprint Backlog'!$L84,0)</f>
        <v>0.5</v>
      </c>
      <c r="K89" s="70">
        <f>IF('ProductSprint Backlog'!$K84&gt;K$2,'ProductSprint Backlog'!$L84,0)</f>
        <v>0.5</v>
      </c>
      <c r="L89" s="70">
        <f>IF('ProductSprint Backlog'!$K84&gt;L$2,'ProductSprint Backlog'!$L84,0)</f>
        <v>0.5</v>
      </c>
      <c r="M89" s="70">
        <f>IF('ProductSprint Backlog'!$K84&gt;M$2,'ProductSprint Backlog'!$L84,0)</f>
        <v>0</v>
      </c>
      <c r="N89" s="70">
        <f>IF('ProductSprint Backlog'!$K84&gt;N$2,'ProductSprint Backlog'!$L84,0)</f>
        <v>0</v>
      </c>
      <c r="O89" s="70">
        <f>IF('ProductSprint Backlog'!$K84&gt;O$2,'ProductSprint Backlog'!$L84,0)</f>
        <v>0</v>
      </c>
    </row>
  </sheetData>
  <mergeCells count="18">
    <mergeCell ref="A5:O6"/>
    <mergeCell ref="B7:O7"/>
    <mergeCell ref="B12:O12"/>
    <mergeCell ref="B18:O18"/>
    <mergeCell ref="B23:O23"/>
    <mergeCell ref="B28:O28"/>
    <mergeCell ref="B32:O32"/>
    <mergeCell ref="B64:O64"/>
    <mergeCell ref="B71:O71"/>
    <mergeCell ref="B78:O78"/>
    <mergeCell ref="B84:O84"/>
    <mergeCell ref="B36:O36"/>
    <mergeCell ref="B41:O41"/>
    <mergeCell ref="B46:O46"/>
    <mergeCell ref="B49:O49"/>
    <mergeCell ref="B52:O52"/>
    <mergeCell ref="B55:O55"/>
    <mergeCell ref="B58:O5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16" width="9.63"/>
  </cols>
  <sheetData>
    <row r="1">
      <c r="A1" s="7" t="s">
        <v>278</v>
      </c>
      <c r="D1" s="72">
        <v>45806.0</v>
      </c>
      <c r="E1" s="62">
        <v>45819.0</v>
      </c>
      <c r="F1" s="6">
        <f>E1-D1</f>
        <v>13</v>
      </c>
    </row>
    <row r="4">
      <c r="B4" s="72">
        <v>45806.0</v>
      </c>
      <c r="C4" s="72">
        <v>45807.0</v>
      </c>
      <c r="D4" s="72">
        <v>45808.0</v>
      </c>
      <c r="E4" s="72">
        <v>45809.0</v>
      </c>
      <c r="F4" s="72">
        <v>45810.0</v>
      </c>
      <c r="G4" s="72">
        <v>45811.0</v>
      </c>
      <c r="H4" s="72">
        <v>45812.0</v>
      </c>
      <c r="I4" s="72">
        <v>45813.0</v>
      </c>
      <c r="J4" s="72">
        <v>45814.0</v>
      </c>
      <c r="K4" s="72">
        <v>45815.0</v>
      </c>
      <c r="L4" s="72">
        <v>45816.0</v>
      </c>
      <c r="M4" s="72">
        <v>45817.0</v>
      </c>
      <c r="N4" s="72">
        <v>45818.0</v>
      </c>
      <c r="O4" s="72">
        <v>45819.0</v>
      </c>
      <c r="P4" s="72"/>
    </row>
    <row r="5">
      <c r="B5" s="7" t="s">
        <v>279</v>
      </c>
      <c r="C5" s="7" t="s">
        <v>280</v>
      </c>
      <c r="D5" s="7" t="s">
        <v>281</v>
      </c>
      <c r="E5" s="7" t="s">
        <v>282</v>
      </c>
      <c r="F5" s="7" t="s">
        <v>283</v>
      </c>
      <c r="G5" s="7" t="s">
        <v>284</v>
      </c>
      <c r="H5" s="7" t="s">
        <v>285</v>
      </c>
      <c r="I5" s="7" t="s">
        <v>286</v>
      </c>
      <c r="J5" s="7" t="s">
        <v>287</v>
      </c>
      <c r="K5" s="7" t="s">
        <v>288</v>
      </c>
      <c r="L5" s="7" t="s">
        <v>289</v>
      </c>
      <c r="M5" s="7" t="s">
        <v>290</v>
      </c>
      <c r="N5" s="7" t="s">
        <v>291</v>
      </c>
      <c r="O5" s="7" t="s">
        <v>292</v>
      </c>
    </row>
    <row r="6">
      <c r="A6" s="7" t="s">
        <v>293</v>
      </c>
      <c r="B6" s="73">
        <v>0.0</v>
      </c>
      <c r="C6" s="74">
        <f>SUM('Auxiliar EsfuerzoDia'!B3:B1000)</f>
        <v>1.75</v>
      </c>
      <c r="D6" s="74">
        <f>SUM('Auxiliar EsfuerzoDia'!C3:C1000)+C6</f>
        <v>4.5</v>
      </c>
      <c r="E6" s="74">
        <f>SUM('Auxiliar EsfuerzoDia'!D3:D1000)+D6</f>
        <v>10.16666667</v>
      </c>
      <c r="F6" s="74">
        <f>SUM('Auxiliar EsfuerzoDia'!E3:E1000)+E6</f>
        <v>19.33333333</v>
      </c>
      <c r="G6" s="74">
        <f>SUM('Auxiliar EsfuerzoDia'!F3:F1000)+F6</f>
        <v>34</v>
      </c>
      <c r="H6" s="74">
        <f>SUM('Auxiliar EsfuerzoDia'!G3:G1000)+G6</f>
        <v>50.66666667</v>
      </c>
      <c r="I6" s="74">
        <f>SUM('Auxiliar EsfuerzoDia'!H3:H1000)+H6</f>
        <v>63.41666667</v>
      </c>
      <c r="J6" s="74">
        <f>SUM('Auxiliar EsfuerzoDia'!I3:I1000)+I6</f>
        <v>72.83333333</v>
      </c>
      <c r="K6" s="74">
        <f>SUM('Auxiliar EsfuerzoDia'!J3:J1000)+J6</f>
        <v>88.58333333</v>
      </c>
      <c r="L6" s="74">
        <f>SUM('Auxiliar EsfuerzoDia'!K3:K1000)+K6</f>
        <v>104.25</v>
      </c>
      <c r="M6" s="74">
        <f>SUM('Auxiliar EsfuerzoDia'!L3:L1000)+L6</f>
        <v>118</v>
      </c>
      <c r="N6" s="74">
        <f>SUM('Auxiliar EsfuerzoDia'!M3:M1000)+M6</f>
        <v>122.5</v>
      </c>
      <c r="O6" s="74">
        <f>SUM('Auxiliar EsfuerzoDia'!N3:N1000)+N6</f>
        <v>126.5</v>
      </c>
      <c r="P6" s="75"/>
    </row>
    <row r="7">
      <c r="A7" s="7" t="s">
        <v>294</v>
      </c>
      <c r="B7" s="73">
        <v>0.0</v>
      </c>
      <c r="C7" s="74">
        <f>SUM('Auxiliar Esfuerzo Estimado'!B3:B1000)</f>
        <v>11.5</v>
      </c>
      <c r="D7" s="74">
        <f>SUM('Auxiliar Esfuerzo Estimado'!C3:C1000)+C7</f>
        <v>24</v>
      </c>
      <c r="E7" s="74">
        <f>SUM('Auxiliar Esfuerzo Estimado'!D3:D1000)+D7</f>
        <v>40.35</v>
      </c>
      <c r="F7" s="74">
        <f>SUM('Auxiliar Esfuerzo Estimado'!E3:E1000)+E7</f>
        <v>56.7</v>
      </c>
      <c r="G7" s="74">
        <f>SUM('Auxiliar Esfuerzo Estimado'!F3:F1000)+F7</f>
        <v>87.05</v>
      </c>
      <c r="H7" s="74">
        <f>SUM('Auxiliar Esfuerzo Estimado'!G3:G1000)+G7</f>
        <v>113.0666667</v>
      </c>
      <c r="I7" s="74">
        <f>SUM('Auxiliar Esfuerzo Estimado'!H3:H1000)+H7</f>
        <v>138.8333333</v>
      </c>
      <c r="J7" s="74">
        <f>SUM('Auxiliar Esfuerzo Estimado'!I3:I1000)+I7</f>
        <v>163.9</v>
      </c>
      <c r="K7" s="74">
        <f>SUM('Auxiliar Esfuerzo Estimado'!J3:J1000)+J7</f>
        <v>184.3</v>
      </c>
      <c r="L7" s="74">
        <f>SUM('Auxiliar Esfuerzo Estimado'!K3:K1000)+K7</f>
        <v>202.7</v>
      </c>
      <c r="M7" s="74">
        <f>SUM('Auxiliar Esfuerzo Estimado'!L3:L1000)+L7</f>
        <v>221.1</v>
      </c>
      <c r="N7" s="74">
        <f>SUM('Auxiliar Esfuerzo Estimado'!M3:M1000)+M7</f>
        <v>239</v>
      </c>
      <c r="O7" s="74">
        <f>SUM('Auxiliar Esfuerzo Estimado'!N3:N1000)+N7</f>
        <v>248.6666667</v>
      </c>
    </row>
    <row r="13">
      <c r="B13" s="72">
        <v>45806.0</v>
      </c>
      <c r="C13" s="72">
        <v>45807.0</v>
      </c>
      <c r="D13" s="72">
        <v>45808.0</v>
      </c>
      <c r="E13" s="72">
        <v>45809.0</v>
      </c>
      <c r="F13" s="72">
        <v>45810.0</v>
      </c>
      <c r="G13" s="72">
        <v>45811.0</v>
      </c>
      <c r="H13" s="72">
        <v>45812.0</v>
      </c>
      <c r="I13" s="72">
        <v>45813.0</v>
      </c>
      <c r="J13" s="72">
        <v>45814.0</v>
      </c>
      <c r="K13" s="72">
        <v>45815.0</v>
      </c>
      <c r="L13" s="72">
        <v>45816.0</v>
      </c>
      <c r="M13" s="72">
        <v>45817.0</v>
      </c>
      <c r="N13" s="72">
        <v>45818.0</v>
      </c>
      <c r="O13" s="72">
        <v>45819.0</v>
      </c>
    </row>
    <row r="14">
      <c r="B14" s="7" t="s">
        <v>279</v>
      </c>
      <c r="C14" s="7" t="s">
        <v>280</v>
      </c>
      <c r="D14" s="7" t="s">
        <v>281</v>
      </c>
      <c r="E14" s="7" t="s">
        <v>282</v>
      </c>
      <c r="F14" s="7" t="s">
        <v>283</v>
      </c>
      <c r="G14" s="7" t="s">
        <v>284</v>
      </c>
      <c r="H14" s="7" t="s">
        <v>285</v>
      </c>
      <c r="I14" s="7" t="s">
        <v>286</v>
      </c>
      <c r="J14" s="7" t="s">
        <v>287</v>
      </c>
      <c r="K14" s="7" t="s">
        <v>288</v>
      </c>
      <c r="L14" s="7" t="s">
        <v>289</v>
      </c>
      <c r="M14" s="7" t="s">
        <v>290</v>
      </c>
      <c r="N14" s="7" t="s">
        <v>291</v>
      </c>
      <c r="O14" s="7" t="s">
        <v>292</v>
      </c>
    </row>
    <row r="15">
      <c r="A15" s="7" t="s">
        <v>295</v>
      </c>
      <c r="B15" s="73">
        <f>126.5-B6</f>
        <v>126.5</v>
      </c>
      <c r="C15" s="73">
        <f>B15-SUM('Auxiliar EsfuerzoDia'!B3:B1000)</f>
        <v>124.75</v>
      </c>
      <c r="D15" s="73">
        <f>C15-SUM('Auxiliar EsfuerzoDia'!C3:C1000)</f>
        <v>122</v>
      </c>
      <c r="E15" s="73">
        <f>D15-SUM('Auxiliar EsfuerzoDia'!D3:D1000)</f>
        <v>116.3333333</v>
      </c>
      <c r="F15" s="73">
        <f>E15-SUM('Auxiliar EsfuerzoDia'!E3:E1000)</f>
        <v>107.1666667</v>
      </c>
      <c r="G15" s="73">
        <f>F15-SUM('Auxiliar EsfuerzoDia'!F3:F1000)</f>
        <v>92.5</v>
      </c>
      <c r="H15" s="73">
        <f>G15-SUM('Auxiliar EsfuerzoDia'!G3:G1000)</f>
        <v>75.83333333</v>
      </c>
      <c r="I15" s="73">
        <f>H15-SUM('Auxiliar EsfuerzoDia'!H3:H1000)</f>
        <v>63.08333333</v>
      </c>
      <c r="J15" s="73">
        <f>I15-SUM('Auxiliar EsfuerzoDia'!I3:I1000)</f>
        <v>53.66666667</v>
      </c>
      <c r="K15" s="73">
        <f>J15-SUM('Auxiliar EsfuerzoDia'!J3:J1000)</f>
        <v>37.91666667</v>
      </c>
      <c r="L15" s="73">
        <f>K15-SUM('Auxiliar EsfuerzoDia'!K3:K1000)</f>
        <v>22.25</v>
      </c>
      <c r="M15" s="73">
        <f>L15-SUM('Auxiliar EsfuerzoDia'!L3:L1000)</f>
        <v>8.5</v>
      </c>
      <c r="N15" s="73">
        <f>M15-SUM('Auxiliar EsfuerzoDia'!M3:M1000)</f>
        <v>4</v>
      </c>
      <c r="O15" s="73">
        <f>N15-SUM('Auxiliar EsfuerzoDia'!N3:N1000)</f>
        <v>0</v>
      </c>
    </row>
    <row r="16">
      <c r="A16" s="7" t="s">
        <v>296</v>
      </c>
      <c r="B16" s="74">
        <f>143-B7</f>
        <v>143</v>
      </c>
      <c r="C16" s="74">
        <f>B16-SUM('Auxiliar Esfuerzo Estimado'!B3:B1000)</f>
        <v>131.5</v>
      </c>
      <c r="D16" s="74">
        <f>C16-SUM('Auxiliar Esfuerzo Estimado'!C3:C1000)</f>
        <v>119</v>
      </c>
      <c r="E16" s="74">
        <f>D16-SUM('Auxiliar Esfuerzo Estimado'!D3:D1000)</f>
        <v>102.65</v>
      </c>
      <c r="F16" s="74">
        <f>E16-SUM('Auxiliar Esfuerzo Estimado'!E3:E1000)</f>
        <v>86.3</v>
      </c>
      <c r="G16" s="74">
        <f>F16-SUM('Auxiliar Esfuerzo Estimado'!F3:F1000)</f>
        <v>55.95</v>
      </c>
      <c r="H16" s="74">
        <f>G16-SUM('Auxiliar Esfuerzo Estimado'!G3:G1000)</f>
        <v>29.93333333</v>
      </c>
      <c r="I16" s="74">
        <f>H16-SUM('Auxiliar Esfuerzo Estimado'!H3:H1000)</f>
        <v>4.166666667</v>
      </c>
      <c r="J16" s="74">
        <f>I16-SUM('Auxiliar Esfuerzo Estimado'!I3:I1000)</f>
        <v>-20.9</v>
      </c>
      <c r="K16" s="74">
        <f>J16-SUM('Auxiliar Esfuerzo Estimado'!J3:J1000)</f>
        <v>-41.3</v>
      </c>
      <c r="L16" s="74">
        <f>K16-SUM('Auxiliar Esfuerzo Estimado'!K3:K1000)</f>
        <v>-59.7</v>
      </c>
      <c r="M16" s="74">
        <f>L16-SUM('Auxiliar Esfuerzo Estimado'!L3:L1000)</f>
        <v>-78.1</v>
      </c>
      <c r="N16" s="74">
        <f>M16-SUM('Auxiliar Esfuerzo Estimado'!M3:M1000)</f>
        <v>-96</v>
      </c>
      <c r="O16" s="74">
        <f>N16-SUM('Auxiliar Esfuerzo Estimado'!N3:N1000)</f>
        <v>-105.6666667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7" t="s">
        <v>249</v>
      </c>
      <c r="C1" s="7" t="s">
        <v>250</v>
      </c>
      <c r="D1" s="7" t="s">
        <v>251</v>
      </c>
      <c r="E1" s="7" t="s">
        <v>252</v>
      </c>
      <c r="F1" s="7" t="s">
        <v>253</v>
      </c>
      <c r="G1" s="7" t="s">
        <v>254</v>
      </c>
      <c r="H1" s="7" t="s">
        <v>255</v>
      </c>
      <c r="I1" s="7" t="s">
        <v>256</v>
      </c>
      <c r="J1" s="7" t="s">
        <v>257</v>
      </c>
      <c r="K1" s="7" t="s">
        <v>258</v>
      </c>
      <c r="L1" s="7" t="s">
        <v>259</v>
      </c>
      <c r="M1" s="7" t="s">
        <v>260</v>
      </c>
      <c r="N1" s="7" t="s">
        <v>261</v>
      </c>
      <c r="O1" s="7" t="s">
        <v>262</v>
      </c>
    </row>
    <row r="2">
      <c r="B2" s="62">
        <v>45806.0</v>
      </c>
      <c r="C2" s="62">
        <v>45807.0</v>
      </c>
      <c r="D2" s="62">
        <v>45808.0</v>
      </c>
      <c r="E2" s="62">
        <v>45809.0</v>
      </c>
      <c r="F2" s="62">
        <v>45810.0</v>
      </c>
      <c r="G2" s="62">
        <v>45811.0</v>
      </c>
      <c r="H2" s="62">
        <v>45812.0</v>
      </c>
      <c r="I2" s="62">
        <v>45813.0</v>
      </c>
      <c r="J2" s="62">
        <v>45814.0</v>
      </c>
      <c r="K2" s="62">
        <v>45815.0</v>
      </c>
      <c r="L2" s="62">
        <v>45816.0</v>
      </c>
      <c r="M2" s="62">
        <v>45817.0</v>
      </c>
      <c r="N2" s="62">
        <v>45818.0</v>
      </c>
      <c r="O2" s="62">
        <v>45819.0</v>
      </c>
      <c r="P2" s="62"/>
    </row>
    <row r="3">
      <c r="B3" s="6">
        <f>IFS('ProductSprint Backlog'!$L3="", "", AND('ProductSprint Backlog'!$K3&gt;B$2,'ProductSprint Backlog'!$J3&lt;=B$2),'ProductSprint Backlog'!$L3 / MAX(1, 'ProductSprint Backlog'!$K3-'ProductSprint Backlog'!$J3),AND('ProductSprint Backlog'!$K3=B$2,'ProductSprint Backlog'!$J3=B$2),'ProductSprint Backlog'!$L3,OR('ProductSprint Backlog'!$K3&lt;=B$2,'ProductSprint Backlog'!$J3&gt;B$2),0)</f>
        <v>0.75</v>
      </c>
      <c r="C3" s="6">
        <f>IFS('ProductSprint Backlog'!$L3="", "", AND('ProductSprint Backlog'!$K3&gt;C$2,'ProductSprint Backlog'!$J3&lt;=C$2),'ProductSprint Backlog'!$L3 / MAX(1, 'ProductSprint Backlog'!$K3-'ProductSprint Backlog'!$J3),AND('ProductSprint Backlog'!$K3=C$2,'ProductSprint Backlog'!$J3=C$2),'ProductSprint Backlog'!$L3,OR('ProductSprint Backlog'!$K3&lt;=C$2,'ProductSprint Backlog'!$J3&gt;C$2),0)</f>
        <v>0.75</v>
      </c>
      <c r="D3" s="6">
        <f>IFS('ProductSprint Backlog'!$L3="", "", AND('ProductSprint Backlog'!$K3&gt;D$2,'ProductSprint Backlog'!$J3&lt;=D$2),'ProductSprint Backlog'!$L3 / MAX(1, 'ProductSprint Backlog'!$K3-'ProductSprint Backlog'!$J3),AND('ProductSprint Backlog'!$K3=D$2,'ProductSprint Backlog'!$J3=D$2),'ProductSprint Backlog'!$L3,OR('ProductSprint Backlog'!$K3&lt;=D$2,'ProductSprint Backlog'!$J3&gt;D$2),0)</f>
        <v>0.75</v>
      </c>
      <c r="E3" s="6">
        <f>IFS('ProductSprint Backlog'!$L3="", "", AND('ProductSprint Backlog'!$K3&gt;E$2,'ProductSprint Backlog'!$J3&lt;=E$2),'ProductSprint Backlog'!$L3 / MAX(1, 'ProductSprint Backlog'!$K3-'ProductSprint Backlog'!$J3),AND('ProductSprint Backlog'!$K3=E$2,'ProductSprint Backlog'!$J3=E$2),'ProductSprint Backlog'!$L3,OR('ProductSprint Backlog'!$K3&lt;=E$2,'ProductSprint Backlog'!$J3&gt;E$2),0)</f>
        <v>0.75</v>
      </c>
      <c r="F3" s="6">
        <f>IFS('ProductSprint Backlog'!$L3="", "", AND('ProductSprint Backlog'!$K3&gt;F$2,'ProductSprint Backlog'!$J3&lt;=F$2),'ProductSprint Backlog'!$L3 / MAX(1, 'ProductSprint Backlog'!$K3-'ProductSprint Backlog'!$J3),AND('ProductSprint Backlog'!$K3=F$2,'ProductSprint Backlog'!$J3=F$2),'ProductSprint Backlog'!$L3,OR('ProductSprint Backlog'!$K3&lt;=F$2,'ProductSprint Backlog'!$J3&gt;F$2),0)</f>
        <v>0.75</v>
      </c>
      <c r="G3" s="6">
        <f>IFS('ProductSprint Backlog'!$L3="", "", AND('ProductSprint Backlog'!$K3&gt;G$2,'ProductSprint Backlog'!$J3&lt;=G$2),'ProductSprint Backlog'!$L3 / MAX(1, 'ProductSprint Backlog'!$K3-'ProductSprint Backlog'!$J3),AND('ProductSprint Backlog'!$K3=G$2,'ProductSprint Backlog'!$J3=G$2),'ProductSprint Backlog'!$L3,OR('ProductSprint Backlog'!$K3&lt;=G$2,'ProductSprint Backlog'!$J3&gt;G$2),0)</f>
        <v>0.75</v>
      </c>
      <c r="H3" s="6">
        <f>IFS('ProductSprint Backlog'!$L3="", "", AND('ProductSprint Backlog'!$K3&gt;H$2,'ProductSprint Backlog'!$J3&lt;=H$2),'ProductSprint Backlog'!$L3 / MAX(1, 'ProductSprint Backlog'!$K3-'ProductSprint Backlog'!$J3),AND('ProductSprint Backlog'!$K3=H$2,'ProductSprint Backlog'!$J3=H$2),'ProductSprint Backlog'!$L3,OR('ProductSprint Backlog'!$K3&lt;=H$2,'ProductSprint Backlog'!$J3&gt;H$2),0)</f>
        <v>0</v>
      </c>
      <c r="I3" s="6">
        <f>IFS('ProductSprint Backlog'!$L3="", "", AND('ProductSprint Backlog'!$K3&gt;I$2,'ProductSprint Backlog'!$J3&lt;=I$2),'ProductSprint Backlog'!$L3 / MAX(1, 'ProductSprint Backlog'!$K3-'ProductSprint Backlog'!$J3),AND('ProductSprint Backlog'!$K3=I$2,'ProductSprint Backlog'!$J3=I$2),'ProductSprint Backlog'!$L3,OR('ProductSprint Backlog'!$K3&lt;=I$2,'ProductSprint Backlog'!$J3&gt;I$2),0)</f>
        <v>0</v>
      </c>
      <c r="J3" s="6">
        <f>IFS('ProductSprint Backlog'!$L3="", "", AND('ProductSprint Backlog'!$K3&gt;J$2,'ProductSprint Backlog'!$J3&lt;=J$2),'ProductSprint Backlog'!$L3 / MAX(1, 'ProductSprint Backlog'!$K3-'ProductSprint Backlog'!$J3),AND('ProductSprint Backlog'!$K3=J$2,'ProductSprint Backlog'!$J3=J$2),'ProductSprint Backlog'!$L3,OR('ProductSprint Backlog'!$K3&lt;=J$2,'ProductSprint Backlog'!$J3&gt;J$2),0)</f>
        <v>0</v>
      </c>
      <c r="K3" s="6">
        <f>IFS('ProductSprint Backlog'!$L3="", "", AND('ProductSprint Backlog'!$K3&gt;K$2,'ProductSprint Backlog'!$J3&lt;=K$2),'ProductSprint Backlog'!$L3 / MAX(1, 'ProductSprint Backlog'!$K3-'ProductSprint Backlog'!$J3),AND('ProductSprint Backlog'!$K3=K$2,'ProductSprint Backlog'!$J3=K$2),'ProductSprint Backlog'!$L3,OR('ProductSprint Backlog'!$K3&lt;=K$2,'ProductSprint Backlog'!$J3&gt;K$2),0)</f>
        <v>0</v>
      </c>
      <c r="L3" s="6">
        <f>IFS('ProductSprint Backlog'!$L3="", "", AND('ProductSprint Backlog'!$K3&gt;L$2,'ProductSprint Backlog'!$J3&lt;=L$2),'ProductSprint Backlog'!$L3 / MAX(1, 'ProductSprint Backlog'!$K3-'ProductSprint Backlog'!$J3),AND('ProductSprint Backlog'!$K3=L$2,'ProductSprint Backlog'!$J3=L$2),'ProductSprint Backlog'!$L3,OR('ProductSprint Backlog'!$K3&lt;=L$2,'ProductSprint Backlog'!$J3&gt;L$2),0)</f>
        <v>0</v>
      </c>
      <c r="M3" s="6">
        <f>IFS('ProductSprint Backlog'!$L3="", "", AND('ProductSprint Backlog'!$K3&gt;M$2,'ProductSprint Backlog'!$J3&lt;=M$2),'ProductSprint Backlog'!$L3 / MAX(1, 'ProductSprint Backlog'!$K3-'ProductSprint Backlog'!$J3),AND('ProductSprint Backlog'!$K3=M$2,'ProductSprint Backlog'!$J3=M$2),'ProductSprint Backlog'!$L3,OR('ProductSprint Backlog'!$K3&lt;=M$2,'ProductSprint Backlog'!$J3&gt;M$2),0)</f>
        <v>0</v>
      </c>
      <c r="N3" s="6">
        <f>IFS('ProductSprint Backlog'!$L3="", "", AND('ProductSprint Backlog'!$K3&gt;N$2,'ProductSprint Backlog'!$J3&lt;=N$2),'ProductSprint Backlog'!$L3 / MAX(1, 'ProductSprint Backlog'!$K3-'ProductSprint Backlog'!$J3),AND('ProductSprint Backlog'!$K3=N$2,'ProductSprint Backlog'!$J3=N$2),'ProductSprint Backlog'!$L3,OR('ProductSprint Backlog'!$K3&lt;=N$2,'ProductSprint Backlog'!$J3&gt;N$2),0)</f>
        <v>0</v>
      </c>
      <c r="O3" s="6">
        <f>IFS('ProductSprint Backlog'!$L3="", "", AND('ProductSprint Backlog'!$K3&gt;O$2,'ProductSprint Backlog'!$J3&lt;=O$2),'ProductSprint Backlog'!$L3 / MAX(1, 'ProductSprint Backlog'!$K3-'ProductSprint Backlog'!$J3),AND('ProductSprint Backlog'!$K3=O$2,'ProductSprint Backlog'!$J3=O$2),'ProductSprint Backlog'!$L3,OR('ProductSprint Backlog'!$K3&lt;=O$2,'ProductSprint Backlog'!$J3&gt;O$2),0)</f>
        <v>0</v>
      </c>
      <c r="P3" s="6">
        <f t="shared" ref="P3:P84" si="1">SUM(B3:O3)</f>
        <v>4.5</v>
      </c>
    </row>
    <row r="4">
      <c r="B4" s="6">
        <f>IFS('ProductSprint Backlog'!$L4="", "", AND('ProductSprint Backlog'!$K4&gt;B$2,'ProductSprint Backlog'!$J4&lt;=B$2),'ProductSprint Backlog'!$L4 / MAX(1, 'ProductSprint Backlog'!$K4-'ProductSprint Backlog'!$J4),AND('ProductSprint Backlog'!$K4=B$2,'ProductSprint Backlog'!$J4=B$2),'ProductSprint Backlog'!$L4,OR('ProductSprint Backlog'!$K4&lt;=B$2,'ProductSprint Backlog'!$J4&gt;B$2),0)</f>
        <v>0</v>
      </c>
      <c r="C4" s="6">
        <f>IFS('ProductSprint Backlog'!$L4="", "", AND('ProductSprint Backlog'!$K4&gt;C$2,'ProductSprint Backlog'!$J4&lt;=C$2),'ProductSprint Backlog'!$L4 / MAX(1, 'ProductSprint Backlog'!$K4-'ProductSprint Backlog'!$J4),AND('ProductSprint Backlog'!$K4=C$2,'ProductSprint Backlog'!$J4=C$2),'ProductSprint Backlog'!$L4,OR('ProductSprint Backlog'!$K4&lt;=C$2,'ProductSprint Backlog'!$J4&gt;C$2),0)</f>
        <v>0</v>
      </c>
      <c r="D4" s="6">
        <f>IFS('ProductSprint Backlog'!$L4="", "", AND('ProductSprint Backlog'!$K4&gt;D$2,'ProductSprint Backlog'!$J4&lt;=D$2),'ProductSprint Backlog'!$L4 / MAX(1, 'ProductSprint Backlog'!$K4-'ProductSprint Backlog'!$J4),AND('ProductSprint Backlog'!$K4=D$2,'ProductSprint Backlog'!$J4=D$2),'ProductSprint Backlog'!$L4,OR('ProductSprint Backlog'!$K4&lt;=D$2,'ProductSprint Backlog'!$J4&gt;D$2),0)</f>
        <v>0</v>
      </c>
      <c r="E4" s="6">
        <f>IFS('ProductSprint Backlog'!$L4="", "", AND('ProductSprint Backlog'!$K4&gt;E$2,'ProductSprint Backlog'!$J4&lt;=E$2),'ProductSprint Backlog'!$L4 / MAX(1, 'ProductSprint Backlog'!$K4-'ProductSprint Backlog'!$J4),AND('ProductSprint Backlog'!$K4=E$2,'ProductSprint Backlog'!$J4=E$2),'ProductSprint Backlog'!$L4,OR('ProductSprint Backlog'!$K4&lt;=E$2,'ProductSprint Backlog'!$J4&gt;E$2),0)</f>
        <v>0.5</v>
      </c>
      <c r="F4" s="6">
        <f>IFS('ProductSprint Backlog'!$L4="", "", AND('ProductSprint Backlog'!$K4&gt;F$2,'ProductSprint Backlog'!$J4&lt;=F$2),'ProductSprint Backlog'!$L4 / MAX(1, 'ProductSprint Backlog'!$K4-'ProductSprint Backlog'!$J4),AND('ProductSprint Backlog'!$K4=F$2,'ProductSprint Backlog'!$J4=F$2),'ProductSprint Backlog'!$L4,OR('ProductSprint Backlog'!$K4&lt;=F$2,'ProductSprint Backlog'!$J4&gt;F$2),0)</f>
        <v>0.5</v>
      </c>
      <c r="G4" s="6">
        <f>IFS('ProductSprint Backlog'!$L4="", "", AND('ProductSprint Backlog'!$K4&gt;G$2,'ProductSprint Backlog'!$J4&lt;=G$2),'ProductSprint Backlog'!$L4 / MAX(1, 'ProductSprint Backlog'!$K4-'ProductSprint Backlog'!$J4),AND('ProductSprint Backlog'!$K4=G$2,'ProductSprint Backlog'!$J4=G$2),'ProductSprint Backlog'!$L4,OR('ProductSprint Backlog'!$K4&lt;=G$2,'ProductSprint Backlog'!$J4&gt;G$2),0)</f>
        <v>0.5</v>
      </c>
      <c r="H4" s="6">
        <f>IFS('ProductSprint Backlog'!$L4="", "", AND('ProductSprint Backlog'!$K4&gt;H$2,'ProductSprint Backlog'!$J4&lt;=H$2),'ProductSprint Backlog'!$L4 / MAX(1, 'ProductSprint Backlog'!$K4-'ProductSprint Backlog'!$J4),AND('ProductSprint Backlog'!$K4=H$2,'ProductSprint Backlog'!$J4=H$2),'ProductSprint Backlog'!$L4,OR('ProductSprint Backlog'!$K4&lt;=H$2,'ProductSprint Backlog'!$J4&gt;H$2),0)</f>
        <v>0.5</v>
      </c>
      <c r="I4" s="6">
        <f>IFS('ProductSprint Backlog'!$L4="", "", AND('ProductSprint Backlog'!$K4&gt;I$2,'ProductSprint Backlog'!$J4&lt;=I$2),'ProductSprint Backlog'!$L4 / MAX(1, 'ProductSprint Backlog'!$K4-'ProductSprint Backlog'!$J4),AND('ProductSprint Backlog'!$K4=I$2,'ProductSprint Backlog'!$J4=I$2),'ProductSprint Backlog'!$L4,OR('ProductSprint Backlog'!$K4&lt;=I$2,'ProductSprint Backlog'!$J4&gt;I$2),0)</f>
        <v>0</v>
      </c>
      <c r="J4" s="6">
        <f>IFS('ProductSprint Backlog'!$L4="", "", AND('ProductSprint Backlog'!$K4&gt;J$2,'ProductSprint Backlog'!$J4&lt;=J$2),'ProductSprint Backlog'!$L4 / MAX(1, 'ProductSprint Backlog'!$K4-'ProductSprint Backlog'!$J4),AND('ProductSprint Backlog'!$K4=J$2,'ProductSprint Backlog'!$J4=J$2),'ProductSprint Backlog'!$L4,OR('ProductSprint Backlog'!$K4&lt;=J$2,'ProductSprint Backlog'!$J4&gt;J$2),0)</f>
        <v>0</v>
      </c>
      <c r="K4" s="6">
        <f>IFS('ProductSprint Backlog'!$L4="", "", AND('ProductSprint Backlog'!$K4&gt;K$2,'ProductSprint Backlog'!$J4&lt;=K$2),'ProductSprint Backlog'!$L4 / MAX(1, 'ProductSprint Backlog'!$K4-'ProductSprint Backlog'!$J4),AND('ProductSprint Backlog'!$K4=K$2,'ProductSprint Backlog'!$J4=K$2),'ProductSprint Backlog'!$L4,OR('ProductSprint Backlog'!$K4&lt;=K$2,'ProductSprint Backlog'!$J4&gt;K$2),0)</f>
        <v>0</v>
      </c>
      <c r="L4" s="6">
        <f>IFS('ProductSprint Backlog'!$L4="", "", AND('ProductSprint Backlog'!$K4&gt;L$2,'ProductSprint Backlog'!$J4&lt;=L$2),'ProductSprint Backlog'!$L4 / MAX(1, 'ProductSprint Backlog'!$K4-'ProductSprint Backlog'!$J4),AND('ProductSprint Backlog'!$K4=L$2,'ProductSprint Backlog'!$J4=L$2),'ProductSprint Backlog'!$L4,OR('ProductSprint Backlog'!$K4&lt;=L$2,'ProductSprint Backlog'!$J4&gt;L$2),0)</f>
        <v>0</v>
      </c>
      <c r="M4" s="6">
        <f>IFS('ProductSprint Backlog'!$L4="", "", AND('ProductSprint Backlog'!$K4&gt;M$2,'ProductSprint Backlog'!$J4&lt;=M$2),'ProductSprint Backlog'!$L4 / MAX(1, 'ProductSprint Backlog'!$K4-'ProductSprint Backlog'!$J4),AND('ProductSprint Backlog'!$K4=M$2,'ProductSprint Backlog'!$J4=M$2),'ProductSprint Backlog'!$L4,OR('ProductSprint Backlog'!$K4&lt;=M$2,'ProductSprint Backlog'!$J4&gt;M$2),0)</f>
        <v>0</v>
      </c>
      <c r="N4" s="6">
        <f>IFS('ProductSprint Backlog'!$L4="", "", AND('ProductSprint Backlog'!$K4&gt;N$2,'ProductSprint Backlog'!$J4&lt;=N$2),'ProductSprint Backlog'!$L4 / MAX(1, 'ProductSprint Backlog'!$K4-'ProductSprint Backlog'!$J4),AND('ProductSprint Backlog'!$K4=N$2,'ProductSprint Backlog'!$J4=N$2),'ProductSprint Backlog'!$L4,OR('ProductSprint Backlog'!$K4&lt;=N$2,'ProductSprint Backlog'!$J4&gt;N$2),0)</f>
        <v>0</v>
      </c>
      <c r="O4" s="6">
        <f>IFS('ProductSprint Backlog'!$L4="", "", AND('ProductSprint Backlog'!$K4&gt;O$2,'ProductSprint Backlog'!$J4&lt;=O$2),'ProductSprint Backlog'!$L4 / MAX(1, 'ProductSprint Backlog'!$K4-'ProductSprint Backlog'!$J4),AND('ProductSprint Backlog'!$K4=O$2,'ProductSprint Backlog'!$J4=O$2),'ProductSprint Backlog'!$L4,OR('ProductSprint Backlog'!$K4&lt;=O$2,'ProductSprint Backlog'!$J4&gt;O$2),0)</f>
        <v>0</v>
      </c>
      <c r="P4" s="6">
        <f t="shared" si="1"/>
        <v>2</v>
      </c>
    </row>
    <row r="5">
      <c r="B5" s="6">
        <f>IFS('ProductSprint Backlog'!$L5="", "", AND('ProductSprint Backlog'!$K5&gt;B$2,'ProductSprint Backlog'!$J5&lt;=B$2),'ProductSprint Backlog'!$L5 / MAX(1, 'ProductSprint Backlog'!$K5-'ProductSprint Backlog'!$J5),AND('ProductSprint Backlog'!$K5=B$2,'ProductSprint Backlog'!$J5=B$2),'ProductSprint Backlog'!$L5,OR('ProductSprint Backlog'!$K5&lt;=B$2,'ProductSprint Backlog'!$J5&gt;B$2),0)</f>
        <v>0</v>
      </c>
      <c r="C5" s="6">
        <f>IFS('ProductSprint Backlog'!$L5="", "", AND('ProductSprint Backlog'!$K5&gt;C$2,'ProductSprint Backlog'!$J5&lt;=C$2),'ProductSprint Backlog'!$L5 / MAX(1, 'ProductSprint Backlog'!$K5-'ProductSprint Backlog'!$J5),AND('ProductSprint Backlog'!$K5=C$2,'ProductSprint Backlog'!$J5=C$2),'ProductSprint Backlog'!$L5,OR('ProductSprint Backlog'!$K5&lt;=C$2,'ProductSprint Backlog'!$J5&gt;C$2),0)</f>
        <v>0</v>
      </c>
      <c r="D5" s="6">
        <f>IFS('ProductSprint Backlog'!$L5="", "", AND('ProductSprint Backlog'!$K5&gt;D$2,'ProductSprint Backlog'!$J5&lt;=D$2),'ProductSprint Backlog'!$L5 / MAX(1, 'ProductSprint Backlog'!$K5-'ProductSprint Backlog'!$J5),AND('ProductSprint Backlog'!$K5=D$2,'ProductSprint Backlog'!$J5=D$2),'ProductSprint Backlog'!$L5,OR('ProductSprint Backlog'!$K5&lt;=D$2,'ProductSprint Backlog'!$J5&gt;D$2),0)</f>
        <v>0</v>
      </c>
      <c r="E5" s="6">
        <f>IFS('ProductSprint Backlog'!$L5="", "", AND('ProductSprint Backlog'!$K5&gt;E$2,'ProductSprint Backlog'!$J5&lt;=E$2),'ProductSprint Backlog'!$L5 / MAX(1, 'ProductSprint Backlog'!$K5-'ProductSprint Backlog'!$J5),AND('ProductSprint Backlog'!$K5=E$2,'ProductSprint Backlog'!$J5=E$2),'ProductSprint Backlog'!$L5,OR('ProductSprint Backlog'!$K5&lt;=E$2,'ProductSprint Backlog'!$J5&gt;E$2),0)</f>
        <v>0</v>
      </c>
      <c r="F5" s="6">
        <f>IFS('ProductSprint Backlog'!$L5="", "", AND('ProductSprint Backlog'!$K5&gt;F$2,'ProductSprint Backlog'!$J5&lt;=F$2),'ProductSprint Backlog'!$L5 / MAX(1, 'ProductSprint Backlog'!$K5-'ProductSprint Backlog'!$J5),AND('ProductSprint Backlog'!$K5=F$2,'ProductSprint Backlog'!$J5=F$2),'ProductSprint Backlog'!$L5,OR('ProductSprint Backlog'!$K5&lt;=F$2,'ProductSprint Backlog'!$J5&gt;F$2),0)</f>
        <v>0.75</v>
      </c>
      <c r="G5" s="6">
        <f>IFS('ProductSprint Backlog'!$L5="", "", AND('ProductSprint Backlog'!$K5&gt;G$2,'ProductSprint Backlog'!$J5&lt;=G$2),'ProductSprint Backlog'!$L5 / MAX(1, 'ProductSprint Backlog'!$K5-'ProductSprint Backlog'!$J5),AND('ProductSprint Backlog'!$K5=G$2,'ProductSprint Backlog'!$J5=G$2),'ProductSprint Backlog'!$L5,OR('ProductSprint Backlog'!$K5&lt;=G$2,'ProductSprint Backlog'!$J5&gt;G$2),0)</f>
        <v>0.75</v>
      </c>
      <c r="H5" s="6">
        <f>IFS('ProductSprint Backlog'!$L5="", "", AND('ProductSprint Backlog'!$K5&gt;H$2,'ProductSprint Backlog'!$J5&lt;=H$2),'ProductSprint Backlog'!$L5 / MAX(1, 'ProductSprint Backlog'!$K5-'ProductSprint Backlog'!$J5),AND('ProductSprint Backlog'!$K5=H$2,'ProductSprint Backlog'!$J5=H$2),'ProductSprint Backlog'!$L5,OR('ProductSprint Backlog'!$K5&lt;=H$2,'ProductSprint Backlog'!$J5&gt;H$2),0)</f>
        <v>0</v>
      </c>
      <c r="I5" s="6">
        <f>IFS('ProductSprint Backlog'!$L5="", "", AND('ProductSprint Backlog'!$K5&gt;I$2,'ProductSprint Backlog'!$J5&lt;=I$2),'ProductSprint Backlog'!$L5 / MAX(1, 'ProductSprint Backlog'!$K5-'ProductSprint Backlog'!$J5),AND('ProductSprint Backlog'!$K5=I$2,'ProductSprint Backlog'!$J5=I$2),'ProductSprint Backlog'!$L5,OR('ProductSprint Backlog'!$K5&lt;=I$2,'ProductSprint Backlog'!$J5&gt;I$2),0)</f>
        <v>0</v>
      </c>
      <c r="J5" s="6">
        <f>IFS('ProductSprint Backlog'!$L5="", "", AND('ProductSprint Backlog'!$K5&gt;J$2,'ProductSprint Backlog'!$J5&lt;=J$2),'ProductSprint Backlog'!$L5 / MAX(1, 'ProductSprint Backlog'!$K5-'ProductSprint Backlog'!$J5),AND('ProductSprint Backlog'!$K5=J$2,'ProductSprint Backlog'!$J5=J$2),'ProductSprint Backlog'!$L5,OR('ProductSprint Backlog'!$K5&lt;=J$2,'ProductSprint Backlog'!$J5&gt;J$2),0)</f>
        <v>0</v>
      </c>
      <c r="K5" s="6">
        <f>IFS('ProductSprint Backlog'!$L5="", "", AND('ProductSprint Backlog'!$K5&gt;K$2,'ProductSprint Backlog'!$J5&lt;=K$2),'ProductSprint Backlog'!$L5 / MAX(1, 'ProductSprint Backlog'!$K5-'ProductSprint Backlog'!$J5),AND('ProductSprint Backlog'!$K5=K$2,'ProductSprint Backlog'!$J5=K$2),'ProductSprint Backlog'!$L5,OR('ProductSprint Backlog'!$K5&lt;=K$2,'ProductSprint Backlog'!$J5&gt;K$2),0)</f>
        <v>0</v>
      </c>
      <c r="L5" s="6">
        <f>IFS('ProductSprint Backlog'!$L5="", "", AND('ProductSprint Backlog'!$K5&gt;L$2,'ProductSprint Backlog'!$J5&lt;=L$2),'ProductSprint Backlog'!$L5 / MAX(1, 'ProductSprint Backlog'!$K5-'ProductSprint Backlog'!$J5),AND('ProductSprint Backlog'!$K5=L$2,'ProductSprint Backlog'!$J5=L$2),'ProductSprint Backlog'!$L5,OR('ProductSprint Backlog'!$K5&lt;=L$2,'ProductSprint Backlog'!$J5&gt;L$2),0)</f>
        <v>0</v>
      </c>
      <c r="M5" s="6">
        <f>IFS('ProductSprint Backlog'!$L5="", "", AND('ProductSprint Backlog'!$K5&gt;M$2,'ProductSprint Backlog'!$J5&lt;=M$2),'ProductSprint Backlog'!$L5 / MAX(1, 'ProductSprint Backlog'!$K5-'ProductSprint Backlog'!$J5),AND('ProductSprint Backlog'!$K5=M$2,'ProductSprint Backlog'!$J5=M$2),'ProductSprint Backlog'!$L5,OR('ProductSprint Backlog'!$K5&lt;=M$2,'ProductSprint Backlog'!$J5&gt;M$2),0)</f>
        <v>0</v>
      </c>
      <c r="N5" s="6">
        <f>IFS('ProductSprint Backlog'!$L5="", "", AND('ProductSprint Backlog'!$K5&gt;N$2,'ProductSprint Backlog'!$J5&lt;=N$2),'ProductSprint Backlog'!$L5 / MAX(1, 'ProductSprint Backlog'!$K5-'ProductSprint Backlog'!$J5),AND('ProductSprint Backlog'!$K5=N$2,'ProductSprint Backlog'!$J5=N$2),'ProductSprint Backlog'!$L5,OR('ProductSprint Backlog'!$K5&lt;=N$2,'ProductSprint Backlog'!$J5&gt;N$2),0)</f>
        <v>0</v>
      </c>
      <c r="O5" s="6">
        <f>IFS('ProductSprint Backlog'!$L5="", "", AND('ProductSprint Backlog'!$K5&gt;O$2,'ProductSprint Backlog'!$J5&lt;=O$2),'ProductSprint Backlog'!$L5 / MAX(1, 'ProductSprint Backlog'!$K5-'ProductSprint Backlog'!$J5),AND('ProductSprint Backlog'!$K5=O$2,'ProductSprint Backlog'!$J5=O$2),'ProductSprint Backlog'!$L5,OR('ProductSprint Backlog'!$K5&lt;=O$2,'ProductSprint Backlog'!$J5&gt;O$2),0)</f>
        <v>0</v>
      </c>
      <c r="P5" s="6">
        <f t="shared" si="1"/>
        <v>1.5</v>
      </c>
    </row>
    <row r="6">
      <c r="B6" s="6">
        <f>IFS('ProductSprint Backlog'!$L6="", "", AND('ProductSprint Backlog'!$K6&gt;B$2,'ProductSprint Backlog'!$J6&lt;=B$2),'ProductSprint Backlog'!$L6 / MAX(1, 'ProductSprint Backlog'!$K6-'ProductSprint Backlog'!$J6),AND('ProductSprint Backlog'!$K6=B$2,'ProductSprint Backlog'!$J6=B$2),'ProductSprint Backlog'!$L6,OR('ProductSprint Backlog'!$K6&lt;=B$2,'ProductSprint Backlog'!$J6&gt;B$2),0)</f>
        <v>0</v>
      </c>
      <c r="C6" s="6">
        <f>IFS('ProductSprint Backlog'!$L6="", "", AND('ProductSprint Backlog'!$K6&gt;C$2,'ProductSprint Backlog'!$J6&lt;=C$2),'ProductSprint Backlog'!$L6 / MAX(1, 'ProductSprint Backlog'!$K6-'ProductSprint Backlog'!$J6),AND('ProductSprint Backlog'!$K6=C$2,'ProductSprint Backlog'!$J6=C$2),'ProductSprint Backlog'!$L6,OR('ProductSprint Backlog'!$K6&lt;=C$2,'ProductSprint Backlog'!$J6&gt;C$2),0)</f>
        <v>0</v>
      </c>
      <c r="D6" s="6">
        <f>IFS('ProductSprint Backlog'!$L6="", "", AND('ProductSprint Backlog'!$K6&gt;D$2,'ProductSprint Backlog'!$J6&lt;=D$2),'ProductSprint Backlog'!$L6 / MAX(1, 'ProductSprint Backlog'!$K6-'ProductSprint Backlog'!$J6),AND('ProductSprint Backlog'!$K6=D$2,'ProductSprint Backlog'!$J6=D$2),'ProductSprint Backlog'!$L6,OR('ProductSprint Backlog'!$K6&lt;=D$2,'ProductSprint Backlog'!$J6&gt;D$2),0)</f>
        <v>0</v>
      </c>
      <c r="E6" s="6">
        <f>IFS('ProductSprint Backlog'!$L6="", "", AND('ProductSprint Backlog'!$K6&gt;E$2,'ProductSprint Backlog'!$J6&lt;=E$2),'ProductSprint Backlog'!$L6 / MAX(1, 'ProductSprint Backlog'!$K6-'ProductSprint Backlog'!$J6),AND('ProductSprint Backlog'!$K6=E$2,'ProductSprint Backlog'!$J6=E$2),'ProductSprint Backlog'!$L6,OR('ProductSprint Backlog'!$K6&lt;=E$2,'ProductSprint Backlog'!$J6&gt;E$2),0)</f>
        <v>0</v>
      </c>
      <c r="F6" s="6">
        <f>IFS('ProductSprint Backlog'!$L6="", "", AND('ProductSprint Backlog'!$K6&gt;F$2,'ProductSprint Backlog'!$J6&lt;=F$2),'ProductSprint Backlog'!$L6 / MAX(1, 'ProductSprint Backlog'!$K6-'ProductSprint Backlog'!$J6),AND('ProductSprint Backlog'!$K6=F$2,'ProductSprint Backlog'!$J6=F$2),'ProductSprint Backlog'!$L6,OR('ProductSprint Backlog'!$K6&lt;=F$2,'ProductSprint Backlog'!$J6&gt;F$2),0)</f>
        <v>0</v>
      </c>
      <c r="G6" s="6">
        <f>IFS('ProductSprint Backlog'!$L6="", "", AND('ProductSprint Backlog'!$K6&gt;G$2,'ProductSprint Backlog'!$J6&lt;=G$2),'ProductSprint Backlog'!$L6 / MAX(1, 'ProductSprint Backlog'!$K6-'ProductSprint Backlog'!$J6),AND('ProductSprint Backlog'!$K6=G$2,'ProductSprint Backlog'!$J6=G$2),'ProductSprint Backlog'!$L6,OR('ProductSprint Backlog'!$K6&lt;=G$2,'ProductSprint Backlog'!$J6&gt;G$2),0)</f>
        <v>0</v>
      </c>
      <c r="H6" s="6">
        <f>IFS('ProductSprint Backlog'!$L6="", "", AND('ProductSprint Backlog'!$K6&gt;H$2,'ProductSprint Backlog'!$J6&lt;=H$2),'ProductSprint Backlog'!$L6 / MAX(1, 'ProductSprint Backlog'!$K6-'ProductSprint Backlog'!$J6),AND('ProductSprint Backlog'!$K6=H$2,'ProductSprint Backlog'!$J6=H$2),'ProductSprint Backlog'!$L6,OR('ProductSprint Backlog'!$K6&lt;=H$2,'ProductSprint Backlog'!$J6&gt;H$2),0)</f>
        <v>0</v>
      </c>
      <c r="I6" s="6">
        <f>IFS('ProductSprint Backlog'!$L6="", "", AND('ProductSprint Backlog'!$K6&gt;I$2,'ProductSprint Backlog'!$J6&lt;=I$2),'ProductSprint Backlog'!$L6 / MAX(1, 'ProductSprint Backlog'!$K6-'ProductSprint Backlog'!$J6),AND('ProductSprint Backlog'!$K6=I$2,'ProductSprint Backlog'!$J6=I$2),'ProductSprint Backlog'!$L6,OR('ProductSprint Backlog'!$K6&lt;=I$2,'ProductSprint Backlog'!$J6&gt;I$2),0)</f>
        <v>0.6666666667</v>
      </c>
      <c r="J6" s="6">
        <f>IFS('ProductSprint Backlog'!$L6="", "", AND('ProductSprint Backlog'!$K6&gt;J$2,'ProductSprint Backlog'!$J6&lt;=J$2),'ProductSprint Backlog'!$L6 / MAX(1, 'ProductSprint Backlog'!$K6-'ProductSprint Backlog'!$J6),AND('ProductSprint Backlog'!$K6=J$2,'ProductSprint Backlog'!$J6=J$2),'ProductSprint Backlog'!$L6,OR('ProductSprint Backlog'!$K6&lt;=J$2,'ProductSprint Backlog'!$J6&gt;J$2),0)</f>
        <v>0.6666666667</v>
      </c>
      <c r="K6" s="6">
        <f>IFS('ProductSprint Backlog'!$L6="", "", AND('ProductSprint Backlog'!$K6&gt;K$2,'ProductSprint Backlog'!$J6&lt;=K$2),'ProductSprint Backlog'!$L6 / MAX(1, 'ProductSprint Backlog'!$K6-'ProductSprint Backlog'!$J6),AND('ProductSprint Backlog'!$K6=K$2,'ProductSprint Backlog'!$J6=K$2),'ProductSprint Backlog'!$L6,OR('ProductSprint Backlog'!$K6&lt;=K$2,'ProductSprint Backlog'!$J6&gt;K$2),0)</f>
        <v>0.6666666667</v>
      </c>
      <c r="L6" s="6">
        <f>IFS('ProductSprint Backlog'!$L6="", "", AND('ProductSprint Backlog'!$K6&gt;L$2,'ProductSprint Backlog'!$J6&lt;=L$2),'ProductSprint Backlog'!$L6 / MAX(1, 'ProductSprint Backlog'!$K6-'ProductSprint Backlog'!$J6),AND('ProductSprint Backlog'!$K6=L$2,'ProductSprint Backlog'!$J6=L$2),'ProductSprint Backlog'!$L6,OR('ProductSprint Backlog'!$K6&lt;=L$2,'ProductSprint Backlog'!$J6&gt;L$2),0)</f>
        <v>0</v>
      </c>
      <c r="M6" s="6">
        <f>IFS('ProductSprint Backlog'!$L6="", "", AND('ProductSprint Backlog'!$K6&gt;M$2,'ProductSprint Backlog'!$J6&lt;=M$2),'ProductSprint Backlog'!$L6 / MAX(1, 'ProductSprint Backlog'!$K6-'ProductSprint Backlog'!$J6),AND('ProductSprint Backlog'!$K6=M$2,'ProductSprint Backlog'!$J6=M$2),'ProductSprint Backlog'!$L6,OR('ProductSprint Backlog'!$K6&lt;=M$2,'ProductSprint Backlog'!$J6&gt;M$2),0)</f>
        <v>0</v>
      </c>
      <c r="N6" s="6">
        <f>IFS('ProductSprint Backlog'!$L6="", "", AND('ProductSprint Backlog'!$K6&gt;N$2,'ProductSprint Backlog'!$J6&lt;=N$2),'ProductSprint Backlog'!$L6 / MAX(1, 'ProductSprint Backlog'!$K6-'ProductSprint Backlog'!$J6),AND('ProductSprint Backlog'!$K6=N$2,'ProductSprint Backlog'!$J6=N$2),'ProductSprint Backlog'!$L6,OR('ProductSprint Backlog'!$K6&lt;=N$2,'ProductSprint Backlog'!$J6&gt;N$2),0)</f>
        <v>0</v>
      </c>
      <c r="O6" s="6">
        <f>IFS('ProductSprint Backlog'!$L6="", "", AND('ProductSprint Backlog'!$K6&gt;O$2,'ProductSprint Backlog'!$J6&lt;=O$2),'ProductSprint Backlog'!$L6 / MAX(1, 'ProductSprint Backlog'!$K6-'ProductSprint Backlog'!$J6),AND('ProductSprint Backlog'!$K6=O$2,'ProductSprint Backlog'!$J6=O$2),'ProductSprint Backlog'!$L6,OR('ProductSprint Backlog'!$K6&lt;=O$2,'ProductSprint Backlog'!$J6&gt;O$2),0)</f>
        <v>0</v>
      </c>
      <c r="P6" s="6">
        <f t="shared" si="1"/>
        <v>2</v>
      </c>
    </row>
    <row r="7">
      <c r="B7" s="6" t="str">
        <f>IFS('ProductSprint Backlog'!$L7="", "", AND('ProductSprint Backlog'!$K7&gt;B$2,'ProductSprint Backlog'!$J7&lt;=B$2),'ProductSprint Backlog'!$L7 / MAX(1, 'ProductSprint Backlog'!$K7-'ProductSprint Backlog'!$J7),AND('ProductSprint Backlog'!$K7=B$2,'ProductSprint Backlog'!$J7=B$2),'ProductSprint Backlog'!$L7,OR('ProductSprint Backlog'!$K7&lt;=B$2,'ProductSprint Backlog'!$J7&gt;B$2),0)</f>
        <v/>
      </c>
      <c r="C7" s="6" t="str">
        <f>IFS('ProductSprint Backlog'!$L7="", "", AND('ProductSprint Backlog'!$K7&gt;C$2,'ProductSprint Backlog'!$J7&lt;=C$2),'ProductSprint Backlog'!$L7 / MAX(1, 'ProductSprint Backlog'!$K7-'ProductSprint Backlog'!$J7),AND('ProductSprint Backlog'!$K7=C$2,'ProductSprint Backlog'!$J7=C$2),'ProductSprint Backlog'!$L7,OR('ProductSprint Backlog'!$K7&lt;=C$2,'ProductSprint Backlog'!$J7&gt;C$2),0)</f>
        <v/>
      </c>
      <c r="D7" s="6" t="str">
        <f>IFS('ProductSprint Backlog'!$L7="", "", AND('ProductSprint Backlog'!$K7&gt;D$2,'ProductSprint Backlog'!$J7&lt;=D$2),'ProductSprint Backlog'!$L7 / MAX(1, 'ProductSprint Backlog'!$K7-'ProductSprint Backlog'!$J7),AND('ProductSprint Backlog'!$K7=D$2,'ProductSprint Backlog'!$J7=D$2),'ProductSprint Backlog'!$L7,OR('ProductSprint Backlog'!$K7&lt;=D$2,'ProductSprint Backlog'!$J7&gt;D$2),0)</f>
        <v/>
      </c>
      <c r="E7" s="6" t="str">
        <f>IFS('ProductSprint Backlog'!$L7="", "", AND('ProductSprint Backlog'!$K7&gt;E$2,'ProductSprint Backlog'!$J7&lt;=E$2),'ProductSprint Backlog'!$L7 / MAX(1, 'ProductSprint Backlog'!$K7-'ProductSprint Backlog'!$J7),AND('ProductSprint Backlog'!$K7=E$2,'ProductSprint Backlog'!$J7=E$2),'ProductSprint Backlog'!$L7,OR('ProductSprint Backlog'!$K7&lt;=E$2,'ProductSprint Backlog'!$J7&gt;E$2),0)</f>
        <v/>
      </c>
      <c r="F7" s="6" t="str">
        <f>IFS('ProductSprint Backlog'!$L7="", "", AND('ProductSprint Backlog'!$K7&gt;F$2,'ProductSprint Backlog'!$J7&lt;=F$2),'ProductSprint Backlog'!$L7 / MAX(1, 'ProductSprint Backlog'!$K7-'ProductSprint Backlog'!$J7),AND('ProductSprint Backlog'!$K7=F$2,'ProductSprint Backlog'!$J7=F$2),'ProductSprint Backlog'!$L7,OR('ProductSprint Backlog'!$K7&lt;=F$2,'ProductSprint Backlog'!$J7&gt;F$2),0)</f>
        <v/>
      </c>
      <c r="G7" s="6" t="str">
        <f>IFS('ProductSprint Backlog'!$L7="", "", AND('ProductSprint Backlog'!$K7&gt;G$2,'ProductSprint Backlog'!$J7&lt;=G$2),'ProductSprint Backlog'!$L7 / MAX(1, 'ProductSprint Backlog'!$K7-'ProductSprint Backlog'!$J7),AND('ProductSprint Backlog'!$K7=G$2,'ProductSprint Backlog'!$J7=G$2),'ProductSprint Backlog'!$L7,OR('ProductSprint Backlog'!$K7&lt;=G$2,'ProductSprint Backlog'!$J7&gt;G$2),0)</f>
        <v/>
      </c>
      <c r="H7" s="6" t="str">
        <f>IFS('ProductSprint Backlog'!$L7="", "", AND('ProductSprint Backlog'!$K7&gt;H$2,'ProductSprint Backlog'!$J7&lt;=H$2),'ProductSprint Backlog'!$L7 / MAX(1, 'ProductSprint Backlog'!$K7-'ProductSprint Backlog'!$J7),AND('ProductSprint Backlog'!$K7=H$2,'ProductSprint Backlog'!$J7=H$2),'ProductSprint Backlog'!$L7,OR('ProductSprint Backlog'!$K7&lt;=H$2,'ProductSprint Backlog'!$J7&gt;H$2),0)</f>
        <v/>
      </c>
      <c r="I7" s="6" t="str">
        <f>IFS('ProductSprint Backlog'!$L7="", "", AND('ProductSprint Backlog'!$K7&gt;I$2,'ProductSprint Backlog'!$J7&lt;=I$2),'ProductSprint Backlog'!$L7 / MAX(1, 'ProductSprint Backlog'!$K7-'ProductSprint Backlog'!$J7),AND('ProductSprint Backlog'!$K7=I$2,'ProductSprint Backlog'!$J7=I$2),'ProductSprint Backlog'!$L7,OR('ProductSprint Backlog'!$K7&lt;=I$2,'ProductSprint Backlog'!$J7&gt;I$2),0)</f>
        <v/>
      </c>
      <c r="J7" s="6" t="str">
        <f>IFS('ProductSprint Backlog'!$L7="", "", AND('ProductSprint Backlog'!$K7&gt;J$2,'ProductSprint Backlog'!$J7&lt;=J$2),'ProductSprint Backlog'!$L7 / MAX(1, 'ProductSprint Backlog'!$K7-'ProductSprint Backlog'!$J7),AND('ProductSprint Backlog'!$K7=J$2,'ProductSprint Backlog'!$J7=J$2),'ProductSprint Backlog'!$L7,OR('ProductSprint Backlog'!$K7&lt;=J$2,'ProductSprint Backlog'!$J7&gt;J$2),0)</f>
        <v/>
      </c>
      <c r="K7" s="6" t="str">
        <f>IFS('ProductSprint Backlog'!$L7="", "", AND('ProductSprint Backlog'!$K7&gt;K$2,'ProductSprint Backlog'!$J7&lt;=K$2),'ProductSprint Backlog'!$L7 / MAX(1, 'ProductSprint Backlog'!$K7-'ProductSprint Backlog'!$J7),AND('ProductSprint Backlog'!$K7=K$2,'ProductSprint Backlog'!$J7=K$2),'ProductSprint Backlog'!$L7,OR('ProductSprint Backlog'!$K7&lt;=K$2,'ProductSprint Backlog'!$J7&gt;K$2),0)</f>
        <v/>
      </c>
      <c r="L7" s="6" t="str">
        <f>IFS('ProductSprint Backlog'!$L7="", "", AND('ProductSprint Backlog'!$K7&gt;L$2,'ProductSprint Backlog'!$J7&lt;=L$2),'ProductSprint Backlog'!$L7 / MAX(1, 'ProductSprint Backlog'!$K7-'ProductSprint Backlog'!$J7),AND('ProductSprint Backlog'!$K7=L$2,'ProductSprint Backlog'!$J7=L$2),'ProductSprint Backlog'!$L7,OR('ProductSprint Backlog'!$K7&lt;=L$2,'ProductSprint Backlog'!$J7&gt;L$2),0)</f>
        <v/>
      </c>
      <c r="M7" s="6" t="str">
        <f>IFS('ProductSprint Backlog'!$L7="", "", AND('ProductSprint Backlog'!$K7&gt;M$2,'ProductSprint Backlog'!$J7&lt;=M$2),'ProductSprint Backlog'!$L7 / MAX(1, 'ProductSprint Backlog'!$K7-'ProductSprint Backlog'!$J7),AND('ProductSprint Backlog'!$K7=M$2,'ProductSprint Backlog'!$J7=M$2),'ProductSprint Backlog'!$L7,OR('ProductSprint Backlog'!$K7&lt;=M$2,'ProductSprint Backlog'!$J7&gt;M$2),0)</f>
        <v/>
      </c>
      <c r="N7" s="6" t="str">
        <f>IFS('ProductSprint Backlog'!$L7="", "", AND('ProductSprint Backlog'!$K7&gt;N$2,'ProductSprint Backlog'!$J7&lt;=N$2),'ProductSprint Backlog'!$L7 / MAX(1, 'ProductSprint Backlog'!$K7-'ProductSprint Backlog'!$J7),AND('ProductSprint Backlog'!$K7=N$2,'ProductSprint Backlog'!$J7=N$2),'ProductSprint Backlog'!$L7,OR('ProductSprint Backlog'!$K7&lt;=N$2,'ProductSprint Backlog'!$J7&gt;N$2),0)</f>
        <v/>
      </c>
      <c r="O7" s="6" t="str">
        <f>IFS('ProductSprint Backlog'!$L7="", "", AND('ProductSprint Backlog'!$K7&gt;O$2,'ProductSprint Backlog'!$J7&lt;=O$2),'ProductSprint Backlog'!$L7 / MAX(1, 'ProductSprint Backlog'!$K7-'ProductSprint Backlog'!$J7),AND('ProductSprint Backlog'!$K7=O$2,'ProductSprint Backlog'!$J7=O$2),'ProductSprint Backlog'!$L7,OR('ProductSprint Backlog'!$K7&lt;=O$2,'ProductSprint Backlog'!$J7&gt;O$2),0)</f>
        <v/>
      </c>
      <c r="P7" s="6">
        <f t="shared" si="1"/>
        <v>0</v>
      </c>
    </row>
    <row r="8">
      <c r="B8" s="6">
        <f>IFS('ProductSprint Backlog'!$L8="", "", AND('ProductSprint Backlog'!$K8&gt;B$2,'ProductSprint Backlog'!$J8&lt;=B$2),'ProductSprint Backlog'!$L8 / MAX(1, 'ProductSprint Backlog'!$K8-'ProductSprint Backlog'!$J8),AND('ProductSprint Backlog'!$K8=B$2,'ProductSprint Backlog'!$J8=B$2),'ProductSprint Backlog'!$L8,OR('ProductSprint Backlog'!$K8&lt;=B$2,'ProductSprint Backlog'!$J8&gt;B$2),0)</f>
        <v>0</v>
      </c>
      <c r="C8" s="6">
        <f>IFS('ProductSprint Backlog'!$L8="", "", AND('ProductSprint Backlog'!$K8&gt;C$2,'ProductSprint Backlog'!$J8&lt;=C$2),'ProductSprint Backlog'!$L8 / MAX(1, 'ProductSprint Backlog'!$K8-'ProductSprint Backlog'!$J8),AND('ProductSprint Backlog'!$K8=C$2,'ProductSprint Backlog'!$J8=C$2),'ProductSprint Backlog'!$L8,OR('ProductSprint Backlog'!$K8&lt;=C$2,'ProductSprint Backlog'!$J8&gt;C$2),0)</f>
        <v>0</v>
      </c>
      <c r="D8" s="6">
        <f>IFS('ProductSprint Backlog'!$L8="", "", AND('ProductSprint Backlog'!$K8&gt;D$2,'ProductSprint Backlog'!$J8&lt;=D$2),'ProductSprint Backlog'!$L8 / MAX(1, 'ProductSprint Backlog'!$K8-'ProductSprint Backlog'!$J8),AND('ProductSprint Backlog'!$K8=D$2,'ProductSprint Backlog'!$J8=D$2),'ProductSprint Backlog'!$L8,OR('ProductSprint Backlog'!$K8&lt;=D$2,'ProductSprint Backlog'!$J8&gt;D$2),0)</f>
        <v>0</v>
      </c>
      <c r="E8" s="6">
        <f>IFS('ProductSprint Backlog'!$L8="", "", AND('ProductSprint Backlog'!$K8&gt;E$2,'ProductSprint Backlog'!$J8&lt;=E$2),'ProductSprint Backlog'!$L8 / MAX(1, 'ProductSprint Backlog'!$K8-'ProductSprint Backlog'!$J8),AND('ProductSprint Backlog'!$K8=E$2,'ProductSprint Backlog'!$J8=E$2),'ProductSprint Backlog'!$L8,OR('ProductSprint Backlog'!$K8&lt;=E$2,'ProductSprint Backlog'!$J8&gt;E$2),0)</f>
        <v>0</v>
      </c>
      <c r="F8" s="6">
        <f>IFS('ProductSprint Backlog'!$L8="", "", AND('ProductSprint Backlog'!$K8&gt;F$2,'ProductSprint Backlog'!$J8&lt;=F$2),'ProductSprint Backlog'!$L8 / MAX(1, 'ProductSprint Backlog'!$K8-'ProductSprint Backlog'!$J8),AND('ProductSprint Backlog'!$K8=F$2,'ProductSprint Backlog'!$J8=F$2),'ProductSprint Backlog'!$L8,OR('ProductSprint Backlog'!$K8&lt;=F$2,'ProductSprint Backlog'!$J8&gt;F$2),0)</f>
        <v>0</v>
      </c>
      <c r="G8" s="6">
        <f>IFS('ProductSprint Backlog'!$L8="", "", AND('ProductSprint Backlog'!$K8&gt;G$2,'ProductSprint Backlog'!$J8&lt;=G$2),'ProductSprint Backlog'!$L8 / MAX(1, 'ProductSprint Backlog'!$K8-'ProductSprint Backlog'!$J8),AND('ProductSprint Backlog'!$K8=G$2,'ProductSprint Backlog'!$J8=G$2),'ProductSprint Backlog'!$L8,OR('ProductSprint Backlog'!$K8&lt;=G$2,'ProductSprint Backlog'!$J8&gt;G$2),0)</f>
        <v>1.5</v>
      </c>
      <c r="H8" s="6">
        <f>IFS('ProductSprint Backlog'!$L8="", "", AND('ProductSprint Backlog'!$K8&gt;H$2,'ProductSprint Backlog'!$J8&lt;=H$2),'ProductSprint Backlog'!$L8 / MAX(1, 'ProductSprint Backlog'!$K8-'ProductSprint Backlog'!$J8),AND('ProductSprint Backlog'!$K8=H$2,'ProductSprint Backlog'!$J8=H$2),'ProductSprint Backlog'!$L8,OR('ProductSprint Backlog'!$K8&lt;=H$2,'ProductSprint Backlog'!$J8&gt;H$2),0)</f>
        <v>0</v>
      </c>
      <c r="I8" s="6">
        <f>IFS('ProductSprint Backlog'!$L8="", "", AND('ProductSprint Backlog'!$K8&gt;I$2,'ProductSprint Backlog'!$J8&lt;=I$2),'ProductSprint Backlog'!$L8 / MAX(1, 'ProductSprint Backlog'!$K8-'ProductSprint Backlog'!$J8),AND('ProductSprint Backlog'!$K8=I$2,'ProductSprint Backlog'!$J8=I$2),'ProductSprint Backlog'!$L8,OR('ProductSprint Backlog'!$K8&lt;=I$2,'ProductSprint Backlog'!$J8&gt;I$2),0)</f>
        <v>0</v>
      </c>
      <c r="J8" s="6">
        <f>IFS('ProductSprint Backlog'!$L8="", "", AND('ProductSprint Backlog'!$K8&gt;J$2,'ProductSprint Backlog'!$J8&lt;=J$2),'ProductSprint Backlog'!$L8 / MAX(1, 'ProductSprint Backlog'!$K8-'ProductSprint Backlog'!$J8),AND('ProductSprint Backlog'!$K8=J$2,'ProductSprint Backlog'!$J8=J$2),'ProductSprint Backlog'!$L8,OR('ProductSprint Backlog'!$K8&lt;=J$2,'ProductSprint Backlog'!$J8&gt;J$2),0)</f>
        <v>0</v>
      </c>
      <c r="K8" s="6">
        <f>IFS('ProductSprint Backlog'!$L8="", "", AND('ProductSprint Backlog'!$K8&gt;K$2,'ProductSprint Backlog'!$J8&lt;=K$2),'ProductSprint Backlog'!$L8 / MAX(1, 'ProductSprint Backlog'!$K8-'ProductSprint Backlog'!$J8),AND('ProductSprint Backlog'!$K8=K$2,'ProductSprint Backlog'!$J8=K$2),'ProductSprint Backlog'!$L8,OR('ProductSprint Backlog'!$K8&lt;=K$2,'ProductSprint Backlog'!$J8&gt;K$2),0)</f>
        <v>0</v>
      </c>
      <c r="L8" s="6">
        <f>IFS('ProductSprint Backlog'!$L8="", "", AND('ProductSprint Backlog'!$K8&gt;L$2,'ProductSprint Backlog'!$J8&lt;=L$2),'ProductSprint Backlog'!$L8 / MAX(1, 'ProductSprint Backlog'!$K8-'ProductSprint Backlog'!$J8),AND('ProductSprint Backlog'!$K8=L$2,'ProductSprint Backlog'!$J8=L$2),'ProductSprint Backlog'!$L8,OR('ProductSprint Backlog'!$K8&lt;=L$2,'ProductSprint Backlog'!$J8&gt;L$2),0)</f>
        <v>0</v>
      </c>
      <c r="M8" s="6">
        <f>IFS('ProductSprint Backlog'!$L8="", "", AND('ProductSprint Backlog'!$K8&gt;M$2,'ProductSprint Backlog'!$J8&lt;=M$2),'ProductSprint Backlog'!$L8 / MAX(1, 'ProductSprint Backlog'!$K8-'ProductSprint Backlog'!$J8),AND('ProductSprint Backlog'!$K8=M$2,'ProductSprint Backlog'!$J8=M$2),'ProductSprint Backlog'!$L8,OR('ProductSprint Backlog'!$K8&lt;=M$2,'ProductSprint Backlog'!$J8&gt;M$2),0)</f>
        <v>0</v>
      </c>
      <c r="N8" s="6">
        <f>IFS('ProductSprint Backlog'!$L8="", "", AND('ProductSprint Backlog'!$K8&gt;N$2,'ProductSprint Backlog'!$J8&lt;=N$2),'ProductSprint Backlog'!$L8 / MAX(1, 'ProductSprint Backlog'!$K8-'ProductSprint Backlog'!$J8),AND('ProductSprint Backlog'!$K8=N$2,'ProductSprint Backlog'!$J8=N$2),'ProductSprint Backlog'!$L8,OR('ProductSprint Backlog'!$K8&lt;=N$2,'ProductSprint Backlog'!$J8&gt;N$2),0)</f>
        <v>0</v>
      </c>
      <c r="O8" s="6">
        <f>IFS('ProductSprint Backlog'!$L8="", "", AND('ProductSprint Backlog'!$K8&gt;O$2,'ProductSprint Backlog'!$J8&lt;=O$2),'ProductSprint Backlog'!$L8 / MAX(1, 'ProductSprint Backlog'!$K8-'ProductSprint Backlog'!$J8),AND('ProductSprint Backlog'!$K8=O$2,'ProductSprint Backlog'!$J8=O$2),'ProductSprint Backlog'!$L8,OR('ProductSprint Backlog'!$K8&lt;=O$2,'ProductSprint Backlog'!$J8&gt;O$2),0)</f>
        <v>0</v>
      </c>
      <c r="P8" s="6">
        <f t="shared" si="1"/>
        <v>1.5</v>
      </c>
      <c r="R8" s="6">
        <f>SUM(B3:O1000)</f>
        <v>126.5</v>
      </c>
    </row>
    <row r="9">
      <c r="B9" s="6">
        <f>IFS('ProductSprint Backlog'!$L9="", "", AND('ProductSprint Backlog'!$K9&gt;B$2,'ProductSprint Backlog'!$J9&lt;=B$2),'ProductSprint Backlog'!$L9 / MAX(1, 'ProductSprint Backlog'!$K9-'ProductSprint Backlog'!$J9),AND('ProductSprint Backlog'!$K9=B$2,'ProductSprint Backlog'!$J9=B$2),'ProductSprint Backlog'!$L9,OR('ProductSprint Backlog'!$K9&lt;=B$2,'ProductSprint Backlog'!$J9&gt;B$2),0)</f>
        <v>0</v>
      </c>
      <c r="C9" s="6">
        <f>IFS('ProductSprint Backlog'!$L9="", "", AND('ProductSprint Backlog'!$K9&gt;C$2,'ProductSprint Backlog'!$J9&lt;=C$2),'ProductSprint Backlog'!$L9 / MAX(1, 'ProductSprint Backlog'!$K9-'ProductSprint Backlog'!$J9),AND('ProductSprint Backlog'!$K9=C$2,'ProductSprint Backlog'!$J9=C$2),'ProductSprint Backlog'!$L9,OR('ProductSprint Backlog'!$K9&lt;=C$2,'ProductSprint Backlog'!$J9&gt;C$2),0)</f>
        <v>0</v>
      </c>
      <c r="D9" s="6">
        <f>IFS('ProductSprint Backlog'!$L9="", "", AND('ProductSprint Backlog'!$K9&gt;D$2,'ProductSprint Backlog'!$J9&lt;=D$2),'ProductSprint Backlog'!$L9 / MAX(1, 'ProductSprint Backlog'!$K9-'ProductSprint Backlog'!$J9),AND('ProductSprint Backlog'!$K9=D$2,'ProductSprint Backlog'!$J9=D$2),'ProductSprint Backlog'!$L9,OR('ProductSprint Backlog'!$K9&lt;=D$2,'ProductSprint Backlog'!$J9&gt;D$2),0)</f>
        <v>0</v>
      </c>
      <c r="E9" s="6">
        <f>IFS('ProductSprint Backlog'!$L9="", "", AND('ProductSprint Backlog'!$K9&gt;E$2,'ProductSprint Backlog'!$J9&lt;=E$2),'ProductSprint Backlog'!$L9 / MAX(1, 'ProductSprint Backlog'!$K9-'ProductSprint Backlog'!$J9),AND('ProductSprint Backlog'!$K9=E$2,'ProductSprint Backlog'!$J9=E$2),'ProductSprint Backlog'!$L9,OR('ProductSprint Backlog'!$K9&lt;=E$2,'ProductSprint Backlog'!$J9&gt;E$2),0)</f>
        <v>0</v>
      </c>
      <c r="F9" s="6">
        <f>IFS('ProductSprint Backlog'!$L9="", "", AND('ProductSprint Backlog'!$K9&gt;F$2,'ProductSprint Backlog'!$J9&lt;=F$2),'ProductSprint Backlog'!$L9 / MAX(1, 'ProductSprint Backlog'!$K9-'ProductSprint Backlog'!$J9),AND('ProductSprint Backlog'!$K9=F$2,'ProductSprint Backlog'!$J9=F$2),'ProductSprint Backlog'!$L9,OR('ProductSprint Backlog'!$K9&lt;=F$2,'ProductSprint Backlog'!$J9&gt;F$2),0)</f>
        <v>0</v>
      </c>
      <c r="G9" s="6">
        <f>IFS('ProductSprint Backlog'!$L9="", "", AND('ProductSprint Backlog'!$K9&gt;G$2,'ProductSprint Backlog'!$J9&lt;=G$2),'ProductSprint Backlog'!$L9 / MAX(1, 'ProductSprint Backlog'!$K9-'ProductSprint Backlog'!$J9),AND('ProductSprint Backlog'!$K9=G$2,'ProductSprint Backlog'!$J9=G$2),'ProductSprint Backlog'!$L9,OR('ProductSprint Backlog'!$K9&lt;=G$2,'ProductSprint Backlog'!$J9&gt;G$2),0)</f>
        <v>0</v>
      </c>
      <c r="H9" s="6">
        <f>IFS('ProductSprint Backlog'!$L9="", "", AND('ProductSprint Backlog'!$K9&gt;H$2,'ProductSprint Backlog'!$J9&lt;=H$2),'ProductSprint Backlog'!$L9 / MAX(1, 'ProductSprint Backlog'!$K9-'ProductSprint Backlog'!$J9),AND('ProductSprint Backlog'!$K9=H$2,'ProductSprint Backlog'!$J9=H$2),'ProductSprint Backlog'!$L9,OR('ProductSprint Backlog'!$K9&lt;=H$2,'ProductSprint Backlog'!$J9&gt;H$2),0)</f>
        <v>1</v>
      </c>
      <c r="I9" s="6">
        <f>IFS('ProductSprint Backlog'!$L9="", "", AND('ProductSprint Backlog'!$K9&gt;I$2,'ProductSprint Backlog'!$J9&lt;=I$2),'ProductSprint Backlog'!$L9 / MAX(1, 'ProductSprint Backlog'!$K9-'ProductSprint Backlog'!$J9),AND('ProductSprint Backlog'!$K9=I$2,'ProductSprint Backlog'!$J9=I$2),'ProductSprint Backlog'!$L9,OR('ProductSprint Backlog'!$K9&lt;=I$2,'ProductSprint Backlog'!$J9&gt;I$2),0)</f>
        <v>0</v>
      </c>
      <c r="J9" s="6">
        <f>IFS('ProductSprint Backlog'!$L9="", "", AND('ProductSprint Backlog'!$K9&gt;J$2,'ProductSprint Backlog'!$J9&lt;=J$2),'ProductSprint Backlog'!$L9 / MAX(1, 'ProductSprint Backlog'!$K9-'ProductSprint Backlog'!$J9),AND('ProductSprint Backlog'!$K9=J$2,'ProductSprint Backlog'!$J9=J$2),'ProductSprint Backlog'!$L9,OR('ProductSprint Backlog'!$K9&lt;=J$2,'ProductSprint Backlog'!$J9&gt;J$2),0)</f>
        <v>0</v>
      </c>
      <c r="K9" s="6">
        <f>IFS('ProductSprint Backlog'!$L9="", "", AND('ProductSprint Backlog'!$K9&gt;K$2,'ProductSprint Backlog'!$J9&lt;=K$2),'ProductSprint Backlog'!$L9 / MAX(1, 'ProductSprint Backlog'!$K9-'ProductSprint Backlog'!$J9),AND('ProductSprint Backlog'!$K9=K$2,'ProductSprint Backlog'!$J9=K$2),'ProductSprint Backlog'!$L9,OR('ProductSprint Backlog'!$K9&lt;=K$2,'ProductSprint Backlog'!$J9&gt;K$2),0)</f>
        <v>0</v>
      </c>
      <c r="L9" s="6">
        <f>IFS('ProductSprint Backlog'!$L9="", "", AND('ProductSprint Backlog'!$K9&gt;L$2,'ProductSprint Backlog'!$J9&lt;=L$2),'ProductSprint Backlog'!$L9 / MAX(1, 'ProductSprint Backlog'!$K9-'ProductSprint Backlog'!$J9),AND('ProductSprint Backlog'!$K9=L$2,'ProductSprint Backlog'!$J9=L$2),'ProductSprint Backlog'!$L9,OR('ProductSprint Backlog'!$K9&lt;=L$2,'ProductSprint Backlog'!$J9&gt;L$2),0)</f>
        <v>0</v>
      </c>
      <c r="M9" s="6">
        <f>IFS('ProductSprint Backlog'!$L9="", "", AND('ProductSprint Backlog'!$K9&gt;M$2,'ProductSprint Backlog'!$J9&lt;=M$2),'ProductSprint Backlog'!$L9 / MAX(1, 'ProductSprint Backlog'!$K9-'ProductSprint Backlog'!$J9),AND('ProductSprint Backlog'!$K9=M$2,'ProductSprint Backlog'!$J9=M$2),'ProductSprint Backlog'!$L9,OR('ProductSprint Backlog'!$K9&lt;=M$2,'ProductSprint Backlog'!$J9&gt;M$2),0)</f>
        <v>0</v>
      </c>
      <c r="N9" s="6">
        <f>IFS('ProductSprint Backlog'!$L9="", "", AND('ProductSprint Backlog'!$K9&gt;N$2,'ProductSprint Backlog'!$J9&lt;=N$2),'ProductSprint Backlog'!$L9 / MAX(1, 'ProductSprint Backlog'!$K9-'ProductSprint Backlog'!$J9),AND('ProductSprint Backlog'!$K9=N$2,'ProductSprint Backlog'!$J9=N$2),'ProductSprint Backlog'!$L9,OR('ProductSprint Backlog'!$K9&lt;=N$2,'ProductSprint Backlog'!$J9&gt;N$2),0)</f>
        <v>0</v>
      </c>
      <c r="O9" s="6">
        <f>IFS('ProductSprint Backlog'!$L9="", "", AND('ProductSprint Backlog'!$K9&gt;O$2,'ProductSprint Backlog'!$J9&lt;=O$2),'ProductSprint Backlog'!$L9 / MAX(1, 'ProductSprint Backlog'!$K9-'ProductSprint Backlog'!$J9),AND('ProductSprint Backlog'!$K9=O$2,'ProductSprint Backlog'!$J9=O$2),'ProductSprint Backlog'!$L9,OR('ProductSprint Backlog'!$K9&lt;=O$2,'ProductSprint Backlog'!$J9&gt;O$2),0)</f>
        <v>0</v>
      </c>
      <c r="P9" s="6">
        <f t="shared" si="1"/>
        <v>1</v>
      </c>
    </row>
    <row r="10">
      <c r="B10" s="6">
        <f>IFS('ProductSprint Backlog'!$L10="", "", AND('ProductSprint Backlog'!$K10&gt;B$2,'ProductSprint Backlog'!$J10&lt;=B$2),'ProductSprint Backlog'!$L10 / MAX(1, 'ProductSprint Backlog'!$K10-'ProductSprint Backlog'!$J10),AND('ProductSprint Backlog'!$K10=B$2,'ProductSprint Backlog'!$J10=B$2),'ProductSprint Backlog'!$L10,OR('ProductSprint Backlog'!$K10&lt;=B$2,'ProductSprint Backlog'!$J10&gt;B$2),0)</f>
        <v>0</v>
      </c>
      <c r="C10" s="6">
        <f>IFS('ProductSprint Backlog'!$L10="", "", AND('ProductSprint Backlog'!$K10&gt;C$2,'ProductSprint Backlog'!$J10&lt;=C$2),'ProductSprint Backlog'!$L10 / MAX(1, 'ProductSprint Backlog'!$K10-'ProductSprint Backlog'!$J10),AND('ProductSprint Backlog'!$K10=C$2,'ProductSprint Backlog'!$J10=C$2),'ProductSprint Backlog'!$L10,OR('ProductSprint Backlog'!$K10&lt;=C$2,'ProductSprint Backlog'!$J10&gt;C$2),0)</f>
        <v>0</v>
      </c>
      <c r="D10" s="6">
        <f>IFS('ProductSprint Backlog'!$L10="", "", AND('ProductSprint Backlog'!$K10&gt;D$2,'ProductSprint Backlog'!$J10&lt;=D$2),'ProductSprint Backlog'!$L10 / MAX(1, 'ProductSprint Backlog'!$K10-'ProductSprint Backlog'!$J10),AND('ProductSprint Backlog'!$K10=D$2,'ProductSprint Backlog'!$J10=D$2),'ProductSprint Backlog'!$L10,OR('ProductSprint Backlog'!$K10&lt;=D$2,'ProductSprint Backlog'!$J10&gt;D$2),0)</f>
        <v>0</v>
      </c>
      <c r="E10" s="6">
        <f>IFS('ProductSprint Backlog'!$L10="", "", AND('ProductSprint Backlog'!$K10&gt;E$2,'ProductSprint Backlog'!$J10&lt;=E$2),'ProductSprint Backlog'!$L10 / MAX(1, 'ProductSprint Backlog'!$K10-'ProductSprint Backlog'!$J10),AND('ProductSprint Backlog'!$K10=E$2,'ProductSprint Backlog'!$J10=E$2),'ProductSprint Backlog'!$L10,OR('ProductSprint Backlog'!$K10&lt;=E$2,'ProductSprint Backlog'!$J10&gt;E$2),0)</f>
        <v>0</v>
      </c>
      <c r="F10" s="6">
        <f>IFS('ProductSprint Backlog'!$L10="", "", AND('ProductSprint Backlog'!$K10&gt;F$2,'ProductSprint Backlog'!$J10&lt;=F$2),'ProductSprint Backlog'!$L10 / MAX(1, 'ProductSprint Backlog'!$K10-'ProductSprint Backlog'!$J10),AND('ProductSprint Backlog'!$K10=F$2,'ProductSprint Backlog'!$J10=F$2),'ProductSprint Backlog'!$L10,OR('ProductSprint Backlog'!$K10&lt;=F$2,'ProductSprint Backlog'!$J10&gt;F$2),0)</f>
        <v>0</v>
      </c>
      <c r="G10" s="6">
        <f>IFS('ProductSprint Backlog'!$L10="", "", AND('ProductSprint Backlog'!$K10&gt;G$2,'ProductSprint Backlog'!$J10&lt;=G$2),'ProductSprint Backlog'!$L10 / MAX(1, 'ProductSprint Backlog'!$K10-'ProductSprint Backlog'!$J10),AND('ProductSprint Backlog'!$K10=G$2,'ProductSprint Backlog'!$J10=G$2),'ProductSprint Backlog'!$L10,OR('ProductSprint Backlog'!$K10&lt;=G$2,'ProductSprint Backlog'!$J10&gt;G$2),0)</f>
        <v>0</v>
      </c>
      <c r="H10" s="6">
        <f>IFS('ProductSprint Backlog'!$L10="", "", AND('ProductSprint Backlog'!$K10&gt;H$2,'ProductSprint Backlog'!$J10&lt;=H$2),'ProductSprint Backlog'!$L10 / MAX(1, 'ProductSprint Backlog'!$K10-'ProductSprint Backlog'!$J10),AND('ProductSprint Backlog'!$K10=H$2,'ProductSprint Backlog'!$J10=H$2),'ProductSprint Backlog'!$L10,OR('ProductSprint Backlog'!$K10&lt;=H$2,'ProductSprint Backlog'!$J10&gt;H$2),0)</f>
        <v>3</v>
      </c>
      <c r="I10" s="6">
        <f>IFS('ProductSprint Backlog'!$L10="", "", AND('ProductSprint Backlog'!$K10&gt;I$2,'ProductSprint Backlog'!$J10&lt;=I$2),'ProductSprint Backlog'!$L10 / MAX(1, 'ProductSprint Backlog'!$K10-'ProductSprint Backlog'!$J10),AND('ProductSprint Backlog'!$K10=I$2,'ProductSprint Backlog'!$J10=I$2),'ProductSprint Backlog'!$L10,OR('ProductSprint Backlog'!$K10&lt;=I$2,'ProductSprint Backlog'!$J10&gt;I$2),0)</f>
        <v>0</v>
      </c>
      <c r="J10" s="6">
        <f>IFS('ProductSprint Backlog'!$L10="", "", AND('ProductSprint Backlog'!$K10&gt;J$2,'ProductSprint Backlog'!$J10&lt;=J$2),'ProductSprint Backlog'!$L10 / MAX(1, 'ProductSprint Backlog'!$K10-'ProductSprint Backlog'!$J10),AND('ProductSprint Backlog'!$K10=J$2,'ProductSprint Backlog'!$J10=J$2),'ProductSprint Backlog'!$L10,OR('ProductSprint Backlog'!$K10&lt;=J$2,'ProductSprint Backlog'!$J10&gt;J$2),0)</f>
        <v>0</v>
      </c>
      <c r="K10" s="6">
        <f>IFS('ProductSprint Backlog'!$L10="", "", AND('ProductSprint Backlog'!$K10&gt;K$2,'ProductSprint Backlog'!$J10&lt;=K$2),'ProductSprint Backlog'!$L10 / MAX(1, 'ProductSprint Backlog'!$K10-'ProductSprint Backlog'!$J10),AND('ProductSprint Backlog'!$K10=K$2,'ProductSprint Backlog'!$J10=K$2),'ProductSprint Backlog'!$L10,OR('ProductSprint Backlog'!$K10&lt;=K$2,'ProductSprint Backlog'!$J10&gt;K$2),0)</f>
        <v>0</v>
      </c>
      <c r="L10" s="6">
        <f>IFS('ProductSprint Backlog'!$L10="", "", AND('ProductSprint Backlog'!$K10&gt;L$2,'ProductSprint Backlog'!$J10&lt;=L$2),'ProductSprint Backlog'!$L10 / MAX(1, 'ProductSprint Backlog'!$K10-'ProductSprint Backlog'!$J10),AND('ProductSprint Backlog'!$K10=L$2,'ProductSprint Backlog'!$J10=L$2),'ProductSprint Backlog'!$L10,OR('ProductSprint Backlog'!$K10&lt;=L$2,'ProductSprint Backlog'!$J10&gt;L$2),0)</f>
        <v>0</v>
      </c>
      <c r="M10" s="6">
        <f>IFS('ProductSprint Backlog'!$L10="", "", AND('ProductSprint Backlog'!$K10&gt;M$2,'ProductSprint Backlog'!$J10&lt;=M$2),'ProductSprint Backlog'!$L10 / MAX(1, 'ProductSprint Backlog'!$K10-'ProductSprint Backlog'!$J10),AND('ProductSprint Backlog'!$K10=M$2,'ProductSprint Backlog'!$J10=M$2),'ProductSprint Backlog'!$L10,OR('ProductSprint Backlog'!$K10&lt;=M$2,'ProductSprint Backlog'!$J10&gt;M$2),0)</f>
        <v>0</v>
      </c>
      <c r="N10" s="6">
        <f>IFS('ProductSprint Backlog'!$L10="", "", AND('ProductSprint Backlog'!$K10&gt;N$2,'ProductSprint Backlog'!$J10&lt;=N$2),'ProductSprint Backlog'!$L10 / MAX(1, 'ProductSprint Backlog'!$K10-'ProductSprint Backlog'!$J10),AND('ProductSprint Backlog'!$K10=N$2,'ProductSprint Backlog'!$J10=N$2),'ProductSprint Backlog'!$L10,OR('ProductSprint Backlog'!$K10&lt;=N$2,'ProductSprint Backlog'!$J10&gt;N$2),0)</f>
        <v>0</v>
      </c>
      <c r="O10" s="6">
        <f>IFS('ProductSprint Backlog'!$L10="", "", AND('ProductSprint Backlog'!$K10&gt;O$2,'ProductSprint Backlog'!$J10&lt;=O$2),'ProductSprint Backlog'!$L10 / MAX(1, 'ProductSprint Backlog'!$K10-'ProductSprint Backlog'!$J10),AND('ProductSprint Backlog'!$K10=O$2,'ProductSprint Backlog'!$J10=O$2),'ProductSprint Backlog'!$L10,OR('ProductSprint Backlog'!$K10&lt;=O$2,'ProductSprint Backlog'!$J10&gt;O$2),0)</f>
        <v>0</v>
      </c>
      <c r="P10" s="6">
        <f t="shared" si="1"/>
        <v>3</v>
      </c>
      <c r="R10" s="6">
        <f>SUM(P:P)</f>
        <v>126.5</v>
      </c>
    </row>
    <row r="11">
      <c r="B11" s="6">
        <f>IFS('ProductSprint Backlog'!$L11="", "", AND('ProductSprint Backlog'!$K11&gt;B$2,'ProductSprint Backlog'!$J11&lt;=B$2),'ProductSprint Backlog'!$L11 / MAX(1, 'ProductSprint Backlog'!$K11-'ProductSprint Backlog'!$J11),AND('ProductSprint Backlog'!$K11=B$2,'ProductSprint Backlog'!$J11=B$2),'ProductSprint Backlog'!$L11,OR('ProductSprint Backlog'!$K11&lt;=B$2,'ProductSprint Backlog'!$J11&gt;B$2),0)</f>
        <v>0</v>
      </c>
      <c r="C11" s="6">
        <f>IFS('ProductSprint Backlog'!$L11="", "", AND('ProductSprint Backlog'!$K11&gt;C$2,'ProductSprint Backlog'!$J11&lt;=C$2),'ProductSprint Backlog'!$L11 / MAX(1, 'ProductSprint Backlog'!$K11-'ProductSprint Backlog'!$J11),AND('ProductSprint Backlog'!$K11=C$2,'ProductSprint Backlog'!$J11=C$2),'ProductSprint Backlog'!$L11,OR('ProductSprint Backlog'!$K11&lt;=C$2,'ProductSprint Backlog'!$J11&gt;C$2),0)</f>
        <v>0</v>
      </c>
      <c r="D11" s="6">
        <f>IFS('ProductSprint Backlog'!$L11="", "", AND('ProductSprint Backlog'!$K11&gt;D$2,'ProductSprint Backlog'!$J11&lt;=D$2),'ProductSprint Backlog'!$L11 / MAX(1, 'ProductSprint Backlog'!$K11-'ProductSprint Backlog'!$J11),AND('ProductSprint Backlog'!$K11=D$2,'ProductSprint Backlog'!$J11=D$2),'ProductSprint Backlog'!$L11,OR('ProductSprint Backlog'!$K11&lt;=D$2,'ProductSprint Backlog'!$J11&gt;D$2),0)</f>
        <v>0</v>
      </c>
      <c r="E11" s="6">
        <f>IFS('ProductSprint Backlog'!$L11="", "", AND('ProductSprint Backlog'!$K11&gt;E$2,'ProductSprint Backlog'!$J11&lt;=E$2),'ProductSprint Backlog'!$L11 / MAX(1, 'ProductSprint Backlog'!$K11-'ProductSprint Backlog'!$J11),AND('ProductSprint Backlog'!$K11=E$2,'ProductSprint Backlog'!$J11=E$2),'ProductSprint Backlog'!$L11,OR('ProductSprint Backlog'!$K11&lt;=E$2,'ProductSprint Backlog'!$J11&gt;E$2),0)</f>
        <v>0</v>
      </c>
      <c r="F11" s="6">
        <f>IFS('ProductSprint Backlog'!$L11="", "", AND('ProductSprint Backlog'!$K11&gt;F$2,'ProductSprint Backlog'!$J11&lt;=F$2),'ProductSprint Backlog'!$L11 / MAX(1, 'ProductSprint Backlog'!$K11-'ProductSprint Backlog'!$J11),AND('ProductSprint Backlog'!$K11=F$2,'ProductSprint Backlog'!$J11=F$2),'ProductSprint Backlog'!$L11,OR('ProductSprint Backlog'!$K11&lt;=F$2,'ProductSprint Backlog'!$J11&gt;F$2),0)</f>
        <v>0</v>
      </c>
      <c r="G11" s="6">
        <f>IFS('ProductSprint Backlog'!$L11="", "", AND('ProductSprint Backlog'!$K11&gt;G$2,'ProductSprint Backlog'!$J11&lt;=G$2),'ProductSprint Backlog'!$L11 / MAX(1, 'ProductSprint Backlog'!$K11-'ProductSprint Backlog'!$J11),AND('ProductSprint Backlog'!$K11=G$2,'ProductSprint Backlog'!$J11=G$2),'ProductSprint Backlog'!$L11,OR('ProductSprint Backlog'!$K11&lt;=G$2,'ProductSprint Backlog'!$J11&gt;G$2),0)</f>
        <v>0</v>
      </c>
      <c r="H11" s="6">
        <f>IFS('ProductSprint Backlog'!$L11="", "", AND('ProductSprint Backlog'!$K11&gt;H$2,'ProductSprint Backlog'!$J11&lt;=H$2),'ProductSprint Backlog'!$L11 / MAX(1, 'ProductSprint Backlog'!$K11-'ProductSprint Backlog'!$J11),AND('ProductSprint Backlog'!$K11=H$2,'ProductSprint Backlog'!$J11=H$2),'ProductSprint Backlog'!$L11,OR('ProductSprint Backlog'!$K11&lt;=H$2,'ProductSprint Backlog'!$J11&gt;H$2),0)</f>
        <v>0</v>
      </c>
      <c r="I11" s="6">
        <f>IFS('ProductSprint Backlog'!$L11="", "", AND('ProductSprint Backlog'!$K11&gt;I$2,'ProductSprint Backlog'!$J11&lt;=I$2),'ProductSprint Backlog'!$L11 / MAX(1, 'ProductSprint Backlog'!$K11-'ProductSprint Backlog'!$J11),AND('ProductSprint Backlog'!$K11=I$2,'ProductSprint Backlog'!$J11=I$2),'ProductSprint Backlog'!$L11,OR('ProductSprint Backlog'!$K11&lt;=I$2,'ProductSprint Backlog'!$J11&gt;I$2),0)</f>
        <v>3</v>
      </c>
      <c r="J11" s="6">
        <f>IFS('ProductSprint Backlog'!$L11="", "", AND('ProductSprint Backlog'!$K11&gt;J$2,'ProductSprint Backlog'!$J11&lt;=J$2),'ProductSprint Backlog'!$L11 / MAX(1, 'ProductSprint Backlog'!$K11-'ProductSprint Backlog'!$J11),AND('ProductSprint Backlog'!$K11=J$2,'ProductSprint Backlog'!$J11=J$2),'ProductSprint Backlog'!$L11,OR('ProductSprint Backlog'!$K11&lt;=J$2,'ProductSprint Backlog'!$J11&gt;J$2),0)</f>
        <v>0</v>
      </c>
      <c r="K11" s="6">
        <f>IFS('ProductSprint Backlog'!$L11="", "", AND('ProductSprint Backlog'!$K11&gt;K$2,'ProductSprint Backlog'!$J11&lt;=K$2),'ProductSprint Backlog'!$L11 / MAX(1, 'ProductSprint Backlog'!$K11-'ProductSprint Backlog'!$J11),AND('ProductSprint Backlog'!$K11=K$2,'ProductSprint Backlog'!$J11=K$2),'ProductSprint Backlog'!$L11,OR('ProductSprint Backlog'!$K11&lt;=K$2,'ProductSprint Backlog'!$J11&gt;K$2),0)</f>
        <v>0</v>
      </c>
      <c r="L11" s="6">
        <f>IFS('ProductSprint Backlog'!$L11="", "", AND('ProductSprint Backlog'!$K11&gt;L$2,'ProductSprint Backlog'!$J11&lt;=L$2),'ProductSprint Backlog'!$L11 / MAX(1, 'ProductSprint Backlog'!$K11-'ProductSprint Backlog'!$J11),AND('ProductSprint Backlog'!$K11=L$2,'ProductSprint Backlog'!$J11=L$2),'ProductSprint Backlog'!$L11,OR('ProductSprint Backlog'!$K11&lt;=L$2,'ProductSprint Backlog'!$J11&gt;L$2),0)</f>
        <v>0</v>
      </c>
      <c r="M11" s="6">
        <f>IFS('ProductSprint Backlog'!$L11="", "", AND('ProductSprint Backlog'!$K11&gt;M$2,'ProductSprint Backlog'!$J11&lt;=M$2),'ProductSprint Backlog'!$L11 / MAX(1, 'ProductSprint Backlog'!$K11-'ProductSprint Backlog'!$J11),AND('ProductSprint Backlog'!$K11=M$2,'ProductSprint Backlog'!$J11=M$2),'ProductSprint Backlog'!$L11,OR('ProductSprint Backlog'!$K11&lt;=M$2,'ProductSprint Backlog'!$J11&gt;M$2),0)</f>
        <v>0</v>
      </c>
      <c r="N11" s="6">
        <f>IFS('ProductSprint Backlog'!$L11="", "", AND('ProductSprint Backlog'!$K11&gt;N$2,'ProductSprint Backlog'!$J11&lt;=N$2),'ProductSprint Backlog'!$L11 / MAX(1, 'ProductSprint Backlog'!$K11-'ProductSprint Backlog'!$J11),AND('ProductSprint Backlog'!$K11=N$2,'ProductSprint Backlog'!$J11=N$2),'ProductSprint Backlog'!$L11,OR('ProductSprint Backlog'!$K11&lt;=N$2,'ProductSprint Backlog'!$J11&gt;N$2),0)</f>
        <v>0</v>
      </c>
      <c r="O11" s="6">
        <f>IFS('ProductSprint Backlog'!$L11="", "", AND('ProductSprint Backlog'!$K11&gt;O$2,'ProductSprint Backlog'!$J11&lt;=O$2),'ProductSprint Backlog'!$L11 / MAX(1, 'ProductSprint Backlog'!$K11-'ProductSprint Backlog'!$J11),AND('ProductSprint Backlog'!$K11=O$2,'ProductSprint Backlog'!$J11=O$2),'ProductSprint Backlog'!$L11,OR('ProductSprint Backlog'!$K11&lt;=O$2,'ProductSprint Backlog'!$J11&gt;O$2),0)</f>
        <v>0</v>
      </c>
      <c r="P11" s="6">
        <f t="shared" si="1"/>
        <v>3</v>
      </c>
    </row>
    <row r="12">
      <c r="B12" s="6">
        <f>IFS('ProductSprint Backlog'!$L12="", "", AND('ProductSprint Backlog'!$K12&gt;B$2,'ProductSprint Backlog'!$J12&lt;=B$2),'ProductSprint Backlog'!$L12 / MAX(1, 'ProductSprint Backlog'!$K12-'ProductSprint Backlog'!$J12),AND('ProductSprint Backlog'!$K12=B$2,'ProductSprint Backlog'!$J12=B$2),'ProductSprint Backlog'!$L12,OR('ProductSprint Backlog'!$K12&lt;=B$2,'ProductSprint Backlog'!$J12&gt;B$2),0)</f>
        <v>0</v>
      </c>
      <c r="C12" s="6">
        <f>IFS('ProductSprint Backlog'!$L12="", "", AND('ProductSprint Backlog'!$K12&gt;C$2,'ProductSprint Backlog'!$J12&lt;=C$2),'ProductSprint Backlog'!$L12 / MAX(1, 'ProductSprint Backlog'!$K12-'ProductSprint Backlog'!$J12),AND('ProductSprint Backlog'!$K12=C$2,'ProductSprint Backlog'!$J12=C$2),'ProductSprint Backlog'!$L12,OR('ProductSprint Backlog'!$K12&lt;=C$2,'ProductSprint Backlog'!$J12&gt;C$2),0)</f>
        <v>0</v>
      </c>
      <c r="D12" s="6">
        <f>IFS('ProductSprint Backlog'!$L12="", "", AND('ProductSprint Backlog'!$K12&gt;D$2,'ProductSprint Backlog'!$J12&lt;=D$2),'ProductSprint Backlog'!$L12 / MAX(1, 'ProductSprint Backlog'!$K12-'ProductSprint Backlog'!$J12),AND('ProductSprint Backlog'!$K12=D$2,'ProductSprint Backlog'!$J12=D$2),'ProductSprint Backlog'!$L12,OR('ProductSprint Backlog'!$K12&lt;=D$2,'ProductSprint Backlog'!$J12&gt;D$2),0)</f>
        <v>0</v>
      </c>
      <c r="E12" s="6">
        <f>IFS('ProductSprint Backlog'!$L12="", "", AND('ProductSprint Backlog'!$K12&gt;E$2,'ProductSprint Backlog'!$J12&lt;=E$2),'ProductSprint Backlog'!$L12 / MAX(1, 'ProductSprint Backlog'!$K12-'ProductSprint Backlog'!$J12),AND('ProductSprint Backlog'!$K12=E$2,'ProductSprint Backlog'!$J12=E$2),'ProductSprint Backlog'!$L12,OR('ProductSprint Backlog'!$K12&lt;=E$2,'ProductSprint Backlog'!$J12&gt;E$2),0)</f>
        <v>0</v>
      </c>
      <c r="F12" s="6">
        <f>IFS('ProductSprint Backlog'!$L12="", "", AND('ProductSprint Backlog'!$K12&gt;F$2,'ProductSprint Backlog'!$J12&lt;=F$2),'ProductSprint Backlog'!$L12 / MAX(1, 'ProductSprint Backlog'!$K12-'ProductSprint Backlog'!$J12),AND('ProductSprint Backlog'!$K12=F$2,'ProductSprint Backlog'!$J12=F$2),'ProductSprint Backlog'!$L12,OR('ProductSprint Backlog'!$K12&lt;=F$2,'ProductSprint Backlog'!$J12&gt;F$2),0)</f>
        <v>0</v>
      </c>
      <c r="G12" s="6">
        <f>IFS('ProductSprint Backlog'!$L12="", "", AND('ProductSprint Backlog'!$K12&gt;G$2,'ProductSprint Backlog'!$J12&lt;=G$2),'ProductSprint Backlog'!$L12 / MAX(1, 'ProductSprint Backlog'!$K12-'ProductSprint Backlog'!$J12),AND('ProductSprint Backlog'!$K12=G$2,'ProductSprint Backlog'!$J12=G$2),'ProductSprint Backlog'!$L12,OR('ProductSprint Backlog'!$K12&lt;=G$2,'ProductSprint Backlog'!$J12&gt;G$2),0)</f>
        <v>0</v>
      </c>
      <c r="H12" s="6">
        <f>IFS('ProductSprint Backlog'!$L12="", "", AND('ProductSprint Backlog'!$K12&gt;H$2,'ProductSprint Backlog'!$J12&lt;=H$2),'ProductSprint Backlog'!$L12 / MAX(1, 'ProductSprint Backlog'!$K12-'ProductSprint Backlog'!$J12),AND('ProductSprint Backlog'!$K12=H$2,'ProductSprint Backlog'!$J12=H$2),'ProductSprint Backlog'!$L12,OR('ProductSprint Backlog'!$K12&lt;=H$2,'ProductSprint Backlog'!$J12&gt;H$2),0)</f>
        <v>0</v>
      </c>
      <c r="I12" s="6">
        <f>IFS('ProductSprint Backlog'!$L12="", "", AND('ProductSprint Backlog'!$K12&gt;I$2,'ProductSprint Backlog'!$J12&lt;=I$2),'ProductSprint Backlog'!$L12 / MAX(1, 'ProductSprint Backlog'!$K12-'ProductSprint Backlog'!$J12),AND('ProductSprint Backlog'!$K12=I$2,'ProductSprint Backlog'!$J12=I$2),'ProductSprint Backlog'!$L12,OR('ProductSprint Backlog'!$K12&lt;=I$2,'ProductSprint Backlog'!$J12&gt;I$2),0)</f>
        <v>0</v>
      </c>
      <c r="J12" s="6">
        <f>IFS('ProductSprint Backlog'!$L12="", "", AND('ProductSprint Backlog'!$K12&gt;J$2,'ProductSprint Backlog'!$J12&lt;=J$2),'ProductSprint Backlog'!$L12 / MAX(1, 'ProductSprint Backlog'!$K12-'ProductSprint Backlog'!$J12),AND('ProductSprint Backlog'!$K12=J$2,'ProductSprint Backlog'!$J12=J$2),'ProductSprint Backlog'!$L12,OR('ProductSprint Backlog'!$K12&lt;=J$2,'ProductSprint Backlog'!$J12&gt;J$2),0)</f>
        <v>2</v>
      </c>
      <c r="K12" s="6">
        <f>IFS('ProductSprint Backlog'!$L12="", "", AND('ProductSprint Backlog'!$K12&gt;K$2,'ProductSprint Backlog'!$J12&lt;=K$2),'ProductSprint Backlog'!$L12 / MAX(1, 'ProductSprint Backlog'!$K12-'ProductSprint Backlog'!$J12),AND('ProductSprint Backlog'!$K12=K$2,'ProductSprint Backlog'!$J12=K$2),'ProductSprint Backlog'!$L12,OR('ProductSprint Backlog'!$K12&lt;=K$2,'ProductSprint Backlog'!$J12&gt;K$2),0)</f>
        <v>0</v>
      </c>
      <c r="L12" s="6">
        <f>IFS('ProductSprint Backlog'!$L12="", "", AND('ProductSprint Backlog'!$K12&gt;L$2,'ProductSprint Backlog'!$J12&lt;=L$2),'ProductSprint Backlog'!$L12 / MAX(1, 'ProductSprint Backlog'!$K12-'ProductSprint Backlog'!$J12),AND('ProductSprint Backlog'!$K12=L$2,'ProductSprint Backlog'!$J12=L$2),'ProductSprint Backlog'!$L12,OR('ProductSprint Backlog'!$K12&lt;=L$2,'ProductSprint Backlog'!$J12&gt;L$2),0)</f>
        <v>0</v>
      </c>
      <c r="M12" s="6">
        <f>IFS('ProductSprint Backlog'!$L12="", "", AND('ProductSprint Backlog'!$K12&gt;M$2,'ProductSprint Backlog'!$J12&lt;=M$2),'ProductSprint Backlog'!$L12 / MAX(1, 'ProductSprint Backlog'!$K12-'ProductSprint Backlog'!$J12),AND('ProductSprint Backlog'!$K12=M$2,'ProductSprint Backlog'!$J12=M$2),'ProductSprint Backlog'!$L12,OR('ProductSprint Backlog'!$K12&lt;=M$2,'ProductSprint Backlog'!$J12&gt;M$2),0)</f>
        <v>0</v>
      </c>
      <c r="N12" s="6">
        <f>IFS('ProductSprint Backlog'!$L12="", "", AND('ProductSprint Backlog'!$K12&gt;N$2,'ProductSprint Backlog'!$J12&lt;=N$2),'ProductSprint Backlog'!$L12 / MAX(1, 'ProductSprint Backlog'!$K12-'ProductSprint Backlog'!$J12),AND('ProductSprint Backlog'!$K12=N$2,'ProductSprint Backlog'!$J12=N$2),'ProductSprint Backlog'!$L12,OR('ProductSprint Backlog'!$K12&lt;=N$2,'ProductSprint Backlog'!$J12&gt;N$2),0)</f>
        <v>0</v>
      </c>
      <c r="O12" s="6">
        <f>IFS('ProductSprint Backlog'!$L12="", "", AND('ProductSprint Backlog'!$K12&gt;O$2,'ProductSprint Backlog'!$J12&lt;=O$2),'ProductSprint Backlog'!$L12 / MAX(1, 'ProductSprint Backlog'!$K12-'ProductSprint Backlog'!$J12),AND('ProductSprint Backlog'!$K12=O$2,'ProductSprint Backlog'!$J12=O$2),'ProductSprint Backlog'!$L12,OR('ProductSprint Backlog'!$K12&lt;=O$2,'ProductSprint Backlog'!$J12&gt;O$2),0)</f>
        <v>0</v>
      </c>
      <c r="P12" s="6">
        <f t="shared" si="1"/>
        <v>2</v>
      </c>
    </row>
    <row r="13">
      <c r="B13" s="6" t="str">
        <f>IFS('ProductSprint Backlog'!$L13="", "", AND('ProductSprint Backlog'!$K13&gt;B$2,'ProductSprint Backlog'!$J13&lt;=B$2),'ProductSprint Backlog'!$L13 / MAX(1, 'ProductSprint Backlog'!$K13-'ProductSprint Backlog'!$J13),AND('ProductSprint Backlog'!$K13=B$2,'ProductSprint Backlog'!$J13=B$2),'ProductSprint Backlog'!$L13,OR('ProductSprint Backlog'!$K13&lt;=B$2,'ProductSprint Backlog'!$J13&gt;B$2),0)</f>
        <v/>
      </c>
      <c r="C13" s="6" t="str">
        <f>IFS('ProductSprint Backlog'!$L13="", "", AND('ProductSprint Backlog'!$K13&gt;C$2,'ProductSprint Backlog'!$J13&lt;=C$2),'ProductSprint Backlog'!$L13 / MAX(1, 'ProductSprint Backlog'!$K13-'ProductSprint Backlog'!$J13),AND('ProductSprint Backlog'!$K13=C$2,'ProductSprint Backlog'!$J13=C$2),'ProductSprint Backlog'!$L13,OR('ProductSprint Backlog'!$K13&lt;=C$2,'ProductSprint Backlog'!$J13&gt;C$2),0)</f>
        <v/>
      </c>
      <c r="D13" s="6" t="str">
        <f>IFS('ProductSprint Backlog'!$L13="", "", AND('ProductSprint Backlog'!$K13&gt;D$2,'ProductSprint Backlog'!$J13&lt;=D$2),'ProductSprint Backlog'!$L13 / MAX(1, 'ProductSprint Backlog'!$K13-'ProductSprint Backlog'!$J13),AND('ProductSprint Backlog'!$K13=D$2,'ProductSprint Backlog'!$J13=D$2),'ProductSprint Backlog'!$L13,OR('ProductSprint Backlog'!$K13&lt;=D$2,'ProductSprint Backlog'!$J13&gt;D$2),0)</f>
        <v/>
      </c>
      <c r="E13" s="6" t="str">
        <f>IFS('ProductSprint Backlog'!$L13="", "", AND('ProductSprint Backlog'!$K13&gt;E$2,'ProductSprint Backlog'!$J13&lt;=E$2),'ProductSprint Backlog'!$L13 / MAX(1, 'ProductSprint Backlog'!$K13-'ProductSprint Backlog'!$J13),AND('ProductSprint Backlog'!$K13=E$2,'ProductSprint Backlog'!$J13=E$2),'ProductSprint Backlog'!$L13,OR('ProductSprint Backlog'!$K13&lt;=E$2,'ProductSprint Backlog'!$J13&gt;E$2),0)</f>
        <v/>
      </c>
      <c r="F13" s="6" t="str">
        <f>IFS('ProductSprint Backlog'!$L13="", "", AND('ProductSprint Backlog'!$K13&gt;F$2,'ProductSprint Backlog'!$J13&lt;=F$2),'ProductSprint Backlog'!$L13 / MAX(1, 'ProductSprint Backlog'!$K13-'ProductSprint Backlog'!$J13),AND('ProductSprint Backlog'!$K13=F$2,'ProductSprint Backlog'!$J13=F$2),'ProductSprint Backlog'!$L13,OR('ProductSprint Backlog'!$K13&lt;=F$2,'ProductSprint Backlog'!$J13&gt;F$2),0)</f>
        <v/>
      </c>
      <c r="G13" s="6" t="str">
        <f>IFS('ProductSprint Backlog'!$L13="", "", AND('ProductSprint Backlog'!$K13&gt;G$2,'ProductSprint Backlog'!$J13&lt;=G$2),'ProductSprint Backlog'!$L13 / MAX(1, 'ProductSprint Backlog'!$K13-'ProductSprint Backlog'!$J13),AND('ProductSprint Backlog'!$K13=G$2,'ProductSprint Backlog'!$J13=G$2),'ProductSprint Backlog'!$L13,OR('ProductSprint Backlog'!$K13&lt;=G$2,'ProductSprint Backlog'!$J13&gt;G$2),0)</f>
        <v/>
      </c>
      <c r="H13" s="6" t="str">
        <f>IFS('ProductSprint Backlog'!$L13="", "", AND('ProductSprint Backlog'!$K13&gt;H$2,'ProductSprint Backlog'!$J13&lt;=H$2),'ProductSprint Backlog'!$L13 / MAX(1, 'ProductSprint Backlog'!$K13-'ProductSprint Backlog'!$J13),AND('ProductSprint Backlog'!$K13=H$2,'ProductSprint Backlog'!$J13=H$2),'ProductSprint Backlog'!$L13,OR('ProductSprint Backlog'!$K13&lt;=H$2,'ProductSprint Backlog'!$J13&gt;H$2),0)</f>
        <v/>
      </c>
      <c r="I13" s="6" t="str">
        <f>IFS('ProductSprint Backlog'!$L13="", "", AND('ProductSprint Backlog'!$K13&gt;I$2,'ProductSprint Backlog'!$J13&lt;=I$2),'ProductSprint Backlog'!$L13 / MAX(1, 'ProductSprint Backlog'!$K13-'ProductSprint Backlog'!$J13),AND('ProductSprint Backlog'!$K13=I$2,'ProductSprint Backlog'!$J13=I$2),'ProductSprint Backlog'!$L13,OR('ProductSprint Backlog'!$K13&lt;=I$2,'ProductSprint Backlog'!$J13&gt;I$2),0)</f>
        <v/>
      </c>
      <c r="J13" s="6" t="str">
        <f>IFS('ProductSprint Backlog'!$L13="", "", AND('ProductSprint Backlog'!$K13&gt;J$2,'ProductSprint Backlog'!$J13&lt;=J$2),'ProductSprint Backlog'!$L13 / MAX(1, 'ProductSprint Backlog'!$K13-'ProductSprint Backlog'!$J13),AND('ProductSprint Backlog'!$K13=J$2,'ProductSprint Backlog'!$J13=J$2),'ProductSprint Backlog'!$L13,OR('ProductSprint Backlog'!$K13&lt;=J$2,'ProductSprint Backlog'!$J13&gt;J$2),0)</f>
        <v/>
      </c>
      <c r="K13" s="6" t="str">
        <f>IFS('ProductSprint Backlog'!$L13="", "", AND('ProductSprint Backlog'!$K13&gt;K$2,'ProductSprint Backlog'!$J13&lt;=K$2),'ProductSprint Backlog'!$L13 / MAX(1, 'ProductSprint Backlog'!$K13-'ProductSprint Backlog'!$J13),AND('ProductSprint Backlog'!$K13=K$2,'ProductSprint Backlog'!$J13=K$2),'ProductSprint Backlog'!$L13,OR('ProductSprint Backlog'!$K13&lt;=K$2,'ProductSprint Backlog'!$J13&gt;K$2),0)</f>
        <v/>
      </c>
      <c r="L13" s="6" t="str">
        <f>IFS('ProductSprint Backlog'!$L13="", "", AND('ProductSprint Backlog'!$K13&gt;L$2,'ProductSprint Backlog'!$J13&lt;=L$2),'ProductSprint Backlog'!$L13 / MAX(1, 'ProductSprint Backlog'!$K13-'ProductSprint Backlog'!$J13),AND('ProductSprint Backlog'!$K13=L$2,'ProductSprint Backlog'!$J13=L$2),'ProductSprint Backlog'!$L13,OR('ProductSprint Backlog'!$K13&lt;=L$2,'ProductSprint Backlog'!$J13&gt;L$2),0)</f>
        <v/>
      </c>
      <c r="M13" s="6" t="str">
        <f>IFS('ProductSprint Backlog'!$L13="", "", AND('ProductSprint Backlog'!$K13&gt;M$2,'ProductSprint Backlog'!$J13&lt;=M$2),'ProductSprint Backlog'!$L13 / MAX(1, 'ProductSprint Backlog'!$K13-'ProductSprint Backlog'!$J13),AND('ProductSprint Backlog'!$K13=M$2,'ProductSprint Backlog'!$J13=M$2),'ProductSprint Backlog'!$L13,OR('ProductSprint Backlog'!$K13&lt;=M$2,'ProductSprint Backlog'!$J13&gt;M$2),0)</f>
        <v/>
      </c>
      <c r="N13" s="6" t="str">
        <f>IFS('ProductSprint Backlog'!$L13="", "", AND('ProductSprint Backlog'!$K13&gt;N$2,'ProductSprint Backlog'!$J13&lt;=N$2),'ProductSprint Backlog'!$L13 / MAX(1, 'ProductSprint Backlog'!$K13-'ProductSprint Backlog'!$J13),AND('ProductSprint Backlog'!$K13=N$2,'ProductSprint Backlog'!$J13=N$2),'ProductSprint Backlog'!$L13,OR('ProductSprint Backlog'!$K13&lt;=N$2,'ProductSprint Backlog'!$J13&gt;N$2),0)</f>
        <v/>
      </c>
      <c r="O13" s="6" t="str">
        <f>IFS('ProductSprint Backlog'!$L13="", "", AND('ProductSprint Backlog'!$K13&gt;O$2,'ProductSprint Backlog'!$J13&lt;=O$2),'ProductSprint Backlog'!$L13 / MAX(1, 'ProductSprint Backlog'!$K13-'ProductSprint Backlog'!$J13),AND('ProductSprint Backlog'!$K13=O$2,'ProductSprint Backlog'!$J13=O$2),'ProductSprint Backlog'!$L13,OR('ProductSprint Backlog'!$K13&lt;=O$2,'ProductSprint Backlog'!$J13&gt;O$2),0)</f>
        <v/>
      </c>
      <c r="P13" s="6">
        <f t="shared" si="1"/>
        <v>0</v>
      </c>
    </row>
    <row r="14">
      <c r="B14" s="6">
        <f>IFS('ProductSprint Backlog'!$L14="", "", AND('ProductSprint Backlog'!$K14&gt;B$2,'ProductSprint Backlog'!$J14&lt;=B$2),'ProductSprint Backlog'!$L14 / MAX(1, 'ProductSprint Backlog'!$K14-'ProductSprint Backlog'!$J14),AND('ProductSprint Backlog'!$K14=B$2,'ProductSprint Backlog'!$J14=B$2),'ProductSprint Backlog'!$L14,OR('ProductSprint Backlog'!$K14&lt;=B$2,'ProductSprint Backlog'!$J14&gt;B$2),0)</f>
        <v>0</v>
      </c>
      <c r="C14" s="6">
        <f>IFS('ProductSprint Backlog'!$L14="", "", AND('ProductSprint Backlog'!$K14&gt;C$2,'ProductSprint Backlog'!$J14&lt;=C$2),'ProductSprint Backlog'!$L14 / MAX(1, 'ProductSprint Backlog'!$K14-'ProductSprint Backlog'!$J14),AND('ProductSprint Backlog'!$K14=C$2,'ProductSprint Backlog'!$J14=C$2),'ProductSprint Backlog'!$L14,OR('ProductSprint Backlog'!$K14&lt;=C$2,'ProductSprint Backlog'!$J14&gt;C$2),0)</f>
        <v>0</v>
      </c>
      <c r="D14" s="6">
        <f>IFS('ProductSprint Backlog'!$L14="", "", AND('ProductSprint Backlog'!$K14&gt;D$2,'ProductSprint Backlog'!$J14&lt;=D$2),'ProductSprint Backlog'!$L14 / MAX(1, 'ProductSprint Backlog'!$K14-'ProductSprint Backlog'!$J14),AND('ProductSprint Backlog'!$K14=D$2,'ProductSprint Backlog'!$J14=D$2),'ProductSprint Backlog'!$L14,OR('ProductSprint Backlog'!$K14&lt;=D$2,'ProductSprint Backlog'!$J14&gt;D$2),0)</f>
        <v>0</v>
      </c>
      <c r="E14" s="6">
        <f>IFS('ProductSprint Backlog'!$L14="", "", AND('ProductSprint Backlog'!$K14&gt;E$2,'ProductSprint Backlog'!$J14&lt;=E$2),'ProductSprint Backlog'!$L14 / MAX(1, 'ProductSprint Backlog'!$K14-'ProductSprint Backlog'!$J14),AND('ProductSprint Backlog'!$K14=E$2,'ProductSprint Backlog'!$J14=E$2),'ProductSprint Backlog'!$L14,OR('ProductSprint Backlog'!$K14&lt;=E$2,'ProductSprint Backlog'!$J14&gt;E$2),0)</f>
        <v>0</v>
      </c>
      <c r="F14" s="6">
        <f>IFS('ProductSprint Backlog'!$L14="", "", AND('ProductSprint Backlog'!$K14&gt;F$2,'ProductSprint Backlog'!$J14&lt;=F$2),'ProductSprint Backlog'!$L14 / MAX(1, 'ProductSprint Backlog'!$K14-'ProductSprint Backlog'!$J14),AND('ProductSprint Backlog'!$K14=F$2,'ProductSprint Backlog'!$J14=F$2),'ProductSprint Backlog'!$L14,OR('ProductSprint Backlog'!$K14&lt;=F$2,'ProductSprint Backlog'!$J14&gt;F$2),0)</f>
        <v>0</v>
      </c>
      <c r="G14" s="6">
        <f>IFS('ProductSprint Backlog'!$L14="", "", AND('ProductSprint Backlog'!$K14&gt;G$2,'ProductSprint Backlog'!$J14&lt;=G$2),'ProductSprint Backlog'!$L14 / MAX(1, 'ProductSprint Backlog'!$K14-'ProductSprint Backlog'!$J14),AND('ProductSprint Backlog'!$K14=G$2,'ProductSprint Backlog'!$J14=G$2),'ProductSprint Backlog'!$L14,OR('ProductSprint Backlog'!$K14&lt;=G$2,'ProductSprint Backlog'!$J14&gt;G$2),0)</f>
        <v>0</v>
      </c>
      <c r="H14" s="6">
        <f>IFS('ProductSprint Backlog'!$L14="", "", AND('ProductSprint Backlog'!$K14&gt;H$2,'ProductSprint Backlog'!$J14&lt;=H$2),'ProductSprint Backlog'!$L14 / MAX(1, 'ProductSprint Backlog'!$K14-'ProductSprint Backlog'!$J14),AND('ProductSprint Backlog'!$K14=H$2,'ProductSprint Backlog'!$J14=H$2),'ProductSprint Backlog'!$L14,OR('ProductSprint Backlog'!$K14&lt;=H$2,'ProductSprint Backlog'!$J14&gt;H$2),0)</f>
        <v>0</v>
      </c>
      <c r="I14" s="6">
        <f>IFS('ProductSprint Backlog'!$L14="", "", AND('ProductSprint Backlog'!$K14&gt;I$2,'ProductSprint Backlog'!$J14&lt;=I$2),'ProductSprint Backlog'!$L14 / MAX(1, 'ProductSprint Backlog'!$K14-'ProductSprint Backlog'!$J14),AND('ProductSprint Backlog'!$K14=I$2,'ProductSprint Backlog'!$J14=I$2),'ProductSprint Backlog'!$L14,OR('ProductSprint Backlog'!$K14&lt;=I$2,'ProductSprint Backlog'!$J14&gt;I$2),0)</f>
        <v>0</v>
      </c>
      <c r="J14" s="6">
        <f>IFS('ProductSprint Backlog'!$L14="", "", AND('ProductSprint Backlog'!$K14&gt;J$2,'ProductSprint Backlog'!$J14&lt;=J$2),'ProductSprint Backlog'!$L14 / MAX(1, 'ProductSprint Backlog'!$K14-'ProductSprint Backlog'!$J14),AND('ProductSprint Backlog'!$K14=J$2,'ProductSprint Backlog'!$J14=J$2),'ProductSprint Backlog'!$L14,OR('ProductSprint Backlog'!$K14&lt;=J$2,'ProductSprint Backlog'!$J14&gt;J$2),0)</f>
        <v>0</v>
      </c>
      <c r="K14" s="6">
        <f>IFS('ProductSprint Backlog'!$L14="", "", AND('ProductSprint Backlog'!$K14&gt;K$2,'ProductSprint Backlog'!$J14&lt;=K$2),'ProductSprint Backlog'!$L14 / MAX(1, 'ProductSprint Backlog'!$K14-'ProductSprint Backlog'!$J14),AND('ProductSprint Backlog'!$K14=K$2,'ProductSprint Backlog'!$J14=K$2),'ProductSprint Backlog'!$L14,OR('ProductSprint Backlog'!$K14&lt;=K$2,'ProductSprint Backlog'!$J14&gt;K$2),0)</f>
        <v>1</v>
      </c>
      <c r="L14" s="6">
        <f>IFS('ProductSprint Backlog'!$L14="", "", AND('ProductSprint Backlog'!$K14&gt;L$2,'ProductSprint Backlog'!$J14&lt;=L$2),'ProductSprint Backlog'!$L14 / MAX(1, 'ProductSprint Backlog'!$K14-'ProductSprint Backlog'!$J14),AND('ProductSprint Backlog'!$K14=L$2,'ProductSprint Backlog'!$J14=L$2),'ProductSprint Backlog'!$L14,OR('ProductSprint Backlog'!$K14&lt;=L$2,'ProductSprint Backlog'!$J14&gt;L$2),0)</f>
        <v>0</v>
      </c>
      <c r="M14" s="6">
        <f>IFS('ProductSprint Backlog'!$L14="", "", AND('ProductSprint Backlog'!$K14&gt;M$2,'ProductSprint Backlog'!$J14&lt;=M$2),'ProductSprint Backlog'!$L14 / MAX(1, 'ProductSprint Backlog'!$K14-'ProductSprint Backlog'!$J14),AND('ProductSprint Backlog'!$K14=M$2,'ProductSprint Backlog'!$J14=M$2),'ProductSprint Backlog'!$L14,OR('ProductSprint Backlog'!$K14&lt;=M$2,'ProductSprint Backlog'!$J14&gt;M$2),0)</f>
        <v>0</v>
      </c>
      <c r="N14" s="6">
        <f>IFS('ProductSprint Backlog'!$L14="", "", AND('ProductSprint Backlog'!$K14&gt;N$2,'ProductSprint Backlog'!$J14&lt;=N$2),'ProductSprint Backlog'!$L14 / MAX(1, 'ProductSprint Backlog'!$K14-'ProductSprint Backlog'!$J14),AND('ProductSprint Backlog'!$K14=N$2,'ProductSprint Backlog'!$J14=N$2),'ProductSprint Backlog'!$L14,OR('ProductSprint Backlog'!$K14&lt;=N$2,'ProductSprint Backlog'!$J14&gt;N$2),0)</f>
        <v>0</v>
      </c>
      <c r="O14" s="6">
        <f>IFS('ProductSprint Backlog'!$L14="", "", AND('ProductSprint Backlog'!$K14&gt;O$2,'ProductSprint Backlog'!$J14&lt;=O$2),'ProductSprint Backlog'!$L14 / MAX(1, 'ProductSprint Backlog'!$K14-'ProductSprint Backlog'!$J14),AND('ProductSprint Backlog'!$K14=O$2,'ProductSprint Backlog'!$J14=O$2),'ProductSprint Backlog'!$L14,OR('ProductSprint Backlog'!$K14&lt;=O$2,'ProductSprint Backlog'!$J14&gt;O$2),0)</f>
        <v>0</v>
      </c>
      <c r="P14" s="6">
        <f t="shared" si="1"/>
        <v>1</v>
      </c>
    </row>
    <row r="15">
      <c r="B15" s="6">
        <f>IFS('ProductSprint Backlog'!$L15="", "", AND('ProductSprint Backlog'!$K15&gt;B$2,'ProductSprint Backlog'!$J15&lt;=B$2),'ProductSprint Backlog'!$L15 / MAX(1, 'ProductSprint Backlog'!$K15-'ProductSprint Backlog'!$J15),AND('ProductSprint Backlog'!$K15=B$2,'ProductSprint Backlog'!$J15=B$2),'ProductSprint Backlog'!$L15,OR('ProductSprint Backlog'!$K15&lt;=B$2,'ProductSprint Backlog'!$J15&gt;B$2),0)</f>
        <v>0</v>
      </c>
      <c r="C15" s="6">
        <f>IFS('ProductSprint Backlog'!$L15="", "", AND('ProductSprint Backlog'!$K15&gt;C$2,'ProductSprint Backlog'!$J15&lt;=C$2),'ProductSprint Backlog'!$L15 / MAX(1, 'ProductSprint Backlog'!$K15-'ProductSprint Backlog'!$J15),AND('ProductSprint Backlog'!$K15=C$2,'ProductSprint Backlog'!$J15=C$2),'ProductSprint Backlog'!$L15,OR('ProductSprint Backlog'!$K15&lt;=C$2,'ProductSprint Backlog'!$J15&gt;C$2),0)</f>
        <v>0</v>
      </c>
      <c r="D15" s="6">
        <f>IFS('ProductSprint Backlog'!$L15="", "", AND('ProductSprint Backlog'!$K15&gt;D$2,'ProductSprint Backlog'!$J15&lt;=D$2),'ProductSprint Backlog'!$L15 / MAX(1, 'ProductSprint Backlog'!$K15-'ProductSprint Backlog'!$J15),AND('ProductSprint Backlog'!$K15=D$2,'ProductSprint Backlog'!$J15=D$2),'ProductSprint Backlog'!$L15,OR('ProductSprint Backlog'!$K15&lt;=D$2,'ProductSprint Backlog'!$J15&gt;D$2),0)</f>
        <v>0</v>
      </c>
      <c r="E15" s="6">
        <f>IFS('ProductSprint Backlog'!$L15="", "", AND('ProductSprint Backlog'!$K15&gt;E$2,'ProductSprint Backlog'!$J15&lt;=E$2),'ProductSprint Backlog'!$L15 / MAX(1, 'ProductSprint Backlog'!$K15-'ProductSprint Backlog'!$J15),AND('ProductSprint Backlog'!$K15=E$2,'ProductSprint Backlog'!$J15=E$2),'ProductSprint Backlog'!$L15,OR('ProductSprint Backlog'!$K15&lt;=E$2,'ProductSprint Backlog'!$J15&gt;E$2),0)</f>
        <v>0</v>
      </c>
      <c r="F15" s="6">
        <f>IFS('ProductSprint Backlog'!$L15="", "", AND('ProductSprint Backlog'!$K15&gt;F$2,'ProductSprint Backlog'!$J15&lt;=F$2),'ProductSprint Backlog'!$L15 / MAX(1, 'ProductSprint Backlog'!$K15-'ProductSprint Backlog'!$J15),AND('ProductSprint Backlog'!$K15=F$2,'ProductSprint Backlog'!$J15=F$2),'ProductSprint Backlog'!$L15,OR('ProductSprint Backlog'!$K15&lt;=F$2,'ProductSprint Backlog'!$J15&gt;F$2),0)</f>
        <v>0</v>
      </c>
      <c r="G15" s="6">
        <f>IFS('ProductSprint Backlog'!$L15="", "", AND('ProductSprint Backlog'!$K15&gt;G$2,'ProductSprint Backlog'!$J15&lt;=G$2),'ProductSprint Backlog'!$L15 / MAX(1, 'ProductSprint Backlog'!$K15-'ProductSprint Backlog'!$J15),AND('ProductSprint Backlog'!$K15=G$2,'ProductSprint Backlog'!$J15=G$2),'ProductSprint Backlog'!$L15,OR('ProductSprint Backlog'!$K15&lt;=G$2,'ProductSprint Backlog'!$J15&gt;G$2),0)</f>
        <v>0</v>
      </c>
      <c r="H15" s="6">
        <f>IFS('ProductSprint Backlog'!$L15="", "", AND('ProductSprint Backlog'!$K15&gt;H$2,'ProductSprint Backlog'!$J15&lt;=H$2),'ProductSprint Backlog'!$L15 / MAX(1, 'ProductSprint Backlog'!$K15-'ProductSprint Backlog'!$J15),AND('ProductSprint Backlog'!$K15=H$2,'ProductSprint Backlog'!$J15=H$2),'ProductSprint Backlog'!$L15,OR('ProductSprint Backlog'!$K15&lt;=H$2,'ProductSprint Backlog'!$J15&gt;H$2),0)</f>
        <v>0</v>
      </c>
      <c r="I15" s="6">
        <f>IFS('ProductSprint Backlog'!$L15="", "", AND('ProductSprint Backlog'!$K15&gt;I$2,'ProductSprint Backlog'!$J15&lt;=I$2),'ProductSprint Backlog'!$L15 / MAX(1, 'ProductSprint Backlog'!$K15-'ProductSprint Backlog'!$J15),AND('ProductSprint Backlog'!$K15=I$2,'ProductSprint Backlog'!$J15=I$2),'ProductSprint Backlog'!$L15,OR('ProductSprint Backlog'!$K15&lt;=I$2,'ProductSprint Backlog'!$J15&gt;I$2),0)</f>
        <v>0</v>
      </c>
      <c r="J15" s="6">
        <f>IFS('ProductSprint Backlog'!$L15="", "", AND('ProductSprint Backlog'!$K15&gt;J$2,'ProductSprint Backlog'!$J15&lt;=J$2),'ProductSprint Backlog'!$L15 / MAX(1, 'ProductSprint Backlog'!$K15-'ProductSprint Backlog'!$J15),AND('ProductSprint Backlog'!$K15=J$2,'ProductSprint Backlog'!$J15=J$2),'ProductSprint Backlog'!$L15,OR('ProductSprint Backlog'!$K15&lt;=J$2,'ProductSprint Backlog'!$J15&gt;J$2),0)</f>
        <v>0</v>
      </c>
      <c r="K15" s="6">
        <f>IFS('ProductSprint Backlog'!$L15="", "", AND('ProductSprint Backlog'!$K15&gt;K$2,'ProductSprint Backlog'!$J15&lt;=K$2),'ProductSprint Backlog'!$L15 / MAX(1, 'ProductSprint Backlog'!$K15-'ProductSprint Backlog'!$J15),AND('ProductSprint Backlog'!$K15=K$2,'ProductSprint Backlog'!$J15=K$2),'ProductSprint Backlog'!$L15,OR('ProductSprint Backlog'!$K15&lt;=K$2,'ProductSprint Backlog'!$J15&gt;K$2),0)</f>
        <v>2.25</v>
      </c>
      <c r="L15" s="6">
        <f>IFS('ProductSprint Backlog'!$L15="", "", AND('ProductSprint Backlog'!$K15&gt;L$2,'ProductSprint Backlog'!$J15&lt;=L$2),'ProductSprint Backlog'!$L15 / MAX(1, 'ProductSprint Backlog'!$K15-'ProductSprint Backlog'!$J15),AND('ProductSprint Backlog'!$K15=L$2,'ProductSprint Backlog'!$J15=L$2),'ProductSprint Backlog'!$L15,OR('ProductSprint Backlog'!$K15&lt;=L$2,'ProductSprint Backlog'!$J15&gt;L$2),0)</f>
        <v>2.25</v>
      </c>
      <c r="M15" s="6">
        <f>IFS('ProductSprint Backlog'!$L15="", "", AND('ProductSprint Backlog'!$K15&gt;M$2,'ProductSprint Backlog'!$J15&lt;=M$2),'ProductSprint Backlog'!$L15 / MAX(1, 'ProductSprint Backlog'!$K15-'ProductSprint Backlog'!$J15),AND('ProductSprint Backlog'!$K15=M$2,'ProductSprint Backlog'!$J15=M$2),'ProductSprint Backlog'!$L15,OR('ProductSprint Backlog'!$K15&lt;=M$2,'ProductSprint Backlog'!$J15&gt;M$2),0)</f>
        <v>0</v>
      </c>
      <c r="N15" s="6">
        <f>IFS('ProductSprint Backlog'!$L15="", "", AND('ProductSprint Backlog'!$K15&gt;N$2,'ProductSprint Backlog'!$J15&lt;=N$2),'ProductSprint Backlog'!$L15 / MAX(1, 'ProductSprint Backlog'!$K15-'ProductSprint Backlog'!$J15),AND('ProductSprint Backlog'!$K15=N$2,'ProductSprint Backlog'!$J15=N$2),'ProductSprint Backlog'!$L15,OR('ProductSprint Backlog'!$K15&lt;=N$2,'ProductSprint Backlog'!$J15&gt;N$2),0)</f>
        <v>0</v>
      </c>
      <c r="O15" s="6">
        <f>IFS('ProductSprint Backlog'!$L15="", "", AND('ProductSprint Backlog'!$K15&gt;O$2,'ProductSprint Backlog'!$J15&lt;=O$2),'ProductSprint Backlog'!$L15 / MAX(1, 'ProductSprint Backlog'!$K15-'ProductSprint Backlog'!$J15),AND('ProductSprint Backlog'!$K15=O$2,'ProductSprint Backlog'!$J15=O$2),'ProductSprint Backlog'!$L15,OR('ProductSprint Backlog'!$K15&lt;=O$2,'ProductSprint Backlog'!$J15&gt;O$2),0)</f>
        <v>0</v>
      </c>
      <c r="P15" s="6">
        <f t="shared" si="1"/>
        <v>4.5</v>
      </c>
    </row>
    <row r="16">
      <c r="B16" s="6">
        <f>IFS('ProductSprint Backlog'!$L16="", "", AND('ProductSprint Backlog'!$K16&gt;B$2,'ProductSprint Backlog'!$J16&lt;=B$2),'ProductSprint Backlog'!$L16 / MAX(1, 'ProductSprint Backlog'!$K16-'ProductSprint Backlog'!$J16),AND('ProductSprint Backlog'!$K16=B$2,'ProductSprint Backlog'!$J16=B$2),'ProductSprint Backlog'!$L16,OR('ProductSprint Backlog'!$K16&lt;=B$2,'ProductSprint Backlog'!$J16&gt;B$2),0)</f>
        <v>0</v>
      </c>
      <c r="C16" s="6">
        <f>IFS('ProductSprint Backlog'!$L16="", "", AND('ProductSprint Backlog'!$K16&gt;C$2,'ProductSprint Backlog'!$J16&lt;=C$2),'ProductSprint Backlog'!$L16 / MAX(1, 'ProductSprint Backlog'!$K16-'ProductSprint Backlog'!$J16),AND('ProductSprint Backlog'!$K16=C$2,'ProductSprint Backlog'!$J16=C$2),'ProductSprint Backlog'!$L16,OR('ProductSprint Backlog'!$K16&lt;=C$2,'ProductSprint Backlog'!$J16&gt;C$2),0)</f>
        <v>0</v>
      </c>
      <c r="D16" s="6">
        <f>IFS('ProductSprint Backlog'!$L16="", "", AND('ProductSprint Backlog'!$K16&gt;D$2,'ProductSprint Backlog'!$J16&lt;=D$2),'ProductSprint Backlog'!$L16 / MAX(1, 'ProductSprint Backlog'!$K16-'ProductSprint Backlog'!$J16),AND('ProductSprint Backlog'!$K16=D$2,'ProductSprint Backlog'!$J16=D$2),'ProductSprint Backlog'!$L16,OR('ProductSprint Backlog'!$K16&lt;=D$2,'ProductSprint Backlog'!$J16&gt;D$2),0)</f>
        <v>0</v>
      </c>
      <c r="E16" s="6">
        <f>IFS('ProductSprint Backlog'!$L16="", "", AND('ProductSprint Backlog'!$K16&gt;E$2,'ProductSprint Backlog'!$J16&lt;=E$2),'ProductSprint Backlog'!$L16 / MAX(1, 'ProductSprint Backlog'!$K16-'ProductSprint Backlog'!$J16),AND('ProductSprint Backlog'!$K16=E$2,'ProductSprint Backlog'!$J16=E$2),'ProductSprint Backlog'!$L16,OR('ProductSprint Backlog'!$K16&lt;=E$2,'ProductSprint Backlog'!$J16&gt;E$2),0)</f>
        <v>0</v>
      </c>
      <c r="F16" s="6">
        <f>IFS('ProductSprint Backlog'!$L16="", "", AND('ProductSprint Backlog'!$K16&gt;F$2,'ProductSprint Backlog'!$J16&lt;=F$2),'ProductSprint Backlog'!$L16 / MAX(1, 'ProductSprint Backlog'!$K16-'ProductSprint Backlog'!$J16),AND('ProductSprint Backlog'!$K16=F$2,'ProductSprint Backlog'!$J16=F$2),'ProductSprint Backlog'!$L16,OR('ProductSprint Backlog'!$K16&lt;=F$2,'ProductSprint Backlog'!$J16&gt;F$2),0)</f>
        <v>0</v>
      </c>
      <c r="G16" s="6">
        <f>IFS('ProductSprint Backlog'!$L16="", "", AND('ProductSprint Backlog'!$K16&gt;G$2,'ProductSprint Backlog'!$J16&lt;=G$2),'ProductSprint Backlog'!$L16 / MAX(1, 'ProductSprint Backlog'!$K16-'ProductSprint Backlog'!$J16),AND('ProductSprint Backlog'!$K16=G$2,'ProductSprint Backlog'!$J16=G$2),'ProductSprint Backlog'!$L16,OR('ProductSprint Backlog'!$K16&lt;=G$2,'ProductSprint Backlog'!$J16&gt;G$2),0)</f>
        <v>0</v>
      </c>
      <c r="H16" s="6">
        <f>IFS('ProductSprint Backlog'!$L16="", "", AND('ProductSprint Backlog'!$K16&gt;H$2,'ProductSprint Backlog'!$J16&lt;=H$2),'ProductSprint Backlog'!$L16 / MAX(1, 'ProductSprint Backlog'!$K16-'ProductSprint Backlog'!$J16),AND('ProductSprint Backlog'!$K16=H$2,'ProductSprint Backlog'!$J16=H$2),'ProductSprint Backlog'!$L16,OR('ProductSprint Backlog'!$K16&lt;=H$2,'ProductSprint Backlog'!$J16&gt;H$2),0)</f>
        <v>0</v>
      </c>
      <c r="I16" s="6">
        <f>IFS('ProductSprint Backlog'!$L16="", "", AND('ProductSprint Backlog'!$K16&gt;I$2,'ProductSprint Backlog'!$J16&lt;=I$2),'ProductSprint Backlog'!$L16 / MAX(1, 'ProductSprint Backlog'!$K16-'ProductSprint Backlog'!$J16),AND('ProductSprint Backlog'!$K16=I$2,'ProductSprint Backlog'!$J16=I$2),'ProductSprint Backlog'!$L16,OR('ProductSprint Backlog'!$K16&lt;=I$2,'ProductSprint Backlog'!$J16&gt;I$2),0)</f>
        <v>0</v>
      </c>
      <c r="J16" s="6">
        <f>IFS('ProductSprint Backlog'!$L16="", "", AND('ProductSprint Backlog'!$K16&gt;J$2,'ProductSprint Backlog'!$J16&lt;=J$2),'ProductSprint Backlog'!$L16 / MAX(1, 'ProductSprint Backlog'!$K16-'ProductSprint Backlog'!$J16),AND('ProductSprint Backlog'!$K16=J$2,'ProductSprint Backlog'!$J16=J$2),'ProductSprint Backlog'!$L16,OR('ProductSprint Backlog'!$K16&lt;=J$2,'ProductSprint Backlog'!$J16&gt;J$2),0)</f>
        <v>0</v>
      </c>
      <c r="K16" s="6">
        <f>IFS('ProductSprint Backlog'!$L16="", "", AND('ProductSprint Backlog'!$K16&gt;K$2,'ProductSprint Backlog'!$J16&lt;=K$2),'ProductSprint Backlog'!$L16 / MAX(1, 'ProductSprint Backlog'!$K16-'ProductSprint Backlog'!$J16),AND('ProductSprint Backlog'!$K16=K$2,'ProductSprint Backlog'!$J16=K$2),'ProductSprint Backlog'!$L16,OR('ProductSprint Backlog'!$K16&lt;=K$2,'ProductSprint Backlog'!$J16&gt;K$2),0)</f>
        <v>0</v>
      </c>
      <c r="L16" s="6">
        <f>IFS('ProductSprint Backlog'!$L16="", "", AND('ProductSprint Backlog'!$K16&gt;L$2,'ProductSprint Backlog'!$J16&lt;=L$2),'ProductSprint Backlog'!$L16 / MAX(1, 'ProductSprint Backlog'!$K16-'ProductSprint Backlog'!$J16),AND('ProductSprint Backlog'!$K16=L$2,'ProductSprint Backlog'!$J16=L$2),'ProductSprint Backlog'!$L16,OR('ProductSprint Backlog'!$K16&lt;=L$2,'ProductSprint Backlog'!$J16&gt;L$2),0)</f>
        <v>1</v>
      </c>
      <c r="M16" s="6">
        <f>IFS('ProductSprint Backlog'!$L16="", "", AND('ProductSprint Backlog'!$K16&gt;M$2,'ProductSprint Backlog'!$J16&lt;=M$2),'ProductSprint Backlog'!$L16 / MAX(1, 'ProductSprint Backlog'!$K16-'ProductSprint Backlog'!$J16),AND('ProductSprint Backlog'!$K16=M$2,'ProductSprint Backlog'!$J16=M$2),'ProductSprint Backlog'!$L16,OR('ProductSprint Backlog'!$K16&lt;=M$2,'ProductSprint Backlog'!$J16&gt;M$2),0)</f>
        <v>1</v>
      </c>
      <c r="N16" s="6">
        <f>IFS('ProductSprint Backlog'!$L16="", "", AND('ProductSprint Backlog'!$K16&gt;N$2,'ProductSprint Backlog'!$J16&lt;=N$2),'ProductSprint Backlog'!$L16 / MAX(1, 'ProductSprint Backlog'!$K16-'ProductSprint Backlog'!$J16),AND('ProductSprint Backlog'!$K16=N$2,'ProductSprint Backlog'!$J16=N$2),'ProductSprint Backlog'!$L16,OR('ProductSprint Backlog'!$K16&lt;=N$2,'ProductSprint Backlog'!$J16&gt;N$2),0)</f>
        <v>0</v>
      </c>
      <c r="O16" s="6">
        <f>IFS('ProductSprint Backlog'!$L16="", "", AND('ProductSprint Backlog'!$K16&gt;O$2,'ProductSprint Backlog'!$J16&lt;=O$2),'ProductSprint Backlog'!$L16 / MAX(1, 'ProductSprint Backlog'!$K16-'ProductSprint Backlog'!$J16),AND('ProductSprint Backlog'!$K16=O$2,'ProductSprint Backlog'!$J16=O$2),'ProductSprint Backlog'!$L16,OR('ProductSprint Backlog'!$K16&lt;=O$2,'ProductSprint Backlog'!$J16&gt;O$2),0)</f>
        <v>0</v>
      </c>
      <c r="P16" s="6">
        <f t="shared" si="1"/>
        <v>2</v>
      </c>
    </row>
    <row r="17">
      <c r="B17" s="6">
        <f>IFS('ProductSprint Backlog'!$L17="", "", AND('ProductSprint Backlog'!$K17&gt;B$2,'ProductSprint Backlog'!$J17&lt;=B$2),'ProductSprint Backlog'!$L17 / MAX(1, 'ProductSprint Backlog'!$K17-'ProductSprint Backlog'!$J17),AND('ProductSprint Backlog'!$K17=B$2,'ProductSprint Backlog'!$J17=B$2),'ProductSprint Backlog'!$L17,OR('ProductSprint Backlog'!$K17&lt;=B$2,'ProductSprint Backlog'!$J17&gt;B$2),0)</f>
        <v>0</v>
      </c>
      <c r="C17" s="6">
        <f>IFS('ProductSprint Backlog'!$L17="", "", AND('ProductSprint Backlog'!$K17&gt;C$2,'ProductSprint Backlog'!$J17&lt;=C$2),'ProductSprint Backlog'!$L17 / MAX(1, 'ProductSprint Backlog'!$K17-'ProductSprint Backlog'!$J17),AND('ProductSprint Backlog'!$K17=C$2,'ProductSprint Backlog'!$J17=C$2),'ProductSprint Backlog'!$L17,OR('ProductSprint Backlog'!$K17&lt;=C$2,'ProductSprint Backlog'!$J17&gt;C$2),0)</f>
        <v>0</v>
      </c>
      <c r="D17" s="6">
        <f>IFS('ProductSprint Backlog'!$L17="", "", AND('ProductSprint Backlog'!$K17&gt;D$2,'ProductSprint Backlog'!$J17&lt;=D$2),'ProductSprint Backlog'!$L17 / MAX(1, 'ProductSprint Backlog'!$K17-'ProductSprint Backlog'!$J17),AND('ProductSprint Backlog'!$K17=D$2,'ProductSprint Backlog'!$J17=D$2),'ProductSprint Backlog'!$L17,OR('ProductSprint Backlog'!$K17&lt;=D$2,'ProductSprint Backlog'!$J17&gt;D$2),0)</f>
        <v>0</v>
      </c>
      <c r="E17" s="6">
        <f>IFS('ProductSprint Backlog'!$L17="", "", AND('ProductSprint Backlog'!$K17&gt;E$2,'ProductSprint Backlog'!$J17&lt;=E$2),'ProductSprint Backlog'!$L17 / MAX(1, 'ProductSprint Backlog'!$K17-'ProductSprint Backlog'!$J17),AND('ProductSprint Backlog'!$K17=E$2,'ProductSprint Backlog'!$J17=E$2),'ProductSprint Backlog'!$L17,OR('ProductSprint Backlog'!$K17&lt;=E$2,'ProductSprint Backlog'!$J17&gt;E$2),0)</f>
        <v>0</v>
      </c>
      <c r="F17" s="6">
        <f>IFS('ProductSprint Backlog'!$L17="", "", AND('ProductSprint Backlog'!$K17&gt;F$2,'ProductSprint Backlog'!$J17&lt;=F$2),'ProductSprint Backlog'!$L17 / MAX(1, 'ProductSprint Backlog'!$K17-'ProductSprint Backlog'!$J17),AND('ProductSprint Backlog'!$K17=F$2,'ProductSprint Backlog'!$J17=F$2),'ProductSprint Backlog'!$L17,OR('ProductSprint Backlog'!$K17&lt;=F$2,'ProductSprint Backlog'!$J17&gt;F$2),0)</f>
        <v>0</v>
      </c>
      <c r="G17" s="6">
        <f>IFS('ProductSprint Backlog'!$L17="", "", AND('ProductSprint Backlog'!$K17&gt;G$2,'ProductSprint Backlog'!$J17&lt;=G$2),'ProductSprint Backlog'!$L17 / MAX(1, 'ProductSprint Backlog'!$K17-'ProductSprint Backlog'!$J17),AND('ProductSprint Backlog'!$K17=G$2,'ProductSprint Backlog'!$J17=G$2),'ProductSprint Backlog'!$L17,OR('ProductSprint Backlog'!$K17&lt;=G$2,'ProductSprint Backlog'!$J17&gt;G$2),0)</f>
        <v>0</v>
      </c>
      <c r="H17" s="6">
        <f>IFS('ProductSprint Backlog'!$L17="", "", AND('ProductSprint Backlog'!$K17&gt;H$2,'ProductSprint Backlog'!$J17&lt;=H$2),'ProductSprint Backlog'!$L17 / MAX(1, 'ProductSprint Backlog'!$K17-'ProductSprint Backlog'!$J17),AND('ProductSprint Backlog'!$K17=H$2,'ProductSprint Backlog'!$J17=H$2),'ProductSprint Backlog'!$L17,OR('ProductSprint Backlog'!$K17&lt;=H$2,'ProductSprint Backlog'!$J17&gt;H$2),0)</f>
        <v>0</v>
      </c>
      <c r="I17" s="6">
        <f>IFS('ProductSprint Backlog'!$L17="", "", AND('ProductSprint Backlog'!$K17&gt;I$2,'ProductSprint Backlog'!$J17&lt;=I$2),'ProductSprint Backlog'!$L17 / MAX(1, 'ProductSprint Backlog'!$K17-'ProductSprint Backlog'!$J17),AND('ProductSprint Backlog'!$K17=I$2,'ProductSprint Backlog'!$J17=I$2),'ProductSprint Backlog'!$L17,OR('ProductSprint Backlog'!$K17&lt;=I$2,'ProductSprint Backlog'!$J17&gt;I$2),0)</f>
        <v>0</v>
      </c>
      <c r="J17" s="6">
        <f>IFS('ProductSprint Backlog'!$L17="", "", AND('ProductSprint Backlog'!$K17&gt;J$2,'ProductSprint Backlog'!$J17&lt;=J$2),'ProductSprint Backlog'!$L17 / MAX(1, 'ProductSprint Backlog'!$K17-'ProductSprint Backlog'!$J17),AND('ProductSprint Backlog'!$K17=J$2,'ProductSprint Backlog'!$J17=J$2),'ProductSprint Backlog'!$L17,OR('ProductSprint Backlog'!$K17&lt;=J$2,'ProductSprint Backlog'!$J17&gt;J$2),0)</f>
        <v>0</v>
      </c>
      <c r="K17" s="6">
        <f>IFS('ProductSprint Backlog'!$L17="", "", AND('ProductSprint Backlog'!$K17&gt;K$2,'ProductSprint Backlog'!$J17&lt;=K$2),'ProductSprint Backlog'!$L17 / MAX(1, 'ProductSprint Backlog'!$K17-'ProductSprint Backlog'!$J17),AND('ProductSprint Backlog'!$K17=K$2,'ProductSprint Backlog'!$J17=K$2),'ProductSprint Backlog'!$L17,OR('ProductSprint Backlog'!$K17&lt;=K$2,'ProductSprint Backlog'!$J17&gt;K$2),0)</f>
        <v>0</v>
      </c>
      <c r="L17" s="6">
        <f>IFS('ProductSprint Backlog'!$L17="", "", AND('ProductSprint Backlog'!$K17&gt;L$2,'ProductSprint Backlog'!$J17&lt;=L$2),'ProductSprint Backlog'!$L17 / MAX(1, 'ProductSprint Backlog'!$K17-'ProductSprint Backlog'!$J17),AND('ProductSprint Backlog'!$K17=L$2,'ProductSprint Backlog'!$J17=L$2),'ProductSprint Backlog'!$L17,OR('ProductSprint Backlog'!$K17&lt;=L$2,'ProductSprint Backlog'!$J17&gt;L$2),0)</f>
        <v>0</v>
      </c>
      <c r="M17" s="6">
        <f>IFS('ProductSprint Backlog'!$L17="", "", AND('ProductSprint Backlog'!$K17&gt;M$2,'ProductSprint Backlog'!$J17&lt;=M$2),'ProductSprint Backlog'!$L17 / MAX(1, 'ProductSprint Backlog'!$K17-'ProductSprint Backlog'!$J17),AND('ProductSprint Backlog'!$K17=M$2,'ProductSprint Backlog'!$J17=M$2),'ProductSprint Backlog'!$L17,OR('ProductSprint Backlog'!$K17&lt;=M$2,'ProductSprint Backlog'!$J17&gt;M$2),0)</f>
        <v>0</v>
      </c>
      <c r="N17" s="6">
        <f>IFS('ProductSprint Backlog'!$L17="", "", AND('ProductSprint Backlog'!$K17&gt;N$2,'ProductSprint Backlog'!$J17&lt;=N$2),'ProductSprint Backlog'!$L17 / MAX(1, 'ProductSprint Backlog'!$K17-'ProductSprint Backlog'!$J17),AND('ProductSprint Backlog'!$K17=N$2,'ProductSprint Backlog'!$J17=N$2),'ProductSprint Backlog'!$L17,OR('ProductSprint Backlog'!$K17&lt;=N$2,'ProductSprint Backlog'!$J17&gt;N$2),0)</f>
        <v>1</v>
      </c>
      <c r="O17" s="6">
        <f>IFS('ProductSprint Backlog'!$L17="", "", AND('ProductSprint Backlog'!$K17&gt;O$2,'ProductSprint Backlog'!$J17&lt;=O$2),'ProductSprint Backlog'!$L17 / MAX(1, 'ProductSprint Backlog'!$K17-'ProductSprint Backlog'!$J17),AND('ProductSprint Backlog'!$K17=O$2,'ProductSprint Backlog'!$J17=O$2),'ProductSprint Backlog'!$L17,OR('ProductSprint Backlog'!$K17&lt;=O$2,'ProductSprint Backlog'!$J17&gt;O$2),0)</f>
        <v>0</v>
      </c>
      <c r="P17" s="6">
        <f t="shared" si="1"/>
        <v>1</v>
      </c>
    </row>
    <row r="18">
      <c r="B18" s="6" t="str">
        <f>IFS('ProductSprint Backlog'!$L18="", "", AND('ProductSprint Backlog'!$K18&gt;B$2,'ProductSprint Backlog'!$J18&lt;=B$2),'ProductSprint Backlog'!$L18 / MAX(1, 'ProductSprint Backlog'!$K18-'ProductSprint Backlog'!$J18),AND('ProductSprint Backlog'!$K18=B$2,'ProductSprint Backlog'!$J18=B$2),'ProductSprint Backlog'!$L18,OR('ProductSprint Backlog'!$K18&lt;=B$2,'ProductSprint Backlog'!$J18&gt;B$2),0)</f>
        <v/>
      </c>
      <c r="C18" s="6" t="str">
        <f>IFS('ProductSprint Backlog'!$L18="", "", AND('ProductSprint Backlog'!$K18&gt;C$2,'ProductSprint Backlog'!$J18&lt;=C$2),'ProductSprint Backlog'!$L18 / MAX(1, 'ProductSprint Backlog'!$K18-'ProductSprint Backlog'!$J18),AND('ProductSprint Backlog'!$K18=C$2,'ProductSprint Backlog'!$J18=C$2),'ProductSprint Backlog'!$L18,OR('ProductSprint Backlog'!$K18&lt;=C$2,'ProductSprint Backlog'!$J18&gt;C$2),0)</f>
        <v/>
      </c>
      <c r="D18" s="6" t="str">
        <f>IFS('ProductSprint Backlog'!$L18="", "", AND('ProductSprint Backlog'!$K18&gt;D$2,'ProductSprint Backlog'!$J18&lt;=D$2),'ProductSprint Backlog'!$L18 / MAX(1, 'ProductSprint Backlog'!$K18-'ProductSprint Backlog'!$J18),AND('ProductSprint Backlog'!$K18=D$2,'ProductSprint Backlog'!$J18=D$2),'ProductSprint Backlog'!$L18,OR('ProductSprint Backlog'!$K18&lt;=D$2,'ProductSprint Backlog'!$J18&gt;D$2),0)</f>
        <v/>
      </c>
      <c r="E18" s="6" t="str">
        <f>IFS('ProductSprint Backlog'!$L18="", "", AND('ProductSprint Backlog'!$K18&gt;E$2,'ProductSprint Backlog'!$J18&lt;=E$2),'ProductSprint Backlog'!$L18 / MAX(1, 'ProductSprint Backlog'!$K18-'ProductSprint Backlog'!$J18),AND('ProductSprint Backlog'!$K18=E$2,'ProductSprint Backlog'!$J18=E$2),'ProductSprint Backlog'!$L18,OR('ProductSprint Backlog'!$K18&lt;=E$2,'ProductSprint Backlog'!$J18&gt;E$2),0)</f>
        <v/>
      </c>
      <c r="F18" s="6" t="str">
        <f>IFS('ProductSprint Backlog'!$L18="", "", AND('ProductSprint Backlog'!$K18&gt;F$2,'ProductSprint Backlog'!$J18&lt;=F$2),'ProductSprint Backlog'!$L18 / MAX(1, 'ProductSprint Backlog'!$K18-'ProductSprint Backlog'!$J18),AND('ProductSprint Backlog'!$K18=F$2,'ProductSprint Backlog'!$J18=F$2),'ProductSprint Backlog'!$L18,OR('ProductSprint Backlog'!$K18&lt;=F$2,'ProductSprint Backlog'!$J18&gt;F$2),0)</f>
        <v/>
      </c>
      <c r="G18" s="6" t="str">
        <f>IFS('ProductSprint Backlog'!$L18="", "", AND('ProductSprint Backlog'!$K18&gt;G$2,'ProductSprint Backlog'!$J18&lt;=G$2),'ProductSprint Backlog'!$L18 / MAX(1, 'ProductSprint Backlog'!$K18-'ProductSprint Backlog'!$J18),AND('ProductSprint Backlog'!$K18=G$2,'ProductSprint Backlog'!$J18=G$2),'ProductSprint Backlog'!$L18,OR('ProductSprint Backlog'!$K18&lt;=G$2,'ProductSprint Backlog'!$J18&gt;G$2),0)</f>
        <v/>
      </c>
      <c r="H18" s="6" t="str">
        <f>IFS('ProductSprint Backlog'!$L18="", "", AND('ProductSprint Backlog'!$K18&gt;H$2,'ProductSprint Backlog'!$J18&lt;=H$2),'ProductSprint Backlog'!$L18 / MAX(1, 'ProductSprint Backlog'!$K18-'ProductSprint Backlog'!$J18),AND('ProductSprint Backlog'!$K18=H$2,'ProductSprint Backlog'!$J18=H$2),'ProductSprint Backlog'!$L18,OR('ProductSprint Backlog'!$K18&lt;=H$2,'ProductSprint Backlog'!$J18&gt;H$2),0)</f>
        <v/>
      </c>
      <c r="I18" s="6" t="str">
        <f>IFS('ProductSprint Backlog'!$L18="", "", AND('ProductSprint Backlog'!$K18&gt;I$2,'ProductSprint Backlog'!$J18&lt;=I$2),'ProductSprint Backlog'!$L18 / MAX(1, 'ProductSprint Backlog'!$K18-'ProductSprint Backlog'!$J18),AND('ProductSprint Backlog'!$K18=I$2,'ProductSprint Backlog'!$J18=I$2),'ProductSprint Backlog'!$L18,OR('ProductSprint Backlog'!$K18&lt;=I$2,'ProductSprint Backlog'!$J18&gt;I$2),0)</f>
        <v/>
      </c>
      <c r="J18" s="6" t="str">
        <f>IFS('ProductSprint Backlog'!$L18="", "", AND('ProductSprint Backlog'!$K18&gt;J$2,'ProductSprint Backlog'!$J18&lt;=J$2),'ProductSprint Backlog'!$L18 / MAX(1, 'ProductSprint Backlog'!$K18-'ProductSprint Backlog'!$J18),AND('ProductSprint Backlog'!$K18=J$2,'ProductSprint Backlog'!$J18=J$2),'ProductSprint Backlog'!$L18,OR('ProductSprint Backlog'!$K18&lt;=J$2,'ProductSprint Backlog'!$J18&gt;J$2),0)</f>
        <v/>
      </c>
      <c r="K18" s="6" t="str">
        <f>IFS('ProductSprint Backlog'!$L18="", "", AND('ProductSprint Backlog'!$K18&gt;K$2,'ProductSprint Backlog'!$J18&lt;=K$2),'ProductSprint Backlog'!$L18 / MAX(1, 'ProductSprint Backlog'!$K18-'ProductSprint Backlog'!$J18),AND('ProductSprint Backlog'!$K18=K$2,'ProductSprint Backlog'!$J18=K$2),'ProductSprint Backlog'!$L18,OR('ProductSprint Backlog'!$K18&lt;=K$2,'ProductSprint Backlog'!$J18&gt;K$2),0)</f>
        <v/>
      </c>
      <c r="L18" s="6" t="str">
        <f>IFS('ProductSprint Backlog'!$L18="", "", AND('ProductSprint Backlog'!$K18&gt;L$2,'ProductSprint Backlog'!$J18&lt;=L$2),'ProductSprint Backlog'!$L18 / MAX(1, 'ProductSprint Backlog'!$K18-'ProductSprint Backlog'!$J18),AND('ProductSprint Backlog'!$K18=L$2,'ProductSprint Backlog'!$J18=L$2),'ProductSprint Backlog'!$L18,OR('ProductSprint Backlog'!$K18&lt;=L$2,'ProductSprint Backlog'!$J18&gt;L$2),0)</f>
        <v/>
      </c>
      <c r="M18" s="6" t="str">
        <f>IFS('ProductSprint Backlog'!$L18="", "", AND('ProductSprint Backlog'!$K18&gt;M$2,'ProductSprint Backlog'!$J18&lt;=M$2),'ProductSprint Backlog'!$L18 / MAX(1, 'ProductSprint Backlog'!$K18-'ProductSprint Backlog'!$J18),AND('ProductSprint Backlog'!$K18=M$2,'ProductSprint Backlog'!$J18=M$2),'ProductSprint Backlog'!$L18,OR('ProductSprint Backlog'!$K18&lt;=M$2,'ProductSprint Backlog'!$J18&gt;M$2),0)</f>
        <v/>
      </c>
      <c r="N18" s="6" t="str">
        <f>IFS('ProductSprint Backlog'!$L18="", "", AND('ProductSprint Backlog'!$K18&gt;N$2,'ProductSprint Backlog'!$J18&lt;=N$2),'ProductSprint Backlog'!$L18 / MAX(1, 'ProductSprint Backlog'!$K18-'ProductSprint Backlog'!$J18),AND('ProductSprint Backlog'!$K18=N$2,'ProductSprint Backlog'!$J18=N$2),'ProductSprint Backlog'!$L18,OR('ProductSprint Backlog'!$K18&lt;=N$2,'ProductSprint Backlog'!$J18&gt;N$2),0)</f>
        <v/>
      </c>
      <c r="O18" s="6" t="str">
        <f>IFS('ProductSprint Backlog'!$L18="", "", AND('ProductSprint Backlog'!$K18&gt;O$2,'ProductSprint Backlog'!$J18&lt;=O$2),'ProductSprint Backlog'!$L18 / MAX(1, 'ProductSprint Backlog'!$K18-'ProductSprint Backlog'!$J18),AND('ProductSprint Backlog'!$K18=O$2,'ProductSprint Backlog'!$J18=O$2),'ProductSprint Backlog'!$L18,OR('ProductSprint Backlog'!$K18&lt;=O$2,'ProductSprint Backlog'!$J18&gt;O$2),0)</f>
        <v/>
      </c>
      <c r="P18" s="6">
        <f t="shared" si="1"/>
        <v>0</v>
      </c>
    </row>
    <row r="19">
      <c r="B19" s="6">
        <f>IFS('ProductSprint Backlog'!$L19="", "", AND('ProductSprint Backlog'!$K19&gt;B$2,'ProductSprint Backlog'!$J19&lt;=B$2),'ProductSprint Backlog'!$L19 / MAX(1, 'ProductSprint Backlog'!$K19-'ProductSprint Backlog'!$J19),AND('ProductSprint Backlog'!$K19=B$2,'ProductSprint Backlog'!$J19=B$2),'ProductSprint Backlog'!$L19,OR('ProductSprint Backlog'!$K19&lt;=B$2,'ProductSprint Backlog'!$J19&gt;B$2),0)</f>
        <v>0</v>
      </c>
      <c r="C19" s="6">
        <f>IFS('ProductSprint Backlog'!$L19="", "", AND('ProductSprint Backlog'!$K19&gt;C$2,'ProductSprint Backlog'!$J19&lt;=C$2),'ProductSprint Backlog'!$L19 / MAX(1, 'ProductSprint Backlog'!$K19-'ProductSprint Backlog'!$J19),AND('ProductSprint Backlog'!$K19=C$2,'ProductSprint Backlog'!$J19=C$2),'ProductSprint Backlog'!$L19,OR('ProductSprint Backlog'!$K19&lt;=C$2,'ProductSprint Backlog'!$J19&gt;C$2),0)</f>
        <v>0</v>
      </c>
      <c r="D19" s="6">
        <f>IFS('ProductSprint Backlog'!$L19="", "", AND('ProductSprint Backlog'!$K19&gt;D$2,'ProductSprint Backlog'!$J19&lt;=D$2),'ProductSprint Backlog'!$L19 / MAX(1, 'ProductSprint Backlog'!$K19-'ProductSprint Backlog'!$J19),AND('ProductSprint Backlog'!$K19=D$2,'ProductSprint Backlog'!$J19=D$2),'ProductSprint Backlog'!$L19,OR('ProductSprint Backlog'!$K19&lt;=D$2,'ProductSprint Backlog'!$J19&gt;D$2),0)</f>
        <v>0.9166666667</v>
      </c>
      <c r="E19" s="6">
        <f>IFS('ProductSprint Backlog'!$L19="", "", AND('ProductSprint Backlog'!$K19&gt;E$2,'ProductSprint Backlog'!$J19&lt;=E$2),'ProductSprint Backlog'!$L19 / MAX(1, 'ProductSprint Backlog'!$K19-'ProductSprint Backlog'!$J19),AND('ProductSprint Backlog'!$K19=E$2,'ProductSprint Backlog'!$J19=E$2),'ProductSprint Backlog'!$L19,OR('ProductSprint Backlog'!$K19&lt;=E$2,'ProductSprint Backlog'!$J19&gt;E$2),0)</f>
        <v>0.9166666667</v>
      </c>
      <c r="F19" s="6">
        <f>IFS('ProductSprint Backlog'!$L19="", "", AND('ProductSprint Backlog'!$K19&gt;F$2,'ProductSprint Backlog'!$J19&lt;=F$2),'ProductSprint Backlog'!$L19 / MAX(1, 'ProductSprint Backlog'!$K19-'ProductSprint Backlog'!$J19),AND('ProductSprint Backlog'!$K19=F$2,'ProductSprint Backlog'!$J19=F$2),'ProductSprint Backlog'!$L19,OR('ProductSprint Backlog'!$K19&lt;=F$2,'ProductSprint Backlog'!$J19&gt;F$2),0)</f>
        <v>0.9166666667</v>
      </c>
      <c r="G19" s="6">
        <f>IFS('ProductSprint Backlog'!$L19="", "", AND('ProductSprint Backlog'!$K19&gt;G$2,'ProductSprint Backlog'!$J19&lt;=G$2),'ProductSprint Backlog'!$L19 / MAX(1, 'ProductSprint Backlog'!$K19-'ProductSprint Backlog'!$J19),AND('ProductSprint Backlog'!$K19=G$2,'ProductSprint Backlog'!$J19=G$2),'ProductSprint Backlog'!$L19,OR('ProductSprint Backlog'!$K19&lt;=G$2,'ProductSprint Backlog'!$J19&gt;G$2),0)</f>
        <v>0.9166666667</v>
      </c>
      <c r="H19" s="6">
        <f>IFS('ProductSprint Backlog'!$L19="", "", AND('ProductSprint Backlog'!$K19&gt;H$2,'ProductSprint Backlog'!$J19&lt;=H$2),'ProductSprint Backlog'!$L19 / MAX(1, 'ProductSprint Backlog'!$K19-'ProductSprint Backlog'!$J19),AND('ProductSprint Backlog'!$K19=H$2,'ProductSprint Backlog'!$J19=H$2),'ProductSprint Backlog'!$L19,OR('ProductSprint Backlog'!$K19&lt;=H$2,'ProductSprint Backlog'!$J19&gt;H$2),0)</f>
        <v>0.9166666667</v>
      </c>
      <c r="I19" s="6">
        <f>IFS('ProductSprint Backlog'!$L19="", "", AND('ProductSprint Backlog'!$K19&gt;I$2,'ProductSprint Backlog'!$J19&lt;=I$2),'ProductSprint Backlog'!$L19 / MAX(1, 'ProductSprint Backlog'!$K19-'ProductSprint Backlog'!$J19),AND('ProductSprint Backlog'!$K19=I$2,'ProductSprint Backlog'!$J19=I$2),'ProductSprint Backlog'!$L19,OR('ProductSprint Backlog'!$K19&lt;=I$2,'ProductSprint Backlog'!$J19&gt;I$2),0)</f>
        <v>0.9166666667</v>
      </c>
      <c r="J19" s="6">
        <f>IFS('ProductSprint Backlog'!$L19="", "", AND('ProductSprint Backlog'!$K19&gt;J$2,'ProductSprint Backlog'!$J19&lt;=J$2),'ProductSprint Backlog'!$L19 / MAX(1, 'ProductSprint Backlog'!$K19-'ProductSprint Backlog'!$J19),AND('ProductSprint Backlog'!$K19=J$2,'ProductSprint Backlog'!$J19=J$2),'ProductSprint Backlog'!$L19,OR('ProductSprint Backlog'!$K19&lt;=J$2,'ProductSprint Backlog'!$J19&gt;J$2),0)</f>
        <v>0</v>
      </c>
      <c r="K19" s="6">
        <f>IFS('ProductSprint Backlog'!$L19="", "", AND('ProductSprint Backlog'!$K19&gt;K$2,'ProductSprint Backlog'!$J19&lt;=K$2),'ProductSprint Backlog'!$L19 / MAX(1, 'ProductSprint Backlog'!$K19-'ProductSprint Backlog'!$J19),AND('ProductSprint Backlog'!$K19=K$2,'ProductSprint Backlog'!$J19=K$2),'ProductSprint Backlog'!$L19,OR('ProductSprint Backlog'!$K19&lt;=K$2,'ProductSprint Backlog'!$J19&gt;K$2),0)</f>
        <v>0</v>
      </c>
      <c r="L19" s="6">
        <f>IFS('ProductSprint Backlog'!$L19="", "", AND('ProductSprint Backlog'!$K19&gt;L$2,'ProductSprint Backlog'!$J19&lt;=L$2),'ProductSprint Backlog'!$L19 / MAX(1, 'ProductSprint Backlog'!$K19-'ProductSprint Backlog'!$J19),AND('ProductSprint Backlog'!$K19=L$2,'ProductSprint Backlog'!$J19=L$2),'ProductSprint Backlog'!$L19,OR('ProductSprint Backlog'!$K19&lt;=L$2,'ProductSprint Backlog'!$J19&gt;L$2),0)</f>
        <v>0</v>
      </c>
      <c r="M19" s="6">
        <f>IFS('ProductSprint Backlog'!$L19="", "", AND('ProductSprint Backlog'!$K19&gt;M$2,'ProductSprint Backlog'!$J19&lt;=M$2),'ProductSprint Backlog'!$L19 / MAX(1, 'ProductSprint Backlog'!$K19-'ProductSprint Backlog'!$J19),AND('ProductSprint Backlog'!$K19=M$2,'ProductSprint Backlog'!$J19=M$2),'ProductSprint Backlog'!$L19,OR('ProductSprint Backlog'!$K19&lt;=M$2,'ProductSprint Backlog'!$J19&gt;M$2),0)</f>
        <v>0</v>
      </c>
      <c r="N19" s="6">
        <f>IFS('ProductSprint Backlog'!$L19="", "", AND('ProductSprint Backlog'!$K19&gt;N$2,'ProductSprint Backlog'!$J19&lt;=N$2),'ProductSprint Backlog'!$L19 / MAX(1, 'ProductSprint Backlog'!$K19-'ProductSprint Backlog'!$J19),AND('ProductSprint Backlog'!$K19=N$2,'ProductSprint Backlog'!$J19=N$2),'ProductSprint Backlog'!$L19,OR('ProductSprint Backlog'!$K19&lt;=N$2,'ProductSprint Backlog'!$J19&gt;N$2),0)</f>
        <v>0</v>
      </c>
      <c r="O19" s="6">
        <f>IFS('ProductSprint Backlog'!$L19="", "", AND('ProductSprint Backlog'!$K19&gt;O$2,'ProductSprint Backlog'!$J19&lt;=O$2),'ProductSprint Backlog'!$L19 / MAX(1, 'ProductSprint Backlog'!$K19-'ProductSprint Backlog'!$J19),AND('ProductSprint Backlog'!$K19=O$2,'ProductSprint Backlog'!$J19=O$2),'ProductSprint Backlog'!$L19,OR('ProductSprint Backlog'!$K19&lt;=O$2,'ProductSprint Backlog'!$J19&gt;O$2),0)</f>
        <v>0</v>
      </c>
      <c r="P19" s="6">
        <f t="shared" si="1"/>
        <v>5.5</v>
      </c>
    </row>
    <row r="20">
      <c r="B20" s="6">
        <f>IFS('ProductSprint Backlog'!$L20="", "", AND('ProductSprint Backlog'!$K20&gt;B$2,'ProductSprint Backlog'!$J20&lt;=B$2),'ProductSprint Backlog'!$L20 / MAX(1, 'ProductSprint Backlog'!$K20-'ProductSprint Backlog'!$J20),AND('ProductSprint Backlog'!$K20=B$2,'ProductSprint Backlog'!$J20=B$2),'ProductSprint Backlog'!$L20,OR('ProductSprint Backlog'!$K20&lt;=B$2,'ProductSprint Backlog'!$J20&gt;B$2),0)</f>
        <v>0</v>
      </c>
      <c r="C20" s="6">
        <f>IFS('ProductSprint Backlog'!$L20="", "", AND('ProductSprint Backlog'!$K20&gt;C$2,'ProductSprint Backlog'!$J20&lt;=C$2),'ProductSprint Backlog'!$L20 / MAX(1, 'ProductSprint Backlog'!$K20-'ProductSprint Backlog'!$J20),AND('ProductSprint Backlog'!$K20=C$2,'ProductSprint Backlog'!$J20=C$2),'ProductSprint Backlog'!$L20,OR('ProductSprint Backlog'!$K20&lt;=C$2,'ProductSprint Backlog'!$J20&gt;C$2),0)</f>
        <v>0</v>
      </c>
      <c r="D20" s="6">
        <f>IFS('ProductSprint Backlog'!$L20="", "", AND('ProductSprint Backlog'!$K20&gt;D$2,'ProductSprint Backlog'!$J20&lt;=D$2),'ProductSprint Backlog'!$L20 / MAX(1, 'ProductSprint Backlog'!$K20-'ProductSprint Backlog'!$J20),AND('ProductSprint Backlog'!$K20=D$2,'ProductSprint Backlog'!$J20=D$2),'ProductSprint Backlog'!$L20,OR('ProductSprint Backlog'!$K20&lt;=D$2,'ProductSprint Backlog'!$J20&gt;D$2),0)</f>
        <v>0</v>
      </c>
      <c r="E20" s="6">
        <f>IFS('ProductSprint Backlog'!$L20="", "", AND('ProductSprint Backlog'!$K20&gt;E$2,'ProductSprint Backlog'!$J20&lt;=E$2),'ProductSprint Backlog'!$L20 / MAX(1, 'ProductSprint Backlog'!$K20-'ProductSprint Backlog'!$J20),AND('ProductSprint Backlog'!$K20=E$2,'ProductSprint Backlog'!$J20=E$2),'ProductSprint Backlog'!$L20,OR('ProductSprint Backlog'!$K20&lt;=E$2,'ProductSprint Backlog'!$J20&gt;E$2),0)</f>
        <v>2</v>
      </c>
      <c r="F20" s="6">
        <f>IFS('ProductSprint Backlog'!$L20="", "", AND('ProductSprint Backlog'!$K20&gt;F$2,'ProductSprint Backlog'!$J20&lt;=F$2),'ProductSprint Backlog'!$L20 / MAX(1, 'ProductSprint Backlog'!$K20-'ProductSprint Backlog'!$J20),AND('ProductSprint Backlog'!$K20=F$2,'ProductSprint Backlog'!$J20=F$2),'ProductSprint Backlog'!$L20,OR('ProductSprint Backlog'!$K20&lt;=F$2,'ProductSprint Backlog'!$J20&gt;F$2),0)</f>
        <v>0</v>
      </c>
      <c r="G20" s="6">
        <f>IFS('ProductSprint Backlog'!$L20="", "", AND('ProductSprint Backlog'!$K20&gt;G$2,'ProductSprint Backlog'!$J20&lt;=G$2),'ProductSprint Backlog'!$L20 / MAX(1, 'ProductSprint Backlog'!$K20-'ProductSprint Backlog'!$J20),AND('ProductSprint Backlog'!$K20=G$2,'ProductSprint Backlog'!$J20=G$2),'ProductSprint Backlog'!$L20,OR('ProductSprint Backlog'!$K20&lt;=G$2,'ProductSprint Backlog'!$J20&gt;G$2),0)</f>
        <v>0</v>
      </c>
      <c r="H20" s="6">
        <f>IFS('ProductSprint Backlog'!$L20="", "", AND('ProductSprint Backlog'!$K20&gt;H$2,'ProductSprint Backlog'!$J20&lt;=H$2),'ProductSprint Backlog'!$L20 / MAX(1, 'ProductSprint Backlog'!$K20-'ProductSprint Backlog'!$J20),AND('ProductSprint Backlog'!$K20=H$2,'ProductSprint Backlog'!$J20=H$2),'ProductSprint Backlog'!$L20,OR('ProductSprint Backlog'!$K20&lt;=H$2,'ProductSprint Backlog'!$J20&gt;H$2),0)</f>
        <v>0</v>
      </c>
      <c r="I20" s="6">
        <f>IFS('ProductSprint Backlog'!$L20="", "", AND('ProductSprint Backlog'!$K20&gt;I$2,'ProductSprint Backlog'!$J20&lt;=I$2),'ProductSprint Backlog'!$L20 / MAX(1, 'ProductSprint Backlog'!$K20-'ProductSprint Backlog'!$J20),AND('ProductSprint Backlog'!$K20=I$2,'ProductSprint Backlog'!$J20=I$2),'ProductSprint Backlog'!$L20,OR('ProductSprint Backlog'!$K20&lt;=I$2,'ProductSprint Backlog'!$J20&gt;I$2),0)</f>
        <v>0</v>
      </c>
      <c r="J20" s="6">
        <f>IFS('ProductSprint Backlog'!$L20="", "", AND('ProductSprint Backlog'!$K20&gt;J$2,'ProductSprint Backlog'!$J20&lt;=J$2),'ProductSprint Backlog'!$L20 / MAX(1, 'ProductSprint Backlog'!$K20-'ProductSprint Backlog'!$J20),AND('ProductSprint Backlog'!$K20=J$2,'ProductSprint Backlog'!$J20=J$2),'ProductSprint Backlog'!$L20,OR('ProductSprint Backlog'!$K20&lt;=J$2,'ProductSprint Backlog'!$J20&gt;J$2),0)</f>
        <v>0</v>
      </c>
      <c r="K20" s="6">
        <f>IFS('ProductSprint Backlog'!$L20="", "", AND('ProductSprint Backlog'!$K20&gt;K$2,'ProductSprint Backlog'!$J20&lt;=K$2),'ProductSprint Backlog'!$L20 / MAX(1, 'ProductSprint Backlog'!$K20-'ProductSprint Backlog'!$J20),AND('ProductSprint Backlog'!$K20=K$2,'ProductSprint Backlog'!$J20=K$2),'ProductSprint Backlog'!$L20,OR('ProductSprint Backlog'!$K20&lt;=K$2,'ProductSprint Backlog'!$J20&gt;K$2),0)</f>
        <v>0</v>
      </c>
      <c r="L20" s="6">
        <f>IFS('ProductSprint Backlog'!$L20="", "", AND('ProductSprint Backlog'!$K20&gt;L$2,'ProductSprint Backlog'!$J20&lt;=L$2),'ProductSprint Backlog'!$L20 / MAX(1, 'ProductSprint Backlog'!$K20-'ProductSprint Backlog'!$J20),AND('ProductSprint Backlog'!$K20=L$2,'ProductSprint Backlog'!$J20=L$2),'ProductSprint Backlog'!$L20,OR('ProductSprint Backlog'!$K20&lt;=L$2,'ProductSprint Backlog'!$J20&gt;L$2),0)</f>
        <v>0</v>
      </c>
      <c r="M20" s="6">
        <f>IFS('ProductSprint Backlog'!$L20="", "", AND('ProductSprint Backlog'!$K20&gt;M$2,'ProductSprint Backlog'!$J20&lt;=M$2),'ProductSprint Backlog'!$L20 / MAX(1, 'ProductSprint Backlog'!$K20-'ProductSprint Backlog'!$J20),AND('ProductSprint Backlog'!$K20=M$2,'ProductSprint Backlog'!$J20=M$2),'ProductSprint Backlog'!$L20,OR('ProductSprint Backlog'!$K20&lt;=M$2,'ProductSprint Backlog'!$J20&gt;M$2),0)</f>
        <v>0</v>
      </c>
      <c r="N20" s="6">
        <f>IFS('ProductSprint Backlog'!$L20="", "", AND('ProductSprint Backlog'!$K20&gt;N$2,'ProductSprint Backlog'!$J20&lt;=N$2),'ProductSprint Backlog'!$L20 / MAX(1, 'ProductSprint Backlog'!$K20-'ProductSprint Backlog'!$J20),AND('ProductSprint Backlog'!$K20=N$2,'ProductSprint Backlog'!$J20=N$2),'ProductSprint Backlog'!$L20,OR('ProductSprint Backlog'!$K20&lt;=N$2,'ProductSprint Backlog'!$J20&gt;N$2),0)</f>
        <v>0</v>
      </c>
      <c r="O20" s="6">
        <f>IFS('ProductSprint Backlog'!$L20="", "", AND('ProductSprint Backlog'!$K20&gt;O$2,'ProductSprint Backlog'!$J20&lt;=O$2),'ProductSprint Backlog'!$L20 / MAX(1, 'ProductSprint Backlog'!$K20-'ProductSprint Backlog'!$J20),AND('ProductSprint Backlog'!$K20=O$2,'ProductSprint Backlog'!$J20=O$2),'ProductSprint Backlog'!$L20,OR('ProductSprint Backlog'!$K20&lt;=O$2,'ProductSprint Backlog'!$J20&gt;O$2),0)</f>
        <v>0</v>
      </c>
      <c r="P20" s="6">
        <f t="shared" si="1"/>
        <v>2</v>
      </c>
    </row>
    <row r="21">
      <c r="B21" s="6">
        <f>IFS('ProductSprint Backlog'!$L21="", "", AND('ProductSprint Backlog'!$K21&gt;B$2,'ProductSprint Backlog'!$J21&lt;=B$2),'ProductSprint Backlog'!$L21 / MAX(1, 'ProductSprint Backlog'!$K21-'ProductSprint Backlog'!$J21),AND('ProductSprint Backlog'!$K21=B$2,'ProductSprint Backlog'!$J21=B$2),'ProductSprint Backlog'!$L21,OR('ProductSprint Backlog'!$K21&lt;=B$2,'ProductSprint Backlog'!$J21&gt;B$2),0)</f>
        <v>0</v>
      </c>
      <c r="C21" s="6">
        <f>IFS('ProductSprint Backlog'!$L21="", "", AND('ProductSprint Backlog'!$K21&gt;C$2,'ProductSprint Backlog'!$J21&lt;=C$2),'ProductSprint Backlog'!$L21 / MAX(1, 'ProductSprint Backlog'!$K21-'ProductSprint Backlog'!$J21),AND('ProductSprint Backlog'!$K21=C$2,'ProductSprint Backlog'!$J21=C$2),'ProductSprint Backlog'!$L21,OR('ProductSprint Backlog'!$K21&lt;=C$2,'ProductSprint Backlog'!$J21&gt;C$2),0)</f>
        <v>0</v>
      </c>
      <c r="D21" s="6">
        <f>IFS('ProductSprint Backlog'!$L21="", "", AND('ProductSprint Backlog'!$K21&gt;D$2,'ProductSprint Backlog'!$J21&lt;=D$2),'ProductSprint Backlog'!$L21 / MAX(1, 'ProductSprint Backlog'!$K21-'ProductSprint Backlog'!$J21),AND('ProductSprint Backlog'!$K21=D$2,'ProductSprint Backlog'!$J21=D$2),'ProductSprint Backlog'!$L21,OR('ProductSprint Backlog'!$K21&lt;=D$2,'ProductSprint Backlog'!$J21&gt;D$2),0)</f>
        <v>0</v>
      </c>
      <c r="E21" s="6">
        <f>IFS('ProductSprint Backlog'!$L21="", "", AND('ProductSprint Backlog'!$K21&gt;E$2,'ProductSprint Backlog'!$J21&lt;=E$2),'ProductSprint Backlog'!$L21 / MAX(1, 'ProductSprint Backlog'!$K21-'ProductSprint Backlog'!$J21),AND('ProductSprint Backlog'!$K21=E$2,'ProductSprint Backlog'!$J21=E$2),'ProductSprint Backlog'!$L21,OR('ProductSprint Backlog'!$K21&lt;=E$2,'ProductSprint Backlog'!$J21&gt;E$2),0)</f>
        <v>0</v>
      </c>
      <c r="F21" s="6">
        <f>IFS('ProductSprint Backlog'!$L21="", "", AND('ProductSprint Backlog'!$K21&gt;F$2,'ProductSprint Backlog'!$J21&lt;=F$2),'ProductSprint Backlog'!$L21 / MAX(1, 'ProductSprint Backlog'!$K21-'ProductSprint Backlog'!$J21),AND('ProductSprint Backlog'!$K21=F$2,'ProductSprint Backlog'!$J21=F$2),'ProductSprint Backlog'!$L21,OR('ProductSprint Backlog'!$K21&lt;=F$2,'ProductSprint Backlog'!$J21&gt;F$2),0)</f>
        <v>0</v>
      </c>
      <c r="G21" s="6">
        <f>IFS('ProductSprint Backlog'!$L21="", "", AND('ProductSprint Backlog'!$K21&gt;G$2,'ProductSprint Backlog'!$J21&lt;=G$2),'ProductSprint Backlog'!$L21 / MAX(1, 'ProductSprint Backlog'!$K21-'ProductSprint Backlog'!$J21),AND('ProductSprint Backlog'!$K21=G$2,'ProductSprint Backlog'!$J21=G$2),'ProductSprint Backlog'!$L21,OR('ProductSprint Backlog'!$K21&lt;=G$2,'ProductSprint Backlog'!$J21&gt;G$2),0)</f>
        <v>3</v>
      </c>
      <c r="H21" s="6">
        <f>IFS('ProductSprint Backlog'!$L21="", "", AND('ProductSprint Backlog'!$K21&gt;H$2,'ProductSprint Backlog'!$J21&lt;=H$2),'ProductSprint Backlog'!$L21 / MAX(1, 'ProductSprint Backlog'!$K21-'ProductSprint Backlog'!$J21),AND('ProductSprint Backlog'!$K21=H$2,'ProductSprint Backlog'!$J21=H$2),'ProductSprint Backlog'!$L21,OR('ProductSprint Backlog'!$K21&lt;=H$2,'ProductSprint Backlog'!$J21&gt;H$2),0)</f>
        <v>0</v>
      </c>
      <c r="I21" s="6">
        <f>IFS('ProductSprint Backlog'!$L21="", "", AND('ProductSprint Backlog'!$K21&gt;I$2,'ProductSprint Backlog'!$J21&lt;=I$2),'ProductSprint Backlog'!$L21 / MAX(1, 'ProductSprint Backlog'!$K21-'ProductSprint Backlog'!$J21),AND('ProductSprint Backlog'!$K21=I$2,'ProductSprint Backlog'!$J21=I$2),'ProductSprint Backlog'!$L21,OR('ProductSprint Backlog'!$K21&lt;=I$2,'ProductSprint Backlog'!$J21&gt;I$2),0)</f>
        <v>0</v>
      </c>
      <c r="J21" s="6">
        <f>IFS('ProductSprint Backlog'!$L21="", "", AND('ProductSprint Backlog'!$K21&gt;J$2,'ProductSprint Backlog'!$J21&lt;=J$2),'ProductSprint Backlog'!$L21 / MAX(1, 'ProductSprint Backlog'!$K21-'ProductSprint Backlog'!$J21),AND('ProductSprint Backlog'!$K21=J$2,'ProductSprint Backlog'!$J21=J$2),'ProductSprint Backlog'!$L21,OR('ProductSprint Backlog'!$K21&lt;=J$2,'ProductSprint Backlog'!$J21&gt;J$2),0)</f>
        <v>0</v>
      </c>
      <c r="K21" s="6">
        <f>IFS('ProductSprint Backlog'!$L21="", "", AND('ProductSprint Backlog'!$K21&gt;K$2,'ProductSprint Backlog'!$J21&lt;=K$2),'ProductSprint Backlog'!$L21 / MAX(1, 'ProductSprint Backlog'!$K21-'ProductSprint Backlog'!$J21),AND('ProductSprint Backlog'!$K21=K$2,'ProductSprint Backlog'!$J21=K$2),'ProductSprint Backlog'!$L21,OR('ProductSprint Backlog'!$K21&lt;=K$2,'ProductSprint Backlog'!$J21&gt;K$2),0)</f>
        <v>0</v>
      </c>
      <c r="L21" s="6">
        <f>IFS('ProductSprint Backlog'!$L21="", "", AND('ProductSprint Backlog'!$K21&gt;L$2,'ProductSprint Backlog'!$J21&lt;=L$2),'ProductSprint Backlog'!$L21 / MAX(1, 'ProductSprint Backlog'!$K21-'ProductSprint Backlog'!$J21),AND('ProductSprint Backlog'!$K21=L$2,'ProductSprint Backlog'!$J21=L$2),'ProductSprint Backlog'!$L21,OR('ProductSprint Backlog'!$K21&lt;=L$2,'ProductSprint Backlog'!$J21&gt;L$2),0)</f>
        <v>0</v>
      </c>
      <c r="M21" s="6">
        <f>IFS('ProductSprint Backlog'!$L21="", "", AND('ProductSprint Backlog'!$K21&gt;M$2,'ProductSprint Backlog'!$J21&lt;=M$2),'ProductSprint Backlog'!$L21 / MAX(1, 'ProductSprint Backlog'!$K21-'ProductSprint Backlog'!$J21),AND('ProductSprint Backlog'!$K21=M$2,'ProductSprint Backlog'!$J21=M$2),'ProductSprint Backlog'!$L21,OR('ProductSprint Backlog'!$K21&lt;=M$2,'ProductSprint Backlog'!$J21&gt;M$2),0)</f>
        <v>0</v>
      </c>
      <c r="N21" s="6">
        <f>IFS('ProductSprint Backlog'!$L21="", "", AND('ProductSprint Backlog'!$K21&gt;N$2,'ProductSprint Backlog'!$J21&lt;=N$2),'ProductSprint Backlog'!$L21 / MAX(1, 'ProductSprint Backlog'!$K21-'ProductSprint Backlog'!$J21),AND('ProductSprint Backlog'!$K21=N$2,'ProductSprint Backlog'!$J21=N$2),'ProductSprint Backlog'!$L21,OR('ProductSprint Backlog'!$K21&lt;=N$2,'ProductSprint Backlog'!$J21&gt;N$2),0)</f>
        <v>0</v>
      </c>
      <c r="O21" s="6">
        <f>IFS('ProductSprint Backlog'!$L21="", "", AND('ProductSprint Backlog'!$K21&gt;O$2,'ProductSprint Backlog'!$J21&lt;=O$2),'ProductSprint Backlog'!$L21 / MAX(1, 'ProductSprint Backlog'!$K21-'ProductSprint Backlog'!$J21),AND('ProductSprint Backlog'!$K21=O$2,'ProductSprint Backlog'!$J21=O$2),'ProductSprint Backlog'!$L21,OR('ProductSprint Backlog'!$K21&lt;=O$2,'ProductSprint Backlog'!$J21&gt;O$2),0)</f>
        <v>0</v>
      </c>
      <c r="P21" s="6">
        <f t="shared" si="1"/>
        <v>3</v>
      </c>
    </row>
    <row r="22">
      <c r="B22" s="6">
        <f>IFS('ProductSprint Backlog'!$L22="", "", AND('ProductSprint Backlog'!$K22&gt;B$2,'ProductSprint Backlog'!$J22&lt;=B$2),'ProductSprint Backlog'!$L22 / MAX(1, 'ProductSprint Backlog'!$K22-'ProductSprint Backlog'!$J22),AND('ProductSprint Backlog'!$K22=B$2,'ProductSprint Backlog'!$J22=B$2),'ProductSprint Backlog'!$L22,OR('ProductSprint Backlog'!$K22&lt;=B$2,'ProductSprint Backlog'!$J22&gt;B$2),0)</f>
        <v>0</v>
      </c>
      <c r="C22" s="6">
        <f>IFS('ProductSprint Backlog'!$L22="", "", AND('ProductSprint Backlog'!$K22&gt;C$2,'ProductSprint Backlog'!$J22&lt;=C$2),'ProductSprint Backlog'!$L22 / MAX(1, 'ProductSprint Backlog'!$K22-'ProductSprint Backlog'!$J22),AND('ProductSprint Backlog'!$K22=C$2,'ProductSprint Backlog'!$J22=C$2),'ProductSprint Backlog'!$L22,OR('ProductSprint Backlog'!$K22&lt;=C$2,'ProductSprint Backlog'!$J22&gt;C$2),0)</f>
        <v>0</v>
      </c>
      <c r="D22" s="6">
        <f>IFS('ProductSprint Backlog'!$L22="", "", AND('ProductSprint Backlog'!$K22&gt;D$2,'ProductSprint Backlog'!$J22&lt;=D$2),'ProductSprint Backlog'!$L22 / MAX(1, 'ProductSprint Backlog'!$K22-'ProductSprint Backlog'!$J22),AND('ProductSprint Backlog'!$K22=D$2,'ProductSprint Backlog'!$J22=D$2),'ProductSprint Backlog'!$L22,OR('ProductSprint Backlog'!$K22&lt;=D$2,'ProductSprint Backlog'!$J22&gt;D$2),0)</f>
        <v>0</v>
      </c>
      <c r="E22" s="6">
        <f>IFS('ProductSprint Backlog'!$L22="", "", AND('ProductSprint Backlog'!$K22&gt;E$2,'ProductSprint Backlog'!$J22&lt;=E$2),'ProductSprint Backlog'!$L22 / MAX(1, 'ProductSprint Backlog'!$K22-'ProductSprint Backlog'!$J22),AND('ProductSprint Backlog'!$K22=E$2,'ProductSprint Backlog'!$J22=E$2),'ProductSprint Backlog'!$L22,OR('ProductSprint Backlog'!$K22&lt;=E$2,'ProductSprint Backlog'!$J22&gt;E$2),0)</f>
        <v>0</v>
      </c>
      <c r="F22" s="6">
        <f>IFS('ProductSprint Backlog'!$L22="", "", AND('ProductSprint Backlog'!$K22&gt;F$2,'ProductSprint Backlog'!$J22&lt;=F$2),'ProductSprint Backlog'!$L22 / MAX(1, 'ProductSprint Backlog'!$K22-'ProductSprint Backlog'!$J22),AND('ProductSprint Backlog'!$K22=F$2,'ProductSprint Backlog'!$J22=F$2),'ProductSprint Backlog'!$L22,OR('ProductSprint Backlog'!$K22&lt;=F$2,'ProductSprint Backlog'!$J22&gt;F$2),0)</f>
        <v>0</v>
      </c>
      <c r="G22" s="6">
        <f>IFS('ProductSprint Backlog'!$L22="", "", AND('ProductSprint Backlog'!$K22&gt;G$2,'ProductSprint Backlog'!$J22&lt;=G$2),'ProductSprint Backlog'!$L22 / MAX(1, 'ProductSprint Backlog'!$K22-'ProductSprint Backlog'!$J22),AND('ProductSprint Backlog'!$K22=G$2,'ProductSprint Backlog'!$J22=G$2),'ProductSprint Backlog'!$L22,OR('ProductSprint Backlog'!$K22&lt;=G$2,'ProductSprint Backlog'!$J22&gt;G$2),0)</f>
        <v>0</v>
      </c>
      <c r="H22" s="6">
        <f>IFS('ProductSprint Backlog'!$L22="", "", AND('ProductSprint Backlog'!$K22&gt;H$2,'ProductSprint Backlog'!$J22&lt;=H$2),'ProductSprint Backlog'!$L22 / MAX(1, 'ProductSprint Backlog'!$K22-'ProductSprint Backlog'!$J22),AND('ProductSprint Backlog'!$K22=H$2,'ProductSprint Backlog'!$J22=H$2),'ProductSprint Backlog'!$L22,OR('ProductSprint Backlog'!$K22&lt;=H$2,'ProductSprint Backlog'!$J22&gt;H$2),0)</f>
        <v>1</v>
      </c>
      <c r="I22" s="6">
        <f>IFS('ProductSprint Backlog'!$L22="", "", AND('ProductSprint Backlog'!$K22&gt;I$2,'ProductSprint Backlog'!$J22&lt;=I$2),'ProductSprint Backlog'!$L22 / MAX(1, 'ProductSprint Backlog'!$K22-'ProductSprint Backlog'!$J22),AND('ProductSprint Backlog'!$K22=I$2,'ProductSprint Backlog'!$J22=I$2),'ProductSprint Backlog'!$L22,OR('ProductSprint Backlog'!$K22&lt;=I$2,'ProductSprint Backlog'!$J22&gt;I$2),0)</f>
        <v>1</v>
      </c>
      <c r="J22" s="6">
        <f>IFS('ProductSprint Backlog'!$L22="", "", AND('ProductSprint Backlog'!$K22&gt;J$2,'ProductSprint Backlog'!$J22&lt;=J$2),'ProductSprint Backlog'!$L22 / MAX(1, 'ProductSprint Backlog'!$K22-'ProductSprint Backlog'!$J22),AND('ProductSprint Backlog'!$K22=J$2,'ProductSprint Backlog'!$J22=J$2),'ProductSprint Backlog'!$L22,OR('ProductSprint Backlog'!$K22&lt;=J$2,'ProductSprint Backlog'!$J22&gt;J$2),0)</f>
        <v>0</v>
      </c>
      <c r="K22" s="6">
        <f>IFS('ProductSprint Backlog'!$L22="", "", AND('ProductSprint Backlog'!$K22&gt;K$2,'ProductSprint Backlog'!$J22&lt;=K$2),'ProductSprint Backlog'!$L22 / MAX(1, 'ProductSprint Backlog'!$K22-'ProductSprint Backlog'!$J22),AND('ProductSprint Backlog'!$K22=K$2,'ProductSprint Backlog'!$J22=K$2),'ProductSprint Backlog'!$L22,OR('ProductSprint Backlog'!$K22&lt;=K$2,'ProductSprint Backlog'!$J22&gt;K$2),0)</f>
        <v>0</v>
      </c>
      <c r="L22" s="6">
        <f>IFS('ProductSprint Backlog'!$L22="", "", AND('ProductSprint Backlog'!$K22&gt;L$2,'ProductSprint Backlog'!$J22&lt;=L$2),'ProductSprint Backlog'!$L22 / MAX(1, 'ProductSprint Backlog'!$K22-'ProductSprint Backlog'!$J22),AND('ProductSprint Backlog'!$K22=L$2,'ProductSprint Backlog'!$J22=L$2),'ProductSprint Backlog'!$L22,OR('ProductSprint Backlog'!$K22&lt;=L$2,'ProductSprint Backlog'!$J22&gt;L$2),0)</f>
        <v>0</v>
      </c>
      <c r="M22" s="6">
        <f>IFS('ProductSprint Backlog'!$L22="", "", AND('ProductSprint Backlog'!$K22&gt;M$2,'ProductSprint Backlog'!$J22&lt;=M$2),'ProductSprint Backlog'!$L22 / MAX(1, 'ProductSprint Backlog'!$K22-'ProductSprint Backlog'!$J22),AND('ProductSprint Backlog'!$K22=M$2,'ProductSprint Backlog'!$J22=M$2),'ProductSprint Backlog'!$L22,OR('ProductSprint Backlog'!$K22&lt;=M$2,'ProductSprint Backlog'!$J22&gt;M$2),0)</f>
        <v>0</v>
      </c>
      <c r="N22" s="6">
        <f>IFS('ProductSprint Backlog'!$L22="", "", AND('ProductSprint Backlog'!$K22&gt;N$2,'ProductSprint Backlog'!$J22&lt;=N$2),'ProductSprint Backlog'!$L22 / MAX(1, 'ProductSprint Backlog'!$K22-'ProductSprint Backlog'!$J22),AND('ProductSprint Backlog'!$K22=N$2,'ProductSprint Backlog'!$J22=N$2),'ProductSprint Backlog'!$L22,OR('ProductSprint Backlog'!$K22&lt;=N$2,'ProductSprint Backlog'!$J22&gt;N$2),0)</f>
        <v>0</v>
      </c>
      <c r="O22" s="6">
        <f>IFS('ProductSprint Backlog'!$L22="", "", AND('ProductSprint Backlog'!$K22&gt;O$2,'ProductSprint Backlog'!$J22&lt;=O$2),'ProductSprint Backlog'!$L22 / MAX(1, 'ProductSprint Backlog'!$K22-'ProductSprint Backlog'!$J22),AND('ProductSprint Backlog'!$K22=O$2,'ProductSprint Backlog'!$J22=O$2),'ProductSprint Backlog'!$L22,OR('ProductSprint Backlog'!$K22&lt;=O$2,'ProductSprint Backlog'!$J22&gt;O$2),0)</f>
        <v>0</v>
      </c>
      <c r="P22" s="6">
        <f t="shared" si="1"/>
        <v>2</v>
      </c>
    </row>
    <row r="23">
      <c r="B23" s="6" t="str">
        <f>IFS('ProductSprint Backlog'!$L23="", "", AND('ProductSprint Backlog'!$K23&gt;B$2,'ProductSprint Backlog'!$J23&lt;=B$2),'ProductSprint Backlog'!$L23 / MAX(1, 'ProductSprint Backlog'!$K23-'ProductSprint Backlog'!$J23),AND('ProductSprint Backlog'!$K23=B$2,'ProductSprint Backlog'!$J23=B$2),'ProductSprint Backlog'!$L23,OR('ProductSprint Backlog'!$K23&lt;=B$2,'ProductSprint Backlog'!$J23&gt;B$2),0)</f>
        <v/>
      </c>
      <c r="C23" s="6" t="str">
        <f>IFS('ProductSprint Backlog'!$L23="", "", AND('ProductSprint Backlog'!$K23&gt;C$2,'ProductSprint Backlog'!$J23&lt;=C$2),'ProductSprint Backlog'!$L23 / MAX(1, 'ProductSprint Backlog'!$K23-'ProductSprint Backlog'!$J23),AND('ProductSprint Backlog'!$K23=C$2,'ProductSprint Backlog'!$J23=C$2),'ProductSprint Backlog'!$L23,OR('ProductSprint Backlog'!$K23&lt;=C$2,'ProductSprint Backlog'!$J23&gt;C$2),0)</f>
        <v/>
      </c>
      <c r="D23" s="6" t="str">
        <f>IFS('ProductSprint Backlog'!$L23="", "", AND('ProductSprint Backlog'!$K23&gt;D$2,'ProductSprint Backlog'!$J23&lt;=D$2),'ProductSprint Backlog'!$L23 / MAX(1, 'ProductSprint Backlog'!$K23-'ProductSprint Backlog'!$J23),AND('ProductSprint Backlog'!$K23=D$2,'ProductSprint Backlog'!$J23=D$2),'ProductSprint Backlog'!$L23,OR('ProductSprint Backlog'!$K23&lt;=D$2,'ProductSprint Backlog'!$J23&gt;D$2),0)</f>
        <v/>
      </c>
      <c r="E23" s="6" t="str">
        <f>IFS('ProductSprint Backlog'!$L23="", "", AND('ProductSprint Backlog'!$K23&gt;E$2,'ProductSprint Backlog'!$J23&lt;=E$2),'ProductSprint Backlog'!$L23 / MAX(1, 'ProductSprint Backlog'!$K23-'ProductSprint Backlog'!$J23),AND('ProductSprint Backlog'!$K23=E$2,'ProductSprint Backlog'!$J23=E$2),'ProductSprint Backlog'!$L23,OR('ProductSprint Backlog'!$K23&lt;=E$2,'ProductSprint Backlog'!$J23&gt;E$2),0)</f>
        <v/>
      </c>
      <c r="F23" s="6" t="str">
        <f>IFS('ProductSprint Backlog'!$L23="", "", AND('ProductSprint Backlog'!$K23&gt;F$2,'ProductSprint Backlog'!$J23&lt;=F$2),'ProductSprint Backlog'!$L23 / MAX(1, 'ProductSprint Backlog'!$K23-'ProductSprint Backlog'!$J23),AND('ProductSprint Backlog'!$K23=F$2,'ProductSprint Backlog'!$J23=F$2),'ProductSprint Backlog'!$L23,OR('ProductSprint Backlog'!$K23&lt;=F$2,'ProductSprint Backlog'!$J23&gt;F$2),0)</f>
        <v/>
      </c>
      <c r="G23" s="6" t="str">
        <f>IFS('ProductSprint Backlog'!$L23="", "", AND('ProductSprint Backlog'!$K23&gt;G$2,'ProductSprint Backlog'!$J23&lt;=G$2),'ProductSprint Backlog'!$L23 / MAX(1, 'ProductSprint Backlog'!$K23-'ProductSprint Backlog'!$J23),AND('ProductSprint Backlog'!$K23=G$2,'ProductSprint Backlog'!$J23=G$2),'ProductSprint Backlog'!$L23,OR('ProductSprint Backlog'!$K23&lt;=G$2,'ProductSprint Backlog'!$J23&gt;G$2),0)</f>
        <v/>
      </c>
      <c r="H23" s="6" t="str">
        <f>IFS('ProductSprint Backlog'!$L23="", "", AND('ProductSprint Backlog'!$K23&gt;H$2,'ProductSprint Backlog'!$J23&lt;=H$2),'ProductSprint Backlog'!$L23 / MAX(1, 'ProductSprint Backlog'!$K23-'ProductSprint Backlog'!$J23),AND('ProductSprint Backlog'!$K23=H$2,'ProductSprint Backlog'!$J23=H$2),'ProductSprint Backlog'!$L23,OR('ProductSprint Backlog'!$K23&lt;=H$2,'ProductSprint Backlog'!$J23&gt;H$2),0)</f>
        <v/>
      </c>
      <c r="I23" s="6" t="str">
        <f>IFS('ProductSprint Backlog'!$L23="", "", AND('ProductSprint Backlog'!$K23&gt;I$2,'ProductSprint Backlog'!$J23&lt;=I$2),'ProductSprint Backlog'!$L23 / MAX(1, 'ProductSprint Backlog'!$K23-'ProductSprint Backlog'!$J23),AND('ProductSprint Backlog'!$K23=I$2,'ProductSprint Backlog'!$J23=I$2),'ProductSprint Backlog'!$L23,OR('ProductSprint Backlog'!$K23&lt;=I$2,'ProductSprint Backlog'!$J23&gt;I$2),0)</f>
        <v/>
      </c>
      <c r="J23" s="6" t="str">
        <f>IFS('ProductSprint Backlog'!$L23="", "", AND('ProductSprint Backlog'!$K23&gt;J$2,'ProductSprint Backlog'!$J23&lt;=J$2),'ProductSprint Backlog'!$L23 / MAX(1, 'ProductSprint Backlog'!$K23-'ProductSprint Backlog'!$J23),AND('ProductSprint Backlog'!$K23=J$2,'ProductSprint Backlog'!$J23=J$2),'ProductSprint Backlog'!$L23,OR('ProductSprint Backlog'!$K23&lt;=J$2,'ProductSprint Backlog'!$J23&gt;J$2),0)</f>
        <v/>
      </c>
      <c r="K23" s="6" t="str">
        <f>IFS('ProductSprint Backlog'!$L23="", "", AND('ProductSprint Backlog'!$K23&gt;K$2,'ProductSprint Backlog'!$J23&lt;=K$2),'ProductSprint Backlog'!$L23 / MAX(1, 'ProductSprint Backlog'!$K23-'ProductSprint Backlog'!$J23),AND('ProductSprint Backlog'!$K23=K$2,'ProductSprint Backlog'!$J23=K$2),'ProductSprint Backlog'!$L23,OR('ProductSprint Backlog'!$K23&lt;=K$2,'ProductSprint Backlog'!$J23&gt;K$2),0)</f>
        <v/>
      </c>
      <c r="L23" s="6" t="str">
        <f>IFS('ProductSprint Backlog'!$L23="", "", AND('ProductSprint Backlog'!$K23&gt;L$2,'ProductSprint Backlog'!$J23&lt;=L$2),'ProductSprint Backlog'!$L23 / MAX(1, 'ProductSprint Backlog'!$K23-'ProductSprint Backlog'!$J23),AND('ProductSprint Backlog'!$K23=L$2,'ProductSprint Backlog'!$J23=L$2),'ProductSprint Backlog'!$L23,OR('ProductSprint Backlog'!$K23&lt;=L$2,'ProductSprint Backlog'!$J23&gt;L$2),0)</f>
        <v/>
      </c>
      <c r="M23" s="6" t="str">
        <f>IFS('ProductSprint Backlog'!$L23="", "", AND('ProductSprint Backlog'!$K23&gt;M$2,'ProductSprint Backlog'!$J23&lt;=M$2),'ProductSprint Backlog'!$L23 / MAX(1, 'ProductSprint Backlog'!$K23-'ProductSprint Backlog'!$J23),AND('ProductSprint Backlog'!$K23=M$2,'ProductSprint Backlog'!$J23=M$2),'ProductSprint Backlog'!$L23,OR('ProductSprint Backlog'!$K23&lt;=M$2,'ProductSprint Backlog'!$J23&gt;M$2),0)</f>
        <v/>
      </c>
      <c r="N23" s="6" t="str">
        <f>IFS('ProductSprint Backlog'!$L23="", "", AND('ProductSprint Backlog'!$K23&gt;N$2,'ProductSprint Backlog'!$J23&lt;=N$2),'ProductSprint Backlog'!$L23 / MAX(1, 'ProductSprint Backlog'!$K23-'ProductSprint Backlog'!$J23),AND('ProductSprint Backlog'!$K23=N$2,'ProductSprint Backlog'!$J23=N$2),'ProductSprint Backlog'!$L23,OR('ProductSprint Backlog'!$K23&lt;=N$2,'ProductSprint Backlog'!$J23&gt;N$2),0)</f>
        <v/>
      </c>
      <c r="O23" s="6" t="str">
        <f>IFS('ProductSprint Backlog'!$L23="", "", AND('ProductSprint Backlog'!$K23&gt;O$2,'ProductSprint Backlog'!$J23&lt;=O$2),'ProductSprint Backlog'!$L23 / MAX(1, 'ProductSprint Backlog'!$K23-'ProductSprint Backlog'!$J23),AND('ProductSprint Backlog'!$K23=O$2,'ProductSprint Backlog'!$J23=O$2),'ProductSprint Backlog'!$L23,OR('ProductSprint Backlog'!$K23&lt;=O$2,'ProductSprint Backlog'!$J23&gt;O$2),0)</f>
        <v/>
      </c>
      <c r="P23" s="6">
        <f t="shared" si="1"/>
        <v>0</v>
      </c>
    </row>
    <row r="24">
      <c r="B24" s="6">
        <f>IFS('ProductSprint Backlog'!$L24="", "", AND('ProductSprint Backlog'!$K24&gt;B$2,'ProductSprint Backlog'!$J24&lt;=B$2),'ProductSprint Backlog'!$L24 / MAX(1, 'ProductSprint Backlog'!$K24-'ProductSprint Backlog'!$J24),AND('ProductSprint Backlog'!$K24=B$2,'ProductSprint Backlog'!$J24=B$2),'ProductSprint Backlog'!$L24,OR('ProductSprint Backlog'!$K24&lt;=B$2,'ProductSprint Backlog'!$J24&gt;B$2),0)</f>
        <v>0</v>
      </c>
      <c r="C24" s="6">
        <f>IFS('ProductSprint Backlog'!$L24="", "", AND('ProductSprint Backlog'!$K24&gt;C$2,'ProductSprint Backlog'!$J24&lt;=C$2),'ProductSprint Backlog'!$L24 / MAX(1, 'ProductSprint Backlog'!$K24-'ProductSprint Backlog'!$J24),AND('ProductSprint Backlog'!$K24=C$2,'ProductSprint Backlog'!$J24=C$2),'ProductSprint Backlog'!$L24,OR('ProductSprint Backlog'!$K24&lt;=C$2,'ProductSprint Backlog'!$J24&gt;C$2),0)</f>
        <v>0</v>
      </c>
      <c r="D24" s="6">
        <f>IFS('ProductSprint Backlog'!$L24="", "", AND('ProductSprint Backlog'!$K24&gt;D$2,'ProductSprint Backlog'!$J24&lt;=D$2),'ProductSprint Backlog'!$L24 / MAX(1, 'ProductSprint Backlog'!$K24-'ProductSprint Backlog'!$J24),AND('ProductSprint Backlog'!$K24=D$2,'ProductSprint Backlog'!$J24=D$2),'ProductSprint Backlog'!$L24,OR('ProductSprint Backlog'!$K24&lt;=D$2,'ProductSprint Backlog'!$J24&gt;D$2),0)</f>
        <v>1</v>
      </c>
      <c r="E24" s="6">
        <f>IFS('ProductSprint Backlog'!$L24="", "", AND('ProductSprint Backlog'!$K24&gt;E$2,'ProductSprint Backlog'!$J24&lt;=E$2),'ProductSprint Backlog'!$L24 / MAX(1, 'ProductSprint Backlog'!$K24-'ProductSprint Backlog'!$J24),AND('ProductSprint Backlog'!$K24=E$2,'ProductSprint Backlog'!$J24=E$2),'ProductSprint Backlog'!$L24,OR('ProductSprint Backlog'!$K24&lt;=E$2,'ProductSprint Backlog'!$J24&gt;E$2),0)</f>
        <v>0</v>
      </c>
      <c r="F24" s="6">
        <f>IFS('ProductSprint Backlog'!$L24="", "", AND('ProductSprint Backlog'!$K24&gt;F$2,'ProductSprint Backlog'!$J24&lt;=F$2),'ProductSprint Backlog'!$L24 / MAX(1, 'ProductSprint Backlog'!$K24-'ProductSprint Backlog'!$J24),AND('ProductSprint Backlog'!$K24=F$2,'ProductSprint Backlog'!$J24=F$2),'ProductSprint Backlog'!$L24,OR('ProductSprint Backlog'!$K24&lt;=F$2,'ProductSprint Backlog'!$J24&gt;F$2),0)</f>
        <v>0</v>
      </c>
      <c r="G24" s="6">
        <f>IFS('ProductSprint Backlog'!$L24="", "", AND('ProductSprint Backlog'!$K24&gt;G$2,'ProductSprint Backlog'!$J24&lt;=G$2),'ProductSprint Backlog'!$L24 / MAX(1, 'ProductSprint Backlog'!$K24-'ProductSprint Backlog'!$J24),AND('ProductSprint Backlog'!$K24=G$2,'ProductSprint Backlog'!$J24=G$2),'ProductSprint Backlog'!$L24,OR('ProductSprint Backlog'!$K24&lt;=G$2,'ProductSprint Backlog'!$J24&gt;G$2),0)</f>
        <v>0</v>
      </c>
      <c r="H24" s="6">
        <f>IFS('ProductSprint Backlog'!$L24="", "", AND('ProductSprint Backlog'!$K24&gt;H$2,'ProductSprint Backlog'!$J24&lt;=H$2),'ProductSprint Backlog'!$L24 / MAX(1, 'ProductSprint Backlog'!$K24-'ProductSprint Backlog'!$J24),AND('ProductSprint Backlog'!$K24=H$2,'ProductSprint Backlog'!$J24=H$2),'ProductSprint Backlog'!$L24,OR('ProductSprint Backlog'!$K24&lt;=H$2,'ProductSprint Backlog'!$J24&gt;H$2),0)</f>
        <v>0</v>
      </c>
      <c r="I24" s="6">
        <f>IFS('ProductSprint Backlog'!$L24="", "", AND('ProductSprint Backlog'!$K24&gt;I$2,'ProductSprint Backlog'!$J24&lt;=I$2),'ProductSprint Backlog'!$L24 / MAX(1, 'ProductSprint Backlog'!$K24-'ProductSprint Backlog'!$J24),AND('ProductSprint Backlog'!$K24=I$2,'ProductSprint Backlog'!$J24=I$2),'ProductSprint Backlog'!$L24,OR('ProductSprint Backlog'!$K24&lt;=I$2,'ProductSprint Backlog'!$J24&gt;I$2),0)</f>
        <v>0</v>
      </c>
      <c r="J24" s="6">
        <f>IFS('ProductSprint Backlog'!$L24="", "", AND('ProductSprint Backlog'!$K24&gt;J$2,'ProductSprint Backlog'!$J24&lt;=J$2),'ProductSprint Backlog'!$L24 / MAX(1, 'ProductSprint Backlog'!$K24-'ProductSprint Backlog'!$J24),AND('ProductSprint Backlog'!$K24=J$2,'ProductSprint Backlog'!$J24=J$2),'ProductSprint Backlog'!$L24,OR('ProductSprint Backlog'!$K24&lt;=J$2,'ProductSprint Backlog'!$J24&gt;J$2),0)</f>
        <v>0</v>
      </c>
      <c r="K24" s="6">
        <f>IFS('ProductSprint Backlog'!$L24="", "", AND('ProductSprint Backlog'!$K24&gt;K$2,'ProductSprint Backlog'!$J24&lt;=K$2),'ProductSprint Backlog'!$L24 / MAX(1, 'ProductSprint Backlog'!$K24-'ProductSprint Backlog'!$J24),AND('ProductSprint Backlog'!$K24=K$2,'ProductSprint Backlog'!$J24=K$2),'ProductSprint Backlog'!$L24,OR('ProductSprint Backlog'!$K24&lt;=K$2,'ProductSprint Backlog'!$J24&gt;K$2),0)</f>
        <v>0</v>
      </c>
      <c r="L24" s="6">
        <f>IFS('ProductSprint Backlog'!$L24="", "", AND('ProductSprint Backlog'!$K24&gt;L$2,'ProductSprint Backlog'!$J24&lt;=L$2),'ProductSprint Backlog'!$L24 / MAX(1, 'ProductSprint Backlog'!$K24-'ProductSprint Backlog'!$J24),AND('ProductSprint Backlog'!$K24=L$2,'ProductSprint Backlog'!$J24=L$2),'ProductSprint Backlog'!$L24,OR('ProductSprint Backlog'!$K24&lt;=L$2,'ProductSprint Backlog'!$J24&gt;L$2),0)</f>
        <v>0</v>
      </c>
      <c r="M24" s="6">
        <f>IFS('ProductSprint Backlog'!$L24="", "", AND('ProductSprint Backlog'!$K24&gt;M$2,'ProductSprint Backlog'!$J24&lt;=M$2),'ProductSprint Backlog'!$L24 / MAX(1, 'ProductSprint Backlog'!$K24-'ProductSprint Backlog'!$J24),AND('ProductSprint Backlog'!$K24=M$2,'ProductSprint Backlog'!$J24=M$2),'ProductSprint Backlog'!$L24,OR('ProductSprint Backlog'!$K24&lt;=M$2,'ProductSprint Backlog'!$J24&gt;M$2),0)</f>
        <v>0</v>
      </c>
      <c r="N24" s="6">
        <f>IFS('ProductSprint Backlog'!$L24="", "", AND('ProductSprint Backlog'!$K24&gt;N$2,'ProductSprint Backlog'!$J24&lt;=N$2),'ProductSprint Backlog'!$L24 / MAX(1, 'ProductSprint Backlog'!$K24-'ProductSprint Backlog'!$J24),AND('ProductSprint Backlog'!$K24=N$2,'ProductSprint Backlog'!$J24=N$2),'ProductSprint Backlog'!$L24,OR('ProductSprint Backlog'!$K24&lt;=N$2,'ProductSprint Backlog'!$J24&gt;N$2),0)</f>
        <v>0</v>
      </c>
      <c r="O24" s="6">
        <f>IFS('ProductSprint Backlog'!$L24="", "", AND('ProductSprint Backlog'!$K24&gt;O$2,'ProductSprint Backlog'!$J24&lt;=O$2),'ProductSprint Backlog'!$L24 / MAX(1, 'ProductSprint Backlog'!$K24-'ProductSprint Backlog'!$J24),AND('ProductSprint Backlog'!$K24=O$2,'ProductSprint Backlog'!$J24=O$2),'ProductSprint Backlog'!$L24,OR('ProductSprint Backlog'!$K24&lt;=O$2,'ProductSprint Backlog'!$J24&gt;O$2),0)</f>
        <v>0</v>
      </c>
      <c r="P24" s="6">
        <f t="shared" si="1"/>
        <v>1</v>
      </c>
    </row>
    <row r="25">
      <c r="B25" s="6">
        <f>IFS('ProductSprint Backlog'!$L25="", "", AND('ProductSprint Backlog'!$K25&gt;B$2,'ProductSprint Backlog'!$J25&lt;=B$2),'ProductSprint Backlog'!$L25 / MAX(1, 'ProductSprint Backlog'!$K25-'ProductSprint Backlog'!$J25),AND('ProductSprint Backlog'!$K25=B$2,'ProductSprint Backlog'!$J25=B$2),'ProductSprint Backlog'!$L25,OR('ProductSprint Backlog'!$K25&lt;=B$2,'ProductSprint Backlog'!$J25&gt;B$2),0)</f>
        <v>0</v>
      </c>
      <c r="C25" s="6">
        <f>IFS('ProductSprint Backlog'!$L25="", "", AND('ProductSprint Backlog'!$K25&gt;C$2,'ProductSprint Backlog'!$J25&lt;=C$2),'ProductSprint Backlog'!$L25 / MAX(1, 'ProductSprint Backlog'!$K25-'ProductSprint Backlog'!$J25),AND('ProductSprint Backlog'!$K25=C$2,'ProductSprint Backlog'!$J25=C$2),'ProductSprint Backlog'!$L25,OR('ProductSprint Backlog'!$K25&lt;=C$2,'ProductSprint Backlog'!$J25&gt;C$2),0)</f>
        <v>0</v>
      </c>
      <c r="D25" s="6">
        <f>IFS('ProductSprint Backlog'!$L25="", "", AND('ProductSprint Backlog'!$K25&gt;D$2,'ProductSprint Backlog'!$J25&lt;=D$2),'ProductSprint Backlog'!$L25 / MAX(1, 'ProductSprint Backlog'!$K25-'ProductSprint Backlog'!$J25),AND('ProductSprint Backlog'!$K25=D$2,'ProductSprint Backlog'!$J25=D$2),'ProductSprint Backlog'!$L25,OR('ProductSprint Backlog'!$K25&lt;=D$2,'ProductSprint Backlog'!$J25&gt;D$2),0)</f>
        <v>0</v>
      </c>
      <c r="E25" s="6">
        <f>IFS('ProductSprint Backlog'!$L25="", "", AND('ProductSprint Backlog'!$K25&gt;E$2,'ProductSprint Backlog'!$J25&lt;=E$2),'ProductSprint Backlog'!$L25 / MAX(1, 'ProductSprint Backlog'!$K25-'ProductSprint Backlog'!$J25),AND('ProductSprint Backlog'!$K25=E$2,'ProductSprint Backlog'!$J25=E$2),'ProductSprint Backlog'!$L25,OR('ProductSprint Backlog'!$K25&lt;=E$2,'ProductSprint Backlog'!$J25&gt;E$2),0)</f>
        <v>0</v>
      </c>
      <c r="F25" s="6">
        <f>IFS('ProductSprint Backlog'!$L25="", "", AND('ProductSprint Backlog'!$K25&gt;F$2,'ProductSprint Backlog'!$J25&lt;=F$2),'ProductSprint Backlog'!$L25 / MAX(1, 'ProductSprint Backlog'!$K25-'ProductSprint Backlog'!$J25),AND('ProductSprint Backlog'!$K25=F$2,'ProductSprint Backlog'!$J25=F$2),'ProductSprint Backlog'!$L25,OR('ProductSprint Backlog'!$K25&lt;=F$2,'ProductSprint Backlog'!$J25&gt;F$2),0)</f>
        <v>1.75</v>
      </c>
      <c r="G25" s="6">
        <f>IFS('ProductSprint Backlog'!$L25="", "", AND('ProductSprint Backlog'!$K25&gt;G$2,'ProductSprint Backlog'!$J25&lt;=G$2),'ProductSprint Backlog'!$L25 / MAX(1, 'ProductSprint Backlog'!$K25-'ProductSprint Backlog'!$J25),AND('ProductSprint Backlog'!$K25=G$2,'ProductSprint Backlog'!$J25=G$2),'ProductSprint Backlog'!$L25,OR('ProductSprint Backlog'!$K25&lt;=G$2,'ProductSprint Backlog'!$J25&gt;G$2),0)</f>
        <v>1.75</v>
      </c>
      <c r="H25" s="6">
        <f>IFS('ProductSprint Backlog'!$L25="", "", AND('ProductSprint Backlog'!$K25&gt;H$2,'ProductSprint Backlog'!$J25&lt;=H$2),'ProductSprint Backlog'!$L25 / MAX(1, 'ProductSprint Backlog'!$K25-'ProductSprint Backlog'!$J25),AND('ProductSprint Backlog'!$K25=H$2,'ProductSprint Backlog'!$J25=H$2),'ProductSprint Backlog'!$L25,OR('ProductSprint Backlog'!$K25&lt;=H$2,'ProductSprint Backlog'!$J25&gt;H$2),0)</f>
        <v>0</v>
      </c>
      <c r="I25" s="6">
        <f>IFS('ProductSprint Backlog'!$L25="", "", AND('ProductSprint Backlog'!$K25&gt;I$2,'ProductSprint Backlog'!$J25&lt;=I$2),'ProductSprint Backlog'!$L25 / MAX(1, 'ProductSprint Backlog'!$K25-'ProductSprint Backlog'!$J25),AND('ProductSprint Backlog'!$K25=I$2,'ProductSprint Backlog'!$J25=I$2),'ProductSprint Backlog'!$L25,OR('ProductSprint Backlog'!$K25&lt;=I$2,'ProductSprint Backlog'!$J25&gt;I$2),0)</f>
        <v>0</v>
      </c>
      <c r="J25" s="6">
        <f>IFS('ProductSprint Backlog'!$L25="", "", AND('ProductSprint Backlog'!$K25&gt;J$2,'ProductSprint Backlog'!$J25&lt;=J$2),'ProductSprint Backlog'!$L25 / MAX(1, 'ProductSprint Backlog'!$K25-'ProductSprint Backlog'!$J25),AND('ProductSprint Backlog'!$K25=J$2,'ProductSprint Backlog'!$J25=J$2),'ProductSprint Backlog'!$L25,OR('ProductSprint Backlog'!$K25&lt;=J$2,'ProductSprint Backlog'!$J25&gt;J$2),0)</f>
        <v>0</v>
      </c>
      <c r="K25" s="6">
        <f>IFS('ProductSprint Backlog'!$L25="", "", AND('ProductSprint Backlog'!$K25&gt;K$2,'ProductSprint Backlog'!$J25&lt;=K$2),'ProductSprint Backlog'!$L25 / MAX(1, 'ProductSprint Backlog'!$K25-'ProductSprint Backlog'!$J25),AND('ProductSprint Backlog'!$K25=K$2,'ProductSprint Backlog'!$J25=K$2),'ProductSprint Backlog'!$L25,OR('ProductSprint Backlog'!$K25&lt;=K$2,'ProductSprint Backlog'!$J25&gt;K$2),0)</f>
        <v>0</v>
      </c>
      <c r="L25" s="6">
        <f>IFS('ProductSprint Backlog'!$L25="", "", AND('ProductSprint Backlog'!$K25&gt;L$2,'ProductSprint Backlog'!$J25&lt;=L$2),'ProductSprint Backlog'!$L25 / MAX(1, 'ProductSprint Backlog'!$K25-'ProductSprint Backlog'!$J25),AND('ProductSprint Backlog'!$K25=L$2,'ProductSprint Backlog'!$J25=L$2),'ProductSprint Backlog'!$L25,OR('ProductSprint Backlog'!$K25&lt;=L$2,'ProductSprint Backlog'!$J25&gt;L$2),0)</f>
        <v>0</v>
      </c>
      <c r="M25" s="6">
        <f>IFS('ProductSprint Backlog'!$L25="", "", AND('ProductSprint Backlog'!$K25&gt;M$2,'ProductSprint Backlog'!$J25&lt;=M$2),'ProductSprint Backlog'!$L25 / MAX(1, 'ProductSprint Backlog'!$K25-'ProductSprint Backlog'!$J25),AND('ProductSprint Backlog'!$K25=M$2,'ProductSprint Backlog'!$J25=M$2),'ProductSprint Backlog'!$L25,OR('ProductSprint Backlog'!$K25&lt;=M$2,'ProductSprint Backlog'!$J25&gt;M$2),0)</f>
        <v>0</v>
      </c>
      <c r="N25" s="6">
        <f>IFS('ProductSprint Backlog'!$L25="", "", AND('ProductSprint Backlog'!$K25&gt;N$2,'ProductSprint Backlog'!$J25&lt;=N$2),'ProductSprint Backlog'!$L25 / MAX(1, 'ProductSprint Backlog'!$K25-'ProductSprint Backlog'!$J25),AND('ProductSprint Backlog'!$K25=N$2,'ProductSprint Backlog'!$J25=N$2),'ProductSprint Backlog'!$L25,OR('ProductSprint Backlog'!$K25&lt;=N$2,'ProductSprint Backlog'!$J25&gt;N$2),0)</f>
        <v>0</v>
      </c>
      <c r="O25" s="6">
        <f>IFS('ProductSprint Backlog'!$L25="", "", AND('ProductSprint Backlog'!$K25&gt;O$2,'ProductSprint Backlog'!$J25&lt;=O$2),'ProductSprint Backlog'!$L25 / MAX(1, 'ProductSprint Backlog'!$K25-'ProductSprint Backlog'!$J25),AND('ProductSprint Backlog'!$K25=O$2,'ProductSprint Backlog'!$J25=O$2),'ProductSprint Backlog'!$L25,OR('ProductSprint Backlog'!$K25&lt;=O$2,'ProductSprint Backlog'!$J25&gt;O$2),0)</f>
        <v>0</v>
      </c>
      <c r="P25" s="6">
        <f t="shared" si="1"/>
        <v>3.5</v>
      </c>
    </row>
    <row r="26">
      <c r="B26" s="6">
        <f>IFS('ProductSprint Backlog'!$L26="", "", AND('ProductSprint Backlog'!$K26&gt;B$2,'ProductSprint Backlog'!$J26&lt;=B$2),'ProductSprint Backlog'!$L26 / MAX(1, 'ProductSprint Backlog'!$K26-'ProductSprint Backlog'!$J26),AND('ProductSprint Backlog'!$K26=B$2,'ProductSprint Backlog'!$J26=B$2),'ProductSprint Backlog'!$L26,OR('ProductSprint Backlog'!$K26&lt;=B$2,'ProductSprint Backlog'!$J26&gt;B$2),0)</f>
        <v>0</v>
      </c>
      <c r="C26" s="6">
        <f>IFS('ProductSprint Backlog'!$L26="", "", AND('ProductSprint Backlog'!$K26&gt;C$2,'ProductSprint Backlog'!$J26&lt;=C$2),'ProductSprint Backlog'!$L26 / MAX(1, 'ProductSprint Backlog'!$K26-'ProductSprint Backlog'!$J26),AND('ProductSprint Backlog'!$K26=C$2,'ProductSprint Backlog'!$J26=C$2),'ProductSprint Backlog'!$L26,OR('ProductSprint Backlog'!$K26&lt;=C$2,'ProductSprint Backlog'!$J26&gt;C$2),0)</f>
        <v>0</v>
      </c>
      <c r="D26" s="6">
        <f>IFS('ProductSprint Backlog'!$L26="", "", AND('ProductSprint Backlog'!$K26&gt;D$2,'ProductSprint Backlog'!$J26&lt;=D$2),'ProductSprint Backlog'!$L26 / MAX(1, 'ProductSprint Backlog'!$K26-'ProductSprint Backlog'!$J26),AND('ProductSprint Backlog'!$K26=D$2,'ProductSprint Backlog'!$J26=D$2),'ProductSprint Backlog'!$L26,OR('ProductSprint Backlog'!$K26&lt;=D$2,'ProductSprint Backlog'!$J26&gt;D$2),0)</f>
        <v>0</v>
      </c>
      <c r="E26" s="6">
        <f>IFS('ProductSprint Backlog'!$L26="", "", AND('ProductSprint Backlog'!$K26&gt;E$2,'ProductSprint Backlog'!$J26&lt;=E$2),'ProductSprint Backlog'!$L26 / MAX(1, 'ProductSprint Backlog'!$K26-'ProductSprint Backlog'!$J26),AND('ProductSprint Backlog'!$K26=E$2,'ProductSprint Backlog'!$J26=E$2),'ProductSprint Backlog'!$L26,OR('ProductSprint Backlog'!$K26&lt;=E$2,'ProductSprint Backlog'!$J26&gt;E$2),0)</f>
        <v>0</v>
      </c>
      <c r="F26" s="6">
        <f>IFS('ProductSprint Backlog'!$L26="", "", AND('ProductSprint Backlog'!$K26&gt;F$2,'ProductSprint Backlog'!$J26&lt;=F$2),'ProductSprint Backlog'!$L26 / MAX(1, 'ProductSprint Backlog'!$K26-'ProductSprint Backlog'!$J26),AND('ProductSprint Backlog'!$K26=F$2,'ProductSprint Backlog'!$J26=F$2),'ProductSprint Backlog'!$L26,OR('ProductSprint Backlog'!$K26&lt;=F$2,'ProductSprint Backlog'!$J26&gt;F$2),0)</f>
        <v>0</v>
      </c>
      <c r="G26" s="6">
        <f>IFS('ProductSprint Backlog'!$L26="", "", AND('ProductSprint Backlog'!$K26&gt;G$2,'ProductSprint Backlog'!$J26&lt;=G$2),'ProductSprint Backlog'!$L26 / MAX(1, 'ProductSprint Backlog'!$K26-'ProductSprint Backlog'!$J26),AND('ProductSprint Backlog'!$K26=G$2,'ProductSprint Backlog'!$J26=G$2),'ProductSprint Backlog'!$L26,OR('ProductSprint Backlog'!$K26&lt;=G$2,'ProductSprint Backlog'!$J26&gt;G$2),0)</f>
        <v>0</v>
      </c>
      <c r="H26" s="6">
        <f>IFS('ProductSprint Backlog'!$L26="", "", AND('ProductSprint Backlog'!$K26&gt;H$2,'ProductSprint Backlog'!$J26&lt;=H$2),'ProductSprint Backlog'!$L26 / MAX(1, 'ProductSprint Backlog'!$K26-'ProductSprint Backlog'!$J26),AND('ProductSprint Backlog'!$K26=H$2,'ProductSprint Backlog'!$J26=H$2),'ProductSprint Backlog'!$L26,OR('ProductSprint Backlog'!$K26&lt;=H$2,'ProductSprint Backlog'!$J26&gt;H$2),0)</f>
        <v>0.5</v>
      </c>
      <c r="I26" s="6">
        <f>IFS('ProductSprint Backlog'!$L26="", "", AND('ProductSprint Backlog'!$K26&gt;I$2,'ProductSprint Backlog'!$J26&lt;=I$2),'ProductSprint Backlog'!$L26 / MAX(1, 'ProductSprint Backlog'!$K26-'ProductSprint Backlog'!$J26),AND('ProductSprint Backlog'!$K26=I$2,'ProductSprint Backlog'!$J26=I$2),'ProductSprint Backlog'!$L26,OR('ProductSprint Backlog'!$K26&lt;=I$2,'ProductSprint Backlog'!$J26&gt;I$2),0)</f>
        <v>0.5</v>
      </c>
      <c r="J26" s="6">
        <f>IFS('ProductSprint Backlog'!$L26="", "", AND('ProductSprint Backlog'!$K26&gt;J$2,'ProductSprint Backlog'!$J26&lt;=J$2),'ProductSprint Backlog'!$L26 / MAX(1, 'ProductSprint Backlog'!$K26-'ProductSprint Backlog'!$J26),AND('ProductSprint Backlog'!$K26=J$2,'ProductSprint Backlog'!$J26=J$2),'ProductSprint Backlog'!$L26,OR('ProductSprint Backlog'!$K26&lt;=J$2,'ProductSprint Backlog'!$J26&gt;J$2),0)</f>
        <v>0</v>
      </c>
      <c r="K26" s="6">
        <f>IFS('ProductSprint Backlog'!$L26="", "", AND('ProductSprint Backlog'!$K26&gt;K$2,'ProductSprint Backlog'!$J26&lt;=K$2),'ProductSprint Backlog'!$L26 / MAX(1, 'ProductSprint Backlog'!$K26-'ProductSprint Backlog'!$J26),AND('ProductSprint Backlog'!$K26=K$2,'ProductSprint Backlog'!$J26=K$2),'ProductSprint Backlog'!$L26,OR('ProductSprint Backlog'!$K26&lt;=K$2,'ProductSprint Backlog'!$J26&gt;K$2),0)</f>
        <v>0</v>
      </c>
      <c r="L26" s="6">
        <f>IFS('ProductSprint Backlog'!$L26="", "", AND('ProductSprint Backlog'!$K26&gt;L$2,'ProductSprint Backlog'!$J26&lt;=L$2),'ProductSprint Backlog'!$L26 / MAX(1, 'ProductSprint Backlog'!$K26-'ProductSprint Backlog'!$J26),AND('ProductSprint Backlog'!$K26=L$2,'ProductSprint Backlog'!$J26=L$2),'ProductSprint Backlog'!$L26,OR('ProductSprint Backlog'!$K26&lt;=L$2,'ProductSprint Backlog'!$J26&gt;L$2),0)</f>
        <v>0</v>
      </c>
      <c r="M26" s="6">
        <f>IFS('ProductSprint Backlog'!$L26="", "", AND('ProductSprint Backlog'!$K26&gt;M$2,'ProductSprint Backlog'!$J26&lt;=M$2),'ProductSprint Backlog'!$L26 / MAX(1, 'ProductSprint Backlog'!$K26-'ProductSprint Backlog'!$J26),AND('ProductSprint Backlog'!$K26=M$2,'ProductSprint Backlog'!$J26=M$2),'ProductSprint Backlog'!$L26,OR('ProductSprint Backlog'!$K26&lt;=M$2,'ProductSprint Backlog'!$J26&gt;M$2),0)</f>
        <v>0</v>
      </c>
      <c r="N26" s="6">
        <f>IFS('ProductSprint Backlog'!$L26="", "", AND('ProductSprint Backlog'!$K26&gt;N$2,'ProductSprint Backlog'!$J26&lt;=N$2),'ProductSprint Backlog'!$L26 / MAX(1, 'ProductSprint Backlog'!$K26-'ProductSprint Backlog'!$J26),AND('ProductSprint Backlog'!$K26=N$2,'ProductSprint Backlog'!$J26=N$2),'ProductSprint Backlog'!$L26,OR('ProductSprint Backlog'!$K26&lt;=N$2,'ProductSprint Backlog'!$J26&gt;N$2),0)</f>
        <v>0</v>
      </c>
      <c r="O26" s="6">
        <f>IFS('ProductSprint Backlog'!$L26="", "", AND('ProductSprint Backlog'!$K26&gt;O$2,'ProductSprint Backlog'!$J26&lt;=O$2),'ProductSprint Backlog'!$L26 / MAX(1, 'ProductSprint Backlog'!$K26-'ProductSprint Backlog'!$J26),AND('ProductSprint Backlog'!$K26=O$2,'ProductSprint Backlog'!$J26=O$2),'ProductSprint Backlog'!$L26,OR('ProductSprint Backlog'!$K26&lt;=O$2,'ProductSprint Backlog'!$J26&gt;O$2),0)</f>
        <v>0</v>
      </c>
      <c r="P26" s="6">
        <f t="shared" si="1"/>
        <v>1</v>
      </c>
    </row>
    <row r="27">
      <c r="B27" s="6" t="str">
        <f>IFS('ProductSprint Backlog'!$L27="", "", AND('ProductSprint Backlog'!$K27&gt;B$2,'ProductSprint Backlog'!$J27&lt;=B$2),'ProductSprint Backlog'!$L27 / MAX(1, 'ProductSprint Backlog'!$K27-'ProductSprint Backlog'!$J27),AND('ProductSprint Backlog'!$K27=B$2,'ProductSprint Backlog'!$J27=B$2),'ProductSprint Backlog'!$L27,OR('ProductSprint Backlog'!$K27&lt;=B$2,'ProductSprint Backlog'!$J27&gt;B$2),0)</f>
        <v/>
      </c>
      <c r="C27" s="6" t="str">
        <f>IFS('ProductSprint Backlog'!$L27="", "", AND('ProductSprint Backlog'!$K27&gt;C$2,'ProductSprint Backlog'!$J27&lt;=C$2),'ProductSprint Backlog'!$L27 / MAX(1, 'ProductSprint Backlog'!$K27-'ProductSprint Backlog'!$J27),AND('ProductSprint Backlog'!$K27=C$2,'ProductSprint Backlog'!$J27=C$2),'ProductSprint Backlog'!$L27,OR('ProductSprint Backlog'!$K27&lt;=C$2,'ProductSprint Backlog'!$J27&gt;C$2),0)</f>
        <v/>
      </c>
      <c r="D27" s="6" t="str">
        <f>IFS('ProductSprint Backlog'!$L27="", "", AND('ProductSprint Backlog'!$K27&gt;D$2,'ProductSprint Backlog'!$J27&lt;=D$2),'ProductSprint Backlog'!$L27 / MAX(1, 'ProductSprint Backlog'!$K27-'ProductSprint Backlog'!$J27),AND('ProductSprint Backlog'!$K27=D$2,'ProductSprint Backlog'!$J27=D$2),'ProductSprint Backlog'!$L27,OR('ProductSprint Backlog'!$K27&lt;=D$2,'ProductSprint Backlog'!$J27&gt;D$2),0)</f>
        <v/>
      </c>
      <c r="E27" s="6" t="str">
        <f>IFS('ProductSprint Backlog'!$L27="", "", AND('ProductSprint Backlog'!$K27&gt;E$2,'ProductSprint Backlog'!$J27&lt;=E$2),'ProductSprint Backlog'!$L27 / MAX(1, 'ProductSprint Backlog'!$K27-'ProductSprint Backlog'!$J27),AND('ProductSprint Backlog'!$K27=E$2,'ProductSprint Backlog'!$J27=E$2),'ProductSprint Backlog'!$L27,OR('ProductSprint Backlog'!$K27&lt;=E$2,'ProductSprint Backlog'!$J27&gt;E$2),0)</f>
        <v/>
      </c>
      <c r="F27" s="6" t="str">
        <f>IFS('ProductSprint Backlog'!$L27="", "", AND('ProductSprint Backlog'!$K27&gt;F$2,'ProductSprint Backlog'!$J27&lt;=F$2),'ProductSprint Backlog'!$L27 / MAX(1, 'ProductSprint Backlog'!$K27-'ProductSprint Backlog'!$J27),AND('ProductSprint Backlog'!$K27=F$2,'ProductSprint Backlog'!$J27=F$2),'ProductSprint Backlog'!$L27,OR('ProductSprint Backlog'!$K27&lt;=F$2,'ProductSprint Backlog'!$J27&gt;F$2),0)</f>
        <v/>
      </c>
      <c r="G27" s="6" t="str">
        <f>IFS('ProductSprint Backlog'!$L27="", "", AND('ProductSprint Backlog'!$K27&gt;G$2,'ProductSprint Backlog'!$J27&lt;=G$2),'ProductSprint Backlog'!$L27 / MAX(1, 'ProductSprint Backlog'!$K27-'ProductSprint Backlog'!$J27),AND('ProductSprint Backlog'!$K27=G$2,'ProductSprint Backlog'!$J27=G$2),'ProductSprint Backlog'!$L27,OR('ProductSprint Backlog'!$K27&lt;=G$2,'ProductSprint Backlog'!$J27&gt;G$2),0)</f>
        <v/>
      </c>
      <c r="H27" s="6" t="str">
        <f>IFS('ProductSprint Backlog'!$L27="", "", AND('ProductSprint Backlog'!$K27&gt;H$2,'ProductSprint Backlog'!$J27&lt;=H$2),'ProductSprint Backlog'!$L27 / MAX(1, 'ProductSprint Backlog'!$K27-'ProductSprint Backlog'!$J27),AND('ProductSprint Backlog'!$K27=H$2,'ProductSprint Backlog'!$J27=H$2),'ProductSprint Backlog'!$L27,OR('ProductSprint Backlog'!$K27&lt;=H$2,'ProductSprint Backlog'!$J27&gt;H$2),0)</f>
        <v/>
      </c>
      <c r="I27" s="6" t="str">
        <f>IFS('ProductSprint Backlog'!$L27="", "", AND('ProductSprint Backlog'!$K27&gt;I$2,'ProductSprint Backlog'!$J27&lt;=I$2),'ProductSprint Backlog'!$L27 / MAX(1, 'ProductSprint Backlog'!$K27-'ProductSprint Backlog'!$J27),AND('ProductSprint Backlog'!$K27=I$2,'ProductSprint Backlog'!$J27=I$2),'ProductSprint Backlog'!$L27,OR('ProductSprint Backlog'!$K27&lt;=I$2,'ProductSprint Backlog'!$J27&gt;I$2),0)</f>
        <v/>
      </c>
      <c r="J27" s="6" t="str">
        <f>IFS('ProductSprint Backlog'!$L27="", "", AND('ProductSprint Backlog'!$K27&gt;J$2,'ProductSprint Backlog'!$J27&lt;=J$2),'ProductSprint Backlog'!$L27 / MAX(1, 'ProductSprint Backlog'!$K27-'ProductSprint Backlog'!$J27),AND('ProductSprint Backlog'!$K27=J$2,'ProductSprint Backlog'!$J27=J$2),'ProductSprint Backlog'!$L27,OR('ProductSprint Backlog'!$K27&lt;=J$2,'ProductSprint Backlog'!$J27&gt;J$2),0)</f>
        <v/>
      </c>
      <c r="K27" s="6" t="str">
        <f>IFS('ProductSprint Backlog'!$L27="", "", AND('ProductSprint Backlog'!$K27&gt;K$2,'ProductSprint Backlog'!$J27&lt;=K$2),'ProductSprint Backlog'!$L27 / MAX(1, 'ProductSprint Backlog'!$K27-'ProductSprint Backlog'!$J27),AND('ProductSprint Backlog'!$K27=K$2,'ProductSprint Backlog'!$J27=K$2),'ProductSprint Backlog'!$L27,OR('ProductSprint Backlog'!$K27&lt;=K$2,'ProductSprint Backlog'!$J27&gt;K$2),0)</f>
        <v/>
      </c>
      <c r="L27" s="6" t="str">
        <f>IFS('ProductSprint Backlog'!$L27="", "", AND('ProductSprint Backlog'!$K27&gt;L$2,'ProductSprint Backlog'!$J27&lt;=L$2),'ProductSprint Backlog'!$L27 / MAX(1, 'ProductSprint Backlog'!$K27-'ProductSprint Backlog'!$J27),AND('ProductSprint Backlog'!$K27=L$2,'ProductSprint Backlog'!$J27=L$2),'ProductSprint Backlog'!$L27,OR('ProductSprint Backlog'!$K27&lt;=L$2,'ProductSprint Backlog'!$J27&gt;L$2),0)</f>
        <v/>
      </c>
      <c r="M27" s="6" t="str">
        <f>IFS('ProductSprint Backlog'!$L27="", "", AND('ProductSprint Backlog'!$K27&gt;M$2,'ProductSprint Backlog'!$J27&lt;=M$2),'ProductSprint Backlog'!$L27 / MAX(1, 'ProductSprint Backlog'!$K27-'ProductSprint Backlog'!$J27),AND('ProductSprint Backlog'!$K27=M$2,'ProductSprint Backlog'!$J27=M$2),'ProductSprint Backlog'!$L27,OR('ProductSprint Backlog'!$K27&lt;=M$2,'ProductSprint Backlog'!$J27&gt;M$2),0)</f>
        <v/>
      </c>
      <c r="N27" s="6" t="str">
        <f>IFS('ProductSprint Backlog'!$L27="", "", AND('ProductSprint Backlog'!$K27&gt;N$2,'ProductSprint Backlog'!$J27&lt;=N$2),'ProductSprint Backlog'!$L27 / MAX(1, 'ProductSprint Backlog'!$K27-'ProductSprint Backlog'!$J27),AND('ProductSprint Backlog'!$K27=N$2,'ProductSprint Backlog'!$J27=N$2),'ProductSprint Backlog'!$L27,OR('ProductSprint Backlog'!$K27&lt;=N$2,'ProductSprint Backlog'!$J27&gt;N$2),0)</f>
        <v/>
      </c>
      <c r="O27" s="6" t="str">
        <f>IFS('ProductSprint Backlog'!$L27="", "", AND('ProductSprint Backlog'!$K27&gt;O$2,'ProductSprint Backlog'!$J27&lt;=O$2),'ProductSprint Backlog'!$L27 / MAX(1, 'ProductSprint Backlog'!$K27-'ProductSprint Backlog'!$J27),AND('ProductSprint Backlog'!$K27=O$2,'ProductSprint Backlog'!$J27=O$2),'ProductSprint Backlog'!$L27,OR('ProductSprint Backlog'!$K27&lt;=O$2,'ProductSprint Backlog'!$J27&gt;O$2),0)</f>
        <v/>
      </c>
      <c r="P27" s="6">
        <f t="shared" si="1"/>
        <v>0</v>
      </c>
    </row>
    <row r="28">
      <c r="B28" s="6">
        <f>IFS('ProductSprint Backlog'!$L28="", "", AND('ProductSprint Backlog'!$K28&gt;B$2,'ProductSprint Backlog'!$J28&lt;=B$2),'ProductSprint Backlog'!$L28 / MAX(1, 'ProductSprint Backlog'!$K28-'ProductSprint Backlog'!$J28),AND('ProductSprint Backlog'!$K28=B$2,'ProductSprint Backlog'!$J28=B$2),'ProductSprint Backlog'!$L28,OR('ProductSprint Backlog'!$K28&lt;=B$2,'ProductSprint Backlog'!$J28&gt;B$2),0)</f>
        <v>0</v>
      </c>
      <c r="C28" s="6">
        <f>IFS('ProductSprint Backlog'!$L28="", "", AND('ProductSprint Backlog'!$K28&gt;C$2,'ProductSprint Backlog'!$J28&lt;=C$2),'ProductSprint Backlog'!$L28 / MAX(1, 'ProductSprint Backlog'!$K28-'ProductSprint Backlog'!$J28),AND('ProductSprint Backlog'!$K28=C$2,'ProductSprint Backlog'!$J28=C$2),'ProductSprint Backlog'!$L28,OR('ProductSprint Backlog'!$K28&lt;=C$2,'ProductSprint Backlog'!$J28&gt;C$2),0)</f>
        <v>0</v>
      </c>
      <c r="D28" s="6">
        <f>IFS('ProductSprint Backlog'!$L28="", "", AND('ProductSprint Backlog'!$K28&gt;D$2,'ProductSprint Backlog'!$J28&lt;=D$2),'ProductSprint Backlog'!$L28 / MAX(1, 'ProductSprint Backlog'!$K28-'ProductSprint Backlog'!$J28),AND('ProductSprint Backlog'!$K28=D$2,'ProductSprint Backlog'!$J28=D$2),'ProductSprint Backlog'!$L28,OR('ProductSprint Backlog'!$K28&lt;=D$2,'ProductSprint Backlog'!$J28&gt;D$2),0)</f>
        <v>0</v>
      </c>
      <c r="E28" s="6">
        <f>IFS('ProductSprint Backlog'!$L28="", "", AND('ProductSprint Backlog'!$K28&gt;E$2,'ProductSprint Backlog'!$J28&lt;=E$2),'ProductSprint Backlog'!$L28 / MAX(1, 'ProductSprint Backlog'!$K28-'ProductSprint Backlog'!$J28),AND('ProductSprint Backlog'!$K28=E$2,'ProductSprint Backlog'!$J28=E$2),'ProductSprint Backlog'!$L28,OR('ProductSprint Backlog'!$K28&lt;=E$2,'ProductSprint Backlog'!$J28&gt;E$2),0)</f>
        <v>0</v>
      </c>
      <c r="F28" s="6">
        <f>IFS('ProductSprint Backlog'!$L28="", "", AND('ProductSprint Backlog'!$K28&gt;F$2,'ProductSprint Backlog'!$J28&lt;=F$2),'ProductSprint Backlog'!$L28 / MAX(1, 'ProductSprint Backlog'!$K28-'ProductSprint Backlog'!$J28),AND('ProductSprint Backlog'!$K28=F$2,'ProductSprint Backlog'!$J28=F$2),'ProductSprint Backlog'!$L28,OR('ProductSprint Backlog'!$K28&lt;=F$2,'ProductSprint Backlog'!$J28&gt;F$2),0)</f>
        <v>0</v>
      </c>
      <c r="G28" s="6">
        <f>IFS('ProductSprint Backlog'!$L28="", "", AND('ProductSprint Backlog'!$K28&gt;G$2,'ProductSprint Backlog'!$J28&lt;=G$2),'ProductSprint Backlog'!$L28 / MAX(1, 'ProductSprint Backlog'!$K28-'ProductSprint Backlog'!$J28),AND('ProductSprint Backlog'!$K28=G$2,'ProductSprint Backlog'!$J28=G$2),'ProductSprint Backlog'!$L28,OR('ProductSprint Backlog'!$K28&lt;=G$2,'ProductSprint Backlog'!$J28&gt;G$2),0)</f>
        <v>0</v>
      </c>
      <c r="H28" s="6">
        <f>IFS('ProductSprint Backlog'!$L28="", "", AND('ProductSprint Backlog'!$K28&gt;H$2,'ProductSprint Backlog'!$J28&lt;=H$2),'ProductSprint Backlog'!$L28 / MAX(1, 'ProductSprint Backlog'!$K28-'ProductSprint Backlog'!$J28),AND('ProductSprint Backlog'!$K28=H$2,'ProductSprint Backlog'!$J28=H$2),'ProductSprint Backlog'!$L28,OR('ProductSprint Backlog'!$K28&lt;=H$2,'ProductSprint Backlog'!$J28&gt;H$2),0)</f>
        <v>0</v>
      </c>
      <c r="I28" s="6">
        <f>IFS('ProductSprint Backlog'!$L28="", "", AND('ProductSprint Backlog'!$K28&gt;I$2,'ProductSprint Backlog'!$J28&lt;=I$2),'ProductSprint Backlog'!$L28 / MAX(1, 'ProductSprint Backlog'!$K28-'ProductSprint Backlog'!$J28),AND('ProductSprint Backlog'!$K28=I$2,'ProductSprint Backlog'!$J28=I$2),'ProductSprint Backlog'!$L28,OR('ProductSprint Backlog'!$K28&lt;=I$2,'ProductSprint Backlog'!$J28&gt;I$2),0)</f>
        <v>0</v>
      </c>
      <c r="J28" s="6">
        <f>IFS('ProductSprint Backlog'!$L28="", "", AND('ProductSprint Backlog'!$K28&gt;J$2,'ProductSprint Backlog'!$J28&lt;=J$2),'ProductSprint Backlog'!$L28 / MAX(1, 'ProductSprint Backlog'!$K28-'ProductSprint Backlog'!$J28),AND('ProductSprint Backlog'!$K28=J$2,'ProductSprint Backlog'!$J28=J$2),'ProductSprint Backlog'!$L28,OR('ProductSprint Backlog'!$K28&lt;=J$2,'ProductSprint Backlog'!$J28&gt;J$2),0)</f>
        <v>0.5</v>
      </c>
      <c r="K28" s="6">
        <f>IFS('ProductSprint Backlog'!$L28="", "", AND('ProductSprint Backlog'!$K28&gt;K$2,'ProductSprint Backlog'!$J28&lt;=K$2),'ProductSprint Backlog'!$L28 / MAX(1, 'ProductSprint Backlog'!$K28-'ProductSprint Backlog'!$J28),AND('ProductSprint Backlog'!$K28=K$2,'ProductSprint Backlog'!$J28=K$2),'ProductSprint Backlog'!$L28,OR('ProductSprint Backlog'!$K28&lt;=K$2,'ProductSprint Backlog'!$J28&gt;K$2),0)</f>
        <v>0.5</v>
      </c>
      <c r="L28" s="6">
        <f>IFS('ProductSprint Backlog'!$L28="", "", AND('ProductSprint Backlog'!$K28&gt;L$2,'ProductSprint Backlog'!$J28&lt;=L$2),'ProductSprint Backlog'!$L28 / MAX(1, 'ProductSprint Backlog'!$K28-'ProductSprint Backlog'!$J28),AND('ProductSprint Backlog'!$K28=L$2,'ProductSprint Backlog'!$J28=L$2),'ProductSprint Backlog'!$L28,OR('ProductSprint Backlog'!$K28&lt;=L$2,'ProductSprint Backlog'!$J28&gt;L$2),0)</f>
        <v>0</v>
      </c>
      <c r="M28" s="6">
        <f>IFS('ProductSprint Backlog'!$L28="", "", AND('ProductSprint Backlog'!$K28&gt;M$2,'ProductSprint Backlog'!$J28&lt;=M$2),'ProductSprint Backlog'!$L28 / MAX(1, 'ProductSprint Backlog'!$K28-'ProductSprint Backlog'!$J28),AND('ProductSprint Backlog'!$K28=M$2,'ProductSprint Backlog'!$J28=M$2),'ProductSprint Backlog'!$L28,OR('ProductSprint Backlog'!$K28&lt;=M$2,'ProductSprint Backlog'!$J28&gt;M$2),0)</f>
        <v>0</v>
      </c>
      <c r="N28" s="6">
        <f>IFS('ProductSprint Backlog'!$L28="", "", AND('ProductSprint Backlog'!$K28&gt;N$2,'ProductSprint Backlog'!$J28&lt;=N$2),'ProductSprint Backlog'!$L28 / MAX(1, 'ProductSprint Backlog'!$K28-'ProductSprint Backlog'!$J28),AND('ProductSprint Backlog'!$K28=N$2,'ProductSprint Backlog'!$J28=N$2),'ProductSprint Backlog'!$L28,OR('ProductSprint Backlog'!$K28&lt;=N$2,'ProductSprint Backlog'!$J28&gt;N$2),0)</f>
        <v>0</v>
      </c>
      <c r="O28" s="6">
        <f>IFS('ProductSprint Backlog'!$L28="", "", AND('ProductSprint Backlog'!$K28&gt;O$2,'ProductSprint Backlog'!$J28&lt;=O$2),'ProductSprint Backlog'!$L28 / MAX(1, 'ProductSprint Backlog'!$K28-'ProductSprint Backlog'!$J28),AND('ProductSprint Backlog'!$K28=O$2,'ProductSprint Backlog'!$J28=O$2),'ProductSprint Backlog'!$L28,OR('ProductSprint Backlog'!$K28&lt;=O$2,'ProductSprint Backlog'!$J28&gt;O$2),0)</f>
        <v>0</v>
      </c>
      <c r="P28" s="6">
        <f t="shared" si="1"/>
        <v>1</v>
      </c>
    </row>
    <row r="29">
      <c r="B29" s="6">
        <f>IFS('ProductSprint Backlog'!$L29="", "", AND('ProductSprint Backlog'!$K29&gt;B$2,'ProductSprint Backlog'!$J29&lt;=B$2),'ProductSprint Backlog'!$L29 / MAX(1, 'ProductSprint Backlog'!$K29-'ProductSprint Backlog'!$J29),AND('ProductSprint Backlog'!$K29=B$2,'ProductSprint Backlog'!$J29=B$2),'ProductSprint Backlog'!$L29,OR('ProductSprint Backlog'!$K29&lt;=B$2,'ProductSprint Backlog'!$J29&gt;B$2),0)</f>
        <v>0</v>
      </c>
      <c r="C29" s="6">
        <f>IFS('ProductSprint Backlog'!$L29="", "", AND('ProductSprint Backlog'!$K29&gt;C$2,'ProductSprint Backlog'!$J29&lt;=C$2),'ProductSprint Backlog'!$L29 / MAX(1, 'ProductSprint Backlog'!$K29-'ProductSprint Backlog'!$J29),AND('ProductSprint Backlog'!$K29=C$2,'ProductSprint Backlog'!$J29=C$2),'ProductSprint Backlog'!$L29,OR('ProductSprint Backlog'!$K29&lt;=C$2,'ProductSprint Backlog'!$J29&gt;C$2),0)</f>
        <v>0</v>
      </c>
      <c r="D29" s="6">
        <f>IFS('ProductSprint Backlog'!$L29="", "", AND('ProductSprint Backlog'!$K29&gt;D$2,'ProductSprint Backlog'!$J29&lt;=D$2),'ProductSprint Backlog'!$L29 / MAX(1, 'ProductSprint Backlog'!$K29-'ProductSprint Backlog'!$J29),AND('ProductSprint Backlog'!$K29=D$2,'ProductSprint Backlog'!$J29=D$2),'ProductSprint Backlog'!$L29,OR('ProductSprint Backlog'!$K29&lt;=D$2,'ProductSprint Backlog'!$J29&gt;D$2),0)</f>
        <v>0</v>
      </c>
      <c r="E29" s="6">
        <f>IFS('ProductSprint Backlog'!$L29="", "", AND('ProductSprint Backlog'!$K29&gt;E$2,'ProductSprint Backlog'!$J29&lt;=E$2),'ProductSprint Backlog'!$L29 / MAX(1, 'ProductSprint Backlog'!$K29-'ProductSprint Backlog'!$J29),AND('ProductSprint Backlog'!$K29=E$2,'ProductSprint Backlog'!$J29=E$2),'ProductSprint Backlog'!$L29,OR('ProductSprint Backlog'!$K29&lt;=E$2,'ProductSprint Backlog'!$J29&gt;E$2),0)</f>
        <v>0</v>
      </c>
      <c r="F29" s="6">
        <f>IFS('ProductSprint Backlog'!$L29="", "", AND('ProductSprint Backlog'!$K29&gt;F$2,'ProductSprint Backlog'!$J29&lt;=F$2),'ProductSprint Backlog'!$L29 / MAX(1, 'ProductSprint Backlog'!$K29-'ProductSprint Backlog'!$J29),AND('ProductSprint Backlog'!$K29=F$2,'ProductSprint Backlog'!$J29=F$2),'ProductSprint Backlog'!$L29,OR('ProductSprint Backlog'!$K29&lt;=F$2,'ProductSprint Backlog'!$J29&gt;F$2),0)</f>
        <v>0</v>
      </c>
      <c r="G29" s="6">
        <f>IFS('ProductSprint Backlog'!$L29="", "", AND('ProductSprint Backlog'!$K29&gt;G$2,'ProductSprint Backlog'!$J29&lt;=G$2),'ProductSprint Backlog'!$L29 / MAX(1, 'ProductSprint Backlog'!$K29-'ProductSprint Backlog'!$J29),AND('ProductSprint Backlog'!$K29=G$2,'ProductSprint Backlog'!$J29=G$2),'ProductSprint Backlog'!$L29,OR('ProductSprint Backlog'!$K29&lt;=G$2,'ProductSprint Backlog'!$J29&gt;G$2),0)</f>
        <v>0</v>
      </c>
      <c r="H29" s="6">
        <f>IFS('ProductSprint Backlog'!$L29="", "", AND('ProductSprint Backlog'!$K29&gt;H$2,'ProductSprint Backlog'!$J29&lt;=H$2),'ProductSprint Backlog'!$L29 / MAX(1, 'ProductSprint Backlog'!$K29-'ProductSprint Backlog'!$J29),AND('ProductSprint Backlog'!$K29=H$2,'ProductSprint Backlog'!$J29=H$2),'ProductSprint Backlog'!$L29,OR('ProductSprint Backlog'!$K29&lt;=H$2,'ProductSprint Backlog'!$J29&gt;H$2),0)</f>
        <v>0</v>
      </c>
      <c r="I29" s="6">
        <f>IFS('ProductSprint Backlog'!$L29="", "", AND('ProductSprint Backlog'!$K29&gt;I$2,'ProductSprint Backlog'!$J29&lt;=I$2),'ProductSprint Backlog'!$L29 / MAX(1, 'ProductSprint Backlog'!$K29-'ProductSprint Backlog'!$J29),AND('ProductSprint Backlog'!$K29=I$2,'ProductSprint Backlog'!$J29=I$2),'ProductSprint Backlog'!$L29,OR('ProductSprint Backlog'!$K29&lt;=I$2,'ProductSprint Backlog'!$J29&gt;I$2),0)</f>
        <v>0</v>
      </c>
      <c r="J29" s="6">
        <f>IFS('ProductSprint Backlog'!$L29="", "", AND('ProductSprint Backlog'!$K29&gt;J$2,'ProductSprint Backlog'!$J29&lt;=J$2),'ProductSprint Backlog'!$L29 / MAX(1, 'ProductSprint Backlog'!$K29-'ProductSprint Backlog'!$J29),AND('ProductSprint Backlog'!$K29=J$2,'ProductSprint Backlog'!$J29=J$2),'ProductSprint Backlog'!$L29,OR('ProductSprint Backlog'!$K29&lt;=J$2,'ProductSprint Backlog'!$J29&gt;J$2),0)</f>
        <v>0</v>
      </c>
      <c r="K29" s="6">
        <f>IFS('ProductSprint Backlog'!$L29="", "", AND('ProductSprint Backlog'!$K29&gt;K$2,'ProductSprint Backlog'!$J29&lt;=K$2),'ProductSprint Backlog'!$L29 / MAX(1, 'ProductSprint Backlog'!$K29-'ProductSprint Backlog'!$J29),AND('ProductSprint Backlog'!$K29=K$2,'ProductSprint Backlog'!$J29=K$2),'ProductSprint Backlog'!$L29,OR('ProductSprint Backlog'!$K29&lt;=K$2,'ProductSprint Backlog'!$J29&gt;K$2),0)</f>
        <v>0.5</v>
      </c>
      <c r="L29" s="6">
        <f>IFS('ProductSprint Backlog'!$L29="", "", AND('ProductSprint Backlog'!$K29&gt;L$2,'ProductSprint Backlog'!$J29&lt;=L$2),'ProductSprint Backlog'!$L29 / MAX(1, 'ProductSprint Backlog'!$K29-'ProductSprint Backlog'!$J29),AND('ProductSprint Backlog'!$K29=L$2,'ProductSprint Backlog'!$J29=L$2),'ProductSprint Backlog'!$L29,OR('ProductSprint Backlog'!$K29&lt;=L$2,'ProductSprint Backlog'!$J29&gt;L$2),0)</f>
        <v>0</v>
      </c>
      <c r="M29" s="6">
        <f>IFS('ProductSprint Backlog'!$L29="", "", AND('ProductSprint Backlog'!$K29&gt;M$2,'ProductSprint Backlog'!$J29&lt;=M$2),'ProductSprint Backlog'!$L29 / MAX(1, 'ProductSprint Backlog'!$K29-'ProductSprint Backlog'!$J29),AND('ProductSprint Backlog'!$K29=M$2,'ProductSprint Backlog'!$J29=M$2),'ProductSprint Backlog'!$L29,OR('ProductSprint Backlog'!$K29&lt;=M$2,'ProductSprint Backlog'!$J29&gt;M$2),0)</f>
        <v>0</v>
      </c>
      <c r="N29" s="6">
        <f>IFS('ProductSprint Backlog'!$L29="", "", AND('ProductSprint Backlog'!$K29&gt;N$2,'ProductSprint Backlog'!$J29&lt;=N$2),'ProductSprint Backlog'!$L29 / MAX(1, 'ProductSprint Backlog'!$K29-'ProductSprint Backlog'!$J29),AND('ProductSprint Backlog'!$K29=N$2,'ProductSprint Backlog'!$J29=N$2),'ProductSprint Backlog'!$L29,OR('ProductSprint Backlog'!$K29&lt;=N$2,'ProductSprint Backlog'!$J29&gt;N$2),0)</f>
        <v>0</v>
      </c>
      <c r="O29" s="6">
        <f>IFS('ProductSprint Backlog'!$L29="", "", AND('ProductSprint Backlog'!$K29&gt;O$2,'ProductSprint Backlog'!$J29&lt;=O$2),'ProductSprint Backlog'!$L29 / MAX(1, 'ProductSprint Backlog'!$K29-'ProductSprint Backlog'!$J29),AND('ProductSprint Backlog'!$K29=O$2,'ProductSprint Backlog'!$J29=O$2),'ProductSprint Backlog'!$L29,OR('ProductSprint Backlog'!$K29&lt;=O$2,'ProductSprint Backlog'!$J29&gt;O$2),0)</f>
        <v>0</v>
      </c>
      <c r="P29" s="6">
        <f t="shared" si="1"/>
        <v>0.5</v>
      </c>
    </row>
    <row r="30">
      <c r="B30" s="6">
        <f>IFS('ProductSprint Backlog'!$L30="", "", AND('ProductSprint Backlog'!$K30&gt;B$2,'ProductSprint Backlog'!$J30&lt;=B$2),'ProductSprint Backlog'!$L30 / MAX(1, 'ProductSprint Backlog'!$K30-'ProductSprint Backlog'!$J30),AND('ProductSprint Backlog'!$K30=B$2,'ProductSprint Backlog'!$J30=B$2),'ProductSprint Backlog'!$L30,OR('ProductSprint Backlog'!$K30&lt;=B$2,'ProductSprint Backlog'!$J30&gt;B$2),0)</f>
        <v>0</v>
      </c>
      <c r="C30" s="6">
        <f>IFS('ProductSprint Backlog'!$L30="", "", AND('ProductSprint Backlog'!$K30&gt;C$2,'ProductSprint Backlog'!$J30&lt;=C$2),'ProductSprint Backlog'!$L30 / MAX(1, 'ProductSprint Backlog'!$K30-'ProductSprint Backlog'!$J30),AND('ProductSprint Backlog'!$K30=C$2,'ProductSprint Backlog'!$J30=C$2),'ProductSprint Backlog'!$L30,OR('ProductSprint Backlog'!$K30&lt;=C$2,'ProductSprint Backlog'!$J30&gt;C$2),0)</f>
        <v>0</v>
      </c>
      <c r="D30" s="6">
        <f>IFS('ProductSprint Backlog'!$L30="", "", AND('ProductSprint Backlog'!$K30&gt;D$2,'ProductSprint Backlog'!$J30&lt;=D$2),'ProductSprint Backlog'!$L30 / MAX(1, 'ProductSprint Backlog'!$K30-'ProductSprint Backlog'!$J30),AND('ProductSprint Backlog'!$K30=D$2,'ProductSprint Backlog'!$J30=D$2),'ProductSprint Backlog'!$L30,OR('ProductSprint Backlog'!$K30&lt;=D$2,'ProductSprint Backlog'!$J30&gt;D$2),0)</f>
        <v>0</v>
      </c>
      <c r="E30" s="6">
        <f>IFS('ProductSprint Backlog'!$L30="", "", AND('ProductSprint Backlog'!$K30&gt;E$2,'ProductSprint Backlog'!$J30&lt;=E$2),'ProductSprint Backlog'!$L30 / MAX(1, 'ProductSprint Backlog'!$K30-'ProductSprint Backlog'!$J30),AND('ProductSprint Backlog'!$K30=E$2,'ProductSprint Backlog'!$J30=E$2),'ProductSprint Backlog'!$L30,OR('ProductSprint Backlog'!$K30&lt;=E$2,'ProductSprint Backlog'!$J30&gt;E$2),0)</f>
        <v>0</v>
      </c>
      <c r="F30" s="6">
        <f>IFS('ProductSprint Backlog'!$L30="", "", AND('ProductSprint Backlog'!$K30&gt;F$2,'ProductSprint Backlog'!$J30&lt;=F$2),'ProductSprint Backlog'!$L30 / MAX(1, 'ProductSprint Backlog'!$K30-'ProductSprint Backlog'!$J30),AND('ProductSprint Backlog'!$K30=F$2,'ProductSprint Backlog'!$J30=F$2),'ProductSprint Backlog'!$L30,OR('ProductSprint Backlog'!$K30&lt;=F$2,'ProductSprint Backlog'!$J30&gt;F$2),0)</f>
        <v>0</v>
      </c>
      <c r="G30" s="6">
        <f>IFS('ProductSprint Backlog'!$L30="", "", AND('ProductSprint Backlog'!$K30&gt;G$2,'ProductSprint Backlog'!$J30&lt;=G$2),'ProductSprint Backlog'!$L30 / MAX(1, 'ProductSprint Backlog'!$K30-'ProductSprint Backlog'!$J30),AND('ProductSprint Backlog'!$K30=G$2,'ProductSprint Backlog'!$J30=G$2),'ProductSprint Backlog'!$L30,OR('ProductSprint Backlog'!$K30&lt;=G$2,'ProductSprint Backlog'!$J30&gt;G$2),0)</f>
        <v>0</v>
      </c>
      <c r="H30" s="6">
        <f>IFS('ProductSprint Backlog'!$L30="", "", AND('ProductSprint Backlog'!$K30&gt;H$2,'ProductSprint Backlog'!$J30&lt;=H$2),'ProductSprint Backlog'!$L30 / MAX(1, 'ProductSprint Backlog'!$K30-'ProductSprint Backlog'!$J30),AND('ProductSprint Backlog'!$K30=H$2,'ProductSprint Backlog'!$J30=H$2),'ProductSprint Backlog'!$L30,OR('ProductSprint Backlog'!$K30&lt;=H$2,'ProductSprint Backlog'!$J30&gt;H$2),0)</f>
        <v>0</v>
      </c>
      <c r="I30" s="6">
        <f>IFS('ProductSprint Backlog'!$L30="", "", AND('ProductSprint Backlog'!$K30&gt;I$2,'ProductSprint Backlog'!$J30&lt;=I$2),'ProductSprint Backlog'!$L30 / MAX(1, 'ProductSprint Backlog'!$K30-'ProductSprint Backlog'!$J30),AND('ProductSprint Backlog'!$K30=I$2,'ProductSprint Backlog'!$J30=I$2),'ProductSprint Backlog'!$L30,OR('ProductSprint Backlog'!$K30&lt;=I$2,'ProductSprint Backlog'!$J30&gt;I$2),0)</f>
        <v>0</v>
      </c>
      <c r="J30" s="6">
        <f>IFS('ProductSprint Backlog'!$L30="", "", AND('ProductSprint Backlog'!$K30&gt;J$2,'ProductSprint Backlog'!$J30&lt;=J$2),'ProductSprint Backlog'!$L30 / MAX(1, 'ProductSprint Backlog'!$K30-'ProductSprint Backlog'!$J30),AND('ProductSprint Backlog'!$K30=J$2,'ProductSprint Backlog'!$J30=J$2),'ProductSprint Backlog'!$L30,OR('ProductSprint Backlog'!$K30&lt;=J$2,'ProductSprint Backlog'!$J30&gt;J$2),0)</f>
        <v>0</v>
      </c>
      <c r="K30" s="6">
        <f>IFS('ProductSprint Backlog'!$L30="", "", AND('ProductSprint Backlog'!$K30&gt;K$2,'ProductSprint Backlog'!$J30&lt;=K$2),'ProductSprint Backlog'!$L30 / MAX(1, 'ProductSprint Backlog'!$K30-'ProductSprint Backlog'!$J30),AND('ProductSprint Backlog'!$K30=K$2,'ProductSprint Backlog'!$J30=K$2),'ProductSprint Backlog'!$L30,OR('ProductSprint Backlog'!$K30&lt;=K$2,'ProductSprint Backlog'!$J30&gt;K$2),0)</f>
        <v>1</v>
      </c>
      <c r="L30" s="6">
        <f>IFS('ProductSprint Backlog'!$L30="", "", AND('ProductSprint Backlog'!$K30&gt;L$2,'ProductSprint Backlog'!$J30&lt;=L$2),'ProductSprint Backlog'!$L30 / MAX(1, 'ProductSprint Backlog'!$K30-'ProductSprint Backlog'!$J30),AND('ProductSprint Backlog'!$K30=L$2,'ProductSprint Backlog'!$J30=L$2),'ProductSprint Backlog'!$L30,OR('ProductSprint Backlog'!$K30&lt;=L$2,'ProductSprint Backlog'!$J30&gt;L$2),0)</f>
        <v>0</v>
      </c>
      <c r="M30" s="6">
        <f>IFS('ProductSprint Backlog'!$L30="", "", AND('ProductSprint Backlog'!$K30&gt;M$2,'ProductSprint Backlog'!$J30&lt;=M$2),'ProductSprint Backlog'!$L30 / MAX(1, 'ProductSprint Backlog'!$K30-'ProductSprint Backlog'!$J30),AND('ProductSprint Backlog'!$K30=M$2,'ProductSprint Backlog'!$J30=M$2),'ProductSprint Backlog'!$L30,OR('ProductSprint Backlog'!$K30&lt;=M$2,'ProductSprint Backlog'!$J30&gt;M$2),0)</f>
        <v>0</v>
      </c>
      <c r="N30" s="6">
        <f>IFS('ProductSprint Backlog'!$L30="", "", AND('ProductSprint Backlog'!$K30&gt;N$2,'ProductSprint Backlog'!$J30&lt;=N$2),'ProductSprint Backlog'!$L30 / MAX(1, 'ProductSprint Backlog'!$K30-'ProductSprint Backlog'!$J30),AND('ProductSprint Backlog'!$K30=N$2,'ProductSprint Backlog'!$J30=N$2),'ProductSprint Backlog'!$L30,OR('ProductSprint Backlog'!$K30&lt;=N$2,'ProductSprint Backlog'!$J30&gt;N$2),0)</f>
        <v>0</v>
      </c>
      <c r="O30" s="6">
        <f>IFS('ProductSprint Backlog'!$L30="", "", AND('ProductSprint Backlog'!$K30&gt;O$2,'ProductSprint Backlog'!$J30&lt;=O$2),'ProductSprint Backlog'!$L30 / MAX(1, 'ProductSprint Backlog'!$K30-'ProductSprint Backlog'!$J30),AND('ProductSprint Backlog'!$K30=O$2,'ProductSprint Backlog'!$J30=O$2),'ProductSprint Backlog'!$L30,OR('ProductSprint Backlog'!$K30&lt;=O$2,'ProductSprint Backlog'!$J30&gt;O$2),0)</f>
        <v>0</v>
      </c>
      <c r="P30" s="6">
        <f t="shared" si="1"/>
        <v>1</v>
      </c>
    </row>
    <row r="31">
      <c r="B31" s="6" t="str">
        <f>IFS('ProductSprint Backlog'!$L31="", "", AND('ProductSprint Backlog'!$K31&gt;B$2,'ProductSprint Backlog'!$J31&lt;=B$2),'ProductSprint Backlog'!$L31 / MAX(1, 'ProductSprint Backlog'!$K31-'ProductSprint Backlog'!$J31),AND('ProductSprint Backlog'!$K31=B$2,'ProductSprint Backlog'!$J31=B$2),'ProductSprint Backlog'!$L31,OR('ProductSprint Backlog'!$K31&lt;=B$2,'ProductSprint Backlog'!$J31&gt;B$2),0)</f>
        <v/>
      </c>
      <c r="C31" s="6" t="str">
        <f>IFS('ProductSprint Backlog'!$L31="", "", AND('ProductSprint Backlog'!$K31&gt;C$2,'ProductSprint Backlog'!$J31&lt;=C$2),'ProductSprint Backlog'!$L31 / MAX(1, 'ProductSprint Backlog'!$K31-'ProductSprint Backlog'!$J31),AND('ProductSprint Backlog'!$K31=C$2,'ProductSprint Backlog'!$J31=C$2),'ProductSprint Backlog'!$L31,OR('ProductSprint Backlog'!$K31&lt;=C$2,'ProductSprint Backlog'!$J31&gt;C$2),0)</f>
        <v/>
      </c>
      <c r="D31" s="6" t="str">
        <f>IFS('ProductSprint Backlog'!$L31="", "", AND('ProductSprint Backlog'!$K31&gt;D$2,'ProductSprint Backlog'!$J31&lt;=D$2),'ProductSprint Backlog'!$L31 / MAX(1, 'ProductSprint Backlog'!$K31-'ProductSprint Backlog'!$J31),AND('ProductSprint Backlog'!$K31=D$2,'ProductSprint Backlog'!$J31=D$2),'ProductSprint Backlog'!$L31,OR('ProductSprint Backlog'!$K31&lt;=D$2,'ProductSprint Backlog'!$J31&gt;D$2),0)</f>
        <v/>
      </c>
      <c r="E31" s="6" t="str">
        <f>IFS('ProductSprint Backlog'!$L31="", "", AND('ProductSprint Backlog'!$K31&gt;E$2,'ProductSprint Backlog'!$J31&lt;=E$2),'ProductSprint Backlog'!$L31 / MAX(1, 'ProductSprint Backlog'!$K31-'ProductSprint Backlog'!$J31),AND('ProductSprint Backlog'!$K31=E$2,'ProductSprint Backlog'!$J31=E$2),'ProductSprint Backlog'!$L31,OR('ProductSprint Backlog'!$K31&lt;=E$2,'ProductSprint Backlog'!$J31&gt;E$2),0)</f>
        <v/>
      </c>
      <c r="F31" s="6" t="str">
        <f>IFS('ProductSprint Backlog'!$L31="", "", AND('ProductSprint Backlog'!$K31&gt;F$2,'ProductSprint Backlog'!$J31&lt;=F$2),'ProductSprint Backlog'!$L31 / MAX(1, 'ProductSprint Backlog'!$K31-'ProductSprint Backlog'!$J31),AND('ProductSprint Backlog'!$K31=F$2,'ProductSprint Backlog'!$J31=F$2),'ProductSprint Backlog'!$L31,OR('ProductSprint Backlog'!$K31&lt;=F$2,'ProductSprint Backlog'!$J31&gt;F$2),0)</f>
        <v/>
      </c>
      <c r="G31" s="6" t="str">
        <f>IFS('ProductSprint Backlog'!$L31="", "", AND('ProductSprint Backlog'!$K31&gt;G$2,'ProductSprint Backlog'!$J31&lt;=G$2),'ProductSprint Backlog'!$L31 / MAX(1, 'ProductSprint Backlog'!$K31-'ProductSprint Backlog'!$J31),AND('ProductSprint Backlog'!$K31=G$2,'ProductSprint Backlog'!$J31=G$2),'ProductSprint Backlog'!$L31,OR('ProductSprint Backlog'!$K31&lt;=G$2,'ProductSprint Backlog'!$J31&gt;G$2),0)</f>
        <v/>
      </c>
      <c r="H31" s="6" t="str">
        <f>IFS('ProductSprint Backlog'!$L31="", "", AND('ProductSprint Backlog'!$K31&gt;H$2,'ProductSprint Backlog'!$J31&lt;=H$2),'ProductSprint Backlog'!$L31 / MAX(1, 'ProductSprint Backlog'!$K31-'ProductSprint Backlog'!$J31),AND('ProductSprint Backlog'!$K31=H$2,'ProductSprint Backlog'!$J31=H$2),'ProductSprint Backlog'!$L31,OR('ProductSprint Backlog'!$K31&lt;=H$2,'ProductSprint Backlog'!$J31&gt;H$2),0)</f>
        <v/>
      </c>
      <c r="I31" s="6" t="str">
        <f>IFS('ProductSprint Backlog'!$L31="", "", AND('ProductSprint Backlog'!$K31&gt;I$2,'ProductSprint Backlog'!$J31&lt;=I$2),'ProductSprint Backlog'!$L31 / MAX(1, 'ProductSprint Backlog'!$K31-'ProductSprint Backlog'!$J31),AND('ProductSprint Backlog'!$K31=I$2,'ProductSprint Backlog'!$J31=I$2),'ProductSprint Backlog'!$L31,OR('ProductSprint Backlog'!$K31&lt;=I$2,'ProductSprint Backlog'!$J31&gt;I$2),0)</f>
        <v/>
      </c>
      <c r="J31" s="6" t="str">
        <f>IFS('ProductSprint Backlog'!$L31="", "", AND('ProductSprint Backlog'!$K31&gt;J$2,'ProductSprint Backlog'!$J31&lt;=J$2),'ProductSprint Backlog'!$L31 / MAX(1, 'ProductSprint Backlog'!$K31-'ProductSprint Backlog'!$J31),AND('ProductSprint Backlog'!$K31=J$2,'ProductSprint Backlog'!$J31=J$2),'ProductSprint Backlog'!$L31,OR('ProductSprint Backlog'!$K31&lt;=J$2,'ProductSprint Backlog'!$J31&gt;J$2),0)</f>
        <v/>
      </c>
      <c r="K31" s="6" t="str">
        <f>IFS('ProductSprint Backlog'!$L31="", "", AND('ProductSprint Backlog'!$K31&gt;K$2,'ProductSprint Backlog'!$J31&lt;=K$2),'ProductSprint Backlog'!$L31 / MAX(1, 'ProductSprint Backlog'!$K31-'ProductSprint Backlog'!$J31),AND('ProductSprint Backlog'!$K31=K$2,'ProductSprint Backlog'!$J31=K$2),'ProductSprint Backlog'!$L31,OR('ProductSprint Backlog'!$K31&lt;=K$2,'ProductSprint Backlog'!$J31&gt;K$2),0)</f>
        <v/>
      </c>
      <c r="L31" s="6" t="str">
        <f>IFS('ProductSprint Backlog'!$L31="", "", AND('ProductSprint Backlog'!$K31&gt;L$2,'ProductSprint Backlog'!$J31&lt;=L$2),'ProductSprint Backlog'!$L31 / MAX(1, 'ProductSprint Backlog'!$K31-'ProductSprint Backlog'!$J31),AND('ProductSprint Backlog'!$K31=L$2,'ProductSprint Backlog'!$J31=L$2),'ProductSprint Backlog'!$L31,OR('ProductSprint Backlog'!$K31&lt;=L$2,'ProductSprint Backlog'!$J31&gt;L$2),0)</f>
        <v/>
      </c>
      <c r="M31" s="6" t="str">
        <f>IFS('ProductSprint Backlog'!$L31="", "", AND('ProductSprint Backlog'!$K31&gt;M$2,'ProductSprint Backlog'!$J31&lt;=M$2),'ProductSprint Backlog'!$L31 / MAX(1, 'ProductSprint Backlog'!$K31-'ProductSprint Backlog'!$J31),AND('ProductSprint Backlog'!$K31=M$2,'ProductSprint Backlog'!$J31=M$2),'ProductSprint Backlog'!$L31,OR('ProductSprint Backlog'!$K31&lt;=M$2,'ProductSprint Backlog'!$J31&gt;M$2),0)</f>
        <v/>
      </c>
      <c r="N31" s="6" t="str">
        <f>IFS('ProductSprint Backlog'!$L31="", "", AND('ProductSprint Backlog'!$K31&gt;N$2,'ProductSprint Backlog'!$J31&lt;=N$2),'ProductSprint Backlog'!$L31 / MAX(1, 'ProductSprint Backlog'!$K31-'ProductSprint Backlog'!$J31),AND('ProductSprint Backlog'!$K31=N$2,'ProductSprint Backlog'!$J31=N$2),'ProductSprint Backlog'!$L31,OR('ProductSprint Backlog'!$K31&lt;=N$2,'ProductSprint Backlog'!$J31&gt;N$2),0)</f>
        <v/>
      </c>
      <c r="O31" s="6" t="str">
        <f>IFS('ProductSprint Backlog'!$L31="", "", AND('ProductSprint Backlog'!$K31&gt;O$2,'ProductSprint Backlog'!$J31&lt;=O$2),'ProductSprint Backlog'!$L31 / MAX(1, 'ProductSprint Backlog'!$K31-'ProductSprint Backlog'!$J31),AND('ProductSprint Backlog'!$K31=O$2,'ProductSprint Backlog'!$J31=O$2),'ProductSprint Backlog'!$L31,OR('ProductSprint Backlog'!$K31&lt;=O$2,'ProductSprint Backlog'!$J31&gt;O$2),0)</f>
        <v/>
      </c>
      <c r="P31" s="6">
        <f t="shared" si="1"/>
        <v>0</v>
      </c>
    </row>
    <row r="32">
      <c r="B32" s="6">
        <f>IFS('ProductSprint Backlog'!$L32="", "", AND('ProductSprint Backlog'!$K32&gt;B$2,'ProductSprint Backlog'!$J32&lt;=B$2),'ProductSprint Backlog'!$L32 / MAX(1, 'ProductSprint Backlog'!$K32-'ProductSprint Backlog'!$J32),AND('ProductSprint Backlog'!$K32=B$2,'ProductSprint Backlog'!$J32=B$2),'ProductSprint Backlog'!$L32,OR('ProductSprint Backlog'!$K32&lt;=B$2,'ProductSprint Backlog'!$J32&gt;B$2),0)</f>
        <v>0</v>
      </c>
      <c r="C32" s="6">
        <f>IFS('ProductSprint Backlog'!$L32="", "", AND('ProductSprint Backlog'!$K32&gt;C$2,'ProductSprint Backlog'!$J32&lt;=C$2),'ProductSprint Backlog'!$L32 / MAX(1, 'ProductSprint Backlog'!$K32-'ProductSprint Backlog'!$J32),AND('ProductSprint Backlog'!$K32=C$2,'ProductSprint Backlog'!$J32=C$2),'ProductSprint Backlog'!$L32,OR('ProductSprint Backlog'!$K32&lt;=C$2,'ProductSprint Backlog'!$J32&gt;C$2),0)</f>
        <v>1</v>
      </c>
      <c r="D32" s="6">
        <f>IFS('ProductSprint Backlog'!$L32="", "", AND('ProductSprint Backlog'!$K32&gt;D$2,'ProductSprint Backlog'!$J32&lt;=D$2),'ProductSprint Backlog'!$L32 / MAX(1, 'ProductSprint Backlog'!$K32-'ProductSprint Backlog'!$J32),AND('ProductSprint Backlog'!$K32=D$2,'ProductSprint Backlog'!$J32=D$2),'ProductSprint Backlog'!$L32,OR('ProductSprint Backlog'!$K32&lt;=D$2,'ProductSprint Backlog'!$J32&gt;D$2),0)</f>
        <v>1</v>
      </c>
      <c r="E32" s="6">
        <f>IFS('ProductSprint Backlog'!$L32="", "", AND('ProductSprint Backlog'!$K32&gt;E$2,'ProductSprint Backlog'!$J32&lt;=E$2),'ProductSprint Backlog'!$L32 / MAX(1, 'ProductSprint Backlog'!$K32-'ProductSprint Backlog'!$J32),AND('ProductSprint Backlog'!$K32=E$2,'ProductSprint Backlog'!$J32=E$2),'ProductSprint Backlog'!$L32,OR('ProductSprint Backlog'!$K32&lt;=E$2,'ProductSprint Backlog'!$J32&gt;E$2),0)</f>
        <v>1</v>
      </c>
      <c r="F32" s="6">
        <f>IFS('ProductSprint Backlog'!$L32="", "", AND('ProductSprint Backlog'!$K32&gt;F$2,'ProductSprint Backlog'!$J32&lt;=F$2),'ProductSprint Backlog'!$L32 / MAX(1, 'ProductSprint Backlog'!$K32-'ProductSprint Backlog'!$J32),AND('ProductSprint Backlog'!$K32=F$2,'ProductSprint Backlog'!$J32=F$2),'ProductSprint Backlog'!$L32,OR('ProductSprint Backlog'!$K32&lt;=F$2,'ProductSprint Backlog'!$J32&gt;F$2),0)</f>
        <v>0</v>
      </c>
      <c r="G32" s="6">
        <f>IFS('ProductSprint Backlog'!$L32="", "", AND('ProductSprint Backlog'!$K32&gt;G$2,'ProductSprint Backlog'!$J32&lt;=G$2),'ProductSprint Backlog'!$L32 / MAX(1, 'ProductSprint Backlog'!$K32-'ProductSprint Backlog'!$J32),AND('ProductSprint Backlog'!$K32=G$2,'ProductSprint Backlog'!$J32=G$2),'ProductSprint Backlog'!$L32,OR('ProductSprint Backlog'!$K32&lt;=G$2,'ProductSprint Backlog'!$J32&gt;G$2),0)</f>
        <v>0</v>
      </c>
      <c r="H32" s="6">
        <f>IFS('ProductSprint Backlog'!$L32="", "", AND('ProductSprint Backlog'!$K32&gt;H$2,'ProductSprint Backlog'!$J32&lt;=H$2),'ProductSprint Backlog'!$L32 / MAX(1, 'ProductSprint Backlog'!$K32-'ProductSprint Backlog'!$J32),AND('ProductSprint Backlog'!$K32=H$2,'ProductSprint Backlog'!$J32=H$2),'ProductSprint Backlog'!$L32,OR('ProductSprint Backlog'!$K32&lt;=H$2,'ProductSprint Backlog'!$J32&gt;H$2),0)</f>
        <v>0</v>
      </c>
      <c r="I32" s="6">
        <f>IFS('ProductSprint Backlog'!$L32="", "", AND('ProductSprint Backlog'!$K32&gt;I$2,'ProductSprint Backlog'!$J32&lt;=I$2),'ProductSprint Backlog'!$L32 / MAX(1, 'ProductSprint Backlog'!$K32-'ProductSprint Backlog'!$J32),AND('ProductSprint Backlog'!$K32=I$2,'ProductSprint Backlog'!$J32=I$2),'ProductSprint Backlog'!$L32,OR('ProductSprint Backlog'!$K32&lt;=I$2,'ProductSprint Backlog'!$J32&gt;I$2),0)</f>
        <v>0</v>
      </c>
      <c r="J32" s="6">
        <f>IFS('ProductSprint Backlog'!$L32="", "", AND('ProductSprint Backlog'!$K32&gt;J$2,'ProductSprint Backlog'!$J32&lt;=J$2),'ProductSprint Backlog'!$L32 / MAX(1, 'ProductSprint Backlog'!$K32-'ProductSprint Backlog'!$J32),AND('ProductSprint Backlog'!$K32=J$2,'ProductSprint Backlog'!$J32=J$2),'ProductSprint Backlog'!$L32,OR('ProductSprint Backlog'!$K32&lt;=J$2,'ProductSprint Backlog'!$J32&gt;J$2),0)</f>
        <v>0</v>
      </c>
      <c r="K32" s="6">
        <f>IFS('ProductSprint Backlog'!$L32="", "", AND('ProductSprint Backlog'!$K32&gt;K$2,'ProductSprint Backlog'!$J32&lt;=K$2),'ProductSprint Backlog'!$L32 / MAX(1, 'ProductSprint Backlog'!$K32-'ProductSprint Backlog'!$J32),AND('ProductSprint Backlog'!$K32=K$2,'ProductSprint Backlog'!$J32=K$2),'ProductSprint Backlog'!$L32,OR('ProductSprint Backlog'!$K32&lt;=K$2,'ProductSprint Backlog'!$J32&gt;K$2),0)</f>
        <v>0</v>
      </c>
      <c r="L32" s="6">
        <f>IFS('ProductSprint Backlog'!$L32="", "", AND('ProductSprint Backlog'!$K32&gt;L$2,'ProductSprint Backlog'!$J32&lt;=L$2),'ProductSprint Backlog'!$L32 / MAX(1, 'ProductSprint Backlog'!$K32-'ProductSprint Backlog'!$J32),AND('ProductSprint Backlog'!$K32=L$2,'ProductSprint Backlog'!$J32=L$2),'ProductSprint Backlog'!$L32,OR('ProductSprint Backlog'!$K32&lt;=L$2,'ProductSprint Backlog'!$J32&gt;L$2),0)</f>
        <v>0</v>
      </c>
      <c r="M32" s="6">
        <f>IFS('ProductSprint Backlog'!$L32="", "", AND('ProductSprint Backlog'!$K32&gt;M$2,'ProductSprint Backlog'!$J32&lt;=M$2),'ProductSprint Backlog'!$L32 / MAX(1, 'ProductSprint Backlog'!$K32-'ProductSprint Backlog'!$J32),AND('ProductSprint Backlog'!$K32=M$2,'ProductSprint Backlog'!$J32=M$2),'ProductSprint Backlog'!$L32,OR('ProductSprint Backlog'!$K32&lt;=M$2,'ProductSprint Backlog'!$J32&gt;M$2),0)</f>
        <v>0</v>
      </c>
      <c r="N32" s="6">
        <f>IFS('ProductSprint Backlog'!$L32="", "", AND('ProductSprint Backlog'!$K32&gt;N$2,'ProductSprint Backlog'!$J32&lt;=N$2),'ProductSprint Backlog'!$L32 / MAX(1, 'ProductSprint Backlog'!$K32-'ProductSprint Backlog'!$J32),AND('ProductSprint Backlog'!$K32=N$2,'ProductSprint Backlog'!$J32=N$2),'ProductSprint Backlog'!$L32,OR('ProductSprint Backlog'!$K32&lt;=N$2,'ProductSprint Backlog'!$J32&gt;N$2),0)</f>
        <v>0</v>
      </c>
      <c r="O32" s="6">
        <f>IFS('ProductSprint Backlog'!$L32="", "", AND('ProductSprint Backlog'!$K32&gt;O$2,'ProductSprint Backlog'!$J32&lt;=O$2),'ProductSprint Backlog'!$L32 / MAX(1, 'ProductSprint Backlog'!$K32-'ProductSprint Backlog'!$J32),AND('ProductSprint Backlog'!$K32=O$2,'ProductSprint Backlog'!$J32=O$2),'ProductSprint Backlog'!$L32,OR('ProductSprint Backlog'!$K32&lt;=O$2,'ProductSprint Backlog'!$J32&gt;O$2),0)</f>
        <v>0</v>
      </c>
      <c r="P32" s="6">
        <f t="shared" si="1"/>
        <v>3</v>
      </c>
    </row>
    <row r="33">
      <c r="B33" s="6">
        <f>IFS('ProductSprint Backlog'!$L33="", "", AND('ProductSprint Backlog'!$K33&gt;B$2,'ProductSprint Backlog'!$J33&lt;=B$2),'ProductSprint Backlog'!$L33 / MAX(1, 'ProductSprint Backlog'!$K33-'ProductSprint Backlog'!$J33),AND('ProductSprint Backlog'!$K33=B$2,'ProductSprint Backlog'!$J33=B$2),'ProductSprint Backlog'!$L33,OR('ProductSprint Backlog'!$K33&lt;=B$2,'ProductSprint Backlog'!$J33&gt;B$2),0)</f>
        <v>0</v>
      </c>
      <c r="C33" s="6">
        <f>IFS('ProductSprint Backlog'!$L33="", "", AND('ProductSprint Backlog'!$K33&gt;C$2,'ProductSprint Backlog'!$J33&lt;=C$2),'ProductSprint Backlog'!$L33 / MAX(1, 'ProductSprint Backlog'!$K33-'ProductSprint Backlog'!$J33),AND('ProductSprint Backlog'!$K33=C$2,'ProductSprint Backlog'!$J33=C$2),'ProductSprint Backlog'!$L33,OR('ProductSprint Backlog'!$K33&lt;=C$2,'ProductSprint Backlog'!$J33&gt;C$2),0)</f>
        <v>0</v>
      </c>
      <c r="D33" s="6">
        <f>IFS('ProductSprint Backlog'!$L33="", "", AND('ProductSprint Backlog'!$K33&gt;D$2,'ProductSprint Backlog'!$J33&lt;=D$2),'ProductSprint Backlog'!$L33 / MAX(1, 'ProductSprint Backlog'!$K33-'ProductSprint Backlog'!$J33),AND('ProductSprint Backlog'!$K33=D$2,'ProductSprint Backlog'!$J33=D$2),'ProductSprint Backlog'!$L33,OR('ProductSprint Backlog'!$K33&lt;=D$2,'ProductSprint Backlog'!$J33&gt;D$2),0)</f>
        <v>0</v>
      </c>
      <c r="E33" s="6">
        <f>IFS('ProductSprint Backlog'!$L33="", "", AND('ProductSprint Backlog'!$K33&gt;E$2,'ProductSprint Backlog'!$J33&lt;=E$2),'ProductSprint Backlog'!$L33 / MAX(1, 'ProductSprint Backlog'!$K33-'ProductSprint Backlog'!$J33),AND('ProductSprint Backlog'!$K33=E$2,'ProductSprint Backlog'!$J33=E$2),'ProductSprint Backlog'!$L33,OR('ProductSprint Backlog'!$K33&lt;=E$2,'ProductSprint Backlog'!$J33&gt;E$2),0)</f>
        <v>2</v>
      </c>
      <c r="F33" s="6">
        <f>IFS('ProductSprint Backlog'!$L33="", "", AND('ProductSprint Backlog'!$K33&gt;F$2,'ProductSprint Backlog'!$J33&lt;=F$2),'ProductSprint Backlog'!$L33 / MAX(1, 'ProductSprint Backlog'!$K33-'ProductSprint Backlog'!$J33),AND('ProductSprint Backlog'!$K33=F$2,'ProductSprint Backlog'!$J33=F$2),'ProductSprint Backlog'!$L33,OR('ProductSprint Backlog'!$K33&lt;=F$2,'ProductSprint Backlog'!$J33&gt;F$2),0)</f>
        <v>0</v>
      </c>
      <c r="G33" s="6">
        <f>IFS('ProductSprint Backlog'!$L33="", "", AND('ProductSprint Backlog'!$K33&gt;G$2,'ProductSprint Backlog'!$J33&lt;=G$2),'ProductSprint Backlog'!$L33 / MAX(1, 'ProductSprint Backlog'!$K33-'ProductSprint Backlog'!$J33),AND('ProductSprint Backlog'!$K33=G$2,'ProductSprint Backlog'!$J33=G$2),'ProductSprint Backlog'!$L33,OR('ProductSprint Backlog'!$K33&lt;=G$2,'ProductSprint Backlog'!$J33&gt;G$2),0)</f>
        <v>0</v>
      </c>
      <c r="H33" s="6">
        <f>IFS('ProductSprint Backlog'!$L33="", "", AND('ProductSprint Backlog'!$K33&gt;H$2,'ProductSprint Backlog'!$J33&lt;=H$2),'ProductSprint Backlog'!$L33 / MAX(1, 'ProductSprint Backlog'!$K33-'ProductSprint Backlog'!$J33),AND('ProductSprint Backlog'!$K33=H$2,'ProductSprint Backlog'!$J33=H$2),'ProductSprint Backlog'!$L33,OR('ProductSprint Backlog'!$K33&lt;=H$2,'ProductSprint Backlog'!$J33&gt;H$2),0)</f>
        <v>0</v>
      </c>
      <c r="I33" s="6">
        <f>IFS('ProductSprint Backlog'!$L33="", "", AND('ProductSprint Backlog'!$K33&gt;I$2,'ProductSprint Backlog'!$J33&lt;=I$2),'ProductSprint Backlog'!$L33 / MAX(1, 'ProductSprint Backlog'!$K33-'ProductSprint Backlog'!$J33),AND('ProductSprint Backlog'!$K33=I$2,'ProductSprint Backlog'!$J33=I$2),'ProductSprint Backlog'!$L33,OR('ProductSprint Backlog'!$K33&lt;=I$2,'ProductSprint Backlog'!$J33&gt;I$2),0)</f>
        <v>0</v>
      </c>
      <c r="J33" s="6">
        <f>IFS('ProductSprint Backlog'!$L33="", "", AND('ProductSprint Backlog'!$K33&gt;J$2,'ProductSprint Backlog'!$J33&lt;=J$2),'ProductSprint Backlog'!$L33 / MAX(1, 'ProductSprint Backlog'!$K33-'ProductSprint Backlog'!$J33),AND('ProductSprint Backlog'!$K33=J$2,'ProductSprint Backlog'!$J33=J$2),'ProductSprint Backlog'!$L33,OR('ProductSprint Backlog'!$K33&lt;=J$2,'ProductSprint Backlog'!$J33&gt;J$2),0)</f>
        <v>0</v>
      </c>
      <c r="K33" s="6">
        <f>IFS('ProductSprint Backlog'!$L33="", "", AND('ProductSprint Backlog'!$K33&gt;K$2,'ProductSprint Backlog'!$J33&lt;=K$2),'ProductSprint Backlog'!$L33 / MAX(1, 'ProductSprint Backlog'!$K33-'ProductSprint Backlog'!$J33),AND('ProductSprint Backlog'!$K33=K$2,'ProductSprint Backlog'!$J33=K$2),'ProductSprint Backlog'!$L33,OR('ProductSprint Backlog'!$K33&lt;=K$2,'ProductSprint Backlog'!$J33&gt;K$2),0)</f>
        <v>0</v>
      </c>
      <c r="L33" s="6">
        <f>IFS('ProductSprint Backlog'!$L33="", "", AND('ProductSprint Backlog'!$K33&gt;L$2,'ProductSprint Backlog'!$J33&lt;=L$2),'ProductSprint Backlog'!$L33 / MAX(1, 'ProductSprint Backlog'!$K33-'ProductSprint Backlog'!$J33),AND('ProductSprint Backlog'!$K33=L$2,'ProductSprint Backlog'!$J33=L$2),'ProductSprint Backlog'!$L33,OR('ProductSprint Backlog'!$K33&lt;=L$2,'ProductSprint Backlog'!$J33&gt;L$2),0)</f>
        <v>0</v>
      </c>
      <c r="M33" s="6">
        <f>IFS('ProductSprint Backlog'!$L33="", "", AND('ProductSprint Backlog'!$K33&gt;M$2,'ProductSprint Backlog'!$J33&lt;=M$2),'ProductSprint Backlog'!$L33 / MAX(1, 'ProductSprint Backlog'!$K33-'ProductSprint Backlog'!$J33),AND('ProductSprint Backlog'!$K33=M$2,'ProductSprint Backlog'!$J33=M$2),'ProductSprint Backlog'!$L33,OR('ProductSprint Backlog'!$K33&lt;=M$2,'ProductSprint Backlog'!$J33&gt;M$2),0)</f>
        <v>0</v>
      </c>
      <c r="N33" s="6">
        <f>IFS('ProductSprint Backlog'!$L33="", "", AND('ProductSprint Backlog'!$K33&gt;N$2,'ProductSprint Backlog'!$J33&lt;=N$2),'ProductSprint Backlog'!$L33 / MAX(1, 'ProductSprint Backlog'!$K33-'ProductSprint Backlog'!$J33),AND('ProductSprint Backlog'!$K33=N$2,'ProductSprint Backlog'!$J33=N$2),'ProductSprint Backlog'!$L33,OR('ProductSprint Backlog'!$K33&lt;=N$2,'ProductSprint Backlog'!$J33&gt;N$2),0)</f>
        <v>0</v>
      </c>
      <c r="O33" s="6">
        <f>IFS('ProductSprint Backlog'!$L33="", "", AND('ProductSprint Backlog'!$K33&gt;O$2,'ProductSprint Backlog'!$J33&lt;=O$2),'ProductSprint Backlog'!$L33 / MAX(1, 'ProductSprint Backlog'!$K33-'ProductSprint Backlog'!$J33),AND('ProductSprint Backlog'!$K33=O$2,'ProductSprint Backlog'!$J33=O$2),'ProductSprint Backlog'!$L33,OR('ProductSprint Backlog'!$K33&lt;=O$2,'ProductSprint Backlog'!$J33&gt;O$2),0)</f>
        <v>0</v>
      </c>
      <c r="P33" s="6">
        <f t="shared" si="1"/>
        <v>2</v>
      </c>
    </row>
    <row r="34">
      <c r="B34" s="6">
        <f>IFS('ProductSprint Backlog'!$L34="", "", AND('ProductSprint Backlog'!$K34&gt;B$2,'ProductSprint Backlog'!$J34&lt;=B$2),'ProductSprint Backlog'!$L34 / MAX(1, 'ProductSprint Backlog'!$K34-'ProductSprint Backlog'!$J34),AND('ProductSprint Backlog'!$K34=B$2,'ProductSprint Backlog'!$J34=B$2),'ProductSprint Backlog'!$L34,OR('ProductSprint Backlog'!$K34&lt;=B$2,'ProductSprint Backlog'!$J34&gt;B$2),0)</f>
        <v>0</v>
      </c>
      <c r="C34" s="6">
        <f>IFS('ProductSprint Backlog'!$L34="", "", AND('ProductSprint Backlog'!$K34&gt;C$2,'ProductSprint Backlog'!$J34&lt;=C$2),'ProductSprint Backlog'!$L34 / MAX(1, 'ProductSprint Backlog'!$K34-'ProductSprint Backlog'!$J34),AND('ProductSprint Backlog'!$K34=C$2,'ProductSprint Backlog'!$J34=C$2),'ProductSprint Backlog'!$L34,OR('ProductSprint Backlog'!$K34&lt;=C$2,'ProductSprint Backlog'!$J34&gt;C$2),0)</f>
        <v>0</v>
      </c>
      <c r="D34" s="6">
        <f>IFS('ProductSprint Backlog'!$L34="", "", AND('ProductSprint Backlog'!$K34&gt;D$2,'ProductSprint Backlog'!$J34&lt;=D$2),'ProductSprint Backlog'!$L34 / MAX(1, 'ProductSprint Backlog'!$K34-'ProductSprint Backlog'!$J34),AND('ProductSprint Backlog'!$K34=D$2,'ProductSprint Backlog'!$J34=D$2),'ProductSprint Backlog'!$L34,OR('ProductSprint Backlog'!$K34&lt;=D$2,'ProductSprint Backlog'!$J34&gt;D$2),0)</f>
        <v>0</v>
      </c>
      <c r="E34" s="6">
        <f>IFS('ProductSprint Backlog'!$L34="", "", AND('ProductSprint Backlog'!$K34&gt;E$2,'ProductSprint Backlog'!$J34&lt;=E$2),'ProductSprint Backlog'!$L34 / MAX(1, 'ProductSprint Backlog'!$K34-'ProductSprint Backlog'!$J34),AND('ProductSprint Backlog'!$K34=E$2,'ProductSprint Backlog'!$J34=E$2),'ProductSprint Backlog'!$L34,OR('ProductSprint Backlog'!$K34&lt;=E$2,'ProductSprint Backlog'!$J34&gt;E$2),0)</f>
        <v>0</v>
      </c>
      <c r="F34" s="6">
        <f>IFS('ProductSprint Backlog'!$L34="", "", AND('ProductSprint Backlog'!$K34&gt;F$2,'ProductSprint Backlog'!$J34&lt;=F$2),'ProductSprint Backlog'!$L34 / MAX(1, 'ProductSprint Backlog'!$K34-'ProductSprint Backlog'!$J34),AND('ProductSprint Backlog'!$K34=F$2,'ProductSprint Backlog'!$J34=F$2),'ProductSprint Backlog'!$L34,OR('ProductSprint Backlog'!$K34&lt;=F$2,'ProductSprint Backlog'!$J34&gt;F$2),0)</f>
        <v>1</v>
      </c>
      <c r="G34" s="6">
        <f>IFS('ProductSprint Backlog'!$L34="", "", AND('ProductSprint Backlog'!$K34&gt;G$2,'ProductSprint Backlog'!$J34&lt;=G$2),'ProductSprint Backlog'!$L34 / MAX(1, 'ProductSprint Backlog'!$K34-'ProductSprint Backlog'!$J34),AND('ProductSprint Backlog'!$K34=G$2,'ProductSprint Backlog'!$J34=G$2),'ProductSprint Backlog'!$L34,OR('ProductSprint Backlog'!$K34&lt;=G$2,'ProductSprint Backlog'!$J34&gt;G$2),0)</f>
        <v>0</v>
      </c>
      <c r="H34" s="6">
        <f>IFS('ProductSprint Backlog'!$L34="", "", AND('ProductSprint Backlog'!$K34&gt;H$2,'ProductSprint Backlog'!$J34&lt;=H$2),'ProductSprint Backlog'!$L34 / MAX(1, 'ProductSprint Backlog'!$K34-'ProductSprint Backlog'!$J34),AND('ProductSprint Backlog'!$K34=H$2,'ProductSprint Backlog'!$J34=H$2),'ProductSprint Backlog'!$L34,OR('ProductSprint Backlog'!$K34&lt;=H$2,'ProductSprint Backlog'!$J34&gt;H$2),0)</f>
        <v>0</v>
      </c>
      <c r="I34" s="6">
        <f>IFS('ProductSprint Backlog'!$L34="", "", AND('ProductSprint Backlog'!$K34&gt;I$2,'ProductSprint Backlog'!$J34&lt;=I$2),'ProductSprint Backlog'!$L34 / MAX(1, 'ProductSprint Backlog'!$K34-'ProductSprint Backlog'!$J34),AND('ProductSprint Backlog'!$K34=I$2,'ProductSprint Backlog'!$J34=I$2),'ProductSprint Backlog'!$L34,OR('ProductSprint Backlog'!$K34&lt;=I$2,'ProductSprint Backlog'!$J34&gt;I$2),0)</f>
        <v>0</v>
      </c>
      <c r="J34" s="6">
        <f>IFS('ProductSprint Backlog'!$L34="", "", AND('ProductSprint Backlog'!$K34&gt;J$2,'ProductSprint Backlog'!$J34&lt;=J$2),'ProductSprint Backlog'!$L34 / MAX(1, 'ProductSprint Backlog'!$K34-'ProductSprint Backlog'!$J34),AND('ProductSprint Backlog'!$K34=J$2,'ProductSprint Backlog'!$J34=J$2),'ProductSprint Backlog'!$L34,OR('ProductSprint Backlog'!$K34&lt;=J$2,'ProductSprint Backlog'!$J34&gt;J$2),0)</f>
        <v>0</v>
      </c>
      <c r="K34" s="6">
        <f>IFS('ProductSprint Backlog'!$L34="", "", AND('ProductSprint Backlog'!$K34&gt;K$2,'ProductSprint Backlog'!$J34&lt;=K$2),'ProductSprint Backlog'!$L34 / MAX(1, 'ProductSprint Backlog'!$K34-'ProductSprint Backlog'!$J34),AND('ProductSprint Backlog'!$K34=K$2,'ProductSprint Backlog'!$J34=K$2),'ProductSprint Backlog'!$L34,OR('ProductSprint Backlog'!$K34&lt;=K$2,'ProductSprint Backlog'!$J34&gt;K$2),0)</f>
        <v>0</v>
      </c>
      <c r="L34" s="6">
        <f>IFS('ProductSprint Backlog'!$L34="", "", AND('ProductSprint Backlog'!$K34&gt;L$2,'ProductSprint Backlog'!$J34&lt;=L$2),'ProductSprint Backlog'!$L34 / MAX(1, 'ProductSprint Backlog'!$K34-'ProductSprint Backlog'!$J34),AND('ProductSprint Backlog'!$K34=L$2,'ProductSprint Backlog'!$J34=L$2),'ProductSprint Backlog'!$L34,OR('ProductSprint Backlog'!$K34&lt;=L$2,'ProductSprint Backlog'!$J34&gt;L$2),0)</f>
        <v>0</v>
      </c>
      <c r="M34" s="6">
        <f>IFS('ProductSprint Backlog'!$L34="", "", AND('ProductSprint Backlog'!$K34&gt;M$2,'ProductSprint Backlog'!$J34&lt;=M$2),'ProductSprint Backlog'!$L34 / MAX(1, 'ProductSprint Backlog'!$K34-'ProductSprint Backlog'!$J34),AND('ProductSprint Backlog'!$K34=M$2,'ProductSprint Backlog'!$J34=M$2),'ProductSprint Backlog'!$L34,OR('ProductSprint Backlog'!$K34&lt;=M$2,'ProductSprint Backlog'!$J34&gt;M$2),0)</f>
        <v>0</v>
      </c>
      <c r="N34" s="6">
        <f>IFS('ProductSprint Backlog'!$L34="", "", AND('ProductSprint Backlog'!$K34&gt;N$2,'ProductSprint Backlog'!$J34&lt;=N$2),'ProductSprint Backlog'!$L34 / MAX(1, 'ProductSprint Backlog'!$K34-'ProductSprint Backlog'!$J34),AND('ProductSprint Backlog'!$K34=N$2,'ProductSprint Backlog'!$J34=N$2),'ProductSprint Backlog'!$L34,OR('ProductSprint Backlog'!$K34&lt;=N$2,'ProductSprint Backlog'!$J34&gt;N$2),0)</f>
        <v>0</v>
      </c>
      <c r="O34" s="6">
        <f>IFS('ProductSprint Backlog'!$L34="", "", AND('ProductSprint Backlog'!$K34&gt;O$2,'ProductSprint Backlog'!$J34&lt;=O$2),'ProductSprint Backlog'!$L34 / MAX(1, 'ProductSprint Backlog'!$K34-'ProductSprint Backlog'!$J34),AND('ProductSprint Backlog'!$K34=O$2,'ProductSprint Backlog'!$J34=O$2),'ProductSprint Backlog'!$L34,OR('ProductSprint Backlog'!$K34&lt;=O$2,'ProductSprint Backlog'!$J34&gt;O$2),0)</f>
        <v>0</v>
      </c>
      <c r="P34" s="6">
        <f t="shared" si="1"/>
        <v>1</v>
      </c>
    </row>
    <row r="35">
      <c r="B35" s="6">
        <f>IFS('ProductSprint Backlog'!$L35="", "", AND('ProductSprint Backlog'!$K35&gt;B$2,'ProductSprint Backlog'!$J35&lt;=B$2),'ProductSprint Backlog'!$L35 / MAX(1, 'ProductSprint Backlog'!$K35-'ProductSprint Backlog'!$J35),AND('ProductSprint Backlog'!$K35=B$2,'ProductSprint Backlog'!$J35=B$2),'ProductSprint Backlog'!$L35,OR('ProductSprint Backlog'!$K35&lt;=B$2,'ProductSprint Backlog'!$J35&gt;B$2),0)</f>
        <v>0</v>
      </c>
      <c r="C35" s="6">
        <f>IFS('ProductSprint Backlog'!$L35="", "", AND('ProductSprint Backlog'!$K35&gt;C$2,'ProductSprint Backlog'!$J35&lt;=C$2),'ProductSprint Backlog'!$L35 / MAX(1, 'ProductSprint Backlog'!$K35-'ProductSprint Backlog'!$J35),AND('ProductSprint Backlog'!$K35=C$2,'ProductSprint Backlog'!$J35=C$2),'ProductSprint Backlog'!$L35,OR('ProductSprint Backlog'!$K35&lt;=C$2,'ProductSprint Backlog'!$J35&gt;C$2),0)</f>
        <v>0</v>
      </c>
      <c r="D35" s="6">
        <f>IFS('ProductSprint Backlog'!$L35="", "", AND('ProductSprint Backlog'!$K35&gt;D$2,'ProductSprint Backlog'!$J35&lt;=D$2),'ProductSprint Backlog'!$L35 / MAX(1, 'ProductSprint Backlog'!$K35-'ProductSprint Backlog'!$J35),AND('ProductSprint Backlog'!$K35=D$2,'ProductSprint Backlog'!$J35=D$2),'ProductSprint Backlog'!$L35,OR('ProductSprint Backlog'!$K35&lt;=D$2,'ProductSprint Backlog'!$J35&gt;D$2),0)</f>
        <v>0</v>
      </c>
      <c r="E35" s="6">
        <f>IFS('ProductSprint Backlog'!$L35="", "", AND('ProductSprint Backlog'!$K35&gt;E$2,'ProductSprint Backlog'!$J35&lt;=E$2),'ProductSprint Backlog'!$L35 / MAX(1, 'ProductSprint Backlog'!$K35-'ProductSprint Backlog'!$J35),AND('ProductSprint Backlog'!$K35=E$2,'ProductSprint Backlog'!$J35=E$2),'ProductSprint Backlog'!$L35,OR('ProductSprint Backlog'!$K35&lt;=E$2,'ProductSprint Backlog'!$J35&gt;E$2),0)</f>
        <v>0</v>
      </c>
      <c r="F35" s="6">
        <f>IFS('ProductSprint Backlog'!$L35="", "", AND('ProductSprint Backlog'!$K35&gt;F$2,'ProductSprint Backlog'!$J35&lt;=F$2),'ProductSprint Backlog'!$L35 / MAX(1, 'ProductSprint Backlog'!$K35-'ProductSprint Backlog'!$J35),AND('ProductSprint Backlog'!$K35=F$2,'ProductSprint Backlog'!$J35=F$2),'ProductSprint Backlog'!$L35,OR('ProductSprint Backlog'!$K35&lt;=F$2,'ProductSprint Backlog'!$J35&gt;F$2),0)</f>
        <v>1</v>
      </c>
      <c r="G35" s="6">
        <f>IFS('ProductSprint Backlog'!$L35="", "", AND('ProductSprint Backlog'!$K35&gt;G$2,'ProductSprint Backlog'!$J35&lt;=G$2),'ProductSprint Backlog'!$L35 / MAX(1, 'ProductSprint Backlog'!$K35-'ProductSprint Backlog'!$J35),AND('ProductSprint Backlog'!$K35=G$2,'ProductSprint Backlog'!$J35=G$2),'ProductSprint Backlog'!$L35,OR('ProductSprint Backlog'!$K35&lt;=G$2,'ProductSprint Backlog'!$J35&gt;G$2),0)</f>
        <v>0</v>
      </c>
      <c r="H35" s="6">
        <f>IFS('ProductSprint Backlog'!$L35="", "", AND('ProductSprint Backlog'!$K35&gt;H$2,'ProductSprint Backlog'!$J35&lt;=H$2),'ProductSprint Backlog'!$L35 / MAX(1, 'ProductSprint Backlog'!$K35-'ProductSprint Backlog'!$J35),AND('ProductSprint Backlog'!$K35=H$2,'ProductSprint Backlog'!$J35=H$2),'ProductSprint Backlog'!$L35,OR('ProductSprint Backlog'!$K35&lt;=H$2,'ProductSprint Backlog'!$J35&gt;H$2),0)</f>
        <v>0</v>
      </c>
      <c r="I35" s="6">
        <f>IFS('ProductSprint Backlog'!$L35="", "", AND('ProductSprint Backlog'!$K35&gt;I$2,'ProductSprint Backlog'!$J35&lt;=I$2),'ProductSprint Backlog'!$L35 / MAX(1, 'ProductSprint Backlog'!$K35-'ProductSprint Backlog'!$J35),AND('ProductSprint Backlog'!$K35=I$2,'ProductSprint Backlog'!$J35=I$2),'ProductSprint Backlog'!$L35,OR('ProductSprint Backlog'!$K35&lt;=I$2,'ProductSprint Backlog'!$J35&gt;I$2),0)</f>
        <v>0</v>
      </c>
      <c r="J35" s="6">
        <f>IFS('ProductSprint Backlog'!$L35="", "", AND('ProductSprint Backlog'!$K35&gt;J$2,'ProductSprint Backlog'!$J35&lt;=J$2),'ProductSprint Backlog'!$L35 / MAX(1, 'ProductSprint Backlog'!$K35-'ProductSprint Backlog'!$J35),AND('ProductSprint Backlog'!$K35=J$2,'ProductSprint Backlog'!$J35=J$2),'ProductSprint Backlog'!$L35,OR('ProductSprint Backlog'!$K35&lt;=J$2,'ProductSprint Backlog'!$J35&gt;J$2),0)</f>
        <v>0</v>
      </c>
      <c r="K35" s="6">
        <f>IFS('ProductSprint Backlog'!$L35="", "", AND('ProductSprint Backlog'!$K35&gt;K$2,'ProductSprint Backlog'!$J35&lt;=K$2),'ProductSprint Backlog'!$L35 / MAX(1, 'ProductSprint Backlog'!$K35-'ProductSprint Backlog'!$J35),AND('ProductSprint Backlog'!$K35=K$2,'ProductSprint Backlog'!$J35=K$2),'ProductSprint Backlog'!$L35,OR('ProductSprint Backlog'!$K35&lt;=K$2,'ProductSprint Backlog'!$J35&gt;K$2),0)</f>
        <v>0</v>
      </c>
      <c r="L35" s="6">
        <f>IFS('ProductSprint Backlog'!$L35="", "", AND('ProductSprint Backlog'!$K35&gt;L$2,'ProductSprint Backlog'!$J35&lt;=L$2),'ProductSprint Backlog'!$L35 / MAX(1, 'ProductSprint Backlog'!$K35-'ProductSprint Backlog'!$J35),AND('ProductSprint Backlog'!$K35=L$2,'ProductSprint Backlog'!$J35=L$2),'ProductSprint Backlog'!$L35,OR('ProductSprint Backlog'!$K35&lt;=L$2,'ProductSprint Backlog'!$J35&gt;L$2),0)</f>
        <v>0</v>
      </c>
      <c r="M35" s="6">
        <f>IFS('ProductSprint Backlog'!$L35="", "", AND('ProductSprint Backlog'!$K35&gt;M$2,'ProductSprint Backlog'!$J35&lt;=M$2),'ProductSprint Backlog'!$L35 / MAX(1, 'ProductSprint Backlog'!$K35-'ProductSprint Backlog'!$J35),AND('ProductSprint Backlog'!$K35=M$2,'ProductSprint Backlog'!$J35=M$2),'ProductSprint Backlog'!$L35,OR('ProductSprint Backlog'!$K35&lt;=M$2,'ProductSprint Backlog'!$J35&gt;M$2),0)</f>
        <v>0</v>
      </c>
      <c r="N35" s="6">
        <f>IFS('ProductSprint Backlog'!$L35="", "", AND('ProductSprint Backlog'!$K35&gt;N$2,'ProductSprint Backlog'!$J35&lt;=N$2),'ProductSprint Backlog'!$L35 / MAX(1, 'ProductSprint Backlog'!$K35-'ProductSprint Backlog'!$J35),AND('ProductSprint Backlog'!$K35=N$2,'ProductSprint Backlog'!$J35=N$2),'ProductSprint Backlog'!$L35,OR('ProductSprint Backlog'!$K35&lt;=N$2,'ProductSprint Backlog'!$J35&gt;N$2),0)</f>
        <v>0</v>
      </c>
      <c r="O35" s="6">
        <f>IFS('ProductSprint Backlog'!$L35="", "", AND('ProductSprint Backlog'!$K35&gt;O$2,'ProductSprint Backlog'!$J35&lt;=O$2),'ProductSprint Backlog'!$L35 / MAX(1, 'ProductSprint Backlog'!$K35-'ProductSprint Backlog'!$J35),AND('ProductSprint Backlog'!$K35=O$2,'ProductSprint Backlog'!$J35=O$2),'ProductSprint Backlog'!$L35,OR('ProductSprint Backlog'!$K35&lt;=O$2,'ProductSprint Backlog'!$J35&gt;O$2),0)</f>
        <v>0</v>
      </c>
      <c r="P35" s="6">
        <f t="shared" si="1"/>
        <v>1</v>
      </c>
    </row>
    <row r="36">
      <c r="B36" s="6" t="str">
        <f>IFS('ProductSprint Backlog'!$L36="", "", AND('ProductSprint Backlog'!$K36&gt;B$2,'ProductSprint Backlog'!$J36&lt;=B$2),'ProductSprint Backlog'!$L36 / MAX(1, 'ProductSprint Backlog'!$K36-'ProductSprint Backlog'!$J36),AND('ProductSprint Backlog'!$K36=B$2,'ProductSprint Backlog'!$J36=B$2),'ProductSprint Backlog'!$L36,OR('ProductSprint Backlog'!$K36&lt;=B$2,'ProductSprint Backlog'!$J36&gt;B$2),0)</f>
        <v/>
      </c>
      <c r="C36" s="6" t="str">
        <f>IFS('ProductSprint Backlog'!$L36="", "", AND('ProductSprint Backlog'!$K36&gt;C$2,'ProductSprint Backlog'!$J36&lt;=C$2),'ProductSprint Backlog'!$L36 / MAX(1, 'ProductSprint Backlog'!$K36-'ProductSprint Backlog'!$J36),AND('ProductSprint Backlog'!$K36=C$2,'ProductSprint Backlog'!$J36=C$2),'ProductSprint Backlog'!$L36,OR('ProductSprint Backlog'!$K36&lt;=C$2,'ProductSprint Backlog'!$J36&gt;C$2),0)</f>
        <v/>
      </c>
      <c r="D36" s="6" t="str">
        <f>IFS('ProductSprint Backlog'!$L36="", "", AND('ProductSprint Backlog'!$K36&gt;D$2,'ProductSprint Backlog'!$J36&lt;=D$2),'ProductSprint Backlog'!$L36 / MAX(1, 'ProductSprint Backlog'!$K36-'ProductSprint Backlog'!$J36),AND('ProductSprint Backlog'!$K36=D$2,'ProductSprint Backlog'!$J36=D$2),'ProductSprint Backlog'!$L36,OR('ProductSprint Backlog'!$K36&lt;=D$2,'ProductSprint Backlog'!$J36&gt;D$2),0)</f>
        <v/>
      </c>
      <c r="E36" s="6" t="str">
        <f>IFS('ProductSprint Backlog'!$L36="", "", AND('ProductSprint Backlog'!$K36&gt;E$2,'ProductSprint Backlog'!$J36&lt;=E$2),'ProductSprint Backlog'!$L36 / MAX(1, 'ProductSprint Backlog'!$K36-'ProductSprint Backlog'!$J36),AND('ProductSprint Backlog'!$K36=E$2,'ProductSprint Backlog'!$J36=E$2),'ProductSprint Backlog'!$L36,OR('ProductSprint Backlog'!$K36&lt;=E$2,'ProductSprint Backlog'!$J36&gt;E$2),0)</f>
        <v/>
      </c>
      <c r="F36" s="6" t="str">
        <f>IFS('ProductSprint Backlog'!$L36="", "", AND('ProductSprint Backlog'!$K36&gt;F$2,'ProductSprint Backlog'!$J36&lt;=F$2),'ProductSprint Backlog'!$L36 / MAX(1, 'ProductSprint Backlog'!$K36-'ProductSprint Backlog'!$J36),AND('ProductSprint Backlog'!$K36=F$2,'ProductSprint Backlog'!$J36=F$2),'ProductSprint Backlog'!$L36,OR('ProductSprint Backlog'!$K36&lt;=F$2,'ProductSprint Backlog'!$J36&gt;F$2),0)</f>
        <v/>
      </c>
      <c r="G36" s="6" t="str">
        <f>IFS('ProductSprint Backlog'!$L36="", "", AND('ProductSprint Backlog'!$K36&gt;G$2,'ProductSprint Backlog'!$J36&lt;=G$2),'ProductSprint Backlog'!$L36 / MAX(1, 'ProductSprint Backlog'!$K36-'ProductSprint Backlog'!$J36),AND('ProductSprint Backlog'!$K36=G$2,'ProductSprint Backlog'!$J36=G$2),'ProductSprint Backlog'!$L36,OR('ProductSprint Backlog'!$K36&lt;=G$2,'ProductSprint Backlog'!$J36&gt;G$2),0)</f>
        <v/>
      </c>
      <c r="H36" s="6" t="str">
        <f>IFS('ProductSprint Backlog'!$L36="", "", AND('ProductSprint Backlog'!$K36&gt;H$2,'ProductSprint Backlog'!$J36&lt;=H$2),'ProductSprint Backlog'!$L36 / MAX(1, 'ProductSprint Backlog'!$K36-'ProductSprint Backlog'!$J36),AND('ProductSprint Backlog'!$K36=H$2,'ProductSprint Backlog'!$J36=H$2),'ProductSprint Backlog'!$L36,OR('ProductSprint Backlog'!$K36&lt;=H$2,'ProductSprint Backlog'!$J36&gt;H$2),0)</f>
        <v/>
      </c>
      <c r="I36" s="6" t="str">
        <f>IFS('ProductSprint Backlog'!$L36="", "", AND('ProductSprint Backlog'!$K36&gt;I$2,'ProductSprint Backlog'!$J36&lt;=I$2),'ProductSprint Backlog'!$L36 / MAX(1, 'ProductSprint Backlog'!$K36-'ProductSprint Backlog'!$J36),AND('ProductSprint Backlog'!$K36=I$2,'ProductSprint Backlog'!$J36=I$2),'ProductSprint Backlog'!$L36,OR('ProductSprint Backlog'!$K36&lt;=I$2,'ProductSprint Backlog'!$J36&gt;I$2),0)</f>
        <v/>
      </c>
      <c r="J36" s="6" t="str">
        <f>IFS('ProductSprint Backlog'!$L36="", "", AND('ProductSprint Backlog'!$K36&gt;J$2,'ProductSprint Backlog'!$J36&lt;=J$2),'ProductSprint Backlog'!$L36 / MAX(1, 'ProductSprint Backlog'!$K36-'ProductSprint Backlog'!$J36),AND('ProductSprint Backlog'!$K36=J$2,'ProductSprint Backlog'!$J36=J$2),'ProductSprint Backlog'!$L36,OR('ProductSprint Backlog'!$K36&lt;=J$2,'ProductSprint Backlog'!$J36&gt;J$2),0)</f>
        <v/>
      </c>
      <c r="K36" s="6" t="str">
        <f>IFS('ProductSprint Backlog'!$L36="", "", AND('ProductSprint Backlog'!$K36&gt;K$2,'ProductSprint Backlog'!$J36&lt;=K$2),'ProductSprint Backlog'!$L36 / MAX(1, 'ProductSprint Backlog'!$K36-'ProductSprint Backlog'!$J36),AND('ProductSprint Backlog'!$K36=K$2,'ProductSprint Backlog'!$J36=K$2),'ProductSprint Backlog'!$L36,OR('ProductSprint Backlog'!$K36&lt;=K$2,'ProductSprint Backlog'!$J36&gt;K$2),0)</f>
        <v/>
      </c>
      <c r="L36" s="6" t="str">
        <f>IFS('ProductSprint Backlog'!$L36="", "", AND('ProductSprint Backlog'!$K36&gt;L$2,'ProductSprint Backlog'!$J36&lt;=L$2),'ProductSprint Backlog'!$L36 / MAX(1, 'ProductSprint Backlog'!$K36-'ProductSprint Backlog'!$J36),AND('ProductSprint Backlog'!$K36=L$2,'ProductSprint Backlog'!$J36=L$2),'ProductSprint Backlog'!$L36,OR('ProductSprint Backlog'!$K36&lt;=L$2,'ProductSprint Backlog'!$J36&gt;L$2),0)</f>
        <v/>
      </c>
      <c r="M36" s="6" t="str">
        <f>IFS('ProductSprint Backlog'!$L36="", "", AND('ProductSprint Backlog'!$K36&gt;M$2,'ProductSprint Backlog'!$J36&lt;=M$2),'ProductSprint Backlog'!$L36 / MAX(1, 'ProductSprint Backlog'!$K36-'ProductSprint Backlog'!$J36),AND('ProductSprint Backlog'!$K36=M$2,'ProductSprint Backlog'!$J36=M$2),'ProductSprint Backlog'!$L36,OR('ProductSprint Backlog'!$K36&lt;=M$2,'ProductSprint Backlog'!$J36&gt;M$2),0)</f>
        <v/>
      </c>
      <c r="N36" s="6" t="str">
        <f>IFS('ProductSprint Backlog'!$L36="", "", AND('ProductSprint Backlog'!$K36&gt;N$2,'ProductSprint Backlog'!$J36&lt;=N$2),'ProductSprint Backlog'!$L36 / MAX(1, 'ProductSprint Backlog'!$K36-'ProductSprint Backlog'!$J36),AND('ProductSprint Backlog'!$K36=N$2,'ProductSprint Backlog'!$J36=N$2),'ProductSprint Backlog'!$L36,OR('ProductSprint Backlog'!$K36&lt;=N$2,'ProductSprint Backlog'!$J36&gt;N$2),0)</f>
        <v/>
      </c>
      <c r="O36" s="6" t="str">
        <f>IFS('ProductSprint Backlog'!$L36="", "", AND('ProductSprint Backlog'!$K36&gt;O$2,'ProductSprint Backlog'!$J36&lt;=O$2),'ProductSprint Backlog'!$L36 / MAX(1, 'ProductSprint Backlog'!$K36-'ProductSprint Backlog'!$J36),AND('ProductSprint Backlog'!$K36=O$2,'ProductSprint Backlog'!$J36=O$2),'ProductSprint Backlog'!$L36,OR('ProductSprint Backlog'!$K36&lt;=O$2,'ProductSprint Backlog'!$J36&gt;O$2),0)</f>
        <v/>
      </c>
      <c r="P36" s="6">
        <f t="shared" si="1"/>
        <v>0</v>
      </c>
    </row>
    <row r="37">
      <c r="B37" s="6">
        <f>IFS('ProductSprint Backlog'!$L37="", "", AND('ProductSprint Backlog'!$K37&gt;B$2,'ProductSprint Backlog'!$J37&lt;=B$2),'ProductSprint Backlog'!$L37 / MAX(1, 'ProductSprint Backlog'!$K37-'ProductSprint Backlog'!$J37),AND('ProductSprint Backlog'!$K37=B$2,'ProductSprint Backlog'!$J37=B$2),'ProductSprint Backlog'!$L37,OR('ProductSprint Backlog'!$K37&lt;=B$2,'ProductSprint Backlog'!$J37&gt;B$2),0)</f>
        <v>0</v>
      </c>
      <c r="C37" s="6">
        <f>IFS('ProductSprint Backlog'!$L37="", "", AND('ProductSprint Backlog'!$K37&gt;C$2,'ProductSprint Backlog'!$J37&lt;=C$2),'ProductSprint Backlog'!$L37 / MAX(1, 'ProductSprint Backlog'!$K37-'ProductSprint Backlog'!$J37),AND('ProductSprint Backlog'!$K37=C$2,'ProductSprint Backlog'!$J37=C$2),'ProductSprint Backlog'!$L37,OR('ProductSprint Backlog'!$K37&lt;=C$2,'ProductSprint Backlog'!$J37&gt;C$2),0)</f>
        <v>0</v>
      </c>
      <c r="D37" s="6">
        <f>IFS('ProductSprint Backlog'!$L37="", "", AND('ProductSprint Backlog'!$K37&gt;D$2,'ProductSprint Backlog'!$J37&lt;=D$2),'ProductSprint Backlog'!$L37 / MAX(1, 'ProductSprint Backlog'!$K37-'ProductSprint Backlog'!$J37),AND('ProductSprint Backlog'!$K37=D$2,'ProductSprint Backlog'!$J37=D$2),'ProductSprint Backlog'!$L37,OR('ProductSprint Backlog'!$K37&lt;=D$2,'ProductSprint Backlog'!$J37&gt;D$2),0)</f>
        <v>0</v>
      </c>
      <c r="E37" s="6">
        <f>IFS('ProductSprint Backlog'!$L37="", "", AND('ProductSprint Backlog'!$K37&gt;E$2,'ProductSprint Backlog'!$J37&lt;=E$2),'ProductSprint Backlog'!$L37 / MAX(1, 'ProductSprint Backlog'!$K37-'ProductSprint Backlog'!$J37),AND('ProductSprint Backlog'!$K37=E$2,'ProductSprint Backlog'!$J37=E$2),'ProductSprint Backlog'!$L37,OR('ProductSprint Backlog'!$K37&lt;=E$2,'ProductSprint Backlog'!$J37&gt;E$2),0)</f>
        <v>0</v>
      </c>
      <c r="F37" s="6">
        <f>IFS('ProductSprint Backlog'!$L37="", "", AND('ProductSprint Backlog'!$K37&gt;F$2,'ProductSprint Backlog'!$J37&lt;=F$2),'ProductSprint Backlog'!$L37 / MAX(1, 'ProductSprint Backlog'!$K37-'ProductSprint Backlog'!$J37),AND('ProductSprint Backlog'!$K37=F$2,'ProductSprint Backlog'!$J37=F$2),'ProductSprint Backlog'!$L37,OR('ProductSprint Backlog'!$K37&lt;=F$2,'ProductSprint Backlog'!$J37&gt;F$2),0)</f>
        <v>2</v>
      </c>
      <c r="G37" s="6">
        <f>IFS('ProductSprint Backlog'!$L37="", "", AND('ProductSprint Backlog'!$K37&gt;G$2,'ProductSprint Backlog'!$J37&lt;=G$2),'ProductSprint Backlog'!$L37 / MAX(1, 'ProductSprint Backlog'!$K37-'ProductSprint Backlog'!$J37),AND('ProductSprint Backlog'!$K37=G$2,'ProductSprint Backlog'!$J37=G$2),'ProductSprint Backlog'!$L37,OR('ProductSprint Backlog'!$K37&lt;=G$2,'ProductSprint Backlog'!$J37&gt;G$2),0)</f>
        <v>0</v>
      </c>
      <c r="H37" s="6">
        <f>IFS('ProductSprint Backlog'!$L37="", "", AND('ProductSprint Backlog'!$K37&gt;H$2,'ProductSprint Backlog'!$J37&lt;=H$2),'ProductSprint Backlog'!$L37 / MAX(1, 'ProductSprint Backlog'!$K37-'ProductSprint Backlog'!$J37),AND('ProductSprint Backlog'!$K37=H$2,'ProductSprint Backlog'!$J37=H$2),'ProductSprint Backlog'!$L37,OR('ProductSprint Backlog'!$K37&lt;=H$2,'ProductSprint Backlog'!$J37&gt;H$2),0)</f>
        <v>0</v>
      </c>
      <c r="I37" s="6">
        <f>IFS('ProductSprint Backlog'!$L37="", "", AND('ProductSprint Backlog'!$K37&gt;I$2,'ProductSprint Backlog'!$J37&lt;=I$2),'ProductSprint Backlog'!$L37 / MAX(1, 'ProductSprint Backlog'!$K37-'ProductSprint Backlog'!$J37),AND('ProductSprint Backlog'!$K37=I$2,'ProductSprint Backlog'!$J37=I$2),'ProductSprint Backlog'!$L37,OR('ProductSprint Backlog'!$K37&lt;=I$2,'ProductSprint Backlog'!$J37&gt;I$2),0)</f>
        <v>0</v>
      </c>
      <c r="J37" s="6">
        <f>IFS('ProductSprint Backlog'!$L37="", "", AND('ProductSprint Backlog'!$K37&gt;J$2,'ProductSprint Backlog'!$J37&lt;=J$2),'ProductSprint Backlog'!$L37 / MAX(1, 'ProductSprint Backlog'!$K37-'ProductSprint Backlog'!$J37),AND('ProductSprint Backlog'!$K37=J$2,'ProductSprint Backlog'!$J37=J$2),'ProductSprint Backlog'!$L37,OR('ProductSprint Backlog'!$K37&lt;=J$2,'ProductSprint Backlog'!$J37&gt;J$2),0)</f>
        <v>0</v>
      </c>
      <c r="K37" s="6">
        <f>IFS('ProductSprint Backlog'!$L37="", "", AND('ProductSprint Backlog'!$K37&gt;K$2,'ProductSprint Backlog'!$J37&lt;=K$2),'ProductSprint Backlog'!$L37 / MAX(1, 'ProductSprint Backlog'!$K37-'ProductSprint Backlog'!$J37),AND('ProductSprint Backlog'!$K37=K$2,'ProductSprint Backlog'!$J37=K$2),'ProductSprint Backlog'!$L37,OR('ProductSprint Backlog'!$K37&lt;=K$2,'ProductSprint Backlog'!$J37&gt;K$2),0)</f>
        <v>0</v>
      </c>
      <c r="L37" s="6">
        <f>IFS('ProductSprint Backlog'!$L37="", "", AND('ProductSprint Backlog'!$K37&gt;L$2,'ProductSprint Backlog'!$J37&lt;=L$2),'ProductSprint Backlog'!$L37 / MAX(1, 'ProductSprint Backlog'!$K37-'ProductSprint Backlog'!$J37),AND('ProductSprint Backlog'!$K37=L$2,'ProductSprint Backlog'!$J37=L$2),'ProductSprint Backlog'!$L37,OR('ProductSprint Backlog'!$K37&lt;=L$2,'ProductSprint Backlog'!$J37&gt;L$2),0)</f>
        <v>0</v>
      </c>
      <c r="M37" s="6">
        <f>IFS('ProductSprint Backlog'!$L37="", "", AND('ProductSprint Backlog'!$K37&gt;M$2,'ProductSprint Backlog'!$J37&lt;=M$2),'ProductSprint Backlog'!$L37 / MAX(1, 'ProductSprint Backlog'!$K37-'ProductSprint Backlog'!$J37),AND('ProductSprint Backlog'!$K37=M$2,'ProductSprint Backlog'!$J37=M$2),'ProductSprint Backlog'!$L37,OR('ProductSprint Backlog'!$K37&lt;=M$2,'ProductSprint Backlog'!$J37&gt;M$2),0)</f>
        <v>0</v>
      </c>
      <c r="N37" s="6">
        <f>IFS('ProductSprint Backlog'!$L37="", "", AND('ProductSprint Backlog'!$K37&gt;N$2,'ProductSprint Backlog'!$J37&lt;=N$2),'ProductSprint Backlog'!$L37 / MAX(1, 'ProductSprint Backlog'!$K37-'ProductSprint Backlog'!$J37),AND('ProductSprint Backlog'!$K37=N$2,'ProductSprint Backlog'!$J37=N$2),'ProductSprint Backlog'!$L37,OR('ProductSprint Backlog'!$K37&lt;=N$2,'ProductSprint Backlog'!$J37&gt;N$2),0)</f>
        <v>0</v>
      </c>
      <c r="O37" s="6">
        <f>IFS('ProductSprint Backlog'!$L37="", "", AND('ProductSprint Backlog'!$K37&gt;O$2,'ProductSprint Backlog'!$J37&lt;=O$2),'ProductSprint Backlog'!$L37 / MAX(1, 'ProductSprint Backlog'!$K37-'ProductSprint Backlog'!$J37),AND('ProductSprint Backlog'!$K37=O$2,'ProductSprint Backlog'!$J37=O$2),'ProductSprint Backlog'!$L37,OR('ProductSprint Backlog'!$K37&lt;=O$2,'ProductSprint Backlog'!$J37&gt;O$2),0)</f>
        <v>0</v>
      </c>
      <c r="P37" s="6">
        <f t="shared" si="1"/>
        <v>2</v>
      </c>
    </row>
    <row r="38">
      <c r="B38" s="6">
        <f>IFS('ProductSprint Backlog'!$L38="", "", AND('ProductSprint Backlog'!$K38&gt;B$2,'ProductSprint Backlog'!$J38&lt;=B$2),'ProductSprint Backlog'!$L38 / MAX(1, 'ProductSprint Backlog'!$K38-'ProductSprint Backlog'!$J38),AND('ProductSprint Backlog'!$K38=B$2,'ProductSprint Backlog'!$J38=B$2),'ProductSprint Backlog'!$L38,OR('ProductSprint Backlog'!$K38&lt;=B$2,'ProductSprint Backlog'!$J38&gt;B$2),0)</f>
        <v>0</v>
      </c>
      <c r="C38" s="6">
        <f>IFS('ProductSprint Backlog'!$L38="", "", AND('ProductSprint Backlog'!$K38&gt;C$2,'ProductSprint Backlog'!$J38&lt;=C$2),'ProductSprint Backlog'!$L38 / MAX(1, 'ProductSprint Backlog'!$K38-'ProductSprint Backlog'!$J38),AND('ProductSprint Backlog'!$K38=C$2,'ProductSprint Backlog'!$J38=C$2),'ProductSprint Backlog'!$L38,OR('ProductSprint Backlog'!$K38&lt;=C$2,'ProductSprint Backlog'!$J38&gt;C$2),0)</f>
        <v>0</v>
      </c>
      <c r="D38" s="6">
        <f>IFS('ProductSprint Backlog'!$L38="", "", AND('ProductSprint Backlog'!$K38&gt;D$2,'ProductSprint Backlog'!$J38&lt;=D$2),'ProductSprint Backlog'!$L38 / MAX(1, 'ProductSprint Backlog'!$K38-'ProductSprint Backlog'!$J38),AND('ProductSprint Backlog'!$K38=D$2,'ProductSprint Backlog'!$J38=D$2),'ProductSprint Backlog'!$L38,OR('ProductSprint Backlog'!$K38&lt;=D$2,'ProductSprint Backlog'!$J38&gt;D$2),0)</f>
        <v>0</v>
      </c>
      <c r="E38" s="6">
        <f>IFS('ProductSprint Backlog'!$L38="", "", AND('ProductSprint Backlog'!$K38&gt;E$2,'ProductSprint Backlog'!$J38&lt;=E$2),'ProductSprint Backlog'!$L38 / MAX(1, 'ProductSprint Backlog'!$K38-'ProductSprint Backlog'!$J38),AND('ProductSprint Backlog'!$K38=E$2,'ProductSprint Backlog'!$J38=E$2),'ProductSprint Backlog'!$L38,OR('ProductSprint Backlog'!$K38&lt;=E$2,'ProductSprint Backlog'!$J38&gt;E$2),0)</f>
        <v>0</v>
      </c>
      <c r="F38" s="6">
        <f>IFS('ProductSprint Backlog'!$L38="", "", AND('ProductSprint Backlog'!$K38&gt;F$2,'ProductSprint Backlog'!$J38&lt;=F$2),'ProductSprint Backlog'!$L38 / MAX(1, 'ProductSprint Backlog'!$K38-'ProductSprint Backlog'!$J38),AND('ProductSprint Backlog'!$K38=F$2,'ProductSprint Backlog'!$J38=F$2),'ProductSprint Backlog'!$L38,OR('ProductSprint Backlog'!$K38&lt;=F$2,'ProductSprint Backlog'!$J38&gt;F$2),0)</f>
        <v>1</v>
      </c>
      <c r="G38" s="6">
        <f>IFS('ProductSprint Backlog'!$L38="", "", AND('ProductSprint Backlog'!$K38&gt;G$2,'ProductSprint Backlog'!$J38&lt;=G$2),'ProductSprint Backlog'!$L38 / MAX(1, 'ProductSprint Backlog'!$K38-'ProductSprint Backlog'!$J38),AND('ProductSprint Backlog'!$K38=G$2,'ProductSprint Backlog'!$J38=G$2),'ProductSprint Backlog'!$L38,OR('ProductSprint Backlog'!$K38&lt;=G$2,'ProductSprint Backlog'!$J38&gt;G$2),0)</f>
        <v>0</v>
      </c>
      <c r="H38" s="6">
        <f>IFS('ProductSprint Backlog'!$L38="", "", AND('ProductSprint Backlog'!$K38&gt;H$2,'ProductSprint Backlog'!$J38&lt;=H$2),'ProductSprint Backlog'!$L38 / MAX(1, 'ProductSprint Backlog'!$K38-'ProductSprint Backlog'!$J38),AND('ProductSprint Backlog'!$K38=H$2,'ProductSprint Backlog'!$J38=H$2),'ProductSprint Backlog'!$L38,OR('ProductSprint Backlog'!$K38&lt;=H$2,'ProductSprint Backlog'!$J38&gt;H$2),0)</f>
        <v>0</v>
      </c>
      <c r="I38" s="6">
        <f>IFS('ProductSprint Backlog'!$L38="", "", AND('ProductSprint Backlog'!$K38&gt;I$2,'ProductSprint Backlog'!$J38&lt;=I$2),'ProductSprint Backlog'!$L38 / MAX(1, 'ProductSprint Backlog'!$K38-'ProductSprint Backlog'!$J38),AND('ProductSprint Backlog'!$K38=I$2,'ProductSprint Backlog'!$J38=I$2),'ProductSprint Backlog'!$L38,OR('ProductSprint Backlog'!$K38&lt;=I$2,'ProductSprint Backlog'!$J38&gt;I$2),0)</f>
        <v>0</v>
      </c>
      <c r="J38" s="6">
        <f>IFS('ProductSprint Backlog'!$L38="", "", AND('ProductSprint Backlog'!$K38&gt;J$2,'ProductSprint Backlog'!$J38&lt;=J$2),'ProductSprint Backlog'!$L38 / MAX(1, 'ProductSprint Backlog'!$K38-'ProductSprint Backlog'!$J38),AND('ProductSprint Backlog'!$K38=J$2,'ProductSprint Backlog'!$J38=J$2),'ProductSprint Backlog'!$L38,OR('ProductSprint Backlog'!$K38&lt;=J$2,'ProductSprint Backlog'!$J38&gt;J$2),0)</f>
        <v>0</v>
      </c>
      <c r="K38" s="6">
        <f>IFS('ProductSprint Backlog'!$L38="", "", AND('ProductSprint Backlog'!$K38&gt;K$2,'ProductSprint Backlog'!$J38&lt;=K$2),'ProductSprint Backlog'!$L38 / MAX(1, 'ProductSprint Backlog'!$K38-'ProductSprint Backlog'!$J38),AND('ProductSprint Backlog'!$K38=K$2,'ProductSprint Backlog'!$J38=K$2),'ProductSprint Backlog'!$L38,OR('ProductSprint Backlog'!$K38&lt;=K$2,'ProductSprint Backlog'!$J38&gt;K$2),0)</f>
        <v>0</v>
      </c>
      <c r="L38" s="6">
        <f>IFS('ProductSprint Backlog'!$L38="", "", AND('ProductSprint Backlog'!$K38&gt;L$2,'ProductSprint Backlog'!$J38&lt;=L$2),'ProductSprint Backlog'!$L38 / MAX(1, 'ProductSprint Backlog'!$K38-'ProductSprint Backlog'!$J38),AND('ProductSprint Backlog'!$K38=L$2,'ProductSprint Backlog'!$J38=L$2),'ProductSprint Backlog'!$L38,OR('ProductSprint Backlog'!$K38&lt;=L$2,'ProductSprint Backlog'!$J38&gt;L$2),0)</f>
        <v>0</v>
      </c>
      <c r="M38" s="6">
        <f>IFS('ProductSprint Backlog'!$L38="", "", AND('ProductSprint Backlog'!$K38&gt;M$2,'ProductSprint Backlog'!$J38&lt;=M$2),'ProductSprint Backlog'!$L38 / MAX(1, 'ProductSprint Backlog'!$K38-'ProductSprint Backlog'!$J38),AND('ProductSprint Backlog'!$K38=M$2,'ProductSprint Backlog'!$J38=M$2),'ProductSprint Backlog'!$L38,OR('ProductSprint Backlog'!$K38&lt;=M$2,'ProductSprint Backlog'!$J38&gt;M$2),0)</f>
        <v>0</v>
      </c>
      <c r="N38" s="6">
        <f>IFS('ProductSprint Backlog'!$L38="", "", AND('ProductSprint Backlog'!$K38&gt;N$2,'ProductSprint Backlog'!$J38&lt;=N$2),'ProductSprint Backlog'!$L38 / MAX(1, 'ProductSprint Backlog'!$K38-'ProductSprint Backlog'!$J38),AND('ProductSprint Backlog'!$K38=N$2,'ProductSprint Backlog'!$J38=N$2),'ProductSprint Backlog'!$L38,OR('ProductSprint Backlog'!$K38&lt;=N$2,'ProductSprint Backlog'!$J38&gt;N$2),0)</f>
        <v>0</v>
      </c>
      <c r="O38" s="6">
        <f>IFS('ProductSprint Backlog'!$L38="", "", AND('ProductSprint Backlog'!$K38&gt;O$2,'ProductSprint Backlog'!$J38&lt;=O$2),'ProductSprint Backlog'!$L38 / MAX(1, 'ProductSprint Backlog'!$K38-'ProductSprint Backlog'!$J38),AND('ProductSprint Backlog'!$K38=O$2,'ProductSprint Backlog'!$J38=O$2),'ProductSprint Backlog'!$L38,OR('ProductSprint Backlog'!$K38&lt;=O$2,'ProductSprint Backlog'!$J38&gt;O$2),0)</f>
        <v>0</v>
      </c>
      <c r="P38" s="6">
        <f t="shared" si="1"/>
        <v>1</v>
      </c>
    </row>
    <row r="39">
      <c r="B39" s="6">
        <f>IFS('ProductSprint Backlog'!$L39="", "", AND('ProductSprint Backlog'!$K39&gt;B$2,'ProductSprint Backlog'!$J39&lt;=B$2),'ProductSprint Backlog'!$L39 / MAX(1, 'ProductSprint Backlog'!$K39-'ProductSprint Backlog'!$J39),AND('ProductSprint Backlog'!$K39=B$2,'ProductSprint Backlog'!$J39=B$2),'ProductSprint Backlog'!$L39,OR('ProductSprint Backlog'!$K39&lt;=B$2,'ProductSprint Backlog'!$J39&gt;B$2),0)</f>
        <v>0</v>
      </c>
      <c r="C39" s="6">
        <f>IFS('ProductSprint Backlog'!$L39="", "", AND('ProductSprint Backlog'!$K39&gt;C$2,'ProductSprint Backlog'!$J39&lt;=C$2),'ProductSprint Backlog'!$L39 / MAX(1, 'ProductSprint Backlog'!$K39-'ProductSprint Backlog'!$J39),AND('ProductSprint Backlog'!$K39=C$2,'ProductSprint Backlog'!$J39=C$2),'ProductSprint Backlog'!$L39,OR('ProductSprint Backlog'!$K39&lt;=C$2,'ProductSprint Backlog'!$J39&gt;C$2),0)</f>
        <v>0</v>
      </c>
      <c r="D39" s="6">
        <f>IFS('ProductSprint Backlog'!$L39="", "", AND('ProductSprint Backlog'!$K39&gt;D$2,'ProductSprint Backlog'!$J39&lt;=D$2),'ProductSprint Backlog'!$L39 / MAX(1, 'ProductSprint Backlog'!$K39-'ProductSprint Backlog'!$J39),AND('ProductSprint Backlog'!$K39=D$2,'ProductSprint Backlog'!$J39=D$2),'ProductSprint Backlog'!$L39,OR('ProductSprint Backlog'!$K39&lt;=D$2,'ProductSprint Backlog'!$J39&gt;D$2),0)</f>
        <v>0</v>
      </c>
      <c r="E39" s="6">
        <f>IFS('ProductSprint Backlog'!$L39="", "", AND('ProductSprint Backlog'!$K39&gt;E$2,'ProductSprint Backlog'!$J39&lt;=E$2),'ProductSprint Backlog'!$L39 / MAX(1, 'ProductSprint Backlog'!$K39-'ProductSprint Backlog'!$J39),AND('ProductSprint Backlog'!$K39=E$2,'ProductSprint Backlog'!$J39=E$2),'ProductSprint Backlog'!$L39,OR('ProductSprint Backlog'!$K39&lt;=E$2,'ProductSprint Backlog'!$J39&gt;E$2),0)</f>
        <v>0</v>
      </c>
      <c r="F39" s="6">
        <f>IFS('ProductSprint Backlog'!$L39="", "", AND('ProductSprint Backlog'!$K39&gt;F$2,'ProductSprint Backlog'!$J39&lt;=F$2),'ProductSprint Backlog'!$L39 / MAX(1, 'ProductSprint Backlog'!$K39-'ProductSprint Backlog'!$J39),AND('ProductSprint Backlog'!$K39=F$2,'ProductSprint Backlog'!$J39=F$2),'ProductSprint Backlog'!$L39,OR('ProductSprint Backlog'!$K39&lt;=F$2,'ProductSprint Backlog'!$J39&gt;F$2),0)</f>
        <v>0</v>
      </c>
      <c r="G39" s="6">
        <f>IFS('ProductSprint Backlog'!$L39="", "", AND('ProductSprint Backlog'!$K39&gt;G$2,'ProductSprint Backlog'!$J39&lt;=G$2),'ProductSprint Backlog'!$L39 / MAX(1, 'ProductSprint Backlog'!$K39-'ProductSprint Backlog'!$J39),AND('ProductSprint Backlog'!$K39=G$2,'ProductSprint Backlog'!$J39=G$2),'ProductSprint Backlog'!$L39,OR('ProductSprint Backlog'!$K39&lt;=G$2,'ProductSprint Backlog'!$J39&gt;G$2),0)</f>
        <v>1</v>
      </c>
      <c r="H39" s="6">
        <f>IFS('ProductSprint Backlog'!$L39="", "", AND('ProductSprint Backlog'!$K39&gt;H$2,'ProductSprint Backlog'!$J39&lt;=H$2),'ProductSprint Backlog'!$L39 / MAX(1, 'ProductSprint Backlog'!$K39-'ProductSprint Backlog'!$J39),AND('ProductSprint Backlog'!$K39=H$2,'ProductSprint Backlog'!$J39=H$2),'ProductSprint Backlog'!$L39,OR('ProductSprint Backlog'!$K39&lt;=H$2,'ProductSprint Backlog'!$J39&gt;H$2),0)</f>
        <v>0</v>
      </c>
      <c r="I39" s="6">
        <f>IFS('ProductSprint Backlog'!$L39="", "", AND('ProductSprint Backlog'!$K39&gt;I$2,'ProductSprint Backlog'!$J39&lt;=I$2),'ProductSprint Backlog'!$L39 / MAX(1, 'ProductSprint Backlog'!$K39-'ProductSprint Backlog'!$J39),AND('ProductSprint Backlog'!$K39=I$2,'ProductSprint Backlog'!$J39=I$2),'ProductSprint Backlog'!$L39,OR('ProductSprint Backlog'!$K39&lt;=I$2,'ProductSprint Backlog'!$J39&gt;I$2),0)</f>
        <v>0</v>
      </c>
      <c r="J39" s="6">
        <f>IFS('ProductSprint Backlog'!$L39="", "", AND('ProductSprint Backlog'!$K39&gt;J$2,'ProductSprint Backlog'!$J39&lt;=J$2),'ProductSprint Backlog'!$L39 / MAX(1, 'ProductSprint Backlog'!$K39-'ProductSprint Backlog'!$J39),AND('ProductSprint Backlog'!$K39=J$2,'ProductSprint Backlog'!$J39=J$2),'ProductSprint Backlog'!$L39,OR('ProductSprint Backlog'!$K39&lt;=J$2,'ProductSprint Backlog'!$J39&gt;J$2),0)</f>
        <v>0</v>
      </c>
      <c r="K39" s="6">
        <f>IFS('ProductSprint Backlog'!$L39="", "", AND('ProductSprint Backlog'!$K39&gt;K$2,'ProductSprint Backlog'!$J39&lt;=K$2),'ProductSprint Backlog'!$L39 / MAX(1, 'ProductSprint Backlog'!$K39-'ProductSprint Backlog'!$J39),AND('ProductSprint Backlog'!$K39=K$2,'ProductSprint Backlog'!$J39=K$2),'ProductSprint Backlog'!$L39,OR('ProductSprint Backlog'!$K39&lt;=K$2,'ProductSprint Backlog'!$J39&gt;K$2),0)</f>
        <v>0</v>
      </c>
      <c r="L39" s="6">
        <f>IFS('ProductSprint Backlog'!$L39="", "", AND('ProductSprint Backlog'!$K39&gt;L$2,'ProductSprint Backlog'!$J39&lt;=L$2),'ProductSprint Backlog'!$L39 / MAX(1, 'ProductSprint Backlog'!$K39-'ProductSprint Backlog'!$J39),AND('ProductSprint Backlog'!$K39=L$2,'ProductSprint Backlog'!$J39=L$2),'ProductSprint Backlog'!$L39,OR('ProductSprint Backlog'!$K39&lt;=L$2,'ProductSprint Backlog'!$J39&gt;L$2),0)</f>
        <v>0</v>
      </c>
      <c r="M39" s="6">
        <f>IFS('ProductSprint Backlog'!$L39="", "", AND('ProductSprint Backlog'!$K39&gt;M$2,'ProductSprint Backlog'!$J39&lt;=M$2),'ProductSprint Backlog'!$L39 / MAX(1, 'ProductSprint Backlog'!$K39-'ProductSprint Backlog'!$J39),AND('ProductSprint Backlog'!$K39=M$2,'ProductSprint Backlog'!$J39=M$2),'ProductSprint Backlog'!$L39,OR('ProductSprint Backlog'!$K39&lt;=M$2,'ProductSprint Backlog'!$J39&gt;M$2),0)</f>
        <v>0</v>
      </c>
      <c r="N39" s="6">
        <f>IFS('ProductSprint Backlog'!$L39="", "", AND('ProductSprint Backlog'!$K39&gt;N$2,'ProductSprint Backlog'!$J39&lt;=N$2),'ProductSprint Backlog'!$L39 / MAX(1, 'ProductSprint Backlog'!$K39-'ProductSprint Backlog'!$J39),AND('ProductSprint Backlog'!$K39=N$2,'ProductSprint Backlog'!$J39=N$2),'ProductSprint Backlog'!$L39,OR('ProductSprint Backlog'!$K39&lt;=N$2,'ProductSprint Backlog'!$J39&gt;N$2),0)</f>
        <v>0</v>
      </c>
      <c r="O39" s="6">
        <f>IFS('ProductSprint Backlog'!$L39="", "", AND('ProductSprint Backlog'!$K39&gt;O$2,'ProductSprint Backlog'!$J39&lt;=O$2),'ProductSprint Backlog'!$L39 / MAX(1, 'ProductSprint Backlog'!$K39-'ProductSprint Backlog'!$J39),AND('ProductSprint Backlog'!$K39=O$2,'ProductSprint Backlog'!$J39=O$2),'ProductSprint Backlog'!$L39,OR('ProductSprint Backlog'!$K39&lt;=O$2,'ProductSprint Backlog'!$J39&gt;O$2),0)</f>
        <v>0</v>
      </c>
      <c r="P39" s="6">
        <f t="shared" si="1"/>
        <v>1</v>
      </c>
    </row>
    <row r="40">
      <c r="B40" s="6">
        <f>IFS('ProductSprint Backlog'!$L40="", "", AND('ProductSprint Backlog'!$K40&gt;B$2,'ProductSprint Backlog'!$J40&lt;=B$2),'ProductSprint Backlog'!$L40 / MAX(1, 'ProductSprint Backlog'!$K40-'ProductSprint Backlog'!$J40),AND('ProductSprint Backlog'!$K40=B$2,'ProductSprint Backlog'!$J40=B$2),'ProductSprint Backlog'!$L40,OR('ProductSprint Backlog'!$K40&lt;=B$2,'ProductSprint Backlog'!$J40&gt;B$2),0)</f>
        <v>0</v>
      </c>
      <c r="C40" s="6">
        <f>IFS('ProductSprint Backlog'!$L40="", "", AND('ProductSprint Backlog'!$K40&gt;C$2,'ProductSprint Backlog'!$J40&lt;=C$2),'ProductSprint Backlog'!$L40 / MAX(1, 'ProductSprint Backlog'!$K40-'ProductSprint Backlog'!$J40),AND('ProductSprint Backlog'!$K40=C$2,'ProductSprint Backlog'!$J40=C$2),'ProductSprint Backlog'!$L40,OR('ProductSprint Backlog'!$K40&lt;=C$2,'ProductSprint Backlog'!$J40&gt;C$2),0)</f>
        <v>0</v>
      </c>
      <c r="D40" s="6">
        <f>IFS('ProductSprint Backlog'!$L40="", "", AND('ProductSprint Backlog'!$K40&gt;D$2,'ProductSprint Backlog'!$J40&lt;=D$2),'ProductSprint Backlog'!$L40 / MAX(1, 'ProductSprint Backlog'!$K40-'ProductSprint Backlog'!$J40),AND('ProductSprint Backlog'!$K40=D$2,'ProductSprint Backlog'!$J40=D$2),'ProductSprint Backlog'!$L40,OR('ProductSprint Backlog'!$K40&lt;=D$2,'ProductSprint Backlog'!$J40&gt;D$2),0)</f>
        <v>0</v>
      </c>
      <c r="E40" s="6">
        <f>IFS('ProductSprint Backlog'!$L40="", "", AND('ProductSprint Backlog'!$K40&gt;E$2,'ProductSprint Backlog'!$J40&lt;=E$2),'ProductSprint Backlog'!$L40 / MAX(1, 'ProductSprint Backlog'!$K40-'ProductSprint Backlog'!$J40),AND('ProductSprint Backlog'!$K40=E$2,'ProductSprint Backlog'!$J40=E$2),'ProductSprint Backlog'!$L40,OR('ProductSprint Backlog'!$K40&lt;=E$2,'ProductSprint Backlog'!$J40&gt;E$2),0)</f>
        <v>0</v>
      </c>
      <c r="F40" s="6">
        <f>IFS('ProductSprint Backlog'!$L40="", "", AND('ProductSprint Backlog'!$K40&gt;F$2,'ProductSprint Backlog'!$J40&lt;=F$2),'ProductSprint Backlog'!$L40 / MAX(1, 'ProductSprint Backlog'!$K40-'ProductSprint Backlog'!$J40),AND('ProductSprint Backlog'!$K40=F$2,'ProductSprint Backlog'!$J40=F$2),'ProductSprint Backlog'!$L40,OR('ProductSprint Backlog'!$K40&lt;=F$2,'ProductSprint Backlog'!$J40&gt;F$2),0)</f>
        <v>0</v>
      </c>
      <c r="G40" s="6">
        <f>IFS('ProductSprint Backlog'!$L40="", "", AND('ProductSprint Backlog'!$K40&gt;G$2,'ProductSprint Backlog'!$J40&lt;=G$2),'ProductSprint Backlog'!$L40 / MAX(1, 'ProductSprint Backlog'!$K40-'ProductSprint Backlog'!$J40),AND('ProductSprint Backlog'!$K40=G$2,'ProductSprint Backlog'!$J40=G$2),'ProductSprint Backlog'!$L40,OR('ProductSprint Backlog'!$K40&lt;=G$2,'ProductSprint Backlog'!$J40&gt;G$2),0)</f>
        <v>1</v>
      </c>
      <c r="H40" s="6">
        <f>IFS('ProductSprint Backlog'!$L40="", "", AND('ProductSprint Backlog'!$K40&gt;H$2,'ProductSprint Backlog'!$J40&lt;=H$2),'ProductSprint Backlog'!$L40 / MAX(1, 'ProductSprint Backlog'!$K40-'ProductSprint Backlog'!$J40),AND('ProductSprint Backlog'!$K40=H$2,'ProductSprint Backlog'!$J40=H$2),'ProductSprint Backlog'!$L40,OR('ProductSprint Backlog'!$K40&lt;=H$2,'ProductSprint Backlog'!$J40&gt;H$2),0)</f>
        <v>0</v>
      </c>
      <c r="I40" s="6">
        <f>IFS('ProductSprint Backlog'!$L40="", "", AND('ProductSprint Backlog'!$K40&gt;I$2,'ProductSprint Backlog'!$J40&lt;=I$2),'ProductSprint Backlog'!$L40 / MAX(1, 'ProductSprint Backlog'!$K40-'ProductSprint Backlog'!$J40),AND('ProductSprint Backlog'!$K40=I$2,'ProductSprint Backlog'!$J40=I$2),'ProductSprint Backlog'!$L40,OR('ProductSprint Backlog'!$K40&lt;=I$2,'ProductSprint Backlog'!$J40&gt;I$2),0)</f>
        <v>0</v>
      </c>
      <c r="J40" s="6">
        <f>IFS('ProductSprint Backlog'!$L40="", "", AND('ProductSprint Backlog'!$K40&gt;J$2,'ProductSprint Backlog'!$J40&lt;=J$2),'ProductSprint Backlog'!$L40 / MAX(1, 'ProductSprint Backlog'!$K40-'ProductSprint Backlog'!$J40),AND('ProductSprint Backlog'!$K40=J$2,'ProductSprint Backlog'!$J40=J$2),'ProductSprint Backlog'!$L40,OR('ProductSprint Backlog'!$K40&lt;=J$2,'ProductSprint Backlog'!$J40&gt;J$2),0)</f>
        <v>0</v>
      </c>
      <c r="K40" s="6">
        <f>IFS('ProductSprint Backlog'!$L40="", "", AND('ProductSprint Backlog'!$K40&gt;K$2,'ProductSprint Backlog'!$J40&lt;=K$2),'ProductSprint Backlog'!$L40 / MAX(1, 'ProductSprint Backlog'!$K40-'ProductSprint Backlog'!$J40),AND('ProductSprint Backlog'!$K40=K$2,'ProductSprint Backlog'!$J40=K$2),'ProductSprint Backlog'!$L40,OR('ProductSprint Backlog'!$K40&lt;=K$2,'ProductSprint Backlog'!$J40&gt;K$2),0)</f>
        <v>0</v>
      </c>
      <c r="L40" s="6">
        <f>IFS('ProductSprint Backlog'!$L40="", "", AND('ProductSprint Backlog'!$K40&gt;L$2,'ProductSprint Backlog'!$J40&lt;=L$2),'ProductSprint Backlog'!$L40 / MAX(1, 'ProductSprint Backlog'!$K40-'ProductSprint Backlog'!$J40),AND('ProductSprint Backlog'!$K40=L$2,'ProductSprint Backlog'!$J40=L$2),'ProductSprint Backlog'!$L40,OR('ProductSprint Backlog'!$K40&lt;=L$2,'ProductSprint Backlog'!$J40&gt;L$2),0)</f>
        <v>0</v>
      </c>
      <c r="M40" s="6">
        <f>IFS('ProductSprint Backlog'!$L40="", "", AND('ProductSprint Backlog'!$K40&gt;M$2,'ProductSprint Backlog'!$J40&lt;=M$2),'ProductSprint Backlog'!$L40 / MAX(1, 'ProductSprint Backlog'!$K40-'ProductSprint Backlog'!$J40),AND('ProductSprint Backlog'!$K40=M$2,'ProductSprint Backlog'!$J40=M$2),'ProductSprint Backlog'!$L40,OR('ProductSprint Backlog'!$K40&lt;=M$2,'ProductSprint Backlog'!$J40&gt;M$2),0)</f>
        <v>0</v>
      </c>
      <c r="N40" s="6">
        <f>IFS('ProductSprint Backlog'!$L40="", "", AND('ProductSprint Backlog'!$K40&gt;N$2,'ProductSprint Backlog'!$J40&lt;=N$2),'ProductSprint Backlog'!$L40 / MAX(1, 'ProductSprint Backlog'!$K40-'ProductSprint Backlog'!$J40),AND('ProductSprint Backlog'!$K40=N$2,'ProductSprint Backlog'!$J40=N$2),'ProductSprint Backlog'!$L40,OR('ProductSprint Backlog'!$K40&lt;=N$2,'ProductSprint Backlog'!$J40&gt;N$2),0)</f>
        <v>0</v>
      </c>
      <c r="O40" s="6">
        <f>IFS('ProductSprint Backlog'!$L40="", "", AND('ProductSprint Backlog'!$K40&gt;O$2,'ProductSprint Backlog'!$J40&lt;=O$2),'ProductSprint Backlog'!$L40 / MAX(1, 'ProductSprint Backlog'!$K40-'ProductSprint Backlog'!$J40),AND('ProductSprint Backlog'!$K40=O$2,'ProductSprint Backlog'!$J40=O$2),'ProductSprint Backlog'!$L40,OR('ProductSprint Backlog'!$K40&lt;=O$2,'ProductSprint Backlog'!$J40&gt;O$2),0)</f>
        <v>0</v>
      </c>
      <c r="P40" s="6">
        <f t="shared" si="1"/>
        <v>1</v>
      </c>
    </row>
    <row r="41">
      <c r="B41" s="6" t="str">
        <f>IFS('ProductSprint Backlog'!$L41="", "", AND('ProductSprint Backlog'!$K41&gt;B$2,'ProductSprint Backlog'!$J41&lt;=B$2),'ProductSprint Backlog'!$L41 / MAX(1, 'ProductSprint Backlog'!$K41-'ProductSprint Backlog'!$J41),AND('ProductSprint Backlog'!$K41=B$2,'ProductSprint Backlog'!$J41=B$2),'ProductSprint Backlog'!$L41,OR('ProductSprint Backlog'!$K41&lt;=B$2,'ProductSprint Backlog'!$J41&gt;B$2),0)</f>
        <v/>
      </c>
      <c r="C41" s="6" t="str">
        <f>IFS('ProductSprint Backlog'!$L41="", "", AND('ProductSprint Backlog'!$K41&gt;C$2,'ProductSprint Backlog'!$J41&lt;=C$2),'ProductSprint Backlog'!$L41 / MAX(1, 'ProductSprint Backlog'!$K41-'ProductSprint Backlog'!$J41),AND('ProductSprint Backlog'!$K41=C$2,'ProductSprint Backlog'!$J41=C$2),'ProductSprint Backlog'!$L41,OR('ProductSprint Backlog'!$K41&lt;=C$2,'ProductSprint Backlog'!$J41&gt;C$2),0)</f>
        <v/>
      </c>
      <c r="D41" s="6" t="str">
        <f>IFS('ProductSprint Backlog'!$L41="", "", AND('ProductSprint Backlog'!$K41&gt;D$2,'ProductSprint Backlog'!$J41&lt;=D$2),'ProductSprint Backlog'!$L41 / MAX(1, 'ProductSprint Backlog'!$K41-'ProductSprint Backlog'!$J41),AND('ProductSprint Backlog'!$K41=D$2,'ProductSprint Backlog'!$J41=D$2),'ProductSprint Backlog'!$L41,OR('ProductSprint Backlog'!$K41&lt;=D$2,'ProductSprint Backlog'!$J41&gt;D$2),0)</f>
        <v/>
      </c>
      <c r="E41" s="6" t="str">
        <f>IFS('ProductSprint Backlog'!$L41="", "", AND('ProductSprint Backlog'!$K41&gt;E$2,'ProductSprint Backlog'!$J41&lt;=E$2),'ProductSprint Backlog'!$L41 / MAX(1, 'ProductSprint Backlog'!$K41-'ProductSprint Backlog'!$J41),AND('ProductSprint Backlog'!$K41=E$2,'ProductSprint Backlog'!$J41=E$2),'ProductSprint Backlog'!$L41,OR('ProductSprint Backlog'!$K41&lt;=E$2,'ProductSprint Backlog'!$J41&gt;E$2),0)</f>
        <v/>
      </c>
      <c r="F41" s="6" t="str">
        <f>IFS('ProductSprint Backlog'!$L41="", "", AND('ProductSprint Backlog'!$K41&gt;F$2,'ProductSprint Backlog'!$J41&lt;=F$2),'ProductSprint Backlog'!$L41 / MAX(1, 'ProductSprint Backlog'!$K41-'ProductSprint Backlog'!$J41),AND('ProductSprint Backlog'!$K41=F$2,'ProductSprint Backlog'!$J41=F$2),'ProductSprint Backlog'!$L41,OR('ProductSprint Backlog'!$K41&lt;=F$2,'ProductSprint Backlog'!$J41&gt;F$2),0)</f>
        <v/>
      </c>
      <c r="G41" s="6" t="str">
        <f>IFS('ProductSprint Backlog'!$L41="", "", AND('ProductSprint Backlog'!$K41&gt;G$2,'ProductSprint Backlog'!$J41&lt;=G$2),'ProductSprint Backlog'!$L41 / MAX(1, 'ProductSprint Backlog'!$K41-'ProductSprint Backlog'!$J41),AND('ProductSprint Backlog'!$K41=G$2,'ProductSprint Backlog'!$J41=G$2),'ProductSprint Backlog'!$L41,OR('ProductSprint Backlog'!$K41&lt;=G$2,'ProductSprint Backlog'!$J41&gt;G$2),0)</f>
        <v/>
      </c>
      <c r="H41" s="6" t="str">
        <f>IFS('ProductSprint Backlog'!$L41="", "", AND('ProductSprint Backlog'!$K41&gt;H$2,'ProductSprint Backlog'!$J41&lt;=H$2),'ProductSprint Backlog'!$L41 / MAX(1, 'ProductSprint Backlog'!$K41-'ProductSprint Backlog'!$J41),AND('ProductSprint Backlog'!$K41=H$2,'ProductSprint Backlog'!$J41=H$2),'ProductSprint Backlog'!$L41,OR('ProductSprint Backlog'!$K41&lt;=H$2,'ProductSprint Backlog'!$J41&gt;H$2),0)</f>
        <v/>
      </c>
      <c r="I41" s="6" t="str">
        <f>IFS('ProductSprint Backlog'!$L41="", "", AND('ProductSprint Backlog'!$K41&gt;I$2,'ProductSprint Backlog'!$J41&lt;=I$2),'ProductSprint Backlog'!$L41 / MAX(1, 'ProductSprint Backlog'!$K41-'ProductSprint Backlog'!$J41),AND('ProductSprint Backlog'!$K41=I$2,'ProductSprint Backlog'!$J41=I$2),'ProductSprint Backlog'!$L41,OR('ProductSprint Backlog'!$K41&lt;=I$2,'ProductSprint Backlog'!$J41&gt;I$2),0)</f>
        <v/>
      </c>
      <c r="J41" s="6" t="str">
        <f>IFS('ProductSprint Backlog'!$L41="", "", AND('ProductSprint Backlog'!$K41&gt;J$2,'ProductSprint Backlog'!$J41&lt;=J$2),'ProductSprint Backlog'!$L41 / MAX(1, 'ProductSprint Backlog'!$K41-'ProductSprint Backlog'!$J41),AND('ProductSprint Backlog'!$K41=J$2,'ProductSprint Backlog'!$J41=J$2),'ProductSprint Backlog'!$L41,OR('ProductSprint Backlog'!$K41&lt;=J$2,'ProductSprint Backlog'!$J41&gt;J$2),0)</f>
        <v/>
      </c>
      <c r="K41" s="6" t="str">
        <f>IFS('ProductSprint Backlog'!$L41="", "", AND('ProductSprint Backlog'!$K41&gt;K$2,'ProductSprint Backlog'!$J41&lt;=K$2),'ProductSprint Backlog'!$L41 / MAX(1, 'ProductSprint Backlog'!$K41-'ProductSprint Backlog'!$J41),AND('ProductSprint Backlog'!$K41=K$2,'ProductSprint Backlog'!$J41=K$2),'ProductSprint Backlog'!$L41,OR('ProductSprint Backlog'!$K41&lt;=K$2,'ProductSprint Backlog'!$J41&gt;K$2),0)</f>
        <v/>
      </c>
      <c r="L41" s="6" t="str">
        <f>IFS('ProductSprint Backlog'!$L41="", "", AND('ProductSprint Backlog'!$K41&gt;L$2,'ProductSprint Backlog'!$J41&lt;=L$2),'ProductSprint Backlog'!$L41 / MAX(1, 'ProductSprint Backlog'!$K41-'ProductSprint Backlog'!$J41),AND('ProductSprint Backlog'!$K41=L$2,'ProductSprint Backlog'!$J41=L$2),'ProductSprint Backlog'!$L41,OR('ProductSprint Backlog'!$K41&lt;=L$2,'ProductSprint Backlog'!$J41&gt;L$2),0)</f>
        <v/>
      </c>
      <c r="M41" s="6" t="str">
        <f>IFS('ProductSprint Backlog'!$L41="", "", AND('ProductSprint Backlog'!$K41&gt;M$2,'ProductSprint Backlog'!$J41&lt;=M$2),'ProductSprint Backlog'!$L41 / MAX(1, 'ProductSprint Backlog'!$K41-'ProductSprint Backlog'!$J41),AND('ProductSprint Backlog'!$K41=M$2,'ProductSprint Backlog'!$J41=M$2),'ProductSprint Backlog'!$L41,OR('ProductSprint Backlog'!$K41&lt;=M$2,'ProductSprint Backlog'!$J41&gt;M$2),0)</f>
        <v/>
      </c>
      <c r="N41" s="6" t="str">
        <f>IFS('ProductSprint Backlog'!$L41="", "", AND('ProductSprint Backlog'!$K41&gt;N$2,'ProductSprint Backlog'!$J41&lt;=N$2),'ProductSprint Backlog'!$L41 / MAX(1, 'ProductSprint Backlog'!$K41-'ProductSprint Backlog'!$J41),AND('ProductSprint Backlog'!$K41=N$2,'ProductSprint Backlog'!$J41=N$2),'ProductSprint Backlog'!$L41,OR('ProductSprint Backlog'!$K41&lt;=N$2,'ProductSprint Backlog'!$J41&gt;N$2),0)</f>
        <v/>
      </c>
      <c r="O41" s="6" t="str">
        <f>IFS('ProductSprint Backlog'!$L41="", "", AND('ProductSprint Backlog'!$K41&gt;O$2,'ProductSprint Backlog'!$J41&lt;=O$2),'ProductSprint Backlog'!$L41 / MAX(1, 'ProductSprint Backlog'!$K41-'ProductSprint Backlog'!$J41),AND('ProductSprint Backlog'!$K41=O$2,'ProductSprint Backlog'!$J41=O$2),'ProductSprint Backlog'!$L41,OR('ProductSprint Backlog'!$K41&lt;=O$2,'ProductSprint Backlog'!$J41&gt;O$2),0)</f>
        <v/>
      </c>
      <c r="P41" s="6">
        <f t="shared" si="1"/>
        <v>0</v>
      </c>
    </row>
    <row r="42">
      <c r="B42" s="6">
        <f>IFS('ProductSprint Backlog'!$L42="", "", AND('ProductSprint Backlog'!$K42&gt;B$2,'ProductSprint Backlog'!$J42&lt;=B$2),'ProductSprint Backlog'!$L42 / MAX(1, 'ProductSprint Backlog'!$K42-'ProductSprint Backlog'!$J42),AND('ProductSprint Backlog'!$K42=B$2,'ProductSprint Backlog'!$J42=B$2),'ProductSprint Backlog'!$L42,OR('ProductSprint Backlog'!$K42&lt;=B$2,'ProductSprint Backlog'!$J42&gt;B$2),0)</f>
        <v>0</v>
      </c>
      <c r="C42" s="6">
        <f>IFS('ProductSprint Backlog'!$L42="", "", AND('ProductSprint Backlog'!$K42&gt;C$2,'ProductSprint Backlog'!$J42&lt;=C$2),'ProductSprint Backlog'!$L42 / MAX(1, 'ProductSprint Backlog'!$K42-'ProductSprint Backlog'!$J42),AND('ProductSprint Backlog'!$K42=C$2,'ProductSprint Backlog'!$J42=C$2),'ProductSprint Backlog'!$L42,OR('ProductSprint Backlog'!$K42&lt;=C$2,'ProductSprint Backlog'!$J42&gt;C$2),0)</f>
        <v>0</v>
      </c>
      <c r="D42" s="6">
        <f>IFS('ProductSprint Backlog'!$L42="", "", AND('ProductSprint Backlog'!$K42&gt;D$2,'ProductSprint Backlog'!$J42&lt;=D$2),'ProductSprint Backlog'!$L42 / MAX(1, 'ProductSprint Backlog'!$K42-'ProductSprint Backlog'!$J42),AND('ProductSprint Backlog'!$K42=D$2,'ProductSprint Backlog'!$J42=D$2),'ProductSprint Backlog'!$L42,OR('ProductSprint Backlog'!$K42&lt;=D$2,'ProductSprint Backlog'!$J42&gt;D$2),0)</f>
        <v>0</v>
      </c>
      <c r="E42" s="6">
        <f>IFS('ProductSprint Backlog'!$L42="", "", AND('ProductSprint Backlog'!$K42&gt;E$2,'ProductSprint Backlog'!$J42&lt;=E$2),'ProductSprint Backlog'!$L42 / MAX(1, 'ProductSprint Backlog'!$K42-'ProductSprint Backlog'!$J42),AND('ProductSprint Backlog'!$K42=E$2,'ProductSprint Backlog'!$J42=E$2),'ProductSprint Backlog'!$L42,OR('ProductSprint Backlog'!$K42&lt;=E$2,'ProductSprint Backlog'!$J42&gt;E$2),0)</f>
        <v>0</v>
      </c>
      <c r="F42" s="6">
        <f>IFS('ProductSprint Backlog'!$L42="", "", AND('ProductSprint Backlog'!$K42&gt;F$2,'ProductSprint Backlog'!$J42&lt;=F$2),'ProductSprint Backlog'!$L42 / MAX(1, 'ProductSprint Backlog'!$K42-'ProductSprint Backlog'!$J42),AND('ProductSprint Backlog'!$K42=F$2,'ProductSprint Backlog'!$J42=F$2),'ProductSprint Backlog'!$L42,OR('ProductSprint Backlog'!$K42&lt;=F$2,'ProductSprint Backlog'!$J42&gt;F$2),0)</f>
        <v>0</v>
      </c>
      <c r="G42" s="6">
        <f>IFS('ProductSprint Backlog'!$L42="", "", AND('ProductSprint Backlog'!$K42&gt;G$2,'ProductSprint Backlog'!$J42&lt;=G$2),'ProductSprint Backlog'!$L42 / MAX(1, 'ProductSprint Backlog'!$K42-'ProductSprint Backlog'!$J42),AND('ProductSprint Backlog'!$K42=G$2,'ProductSprint Backlog'!$J42=G$2),'ProductSprint Backlog'!$L42,OR('ProductSprint Backlog'!$K42&lt;=G$2,'ProductSprint Backlog'!$J42&gt;G$2),0)</f>
        <v>0</v>
      </c>
      <c r="H42" s="6">
        <f>IFS('ProductSprint Backlog'!$L42="", "", AND('ProductSprint Backlog'!$K42&gt;H$2,'ProductSprint Backlog'!$J42&lt;=H$2),'ProductSprint Backlog'!$L42 / MAX(1, 'ProductSprint Backlog'!$K42-'ProductSprint Backlog'!$J42),AND('ProductSprint Backlog'!$K42=H$2,'ProductSprint Backlog'!$J42=H$2),'ProductSprint Backlog'!$L42,OR('ProductSprint Backlog'!$K42&lt;=H$2,'ProductSprint Backlog'!$J42&gt;H$2),0)</f>
        <v>0</v>
      </c>
      <c r="I42" s="6">
        <f>IFS('ProductSprint Backlog'!$L42="", "", AND('ProductSprint Backlog'!$K42&gt;I$2,'ProductSprint Backlog'!$J42&lt;=I$2),'ProductSprint Backlog'!$L42 / MAX(1, 'ProductSprint Backlog'!$K42-'ProductSprint Backlog'!$J42),AND('ProductSprint Backlog'!$K42=I$2,'ProductSprint Backlog'!$J42=I$2),'ProductSprint Backlog'!$L42,OR('ProductSprint Backlog'!$K42&lt;=I$2,'ProductSprint Backlog'!$J42&gt;I$2),0)</f>
        <v>0</v>
      </c>
      <c r="J42" s="6">
        <f>IFS('ProductSprint Backlog'!$L42="", "", AND('ProductSprint Backlog'!$K42&gt;J$2,'ProductSprint Backlog'!$J42&lt;=J$2),'ProductSprint Backlog'!$L42 / MAX(1, 'ProductSprint Backlog'!$K42-'ProductSprint Backlog'!$J42),AND('ProductSprint Backlog'!$K42=J$2,'ProductSprint Backlog'!$J42=J$2),'ProductSprint Backlog'!$L42,OR('ProductSprint Backlog'!$K42&lt;=J$2,'ProductSprint Backlog'!$J42&gt;J$2),0)</f>
        <v>0</v>
      </c>
      <c r="K42" s="6">
        <f>IFS('ProductSprint Backlog'!$L42="", "", AND('ProductSprint Backlog'!$K42&gt;K$2,'ProductSprint Backlog'!$J42&lt;=K$2),'ProductSprint Backlog'!$L42 / MAX(1, 'ProductSprint Backlog'!$K42-'ProductSprint Backlog'!$J42),AND('ProductSprint Backlog'!$K42=K$2,'ProductSprint Backlog'!$J42=K$2),'ProductSprint Backlog'!$L42,OR('ProductSprint Backlog'!$K42&lt;=K$2,'ProductSprint Backlog'!$J42&gt;K$2),0)</f>
        <v>0</v>
      </c>
      <c r="L42" s="6">
        <f>IFS('ProductSprint Backlog'!$L42="", "", AND('ProductSprint Backlog'!$K42&gt;L$2,'ProductSprint Backlog'!$J42&lt;=L$2),'ProductSprint Backlog'!$L42 / MAX(1, 'ProductSprint Backlog'!$K42-'ProductSprint Backlog'!$J42),AND('ProductSprint Backlog'!$K42=L$2,'ProductSprint Backlog'!$J42=L$2),'ProductSprint Backlog'!$L42,OR('ProductSprint Backlog'!$K42&lt;=L$2,'ProductSprint Backlog'!$J42&gt;L$2),0)</f>
        <v>1</v>
      </c>
      <c r="M42" s="6">
        <f>IFS('ProductSprint Backlog'!$L42="", "", AND('ProductSprint Backlog'!$K42&gt;M$2,'ProductSprint Backlog'!$J42&lt;=M$2),'ProductSprint Backlog'!$L42 / MAX(1, 'ProductSprint Backlog'!$K42-'ProductSprint Backlog'!$J42),AND('ProductSprint Backlog'!$K42=M$2,'ProductSprint Backlog'!$J42=M$2),'ProductSprint Backlog'!$L42,OR('ProductSprint Backlog'!$K42&lt;=M$2,'ProductSprint Backlog'!$J42&gt;M$2),0)</f>
        <v>0</v>
      </c>
      <c r="N42" s="6">
        <f>IFS('ProductSprint Backlog'!$L42="", "", AND('ProductSprint Backlog'!$K42&gt;N$2,'ProductSprint Backlog'!$J42&lt;=N$2),'ProductSprint Backlog'!$L42 / MAX(1, 'ProductSprint Backlog'!$K42-'ProductSprint Backlog'!$J42),AND('ProductSprint Backlog'!$K42=N$2,'ProductSprint Backlog'!$J42=N$2),'ProductSprint Backlog'!$L42,OR('ProductSprint Backlog'!$K42&lt;=N$2,'ProductSprint Backlog'!$J42&gt;N$2),0)</f>
        <v>0</v>
      </c>
      <c r="O42" s="6">
        <f>IFS('ProductSprint Backlog'!$L42="", "", AND('ProductSprint Backlog'!$K42&gt;O$2,'ProductSprint Backlog'!$J42&lt;=O$2),'ProductSprint Backlog'!$L42 / MAX(1, 'ProductSprint Backlog'!$K42-'ProductSprint Backlog'!$J42),AND('ProductSprint Backlog'!$K42=O$2,'ProductSprint Backlog'!$J42=O$2),'ProductSprint Backlog'!$L42,OR('ProductSprint Backlog'!$K42&lt;=O$2,'ProductSprint Backlog'!$J42&gt;O$2),0)</f>
        <v>0</v>
      </c>
      <c r="P42" s="6">
        <f t="shared" si="1"/>
        <v>1</v>
      </c>
    </row>
    <row r="43">
      <c r="B43" s="6">
        <f>IFS('ProductSprint Backlog'!$L43="", "", AND('ProductSprint Backlog'!$K43&gt;B$2,'ProductSprint Backlog'!$J43&lt;=B$2),'ProductSprint Backlog'!$L43 / MAX(1, 'ProductSprint Backlog'!$K43-'ProductSprint Backlog'!$J43),AND('ProductSprint Backlog'!$K43=B$2,'ProductSprint Backlog'!$J43=B$2),'ProductSprint Backlog'!$L43,OR('ProductSprint Backlog'!$K43&lt;=B$2,'ProductSprint Backlog'!$J43&gt;B$2),0)</f>
        <v>0</v>
      </c>
      <c r="C43" s="6">
        <f>IFS('ProductSprint Backlog'!$L43="", "", AND('ProductSprint Backlog'!$K43&gt;C$2,'ProductSprint Backlog'!$J43&lt;=C$2),'ProductSprint Backlog'!$L43 / MAX(1, 'ProductSprint Backlog'!$K43-'ProductSprint Backlog'!$J43),AND('ProductSprint Backlog'!$K43=C$2,'ProductSprint Backlog'!$J43=C$2),'ProductSprint Backlog'!$L43,OR('ProductSprint Backlog'!$K43&lt;=C$2,'ProductSprint Backlog'!$J43&gt;C$2),0)</f>
        <v>0</v>
      </c>
      <c r="D43" s="6">
        <f>IFS('ProductSprint Backlog'!$L43="", "", AND('ProductSprint Backlog'!$K43&gt;D$2,'ProductSprint Backlog'!$J43&lt;=D$2),'ProductSprint Backlog'!$L43 / MAX(1, 'ProductSprint Backlog'!$K43-'ProductSprint Backlog'!$J43),AND('ProductSprint Backlog'!$K43=D$2,'ProductSprint Backlog'!$J43=D$2),'ProductSprint Backlog'!$L43,OR('ProductSprint Backlog'!$K43&lt;=D$2,'ProductSprint Backlog'!$J43&gt;D$2),0)</f>
        <v>0</v>
      </c>
      <c r="E43" s="6">
        <f>IFS('ProductSprint Backlog'!$L43="", "", AND('ProductSprint Backlog'!$K43&gt;E$2,'ProductSprint Backlog'!$J43&lt;=E$2),'ProductSprint Backlog'!$L43 / MAX(1, 'ProductSprint Backlog'!$K43-'ProductSprint Backlog'!$J43),AND('ProductSprint Backlog'!$K43=E$2,'ProductSprint Backlog'!$J43=E$2),'ProductSprint Backlog'!$L43,OR('ProductSprint Backlog'!$K43&lt;=E$2,'ProductSprint Backlog'!$J43&gt;E$2),0)</f>
        <v>0</v>
      </c>
      <c r="F43" s="6">
        <f>IFS('ProductSprint Backlog'!$L43="", "", AND('ProductSprint Backlog'!$K43&gt;F$2,'ProductSprint Backlog'!$J43&lt;=F$2),'ProductSprint Backlog'!$L43 / MAX(1, 'ProductSprint Backlog'!$K43-'ProductSprint Backlog'!$J43),AND('ProductSprint Backlog'!$K43=F$2,'ProductSprint Backlog'!$J43=F$2),'ProductSprint Backlog'!$L43,OR('ProductSprint Backlog'!$K43&lt;=F$2,'ProductSprint Backlog'!$J43&gt;F$2),0)</f>
        <v>0</v>
      </c>
      <c r="G43" s="6">
        <f>IFS('ProductSprint Backlog'!$L43="", "", AND('ProductSprint Backlog'!$K43&gt;G$2,'ProductSprint Backlog'!$J43&lt;=G$2),'ProductSprint Backlog'!$L43 / MAX(1, 'ProductSprint Backlog'!$K43-'ProductSprint Backlog'!$J43),AND('ProductSprint Backlog'!$K43=G$2,'ProductSprint Backlog'!$J43=G$2),'ProductSprint Backlog'!$L43,OR('ProductSprint Backlog'!$K43&lt;=G$2,'ProductSprint Backlog'!$J43&gt;G$2),0)</f>
        <v>0</v>
      </c>
      <c r="H43" s="6">
        <f>IFS('ProductSprint Backlog'!$L43="", "", AND('ProductSprint Backlog'!$K43&gt;H$2,'ProductSprint Backlog'!$J43&lt;=H$2),'ProductSprint Backlog'!$L43 / MAX(1, 'ProductSprint Backlog'!$K43-'ProductSprint Backlog'!$J43),AND('ProductSprint Backlog'!$K43=H$2,'ProductSprint Backlog'!$J43=H$2),'ProductSprint Backlog'!$L43,OR('ProductSprint Backlog'!$K43&lt;=H$2,'ProductSprint Backlog'!$J43&gt;H$2),0)</f>
        <v>0</v>
      </c>
      <c r="I43" s="6">
        <f>IFS('ProductSprint Backlog'!$L43="", "", AND('ProductSprint Backlog'!$K43&gt;I$2,'ProductSprint Backlog'!$J43&lt;=I$2),'ProductSprint Backlog'!$L43 / MAX(1, 'ProductSprint Backlog'!$K43-'ProductSprint Backlog'!$J43),AND('ProductSprint Backlog'!$K43=I$2,'ProductSprint Backlog'!$J43=I$2),'ProductSprint Backlog'!$L43,OR('ProductSprint Backlog'!$K43&lt;=I$2,'ProductSprint Backlog'!$J43&gt;I$2),0)</f>
        <v>0</v>
      </c>
      <c r="J43" s="6">
        <f>IFS('ProductSprint Backlog'!$L43="", "", AND('ProductSprint Backlog'!$K43&gt;J$2,'ProductSprint Backlog'!$J43&lt;=J$2),'ProductSprint Backlog'!$L43 / MAX(1, 'ProductSprint Backlog'!$K43-'ProductSprint Backlog'!$J43),AND('ProductSprint Backlog'!$K43=J$2,'ProductSprint Backlog'!$J43=J$2),'ProductSprint Backlog'!$L43,OR('ProductSprint Backlog'!$K43&lt;=J$2,'ProductSprint Backlog'!$J43&gt;J$2),0)</f>
        <v>0</v>
      </c>
      <c r="K43" s="6">
        <f>IFS('ProductSprint Backlog'!$L43="", "", AND('ProductSprint Backlog'!$K43&gt;K$2,'ProductSprint Backlog'!$J43&lt;=K$2),'ProductSprint Backlog'!$L43 / MAX(1, 'ProductSprint Backlog'!$K43-'ProductSprint Backlog'!$J43),AND('ProductSprint Backlog'!$K43=K$2,'ProductSprint Backlog'!$J43=K$2),'ProductSprint Backlog'!$L43,OR('ProductSprint Backlog'!$K43&lt;=K$2,'ProductSprint Backlog'!$J43&gt;K$2),0)</f>
        <v>0</v>
      </c>
      <c r="L43" s="6">
        <f>IFS('ProductSprint Backlog'!$L43="", "", AND('ProductSprint Backlog'!$K43&gt;L$2,'ProductSprint Backlog'!$J43&lt;=L$2),'ProductSprint Backlog'!$L43 / MAX(1, 'ProductSprint Backlog'!$K43-'ProductSprint Backlog'!$J43),AND('ProductSprint Backlog'!$K43=L$2,'ProductSprint Backlog'!$J43=L$2),'ProductSprint Backlog'!$L43,OR('ProductSprint Backlog'!$K43&lt;=L$2,'ProductSprint Backlog'!$J43&gt;L$2),0)</f>
        <v>2</v>
      </c>
      <c r="M43" s="6">
        <f>IFS('ProductSprint Backlog'!$L43="", "", AND('ProductSprint Backlog'!$K43&gt;M$2,'ProductSprint Backlog'!$J43&lt;=M$2),'ProductSprint Backlog'!$L43 / MAX(1, 'ProductSprint Backlog'!$K43-'ProductSprint Backlog'!$J43),AND('ProductSprint Backlog'!$K43=M$2,'ProductSprint Backlog'!$J43=M$2),'ProductSprint Backlog'!$L43,OR('ProductSprint Backlog'!$K43&lt;=M$2,'ProductSprint Backlog'!$J43&gt;M$2),0)</f>
        <v>2</v>
      </c>
      <c r="N43" s="6">
        <f>IFS('ProductSprint Backlog'!$L43="", "", AND('ProductSprint Backlog'!$K43&gt;N$2,'ProductSprint Backlog'!$J43&lt;=N$2),'ProductSprint Backlog'!$L43 / MAX(1, 'ProductSprint Backlog'!$K43-'ProductSprint Backlog'!$J43),AND('ProductSprint Backlog'!$K43=N$2,'ProductSprint Backlog'!$J43=N$2),'ProductSprint Backlog'!$L43,OR('ProductSprint Backlog'!$K43&lt;=N$2,'ProductSprint Backlog'!$J43&gt;N$2),0)</f>
        <v>0</v>
      </c>
      <c r="O43" s="6">
        <f>IFS('ProductSprint Backlog'!$L43="", "", AND('ProductSprint Backlog'!$K43&gt;O$2,'ProductSprint Backlog'!$J43&lt;=O$2),'ProductSprint Backlog'!$L43 / MAX(1, 'ProductSprint Backlog'!$K43-'ProductSprint Backlog'!$J43),AND('ProductSprint Backlog'!$K43=O$2,'ProductSprint Backlog'!$J43=O$2),'ProductSprint Backlog'!$L43,OR('ProductSprint Backlog'!$K43&lt;=O$2,'ProductSprint Backlog'!$J43&gt;O$2),0)</f>
        <v>0</v>
      </c>
      <c r="P43" s="6">
        <f t="shared" si="1"/>
        <v>4</v>
      </c>
    </row>
    <row r="44">
      <c r="B44" s="6" t="str">
        <f>IFS('ProductSprint Backlog'!$L44="", "", AND('ProductSprint Backlog'!$K44&gt;B$2,'ProductSprint Backlog'!$J44&lt;=B$2),'ProductSprint Backlog'!$L44 / MAX(1, 'ProductSprint Backlog'!$K44-'ProductSprint Backlog'!$J44),AND('ProductSprint Backlog'!$K44=B$2,'ProductSprint Backlog'!$J44=B$2),'ProductSprint Backlog'!$L44,OR('ProductSprint Backlog'!$K44&lt;=B$2,'ProductSprint Backlog'!$J44&gt;B$2),0)</f>
        <v/>
      </c>
      <c r="C44" s="6" t="str">
        <f>IFS('ProductSprint Backlog'!$L44="", "", AND('ProductSprint Backlog'!$K44&gt;C$2,'ProductSprint Backlog'!$J44&lt;=C$2),'ProductSprint Backlog'!$L44 / MAX(1, 'ProductSprint Backlog'!$K44-'ProductSprint Backlog'!$J44),AND('ProductSprint Backlog'!$K44=C$2,'ProductSprint Backlog'!$J44=C$2),'ProductSprint Backlog'!$L44,OR('ProductSprint Backlog'!$K44&lt;=C$2,'ProductSprint Backlog'!$J44&gt;C$2),0)</f>
        <v/>
      </c>
      <c r="D44" s="6" t="str">
        <f>IFS('ProductSprint Backlog'!$L44="", "", AND('ProductSprint Backlog'!$K44&gt;D$2,'ProductSprint Backlog'!$J44&lt;=D$2),'ProductSprint Backlog'!$L44 / MAX(1, 'ProductSprint Backlog'!$K44-'ProductSprint Backlog'!$J44),AND('ProductSprint Backlog'!$K44=D$2,'ProductSprint Backlog'!$J44=D$2),'ProductSprint Backlog'!$L44,OR('ProductSprint Backlog'!$K44&lt;=D$2,'ProductSprint Backlog'!$J44&gt;D$2),0)</f>
        <v/>
      </c>
      <c r="E44" s="6" t="str">
        <f>IFS('ProductSprint Backlog'!$L44="", "", AND('ProductSprint Backlog'!$K44&gt;E$2,'ProductSprint Backlog'!$J44&lt;=E$2),'ProductSprint Backlog'!$L44 / MAX(1, 'ProductSprint Backlog'!$K44-'ProductSprint Backlog'!$J44),AND('ProductSprint Backlog'!$K44=E$2,'ProductSprint Backlog'!$J44=E$2),'ProductSprint Backlog'!$L44,OR('ProductSprint Backlog'!$K44&lt;=E$2,'ProductSprint Backlog'!$J44&gt;E$2),0)</f>
        <v/>
      </c>
      <c r="F44" s="6" t="str">
        <f>IFS('ProductSprint Backlog'!$L44="", "", AND('ProductSprint Backlog'!$K44&gt;F$2,'ProductSprint Backlog'!$J44&lt;=F$2),'ProductSprint Backlog'!$L44 / MAX(1, 'ProductSprint Backlog'!$K44-'ProductSprint Backlog'!$J44),AND('ProductSprint Backlog'!$K44=F$2,'ProductSprint Backlog'!$J44=F$2),'ProductSprint Backlog'!$L44,OR('ProductSprint Backlog'!$K44&lt;=F$2,'ProductSprint Backlog'!$J44&gt;F$2),0)</f>
        <v/>
      </c>
      <c r="G44" s="6" t="str">
        <f>IFS('ProductSprint Backlog'!$L44="", "", AND('ProductSprint Backlog'!$K44&gt;G$2,'ProductSprint Backlog'!$J44&lt;=G$2),'ProductSprint Backlog'!$L44 / MAX(1, 'ProductSprint Backlog'!$K44-'ProductSprint Backlog'!$J44),AND('ProductSprint Backlog'!$K44=G$2,'ProductSprint Backlog'!$J44=G$2),'ProductSprint Backlog'!$L44,OR('ProductSprint Backlog'!$K44&lt;=G$2,'ProductSprint Backlog'!$J44&gt;G$2),0)</f>
        <v/>
      </c>
      <c r="H44" s="6" t="str">
        <f>IFS('ProductSprint Backlog'!$L44="", "", AND('ProductSprint Backlog'!$K44&gt;H$2,'ProductSprint Backlog'!$J44&lt;=H$2),'ProductSprint Backlog'!$L44 / MAX(1, 'ProductSprint Backlog'!$K44-'ProductSprint Backlog'!$J44),AND('ProductSprint Backlog'!$K44=H$2,'ProductSprint Backlog'!$J44=H$2),'ProductSprint Backlog'!$L44,OR('ProductSprint Backlog'!$K44&lt;=H$2,'ProductSprint Backlog'!$J44&gt;H$2),0)</f>
        <v/>
      </c>
      <c r="I44" s="6" t="str">
        <f>IFS('ProductSprint Backlog'!$L44="", "", AND('ProductSprint Backlog'!$K44&gt;I$2,'ProductSprint Backlog'!$J44&lt;=I$2),'ProductSprint Backlog'!$L44 / MAX(1, 'ProductSprint Backlog'!$K44-'ProductSprint Backlog'!$J44),AND('ProductSprint Backlog'!$K44=I$2,'ProductSprint Backlog'!$J44=I$2),'ProductSprint Backlog'!$L44,OR('ProductSprint Backlog'!$K44&lt;=I$2,'ProductSprint Backlog'!$J44&gt;I$2),0)</f>
        <v/>
      </c>
      <c r="J44" s="6" t="str">
        <f>IFS('ProductSprint Backlog'!$L44="", "", AND('ProductSprint Backlog'!$K44&gt;J$2,'ProductSprint Backlog'!$J44&lt;=J$2),'ProductSprint Backlog'!$L44 / MAX(1, 'ProductSprint Backlog'!$K44-'ProductSprint Backlog'!$J44),AND('ProductSprint Backlog'!$K44=J$2,'ProductSprint Backlog'!$J44=J$2),'ProductSprint Backlog'!$L44,OR('ProductSprint Backlog'!$K44&lt;=J$2,'ProductSprint Backlog'!$J44&gt;J$2),0)</f>
        <v/>
      </c>
      <c r="K44" s="6" t="str">
        <f>IFS('ProductSprint Backlog'!$L44="", "", AND('ProductSprint Backlog'!$K44&gt;K$2,'ProductSprint Backlog'!$J44&lt;=K$2),'ProductSprint Backlog'!$L44 / MAX(1, 'ProductSprint Backlog'!$K44-'ProductSprint Backlog'!$J44),AND('ProductSprint Backlog'!$K44=K$2,'ProductSprint Backlog'!$J44=K$2),'ProductSprint Backlog'!$L44,OR('ProductSprint Backlog'!$K44&lt;=K$2,'ProductSprint Backlog'!$J44&gt;K$2),0)</f>
        <v/>
      </c>
      <c r="L44" s="6" t="str">
        <f>IFS('ProductSprint Backlog'!$L44="", "", AND('ProductSprint Backlog'!$K44&gt;L$2,'ProductSprint Backlog'!$J44&lt;=L$2),'ProductSprint Backlog'!$L44 / MAX(1, 'ProductSprint Backlog'!$K44-'ProductSprint Backlog'!$J44),AND('ProductSprint Backlog'!$K44=L$2,'ProductSprint Backlog'!$J44=L$2),'ProductSprint Backlog'!$L44,OR('ProductSprint Backlog'!$K44&lt;=L$2,'ProductSprint Backlog'!$J44&gt;L$2),0)</f>
        <v/>
      </c>
      <c r="M44" s="6" t="str">
        <f>IFS('ProductSprint Backlog'!$L44="", "", AND('ProductSprint Backlog'!$K44&gt;M$2,'ProductSprint Backlog'!$J44&lt;=M$2),'ProductSprint Backlog'!$L44 / MAX(1, 'ProductSprint Backlog'!$K44-'ProductSprint Backlog'!$J44),AND('ProductSprint Backlog'!$K44=M$2,'ProductSprint Backlog'!$J44=M$2),'ProductSprint Backlog'!$L44,OR('ProductSprint Backlog'!$K44&lt;=M$2,'ProductSprint Backlog'!$J44&gt;M$2),0)</f>
        <v/>
      </c>
      <c r="N44" s="6" t="str">
        <f>IFS('ProductSprint Backlog'!$L44="", "", AND('ProductSprint Backlog'!$K44&gt;N$2,'ProductSprint Backlog'!$J44&lt;=N$2),'ProductSprint Backlog'!$L44 / MAX(1, 'ProductSprint Backlog'!$K44-'ProductSprint Backlog'!$J44),AND('ProductSprint Backlog'!$K44=N$2,'ProductSprint Backlog'!$J44=N$2),'ProductSprint Backlog'!$L44,OR('ProductSprint Backlog'!$K44&lt;=N$2,'ProductSprint Backlog'!$J44&gt;N$2),0)</f>
        <v/>
      </c>
      <c r="O44" s="6" t="str">
        <f>IFS('ProductSprint Backlog'!$L44="", "", AND('ProductSprint Backlog'!$K44&gt;O$2,'ProductSprint Backlog'!$J44&lt;=O$2),'ProductSprint Backlog'!$L44 / MAX(1, 'ProductSprint Backlog'!$K44-'ProductSprint Backlog'!$J44),AND('ProductSprint Backlog'!$K44=O$2,'ProductSprint Backlog'!$J44=O$2),'ProductSprint Backlog'!$L44,OR('ProductSprint Backlog'!$K44&lt;=O$2,'ProductSprint Backlog'!$J44&gt;O$2),0)</f>
        <v/>
      </c>
      <c r="P44" s="6">
        <f t="shared" si="1"/>
        <v>0</v>
      </c>
    </row>
    <row r="45">
      <c r="B45" s="6">
        <f>IFS('ProductSprint Backlog'!$L45="", "", AND('ProductSprint Backlog'!$K45&gt;B$2,'ProductSprint Backlog'!$J45&lt;=B$2),'ProductSprint Backlog'!$L45 / MAX(1, 'ProductSprint Backlog'!$K45-'ProductSprint Backlog'!$J45),AND('ProductSprint Backlog'!$K45=B$2,'ProductSprint Backlog'!$J45=B$2),'ProductSprint Backlog'!$L45,OR('ProductSprint Backlog'!$K45&lt;=B$2,'ProductSprint Backlog'!$J45&gt;B$2),0)</f>
        <v>0</v>
      </c>
      <c r="C45" s="6">
        <f>IFS('ProductSprint Backlog'!$L45="", "", AND('ProductSprint Backlog'!$K45&gt;C$2,'ProductSprint Backlog'!$J45&lt;=C$2),'ProductSprint Backlog'!$L45 / MAX(1, 'ProductSprint Backlog'!$K45-'ProductSprint Backlog'!$J45),AND('ProductSprint Backlog'!$K45=C$2,'ProductSprint Backlog'!$J45=C$2),'ProductSprint Backlog'!$L45,OR('ProductSprint Backlog'!$K45&lt;=C$2,'ProductSprint Backlog'!$J45&gt;C$2),0)</f>
        <v>0</v>
      </c>
      <c r="D45" s="6">
        <f>IFS('ProductSprint Backlog'!$L45="", "", AND('ProductSprint Backlog'!$K45&gt;D$2,'ProductSprint Backlog'!$J45&lt;=D$2),'ProductSprint Backlog'!$L45 / MAX(1, 'ProductSprint Backlog'!$K45-'ProductSprint Backlog'!$J45),AND('ProductSprint Backlog'!$K45=D$2,'ProductSprint Backlog'!$J45=D$2),'ProductSprint Backlog'!$L45,OR('ProductSprint Backlog'!$K45&lt;=D$2,'ProductSprint Backlog'!$J45&gt;D$2),0)</f>
        <v>0</v>
      </c>
      <c r="E45" s="6">
        <f>IFS('ProductSprint Backlog'!$L45="", "", AND('ProductSprint Backlog'!$K45&gt;E$2,'ProductSprint Backlog'!$J45&lt;=E$2),'ProductSprint Backlog'!$L45 / MAX(1, 'ProductSprint Backlog'!$K45-'ProductSprint Backlog'!$J45),AND('ProductSprint Backlog'!$K45=E$2,'ProductSprint Backlog'!$J45=E$2),'ProductSprint Backlog'!$L45,OR('ProductSprint Backlog'!$K45&lt;=E$2,'ProductSprint Backlog'!$J45&gt;E$2),0)</f>
        <v>0</v>
      </c>
      <c r="F45" s="6">
        <f>IFS('ProductSprint Backlog'!$L45="", "", AND('ProductSprint Backlog'!$K45&gt;F$2,'ProductSprint Backlog'!$J45&lt;=F$2),'ProductSprint Backlog'!$L45 / MAX(1, 'ProductSprint Backlog'!$K45-'ProductSprint Backlog'!$J45),AND('ProductSprint Backlog'!$K45=F$2,'ProductSprint Backlog'!$J45=F$2),'ProductSprint Backlog'!$L45,OR('ProductSprint Backlog'!$K45&lt;=F$2,'ProductSprint Backlog'!$J45&gt;F$2),0)</f>
        <v>0</v>
      </c>
      <c r="G45" s="6">
        <f>IFS('ProductSprint Backlog'!$L45="", "", AND('ProductSprint Backlog'!$K45&gt;G$2,'ProductSprint Backlog'!$J45&lt;=G$2),'ProductSprint Backlog'!$L45 / MAX(1, 'ProductSprint Backlog'!$K45-'ProductSprint Backlog'!$J45),AND('ProductSprint Backlog'!$K45=G$2,'ProductSprint Backlog'!$J45=G$2),'ProductSprint Backlog'!$L45,OR('ProductSprint Backlog'!$K45&lt;=G$2,'ProductSprint Backlog'!$J45&gt;G$2),0)</f>
        <v>0</v>
      </c>
      <c r="H45" s="6">
        <f>IFS('ProductSprint Backlog'!$L45="", "", AND('ProductSprint Backlog'!$K45&gt;H$2,'ProductSprint Backlog'!$J45&lt;=H$2),'ProductSprint Backlog'!$L45 / MAX(1, 'ProductSprint Backlog'!$K45-'ProductSprint Backlog'!$J45),AND('ProductSprint Backlog'!$K45=H$2,'ProductSprint Backlog'!$J45=H$2),'ProductSprint Backlog'!$L45,OR('ProductSprint Backlog'!$K45&lt;=H$2,'ProductSprint Backlog'!$J45&gt;H$2),0)</f>
        <v>0</v>
      </c>
      <c r="I45" s="6">
        <f>IFS('ProductSprint Backlog'!$L45="", "", AND('ProductSprint Backlog'!$K45&gt;I$2,'ProductSprint Backlog'!$J45&lt;=I$2),'ProductSprint Backlog'!$L45 / MAX(1, 'ProductSprint Backlog'!$K45-'ProductSprint Backlog'!$J45),AND('ProductSprint Backlog'!$K45=I$2,'ProductSprint Backlog'!$J45=I$2),'ProductSprint Backlog'!$L45,OR('ProductSprint Backlog'!$K45&lt;=I$2,'ProductSprint Backlog'!$J45&gt;I$2),0)</f>
        <v>0</v>
      </c>
      <c r="J45" s="6">
        <f>IFS('ProductSprint Backlog'!$L45="", "", AND('ProductSprint Backlog'!$K45&gt;J$2,'ProductSprint Backlog'!$J45&lt;=J$2),'ProductSprint Backlog'!$L45 / MAX(1, 'ProductSprint Backlog'!$K45-'ProductSprint Backlog'!$J45),AND('ProductSprint Backlog'!$K45=J$2,'ProductSprint Backlog'!$J45=J$2),'ProductSprint Backlog'!$L45,OR('ProductSprint Backlog'!$K45&lt;=J$2,'ProductSprint Backlog'!$J45&gt;J$2),0)</f>
        <v>0</v>
      </c>
      <c r="K45" s="6">
        <f>IFS('ProductSprint Backlog'!$L45="", "", AND('ProductSprint Backlog'!$K45&gt;K$2,'ProductSprint Backlog'!$J45&lt;=K$2),'ProductSprint Backlog'!$L45 / MAX(1, 'ProductSprint Backlog'!$K45-'ProductSprint Backlog'!$J45),AND('ProductSprint Backlog'!$K45=K$2,'ProductSprint Backlog'!$J45=K$2),'ProductSprint Backlog'!$L45,OR('ProductSprint Backlog'!$K45&lt;=K$2,'ProductSprint Backlog'!$J45&gt;K$2),0)</f>
        <v>0.5</v>
      </c>
      <c r="L45" s="6">
        <f>IFS('ProductSprint Backlog'!$L45="", "", AND('ProductSprint Backlog'!$K45&gt;L$2,'ProductSprint Backlog'!$J45&lt;=L$2),'ProductSprint Backlog'!$L45 / MAX(1, 'ProductSprint Backlog'!$K45-'ProductSprint Backlog'!$J45),AND('ProductSprint Backlog'!$K45=L$2,'ProductSprint Backlog'!$J45=L$2),'ProductSprint Backlog'!$L45,OR('ProductSprint Backlog'!$K45&lt;=L$2,'ProductSprint Backlog'!$J45&gt;L$2),0)</f>
        <v>0.5</v>
      </c>
      <c r="M45" s="6">
        <f>IFS('ProductSprint Backlog'!$L45="", "", AND('ProductSprint Backlog'!$K45&gt;M$2,'ProductSprint Backlog'!$J45&lt;=M$2),'ProductSprint Backlog'!$L45 / MAX(1, 'ProductSprint Backlog'!$K45-'ProductSprint Backlog'!$J45),AND('ProductSprint Backlog'!$K45=M$2,'ProductSprint Backlog'!$J45=M$2),'ProductSprint Backlog'!$L45,OR('ProductSprint Backlog'!$K45&lt;=M$2,'ProductSprint Backlog'!$J45&gt;M$2),0)</f>
        <v>0</v>
      </c>
      <c r="N45" s="6">
        <f>IFS('ProductSprint Backlog'!$L45="", "", AND('ProductSprint Backlog'!$K45&gt;N$2,'ProductSprint Backlog'!$J45&lt;=N$2),'ProductSprint Backlog'!$L45 / MAX(1, 'ProductSprint Backlog'!$K45-'ProductSprint Backlog'!$J45),AND('ProductSprint Backlog'!$K45=N$2,'ProductSprint Backlog'!$J45=N$2),'ProductSprint Backlog'!$L45,OR('ProductSprint Backlog'!$K45&lt;=N$2,'ProductSprint Backlog'!$J45&gt;N$2),0)</f>
        <v>0</v>
      </c>
      <c r="O45" s="6">
        <f>IFS('ProductSprint Backlog'!$L45="", "", AND('ProductSprint Backlog'!$K45&gt;O$2,'ProductSprint Backlog'!$J45&lt;=O$2),'ProductSprint Backlog'!$L45 / MAX(1, 'ProductSprint Backlog'!$K45-'ProductSprint Backlog'!$J45),AND('ProductSprint Backlog'!$K45=O$2,'ProductSprint Backlog'!$J45=O$2),'ProductSprint Backlog'!$L45,OR('ProductSprint Backlog'!$K45&lt;=O$2,'ProductSprint Backlog'!$J45&gt;O$2),0)</f>
        <v>0</v>
      </c>
      <c r="P45" s="6">
        <f t="shared" si="1"/>
        <v>1</v>
      </c>
    </row>
    <row r="46">
      <c r="B46" s="6">
        <f>IFS('ProductSprint Backlog'!$L46="", "", AND('ProductSprint Backlog'!$K46&gt;B$2,'ProductSprint Backlog'!$J46&lt;=B$2),'ProductSprint Backlog'!$L46 / MAX(1, 'ProductSprint Backlog'!$K46-'ProductSprint Backlog'!$J46),AND('ProductSprint Backlog'!$K46=B$2,'ProductSprint Backlog'!$J46=B$2),'ProductSprint Backlog'!$L46,OR('ProductSprint Backlog'!$K46&lt;=B$2,'ProductSprint Backlog'!$J46&gt;B$2),0)</f>
        <v>0</v>
      </c>
      <c r="C46" s="6">
        <f>IFS('ProductSprint Backlog'!$L46="", "", AND('ProductSprint Backlog'!$K46&gt;C$2,'ProductSprint Backlog'!$J46&lt;=C$2),'ProductSprint Backlog'!$L46 / MAX(1, 'ProductSprint Backlog'!$K46-'ProductSprint Backlog'!$J46),AND('ProductSprint Backlog'!$K46=C$2,'ProductSprint Backlog'!$J46=C$2),'ProductSprint Backlog'!$L46,OR('ProductSprint Backlog'!$K46&lt;=C$2,'ProductSprint Backlog'!$J46&gt;C$2),0)</f>
        <v>0</v>
      </c>
      <c r="D46" s="6">
        <f>IFS('ProductSprint Backlog'!$L46="", "", AND('ProductSprint Backlog'!$K46&gt;D$2,'ProductSprint Backlog'!$J46&lt;=D$2),'ProductSprint Backlog'!$L46 / MAX(1, 'ProductSprint Backlog'!$K46-'ProductSprint Backlog'!$J46),AND('ProductSprint Backlog'!$K46=D$2,'ProductSprint Backlog'!$J46=D$2),'ProductSprint Backlog'!$L46,OR('ProductSprint Backlog'!$K46&lt;=D$2,'ProductSprint Backlog'!$J46&gt;D$2),0)</f>
        <v>0</v>
      </c>
      <c r="E46" s="6">
        <f>IFS('ProductSprint Backlog'!$L46="", "", AND('ProductSprint Backlog'!$K46&gt;E$2,'ProductSprint Backlog'!$J46&lt;=E$2),'ProductSprint Backlog'!$L46 / MAX(1, 'ProductSprint Backlog'!$K46-'ProductSprint Backlog'!$J46),AND('ProductSprint Backlog'!$K46=E$2,'ProductSprint Backlog'!$J46=E$2),'ProductSprint Backlog'!$L46,OR('ProductSprint Backlog'!$K46&lt;=E$2,'ProductSprint Backlog'!$J46&gt;E$2),0)</f>
        <v>0</v>
      </c>
      <c r="F46" s="6">
        <f>IFS('ProductSprint Backlog'!$L46="", "", AND('ProductSprint Backlog'!$K46&gt;F$2,'ProductSprint Backlog'!$J46&lt;=F$2),'ProductSprint Backlog'!$L46 / MAX(1, 'ProductSprint Backlog'!$K46-'ProductSprint Backlog'!$J46),AND('ProductSprint Backlog'!$K46=F$2,'ProductSprint Backlog'!$J46=F$2),'ProductSprint Backlog'!$L46,OR('ProductSprint Backlog'!$K46&lt;=F$2,'ProductSprint Backlog'!$J46&gt;F$2),0)</f>
        <v>0</v>
      </c>
      <c r="G46" s="6">
        <f>IFS('ProductSprint Backlog'!$L46="", "", AND('ProductSprint Backlog'!$K46&gt;G$2,'ProductSprint Backlog'!$J46&lt;=G$2),'ProductSprint Backlog'!$L46 / MAX(1, 'ProductSprint Backlog'!$K46-'ProductSprint Backlog'!$J46),AND('ProductSprint Backlog'!$K46=G$2,'ProductSprint Backlog'!$J46=G$2),'ProductSprint Backlog'!$L46,OR('ProductSprint Backlog'!$K46&lt;=G$2,'ProductSprint Backlog'!$J46&gt;G$2),0)</f>
        <v>0</v>
      </c>
      <c r="H46" s="6">
        <f>IFS('ProductSprint Backlog'!$L46="", "", AND('ProductSprint Backlog'!$K46&gt;H$2,'ProductSprint Backlog'!$J46&lt;=H$2),'ProductSprint Backlog'!$L46 / MAX(1, 'ProductSprint Backlog'!$K46-'ProductSprint Backlog'!$J46),AND('ProductSprint Backlog'!$K46=H$2,'ProductSprint Backlog'!$J46=H$2),'ProductSprint Backlog'!$L46,OR('ProductSprint Backlog'!$K46&lt;=H$2,'ProductSprint Backlog'!$J46&gt;H$2),0)</f>
        <v>0</v>
      </c>
      <c r="I46" s="6">
        <f>IFS('ProductSprint Backlog'!$L46="", "", AND('ProductSprint Backlog'!$K46&gt;I$2,'ProductSprint Backlog'!$J46&lt;=I$2),'ProductSprint Backlog'!$L46 / MAX(1, 'ProductSprint Backlog'!$K46-'ProductSprint Backlog'!$J46),AND('ProductSprint Backlog'!$K46=I$2,'ProductSprint Backlog'!$J46=I$2),'ProductSprint Backlog'!$L46,OR('ProductSprint Backlog'!$K46&lt;=I$2,'ProductSprint Backlog'!$J46&gt;I$2),0)</f>
        <v>0</v>
      </c>
      <c r="J46" s="6">
        <f>IFS('ProductSprint Backlog'!$L46="", "", AND('ProductSprint Backlog'!$K46&gt;J$2,'ProductSprint Backlog'!$J46&lt;=J$2),'ProductSprint Backlog'!$L46 / MAX(1, 'ProductSprint Backlog'!$K46-'ProductSprint Backlog'!$J46),AND('ProductSprint Backlog'!$K46=J$2,'ProductSprint Backlog'!$J46=J$2),'ProductSprint Backlog'!$L46,OR('ProductSprint Backlog'!$K46&lt;=J$2,'ProductSprint Backlog'!$J46&gt;J$2),0)</f>
        <v>0</v>
      </c>
      <c r="K46" s="6">
        <f>IFS('ProductSprint Backlog'!$L46="", "", AND('ProductSprint Backlog'!$K46&gt;K$2,'ProductSprint Backlog'!$J46&lt;=K$2),'ProductSprint Backlog'!$L46 / MAX(1, 'ProductSprint Backlog'!$K46-'ProductSprint Backlog'!$J46),AND('ProductSprint Backlog'!$K46=K$2,'ProductSprint Backlog'!$J46=K$2),'ProductSprint Backlog'!$L46,OR('ProductSprint Backlog'!$K46&lt;=K$2,'ProductSprint Backlog'!$J46&gt;K$2),0)</f>
        <v>0</v>
      </c>
      <c r="L46" s="6">
        <f>IFS('ProductSprint Backlog'!$L46="", "", AND('ProductSprint Backlog'!$K46&gt;L$2,'ProductSprint Backlog'!$J46&lt;=L$2),'ProductSprint Backlog'!$L46 / MAX(1, 'ProductSprint Backlog'!$K46-'ProductSprint Backlog'!$J46),AND('ProductSprint Backlog'!$K46=L$2,'ProductSprint Backlog'!$J46=L$2),'ProductSprint Backlog'!$L46,OR('ProductSprint Backlog'!$K46&lt;=L$2,'ProductSprint Backlog'!$J46&gt;L$2),0)</f>
        <v>1.5</v>
      </c>
      <c r="M46" s="6">
        <f>IFS('ProductSprint Backlog'!$L46="", "", AND('ProductSprint Backlog'!$K46&gt;M$2,'ProductSprint Backlog'!$J46&lt;=M$2),'ProductSprint Backlog'!$L46 / MAX(1, 'ProductSprint Backlog'!$K46-'ProductSprint Backlog'!$J46),AND('ProductSprint Backlog'!$K46=M$2,'ProductSprint Backlog'!$J46=M$2),'ProductSprint Backlog'!$L46,OR('ProductSprint Backlog'!$K46&lt;=M$2,'ProductSprint Backlog'!$J46&gt;M$2),0)</f>
        <v>1.5</v>
      </c>
      <c r="N46" s="6">
        <f>IFS('ProductSprint Backlog'!$L46="", "", AND('ProductSprint Backlog'!$K46&gt;N$2,'ProductSprint Backlog'!$J46&lt;=N$2),'ProductSprint Backlog'!$L46 / MAX(1, 'ProductSprint Backlog'!$K46-'ProductSprint Backlog'!$J46),AND('ProductSprint Backlog'!$K46=N$2,'ProductSprint Backlog'!$J46=N$2),'ProductSprint Backlog'!$L46,OR('ProductSprint Backlog'!$K46&lt;=N$2,'ProductSprint Backlog'!$J46&gt;N$2),0)</f>
        <v>0</v>
      </c>
      <c r="O46" s="6">
        <f>IFS('ProductSprint Backlog'!$L46="", "", AND('ProductSprint Backlog'!$K46&gt;O$2,'ProductSprint Backlog'!$J46&lt;=O$2),'ProductSprint Backlog'!$L46 / MAX(1, 'ProductSprint Backlog'!$K46-'ProductSprint Backlog'!$J46),AND('ProductSprint Backlog'!$K46=O$2,'ProductSprint Backlog'!$J46=O$2),'ProductSprint Backlog'!$L46,OR('ProductSprint Backlog'!$K46&lt;=O$2,'ProductSprint Backlog'!$J46&gt;O$2),0)</f>
        <v>0</v>
      </c>
      <c r="P46" s="6">
        <f t="shared" si="1"/>
        <v>3</v>
      </c>
    </row>
    <row r="47">
      <c r="B47" s="6" t="str">
        <f>IFS('ProductSprint Backlog'!$L47="", "", AND('ProductSprint Backlog'!$K47&gt;B$2,'ProductSprint Backlog'!$J47&lt;=B$2),'ProductSprint Backlog'!$L47 / MAX(1, 'ProductSprint Backlog'!$K47-'ProductSprint Backlog'!$J47),AND('ProductSprint Backlog'!$K47=B$2,'ProductSprint Backlog'!$J47=B$2),'ProductSprint Backlog'!$L47,OR('ProductSprint Backlog'!$K47&lt;=B$2,'ProductSprint Backlog'!$J47&gt;B$2),0)</f>
        <v/>
      </c>
      <c r="C47" s="6" t="str">
        <f>IFS('ProductSprint Backlog'!$L47="", "", AND('ProductSprint Backlog'!$K47&gt;C$2,'ProductSprint Backlog'!$J47&lt;=C$2),'ProductSprint Backlog'!$L47 / MAX(1, 'ProductSprint Backlog'!$K47-'ProductSprint Backlog'!$J47),AND('ProductSprint Backlog'!$K47=C$2,'ProductSprint Backlog'!$J47=C$2),'ProductSprint Backlog'!$L47,OR('ProductSprint Backlog'!$K47&lt;=C$2,'ProductSprint Backlog'!$J47&gt;C$2),0)</f>
        <v/>
      </c>
      <c r="D47" s="6" t="str">
        <f>IFS('ProductSprint Backlog'!$L47="", "", AND('ProductSprint Backlog'!$K47&gt;D$2,'ProductSprint Backlog'!$J47&lt;=D$2),'ProductSprint Backlog'!$L47 / MAX(1, 'ProductSprint Backlog'!$K47-'ProductSprint Backlog'!$J47),AND('ProductSprint Backlog'!$K47=D$2,'ProductSprint Backlog'!$J47=D$2),'ProductSprint Backlog'!$L47,OR('ProductSprint Backlog'!$K47&lt;=D$2,'ProductSprint Backlog'!$J47&gt;D$2),0)</f>
        <v/>
      </c>
      <c r="E47" s="6" t="str">
        <f>IFS('ProductSprint Backlog'!$L47="", "", AND('ProductSprint Backlog'!$K47&gt;E$2,'ProductSprint Backlog'!$J47&lt;=E$2),'ProductSprint Backlog'!$L47 / MAX(1, 'ProductSprint Backlog'!$K47-'ProductSprint Backlog'!$J47),AND('ProductSprint Backlog'!$K47=E$2,'ProductSprint Backlog'!$J47=E$2),'ProductSprint Backlog'!$L47,OR('ProductSprint Backlog'!$K47&lt;=E$2,'ProductSprint Backlog'!$J47&gt;E$2),0)</f>
        <v/>
      </c>
      <c r="F47" s="6" t="str">
        <f>IFS('ProductSprint Backlog'!$L47="", "", AND('ProductSprint Backlog'!$K47&gt;F$2,'ProductSprint Backlog'!$J47&lt;=F$2),'ProductSprint Backlog'!$L47 / MAX(1, 'ProductSprint Backlog'!$K47-'ProductSprint Backlog'!$J47),AND('ProductSprint Backlog'!$K47=F$2,'ProductSprint Backlog'!$J47=F$2),'ProductSprint Backlog'!$L47,OR('ProductSprint Backlog'!$K47&lt;=F$2,'ProductSprint Backlog'!$J47&gt;F$2),0)</f>
        <v/>
      </c>
      <c r="G47" s="6" t="str">
        <f>IFS('ProductSprint Backlog'!$L47="", "", AND('ProductSprint Backlog'!$K47&gt;G$2,'ProductSprint Backlog'!$J47&lt;=G$2),'ProductSprint Backlog'!$L47 / MAX(1, 'ProductSprint Backlog'!$K47-'ProductSprint Backlog'!$J47),AND('ProductSprint Backlog'!$K47=G$2,'ProductSprint Backlog'!$J47=G$2),'ProductSprint Backlog'!$L47,OR('ProductSprint Backlog'!$K47&lt;=G$2,'ProductSprint Backlog'!$J47&gt;G$2),0)</f>
        <v/>
      </c>
      <c r="H47" s="6" t="str">
        <f>IFS('ProductSprint Backlog'!$L47="", "", AND('ProductSprint Backlog'!$K47&gt;H$2,'ProductSprint Backlog'!$J47&lt;=H$2),'ProductSprint Backlog'!$L47 / MAX(1, 'ProductSprint Backlog'!$K47-'ProductSprint Backlog'!$J47),AND('ProductSprint Backlog'!$K47=H$2,'ProductSprint Backlog'!$J47=H$2),'ProductSprint Backlog'!$L47,OR('ProductSprint Backlog'!$K47&lt;=H$2,'ProductSprint Backlog'!$J47&gt;H$2),0)</f>
        <v/>
      </c>
      <c r="I47" s="6" t="str">
        <f>IFS('ProductSprint Backlog'!$L47="", "", AND('ProductSprint Backlog'!$K47&gt;I$2,'ProductSprint Backlog'!$J47&lt;=I$2),'ProductSprint Backlog'!$L47 / MAX(1, 'ProductSprint Backlog'!$K47-'ProductSprint Backlog'!$J47),AND('ProductSprint Backlog'!$K47=I$2,'ProductSprint Backlog'!$J47=I$2),'ProductSprint Backlog'!$L47,OR('ProductSprint Backlog'!$K47&lt;=I$2,'ProductSprint Backlog'!$J47&gt;I$2),0)</f>
        <v/>
      </c>
      <c r="J47" s="6" t="str">
        <f>IFS('ProductSprint Backlog'!$L47="", "", AND('ProductSprint Backlog'!$K47&gt;J$2,'ProductSprint Backlog'!$J47&lt;=J$2),'ProductSprint Backlog'!$L47 / MAX(1, 'ProductSprint Backlog'!$K47-'ProductSprint Backlog'!$J47),AND('ProductSprint Backlog'!$K47=J$2,'ProductSprint Backlog'!$J47=J$2),'ProductSprint Backlog'!$L47,OR('ProductSprint Backlog'!$K47&lt;=J$2,'ProductSprint Backlog'!$J47&gt;J$2),0)</f>
        <v/>
      </c>
      <c r="K47" s="6" t="str">
        <f>IFS('ProductSprint Backlog'!$L47="", "", AND('ProductSprint Backlog'!$K47&gt;K$2,'ProductSprint Backlog'!$J47&lt;=K$2),'ProductSprint Backlog'!$L47 / MAX(1, 'ProductSprint Backlog'!$K47-'ProductSprint Backlog'!$J47),AND('ProductSprint Backlog'!$K47=K$2,'ProductSprint Backlog'!$J47=K$2),'ProductSprint Backlog'!$L47,OR('ProductSprint Backlog'!$K47&lt;=K$2,'ProductSprint Backlog'!$J47&gt;K$2),0)</f>
        <v/>
      </c>
      <c r="L47" s="6" t="str">
        <f>IFS('ProductSprint Backlog'!$L47="", "", AND('ProductSprint Backlog'!$K47&gt;L$2,'ProductSprint Backlog'!$J47&lt;=L$2),'ProductSprint Backlog'!$L47 / MAX(1, 'ProductSprint Backlog'!$K47-'ProductSprint Backlog'!$J47),AND('ProductSprint Backlog'!$K47=L$2,'ProductSprint Backlog'!$J47=L$2),'ProductSprint Backlog'!$L47,OR('ProductSprint Backlog'!$K47&lt;=L$2,'ProductSprint Backlog'!$J47&gt;L$2),0)</f>
        <v/>
      </c>
      <c r="M47" s="6" t="str">
        <f>IFS('ProductSprint Backlog'!$L47="", "", AND('ProductSprint Backlog'!$K47&gt;M$2,'ProductSprint Backlog'!$J47&lt;=M$2),'ProductSprint Backlog'!$L47 / MAX(1, 'ProductSprint Backlog'!$K47-'ProductSprint Backlog'!$J47),AND('ProductSprint Backlog'!$K47=M$2,'ProductSprint Backlog'!$J47=M$2),'ProductSprint Backlog'!$L47,OR('ProductSprint Backlog'!$K47&lt;=M$2,'ProductSprint Backlog'!$J47&gt;M$2),0)</f>
        <v/>
      </c>
      <c r="N47" s="6" t="str">
        <f>IFS('ProductSprint Backlog'!$L47="", "", AND('ProductSprint Backlog'!$K47&gt;N$2,'ProductSprint Backlog'!$J47&lt;=N$2),'ProductSprint Backlog'!$L47 / MAX(1, 'ProductSprint Backlog'!$K47-'ProductSprint Backlog'!$J47),AND('ProductSprint Backlog'!$K47=N$2,'ProductSprint Backlog'!$J47=N$2),'ProductSprint Backlog'!$L47,OR('ProductSprint Backlog'!$K47&lt;=N$2,'ProductSprint Backlog'!$J47&gt;N$2),0)</f>
        <v/>
      </c>
      <c r="O47" s="6" t="str">
        <f>IFS('ProductSprint Backlog'!$L47="", "", AND('ProductSprint Backlog'!$K47&gt;O$2,'ProductSprint Backlog'!$J47&lt;=O$2),'ProductSprint Backlog'!$L47 / MAX(1, 'ProductSprint Backlog'!$K47-'ProductSprint Backlog'!$J47),AND('ProductSprint Backlog'!$K47=O$2,'ProductSprint Backlog'!$J47=O$2),'ProductSprint Backlog'!$L47,OR('ProductSprint Backlog'!$K47&lt;=O$2,'ProductSprint Backlog'!$J47&gt;O$2),0)</f>
        <v/>
      </c>
      <c r="P47" s="6">
        <f t="shared" si="1"/>
        <v>0</v>
      </c>
    </row>
    <row r="48">
      <c r="B48" s="6">
        <f>IFS('ProductSprint Backlog'!$L48="", "", AND('ProductSprint Backlog'!$K48&gt;B$2,'ProductSprint Backlog'!$J48&lt;=B$2),'ProductSprint Backlog'!$L48 / MAX(1, 'ProductSprint Backlog'!$K48-'ProductSprint Backlog'!$J48),AND('ProductSprint Backlog'!$K48=B$2,'ProductSprint Backlog'!$J48=B$2),'ProductSprint Backlog'!$L48,OR('ProductSprint Backlog'!$K48&lt;=B$2,'ProductSprint Backlog'!$J48&gt;B$2),0)</f>
        <v>0</v>
      </c>
      <c r="C48" s="6">
        <f>IFS('ProductSprint Backlog'!$L48="", "", AND('ProductSprint Backlog'!$K48&gt;C$2,'ProductSprint Backlog'!$J48&lt;=C$2),'ProductSprint Backlog'!$L48 / MAX(1, 'ProductSprint Backlog'!$K48-'ProductSprint Backlog'!$J48),AND('ProductSprint Backlog'!$K48=C$2,'ProductSprint Backlog'!$J48=C$2),'ProductSprint Backlog'!$L48,OR('ProductSprint Backlog'!$K48&lt;=C$2,'ProductSprint Backlog'!$J48&gt;C$2),0)</f>
        <v>0</v>
      </c>
      <c r="D48" s="6">
        <f>IFS('ProductSprint Backlog'!$L48="", "", AND('ProductSprint Backlog'!$K48&gt;D$2,'ProductSprint Backlog'!$J48&lt;=D$2),'ProductSprint Backlog'!$L48 / MAX(1, 'ProductSprint Backlog'!$K48-'ProductSprint Backlog'!$J48),AND('ProductSprint Backlog'!$K48=D$2,'ProductSprint Backlog'!$J48=D$2),'ProductSprint Backlog'!$L48,OR('ProductSprint Backlog'!$K48&lt;=D$2,'ProductSprint Backlog'!$J48&gt;D$2),0)</f>
        <v>0</v>
      </c>
      <c r="E48" s="6">
        <f>IFS('ProductSprint Backlog'!$L48="", "", AND('ProductSprint Backlog'!$K48&gt;E$2,'ProductSprint Backlog'!$J48&lt;=E$2),'ProductSprint Backlog'!$L48 / MAX(1, 'ProductSprint Backlog'!$K48-'ProductSprint Backlog'!$J48),AND('ProductSprint Backlog'!$K48=E$2,'ProductSprint Backlog'!$J48=E$2),'ProductSprint Backlog'!$L48,OR('ProductSprint Backlog'!$K48&lt;=E$2,'ProductSprint Backlog'!$J48&gt;E$2),0)</f>
        <v>0</v>
      </c>
      <c r="F48" s="6">
        <f>IFS('ProductSprint Backlog'!$L48="", "", AND('ProductSprint Backlog'!$K48&gt;F$2,'ProductSprint Backlog'!$J48&lt;=F$2),'ProductSprint Backlog'!$L48 / MAX(1, 'ProductSprint Backlog'!$K48-'ProductSprint Backlog'!$J48),AND('ProductSprint Backlog'!$K48=F$2,'ProductSprint Backlog'!$J48=F$2),'ProductSprint Backlog'!$L48,OR('ProductSprint Backlog'!$K48&lt;=F$2,'ProductSprint Backlog'!$J48&gt;F$2),0)</f>
        <v>0</v>
      </c>
      <c r="G48" s="6">
        <f>IFS('ProductSprint Backlog'!$L48="", "", AND('ProductSprint Backlog'!$K48&gt;G$2,'ProductSprint Backlog'!$J48&lt;=G$2),'ProductSprint Backlog'!$L48 / MAX(1, 'ProductSprint Backlog'!$K48-'ProductSprint Backlog'!$J48),AND('ProductSprint Backlog'!$K48=G$2,'ProductSprint Backlog'!$J48=G$2),'ProductSprint Backlog'!$L48,OR('ProductSprint Backlog'!$K48&lt;=G$2,'ProductSprint Backlog'!$J48&gt;G$2),0)</f>
        <v>0</v>
      </c>
      <c r="H48" s="6">
        <f>IFS('ProductSprint Backlog'!$L48="", "", AND('ProductSprint Backlog'!$K48&gt;H$2,'ProductSprint Backlog'!$J48&lt;=H$2),'ProductSprint Backlog'!$L48 / MAX(1, 'ProductSprint Backlog'!$K48-'ProductSprint Backlog'!$J48),AND('ProductSprint Backlog'!$K48=H$2,'ProductSprint Backlog'!$J48=H$2),'ProductSprint Backlog'!$L48,OR('ProductSprint Backlog'!$K48&lt;=H$2,'ProductSprint Backlog'!$J48&gt;H$2),0)</f>
        <v>0</v>
      </c>
      <c r="I48" s="6">
        <f>IFS('ProductSprint Backlog'!$L48="", "", AND('ProductSprint Backlog'!$K48&gt;I$2,'ProductSprint Backlog'!$J48&lt;=I$2),'ProductSprint Backlog'!$L48 / MAX(1, 'ProductSprint Backlog'!$K48-'ProductSprint Backlog'!$J48),AND('ProductSprint Backlog'!$K48=I$2,'ProductSprint Backlog'!$J48=I$2),'ProductSprint Backlog'!$L48,OR('ProductSprint Backlog'!$K48&lt;=I$2,'ProductSprint Backlog'!$J48&gt;I$2),0)</f>
        <v>0</v>
      </c>
      <c r="J48" s="6">
        <f>IFS('ProductSprint Backlog'!$L48="", "", AND('ProductSprint Backlog'!$K48&gt;J$2,'ProductSprint Backlog'!$J48&lt;=J$2),'ProductSprint Backlog'!$L48 / MAX(1, 'ProductSprint Backlog'!$K48-'ProductSprint Backlog'!$J48),AND('ProductSprint Backlog'!$K48=J$2,'ProductSprint Backlog'!$J48=J$2),'ProductSprint Backlog'!$L48,OR('ProductSprint Backlog'!$K48&lt;=J$2,'ProductSprint Backlog'!$J48&gt;J$2),0)</f>
        <v>0</v>
      </c>
      <c r="K48" s="6">
        <f>IFS('ProductSprint Backlog'!$L48="", "", AND('ProductSprint Backlog'!$K48&gt;K$2,'ProductSprint Backlog'!$J48&lt;=K$2),'ProductSprint Backlog'!$L48 / MAX(1, 'ProductSprint Backlog'!$K48-'ProductSprint Backlog'!$J48),AND('ProductSprint Backlog'!$K48=K$2,'ProductSprint Backlog'!$J48=K$2),'ProductSprint Backlog'!$L48,OR('ProductSprint Backlog'!$K48&lt;=K$2,'ProductSprint Backlog'!$J48&gt;K$2),0)</f>
        <v>0</v>
      </c>
      <c r="L48" s="6">
        <f>IFS('ProductSprint Backlog'!$L48="", "", AND('ProductSprint Backlog'!$K48&gt;L$2,'ProductSprint Backlog'!$J48&lt;=L$2),'ProductSprint Backlog'!$L48 / MAX(1, 'ProductSprint Backlog'!$K48-'ProductSprint Backlog'!$J48),AND('ProductSprint Backlog'!$K48=L$2,'ProductSprint Backlog'!$J48=L$2),'ProductSprint Backlog'!$L48,OR('ProductSprint Backlog'!$K48&lt;=L$2,'ProductSprint Backlog'!$J48&gt;L$2),0)</f>
        <v>0.5</v>
      </c>
      <c r="M48" s="6">
        <f>IFS('ProductSprint Backlog'!$L48="", "", AND('ProductSprint Backlog'!$K48&gt;M$2,'ProductSprint Backlog'!$J48&lt;=M$2),'ProductSprint Backlog'!$L48 / MAX(1, 'ProductSprint Backlog'!$K48-'ProductSprint Backlog'!$J48),AND('ProductSprint Backlog'!$K48=M$2,'ProductSprint Backlog'!$J48=M$2),'ProductSprint Backlog'!$L48,OR('ProductSprint Backlog'!$K48&lt;=M$2,'ProductSprint Backlog'!$J48&gt;M$2),0)</f>
        <v>0</v>
      </c>
      <c r="N48" s="6">
        <f>IFS('ProductSprint Backlog'!$L48="", "", AND('ProductSprint Backlog'!$K48&gt;N$2,'ProductSprint Backlog'!$J48&lt;=N$2),'ProductSprint Backlog'!$L48 / MAX(1, 'ProductSprint Backlog'!$K48-'ProductSprint Backlog'!$J48),AND('ProductSprint Backlog'!$K48=N$2,'ProductSprint Backlog'!$J48=N$2),'ProductSprint Backlog'!$L48,OR('ProductSprint Backlog'!$K48&lt;=N$2,'ProductSprint Backlog'!$J48&gt;N$2),0)</f>
        <v>0</v>
      </c>
      <c r="O48" s="6">
        <f>IFS('ProductSprint Backlog'!$L48="", "", AND('ProductSprint Backlog'!$K48&gt;O$2,'ProductSprint Backlog'!$J48&lt;=O$2),'ProductSprint Backlog'!$L48 / MAX(1, 'ProductSprint Backlog'!$K48-'ProductSprint Backlog'!$J48),AND('ProductSprint Backlog'!$K48=O$2,'ProductSprint Backlog'!$J48=O$2),'ProductSprint Backlog'!$L48,OR('ProductSprint Backlog'!$K48&lt;=O$2,'ProductSprint Backlog'!$J48&gt;O$2),0)</f>
        <v>0</v>
      </c>
      <c r="P48" s="6">
        <f t="shared" si="1"/>
        <v>0.5</v>
      </c>
    </row>
    <row r="49">
      <c r="B49" s="6">
        <f>IFS('ProductSprint Backlog'!$L49="", "", AND('ProductSprint Backlog'!$K49&gt;B$2,'ProductSprint Backlog'!$J49&lt;=B$2),'ProductSprint Backlog'!$L49 / MAX(1, 'ProductSprint Backlog'!$K49-'ProductSprint Backlog'!$J49),AND('ProductSprint Backlog'!$K49=B$2,'ProductSprint Backlog'!$J49=B$2),'ProductSprint Backlog'!$L49,OR('ProductSprint Backlog'!$K49&lt;=B$2,'ProductSprint Backlog'!$J49&gt;B$2),0)</f>
        <v>0</v>
      </c>
      <c r="C49" s="6">
        <f>IFS('ProductSprint Backlog'!$L49="", "", AND('ProductSprint Backlog'!$K49&gt;C$2,'ProductSprint Backlog'!$J49&lt;=C$2),'ProductSprint Backlog'!$L49 / MAX(1, 'ProductSprint Backlog'!$K49-'ProductSprint Backlog'!$J49),AND('ProductSprint Backlog'!$K49=C$2,'ProductSprint Backlog'!$J49=C$2),'ProductSprint Backlog'!$L49,OR('ProductSprint Backlog'!$K49&lt;=C$2,'ProductSprint Backlog'!$J49&gt;C$2),0)</f>
        <v>0</v>
      </c>
      <c r="D49" s="6">
        <f>IFS('ProductSprint Backlog'!$L49="", "", AND('ProductSprint Backlog'!$K49&gt;D$2,'ProductSprint Backlog'!$J49&lt;=D$2),'ProductSprint Backlog'!$L49 / MAX(1, 'ProductSprint Backlog'!$K49-'ProductSprint Backlog'!$J49),AND('ProductSprint Backlog'!$K49=D$2,'ProductSprint Backlog'!$J49=D$2),'ProductSprint Backlog'!$L49,OR('ProductSprint Backlog'!$K49&lt;=D$2,'ProductSprint Backlog'!$J49&gt;D$2),0)</f>
        <v>0</v>
      </c>
      <c r="E49" s="6">
        <f>IFS('ProductSprint Backlog'!$L49="", "", AND('ProductSprint Backlog'!$K49&gt;E$2,'ProductSprint Backlog'!$J49&lt;=E$2),'ProductSprint Backlog'!$L49 / MAX(1, 'ProductSprint Backlog'!$K49-'ProductSprint Backlog'!$J49),AND('ProductSprint Backlog'!$K49=E$2,'ProductSprint Backlog'!$J49=E$2),'ProductSprint Backlog'!$L49,OR('ProductSprint Backlog'!$K49&lt;=E$2,'ProductSprint Backlog'!$J49&gt;E$2),0)</f>
        <v>0</v>
      </c>
      <c r="F49" s="6">
        <f>IFS('ProductSprint Backlog'!$L49="", "", AND('ProductSprint Backlog'!$K49&gt;F$2,'ProductSprint Backlog'!$J49&lt;=F$2),'ProductSprint Backlog'!$L49 / MAX(1, 'ProductSprint Backlog'!$K49-'ProductSprint Backlog'!$J49),AND('ProductSprint Backlog'!$K49=F$2,'ProductSprint Backlog'!$J49=F$2),'ProductSprint Backlog'!$L49,OR('ProductSprint Backlog'!$K49&lt;=F$2,'ProductSprint Backlog'!$J49&gt;F$2),0)</f>
        <v>0</v>
      </c>
      <c r="G49" s="6">
        <f>IFS('ProductSprint Backlog'!$L49="", "", AND('ProductSprint Backlog'!$K49&gt;G$2,'ProductSprint Backlog'!$J49&lt;=G$2),'ProductSprint Backlog'!$L49 / MAX(1, 'ProductSprint Backlog'!$K49-'ProductSprint Backlog'!$J49),AND('ProductSprint Backlog'!$K49=G$2,'ProductSprint Backlog'!$J49=G$2),'ProductSprint Backlog'!$L49,OR('ProductSprint Backlog'!$K49&lt;=G$2,'ProductSprint Backlog'!$J49&gt;G$2),0)</f>
        <v>0</v>
      </c>
      <c r="H49" s="6">
        <f>IFS('ProductSprint Backlog'!$L49="", "", AND('ProductSprint Backlog'!$K49&gt;H$2,'ProductSprint Backlog'!$J49&lt;=H$2),'ProductSprint Backlog'!$L49 / MAX(1, 'ProductSprint Backlog'!$K49-'ProductSprint Backlog'!$J49),AND('ProductSprint Backlog'!$K49=H$2,'ProductSprint Backlog'!$J49=H$2),'ProductSprint Backlog'!$L49,OR('ProductSprint Backlog'!$K49&lt;=H$2,'ProductSprint Backlog'!$J49&gt;H$2),0)</f>
        <v>0</v>
      </c>
      <c r="I49" s="6">
        <f>IFS('ProductSprint Backlog'!$L49="", "", AND('ProductSprint Backlog'!$K49&gt;I$2,'ProductSprint Backlog'!$J49&lt;=I$2),'ProductSprint Backlog'!$L49 / MAX(1, 'ProductSprint Backlog'!$K49-'ProductSprint Backlog'!$J49),AND('ProductSprint Backlog'!$K49=I$2,'ProductSprint Backlog'!$J49=I$2),'ProductSprint Backlog'!$L49,OR('ProductSprint Backlog'!$K49&lt;=I$2,'ProductSprint Backlog'!$J49&gt;I$2),0)</f>
        <v>0</v>
      </c>
      <c r="J49" s="6">
        <f>IFS('ProductSprint Backlog'!$L49="", "", AND('ProductSprint Backlog'!$K49&gt;J$2,'ProductSprint Backlog'!$J49&lt;=J$2),'ProductSprint Backlog'!$L49 / MAX(1, 'ProductSprint Backlog'!$K49-'ProductSprint Backlog'!$J49),AND('ProductSprint Backlog'!$K49=J$2,'ProductSprint Backlog'!$J49=J$2),'ProductSprint Backlog'!$L49,OR('ProductSprint Backlog'!$K49&lt;=J$2,'ProductSprint Backlog'!$J49&gt;J$2),0)</f>
        <v>0</v>
      </c>
      <c r="K49" s="6">
        <f>IFS('ProductSprint Backlog'!$L49="", "", AND('ProductSprint Backlog'!$K49&gt;K$2,'ProductSprint Backlog'!$J49&lt;=K$2),'ProductSprint Backlog'!$L49 / MAX(1, 'ProductSprint Backlog'!$K49-'ProductSprint Backlog'!$J49),AND('ProductSprint Backlog'!$K49=K$2,'ProductSprint Backlog'!$J49=K$2),'ProductSprint Backlog'!$L49,OR('ProductSprint Backlog'!$K49&lt;=K$2,'ProductSprint Backlog'!$J49&gt;K$2),0)</f>
        <v>0</v>
      </c>
      <c r="L49" s="6">
        <f>IFS('ProductSprint Backlog'!$L49="", "", AND('ProductSprint Backlog'!$K49&gt;L$2,'ProductSprint Backlog'!$J49&lt;=L$2),'ProductSprint Backlog'!$L49 / MAX(1, 'ProductSprint Backlog'!$K49-'ProductSprint Backlog'!$J49),AND('ProductSprint Backlog'!$K49=L$2,'ProductSprint Backlog'!$J49=L$2),'ProductSprint Backlog'!$L49,OR('ProductSprint Backlog'!$K49&lt;=L$2,'ProductSprint Backlog'!$J49&gt;L$2),0)</f>
        <v>0</v>
      </c>
      <c r="M49" s="6">
        <f>IFS('ProductSprint Backlog'!$L49="", "", AND('ProductSprint Backlog'!$K49&gt;M$2,'ProductSprint Backlog'!$J49&lt;=M$2),'ProductSprint Backlog'!$L49 / MAX(1, 'ProductSprint Backlog'!$K49-'ProductSprint Backlog'!$J49),AND('ProductSprint Backlog'!$K49=M$2,'ProductSprint Backlog'!$J49=M$2),'ProductSprint Backlog'!$L49,OR('ProductSprint Backlog'!$K49&lt;=M$2,'ProductSprint Backlog'!$J49&gt;M$2),0)</f>
        <v>0</v>
      </c>
      <c r="N49" s="6">
        <f>IFS('ProductSprint Backlog'!$L49="", "", AND('ProductSprint Backlog'!$K49&gt;N$2,'ProductSprint Backlog'!$J49&lt;=N$2),'ProductSprint Backlog'!$L49 / MAX(1, 'ProductSprint Backlog'!$K49-'ProductSprint Backlog'!$J49),AND('ProductSprint Backlog'!$K49=N$2,'ProductSprint Backlog'!$J49=N$2),'ProductSprint Backlog'!$L49,OR('ProductSprint Backlog'!$K49&lt;=N$2,'ProductSprint Backlog'!$J49&gt;N$2),0)</f>
        <v>3</v>
      </c>
      <c r="O49" s="6">
        <f>IFS('ProductSprint Backlog'!$L49="", "", AND('ProductSprint Backlog'!$K49&gt;O$2,'ProductSprint Backlog'!$J49&lt;=O$2),'ProductSprint Backlog'!$L49 / MAX(1, 'ProductSprint Backlog'!$K49-'ProductSprint Backlog'!$J49),AND('ProductSprint Backlog'!$K49=O$2,'ProductSprint Backlog'!$J49=O$2),'ProductSprint Backlog'!$L49,OR('ProductSprint Backlog'!$K49&lt;=O$2,'ProductSprint Backlog'!$J49&gt;O$2),0)</f>
        <v>0</v>
      </c>
      <c r="P49" s="6">
        <f t="shared" si="1"/>
        <v>3</v>
      </c>
    </row>
    <row r="50">
      <c r="B50" s="6" t="str">
        <f>IFS('ProductSprint Backlog'!$L50="", "", AND('ProductSprint Backlog'!$K50&gt;B$2,'ProductSprint Backlog'!$J50&lt;=B$2),'ProductSprint Backlog'!$L50 / MAX(1, 'ProductSprint Backlog'!$K50-'ProductSprint Backlog'!$J50),AND('ProductSprint Backlog'!$K50=B$2,'ProductSprint Backlog'!$J50=B$2),'ProductSprint Backlog'!$L50,OR('ProductSprint Backlog'!$K50&lt;=B$2,'ProductSprint Backlog'!$J50&gt;B$2),0)</f>
        <v/>
      </c>
      <c r="C50" s="6" t="str">
        <f>IFS('ProductSprint Backlog'!$L50="", "", AND('ProductSprint Backlog'!$K50&gt;C$2,'ProductSprint Backlog'!$J50&lt;=C$2),'ProductSprint Backlog'!$L50 / MAX(1, 'ProductSprint Backlog'!$K50-'ProductSprint Backlog'!$J50),AND('ProductSprint Backlog'!$K50=C$2,'ProductSprint Backlog'!$J50=C$2),'ProductSprint Backlog'!$L50,OR('ProductSprint Backlog'!$K50&lt;=C$2,'ProductSprint Backlog'!$J50&gt;C$2),0)</f>
        <v/>
      </c>
      <c r="D50" s="6" t="str">
        <f>IFS('ProductSprint Backlog'!$L50="", "", AND('ProductSprint Backlog'!$K50&gt;D$2,'ProductSprint Backlog'!$J50&lt;=D$2),'ProductSprint Backlog'!$L50 / MAX(1, 'ProductSprint Backlog'!$K50-'ProductSprint Backlog'!$J50),AND('ProductSprint Backlog'!$K50=D$2,'ProductSprint Backlog'!$J50=D$2),'ProductSprint Backlog'!$L50,OR('ProductSprint Backlog'!$K50&lt;=D$2,'ProductSprint Backlog'!$J50&gt;D$2),0)</f>
        <v/>
      </c>
      <c r="E50" s="6" t="str">
        <f>IFS('ProductSprint Backlog'!$L50="", "", AND('ProductSprint Backlog'!$K50&gt;E$2,'ProductSprint Backlog'!$J50&lt;=E$2),'ProductSprint Backlog'!$L50 / MAX(1, 'ProductSprint Backlog'!$K50-'ProductSprint Backlog'!$J50),AND('ProductSprint Backlog'!$K50=E$2,'ProductSprint Backlog'!$J50=E$2),'ProductSprint Backlog'!$L50,OR('ProductSprint Backlog'!$K50&lt;=E$2,'ProductSprint Backlog'!$J50&gt;E$2),0)</f>
        <v/>
      </c>
      <c r="F50" s="6" t="str">
        <f>IFS('ProductSprint Backlog'!$L50="", "", AND('ProductSprint Backlog'!$K50&gt;F$2,'ProductSprint Backlog'!$J50&lt;=F$2),'ProductSprint Backlog'!$L50 / MAX(1, 'ProductSprint Backlog'!$K50-'ProductSprint Backlog'!$J50),AND('ProductSprint Backlog'!$K50=F$2,'ProductSprint Backlog'!$J50=F$2),'ProductSprint Backlog'!$L50,OR('ProductSprint Backlog'!$K50&lt;=F$2,'ProductSprint Backlog'!$J50&gt;F$2),0)</f>
        <v/>
      </c>
      <c r="G50" s="6" t="str">
        <f>IFS('ProductSprint Backlog'!$L50="", "", AND('ProductSprint Backlog'!$K50&gt;G$2,'ProductSprint Backlog'!$J50&lt;=G$2),'ProductSprint Backlog'!$L50 / MAX(1, 'ProductSprint Backlog'!$K50-'ProductSprint Backlog'!$J50),AND('ProductSprint Backlog'!$K50=G$2,'ProductSprint Backlog'!$J50=G$2),'ProductSprint Backlog'!$L50,OR('ProductSprint Backlog'!$K50&lt;=G$2,'ProductSprint Backlog'!$J50&gt;G$2),0)</f>
        <v/>
      </c>
      <c r="H50" s="6" t="str">
        <f>IFS('ProductSprint Backlog'!$L50="", "", AND('ProductSprint Backlog'!$K50&gt;H$2,'ProductSprint Backlog'!$J50&lt;=H$2),'ProductSprint Backlog'!$L50 / MAX(1, 'ProductSprint Backlog'!$K50-'ProductSprint Backlog'!$J50),AND('ProductSprint Backlog'!$K50=H$2,'ProductSprint Backlog'!$J50=H$2),'ProductSprint Backlog'!$L50,OR('ProductSprint Backlog'!$K50&lt;=H$2,'ProductSprint Backlog'!$J50&gt;H$2),0)</f>
        <v/>
      </c>
      <c r="I50" s="6" t="str">
        <f>IFS('ProductSprint Backlog'!$L50="", "", AND('ProductSprint Backlog'!$K50&gt;I$2,'ProductSprint Backlog'!$J50&lt;=I$2),'ProductSprint Backlog'!$L50 / MAX(1, 'ProductSprint Backlog'!$K50-'ProductSprint Backlog'!$J50),AND('ProductSprint Backlog'!$K50=I$2,'ProductSprint Backlog'!$J50=I$2),'ProductSprint Backlog'!$L50,OR('ProductSprint Backlog'!$K50&lt;=I$2,'ProductSprint Backlog'!$J50&gt;I$2),0)</f>
        <v/>
      </c>
      <c r="J50" s="6" t="str">
        <f>IFS('ProductSprint Backlog'!$L50="", "", AND('ProductSprint Backlog'!$K50&gt;J$2,'ProductSprint Backlog'!$J50&lt;=J$2),'ProductSprint Backlog'!$L50 / MAX(1, 'ProductSprint Backlog'!$K50-'ProductSprint Backlog'!$J50),AND('ProductSprint Backlog'!$K50=J$2,'ProductSprint Backlog'!$J50=J$2),'ProductSprint Backlog'!$L50,OR('ProductSprint Backlog'!$K50&lt;=J$2,'ProductSprint Backlog'!$J50&gt;J$2),0)</f>
        <v/>
      </c>
      <c r="K50" s="6" t="str">
        <f>IFS('ProductSprint Backlog'!$L50="", "", AND('ProductSprint Backlog'!$K50&gt;K$2,'ProductSprint Backlog'!$J50&lt;=K$2),'ProductSprint Backlog'!$L50 / MAX(1, 'ProductSprint Backlog'!$K50-'ProductSprint Backlog'!$J50),AND('ProductSprint Backlog'!$K50=K$2,'ProductSprint Backlog'!$J50=K$2),'ProductSprint Backlog'!$L50,OR('ProductSprint Backlog'!$K50&lt;=K$2,'ProductSprint Backlog'!$J50&gt;K$2),0)</f>
        <v/>
      </c>
      <c r="L50" s="6" t="str">
        <f>IFS('ProductSprint Backlog'!$L50="", "", AND('ProductSprint Backlog'!$K50&gt;L$2,'ProductSprint Backlog'!$J50&lt;=L$2),'ProductSprint Backlog'!$L50 / MAX(1, 'ProductSprint Backlog'!$K50-'ProductSprint Backlog'!$J50),AND('ProductSprint Backlog'!$K50=L$2,'ProductSprint Backlog'!$J50=L$2),'ProductSprint Backlog'!$L50,OR('ProductSprint Backlog'!$K50&lt;=L$2,'ProductSprint Backlog'!$J50&gt;L$2),0)</f>
        <v/>
      </c>
      <c r="M50" s="6" t="str">
        <f>IFS('ProductSprint Backlog'!$L50="", "", AND('ProductSprint Backlog'!$K50&gt;M$2,'ProductSprint Backlog'!$J50&lt;=M$2),'ProductSprint Backlog'!$L50 / MAX(1, 'ProductSprint Backlog'!$K50-'ProductSprint Backlog'!$J50),AND('ProductSprint Backlog'!$K50=M$2,'ProductSprint Backlog'!$J50=M$2),'ProductSprint Backlog'!$L50,OR('ProductSprint Backlog'!$K50&lt;=M$2,'ProductSprint Backlog'!$J50&gt;M$2),0)</f>
        <v/>
      </c>
      <c r="N50" s="6" t="str">
        <f>IFS('ProductSprint Backlog'!$L50="", "", AND('ProductSprint Backlog'!$K50&gt;N$2,'ProductSprint Backlog'!$J50&lt;=N$2),'ProductSprint Backlog'!$L50 / MAX(1, 'ProductSprint Backlog'!$K50-'ProductSprint Backlog'!$J50),AND('ProductSprint Backlog'!$K50=N$2,'ProductSprint Backlog'!$J50=N$2),'ProductSprint Backlog'!$L50,OR('ProductSprint Backlog'!$K50&lt;=N$2,'ProductSprint Backlog'!$J50&gt;N$2),0)</f>
        <v/>
      </c>
      <c r="O50" s="6" t="str">
        <f>IFS('ProductSprint Backlog'!$L50="", "", AND('ProductSprint Backlog'!$K50&gt;O$2,'ProductSprint Backlog'!$J50&lt;=O$2),'ProductSprint Backlog'!$L50 / MAX(1, 'ProductSprint Backlog'!$K50-'ProductSprint Backlog'!$J50),AND('ProductSprint Backlog'!$K50=O$2,'ProductSprint Backlog'!$J50=O$2),'ProductSprint Backlog'!$L50,OR('ProductSprint Backlog'!$K50&lt;=O$2,'ProductSprint Backlog'!$J50&gt;O$2),0)</f>
        <v/>
      </c>
      <c r="P50" s="6">
        <f t="shared" si="1"/>
        <v>0</v>
      </c>
    </row>
    <row r="51">
      <c r="B51" s="6">
        <f>IFS('ProductSprint Backlog'!$L51="", "", AND('ProductSprint Backlog'!$K51&gt;B$2,'ProductSprint Backlog'!$J51&lt;=B$2),'ProductSprint Backlog'!$L51 / MAX(1, 'ProductSprint Backlog'!$K51-'ProductSprint Backlog'!$J51),AND('ProductSprint Backlog'!$K51=B$2,'ProductSprint Backlog'!$J51=B$2),'ProductSprint Backlog'!$L51,OR('ProductSprint Backlog'!$K51&lt;=B$2,'ProductSprint Backlog'!$J51&gt;B$2),0)</f>
        <v>0</v>
      </c>
      <c r="C51" s="6">
        <f>IFS('ProductSprint Backlog'!$L51="", "", AND('ProductSprint Backlog'!$K51&gt;C$2,'ProductSprint Backlog'!$J51&lt;=C$2),'ProductSprint Backlog'!$L51 / MAX(1, 'ProductSprint Backlog'!$K51-'ProductSprint Backlog'!$J51),AND('ProductSprint Backlog'!$K51=C$2,'ProductSprint Backlog'!$J51=C$2),'ProductSprint Backlog'!$L51,OR('ProductSprint Backlog'!$K51&lt;=C$2,'ProductSprint Backlog'!$J51&gt;C$2),0)</f>
        <v>0</v>
      </c>
      <c r="D51" s="6">
        <f>IFS('ProductSprint Backlog'!$L51="", "", AND('ProductSprint Backlog'!$K51&gt;D$2,'ProductSprint Backlog'!$J51&lt;=D$2),'ProductSprint Backlog'!$L51 / MAX(1, 'ProductSprint Backlog'!$K51-'ProductSprint Backlog'!$J51),AND('ProductSprint Backlog'!$K51=D$2,'ProductSprint Backlog'!$J51=D$2),'ProductSprint Backlog'!$L51,OR('ProductSprint Backlog'!$K51&lt;=D$2,'ProductSprint Backlog'!$J51&gt;D$2),0)</f>
        <v>0</v>
      </c>
      <c r="E51" s="6">
        <f>IFS('ProductSprint Backlog'!$L51="", "", AND('ProductSprint Backlog'!$K51&gt;E$2,'ProductSprint Backlog'!$J51&lt;=E$2),'ProductSprint Backlog'!$L51 / MAX(1, 'ProductSprint Backlog'!$K51-'ProductSprint Backlog'!$J51),AND('ProductSprint Backlog'!$K51=E$2,'ProductSprint Backlog'!$J51=E$2),'ProductSprint Backlog'!$L51,OR('ProductSprint Backlog'!$K51&lt;=E$2,'ProductSprint Backlog'!$J51&gt;E$2),0)</f>
        <v>0</v>
      </c>
      <c r="F51" s="6">
        <f>IFS('ProductSprint Backlog'!$L51="", "", AND('ProductSprint Backlog'!$K51&gt;F$2,'ProductSprint Backlog'!$J51&lt;=F$2),'ProductSprint Backlog'!$L51 / MAX(1, 'ProductSprint Backlog'!$K51-'ProductSprint Backlog'!$J51),AND('ProductSprint Backlog'!$K51=F$2,'ProductSprint Backlog'!$J51=F$2),'ProductSprint Backlog'!$L51,OR('ProductSprint Backlog'!$K51&lt;=F$2,'ProductSprint Backlog'!$J51&gt;F$2),0)</f>
        <v>0</v>
      </c>
      <c r="G51" s="6">
        <f>IFS('ProductSprint Backlog'!$L51="", "", AND('ProductSprint Backlog'!$K51&gt;G$2,'ProductSprint Backlog'!$J51&lt;=G$2),'ProductSprint Backlog'!$L51 / MAX(1, 'ProductSprint Backlog'!$K51-'ProductSprint Backlog'!$J51),AND('ProductSprint Backlog'!$K51=G$2,'ProductSprint Backlog'!$J51=G$2),'ProductSprint Backlog'!$L51,OR('ProductSprint Backlog'!$K51&lt;=G$2,'ProductSprint Backlog'!$J51&gt;G$2),0)</f>
        <v>0</v>
      </c>
      <c r="H51" s="6">
        <f>IFS('ProductSprint Backlog'!$L51="", "", AND('ProductSprint Backlog'!$K51&gt;H$2,'ProductSprint Backlog'!$J51&lt;=H$2),'ProductSprint Backlog'!$L51 / MAX(1, 'ProductSprint Backlog'!$K51-'ProductSprint Backlog'!$J51),AND('ProductSprint Backlog'!$K51=H$2,'ProductSprint Backlog'!$J51=H$2),'ProductSprint Backlog'!$L51,OR('ProductSprint Backlog'!$K51&lt;=H$2,'ProductSprint Backlog'!$J51&gt;H$2),0)</f>
        <v>0</v>
      </c>
      <c r="I51" s="6">
        <f>IFS('ProductSprint Backlog'!$L51="", "", AND('ProductSprint Backlog'!$K51&gt;I$2,'ProductSprint Backlog'!$J51&lt;=I$2),'ProductSprint Backlog'!$L51 / MAX(1, 'ProductSprint Backlog'!$K51-'ProductSprint Backlog'!$J51),AND('ProductSprint Backlog'!$K51=I$2,'ProductSprint Backlog'!$J51=I$2),'ProductSprint Backlog'!$L51,OR('ProductSprint Backlog'!$K51&lt;=I$2,'ProductSprint Backlog'!$J51&gt;I$2),0)</f>
        <v>0</v>
      </c>
      <c r="J51" s="6">
        <f>IFS('ProductSprint Backlog'!$L51="", "", AND('ProductSprint Backlog'!$K51&gt;J$2,'ProductSprint Backlog'!$J51&lt;=J$2),'ProductSprint Backlog'!$L51 / MAX(1, 'ProductSprint Backlog'!$K51-'ProductSprint Backlog'!$J51),AND('ProductSprint Backlog'!$K51=J$2,'ProductSprint Backlog'!$J51=J$2),'ProductSprint Backlog'!$L51,OR('ProductSprint Backlog'!$K51&lt;=J$2,'ProductSprint Backlog'!$J51&gt;J$2),0)</f>
        <v>0</v>
      </c>
      <c r="K51" s="6">
        <f>IFS('ProductSprint Backlog'!$L51="", "", AND('ProductSprint Backlog'!$K51&gt;K$2,'ProductSprint Backlog'!$J51&lt;=K$2),'ProductSprint Backlog'!$L51 / MAX(1, 'ProductSprint Backlog'!$K51-'ProductSprint Backlog'!$J51),AND('ProductSprint Backlog'!$K51=K$2,'ProductSprint Backlog'!$J51=K$2),'ProductSprint Backlog'!$L51,OR('ProductSprint Backlog'!$K51&lt;=K$2,'ProductSprint Backlog'!$J51&gt;K$2),0)</f>
        <v>0.5</v>
      </c>
      <c r="L51" s="6">
        <f>IFS('ProductSprint Backlog'!$L51="", "", AND('ProductSprint Backlog'!$K51&gt;L$2,'ProductSprint Backlog'!$J51&lt;=L$2),'ProductSprint Backlog'!$L51 / MAX(1, 'ProductSprint Backlog'!$K51-'ProductSprint Backlog'!$J51),AND('ProductSprint Backlog'!$K51=L$2,'ProductSprint Backlog'!$J51=L$2),'ProductSprint Backlog'!$L51,OR('ProductSprint Backlog'!$K51&lt;=L$2,'ProductSprint Backlog'!$J51&gt;L$2),0)</f>
        <v>0</v>
      </c>
      <c r="M51" s="6">
        <f>IFS('ProductSprint Backlog'!$L51="", "", AND('ProductSprint Backlog'!$K51&gt;M$2,'ProductSprint Backlog'!$J51&lt;=M$2),'ProductSprint Backlog'!$L51 / MAX(1, 'ProductSprint Backlog'!$K51-'ProductSprint Backlog'!$J51),AND('ProductSprint Backlog'!$K51=M$2,'ProductSprint Backlog'!$J51=M$2),'ProductSprint Backlog'!$L51,OR('ProductSprint Backlog'!$K51&lt;=M$2,'ProductSprint Backlog'!$J51&gt;M$2),0)</f>
        <v>0</v>
      </c>
      <c r="N51" s="6">
        <f>IFS('ProductSprint Backlog'!$L51="", "", AND('ProductSprint Backlog'!$K51&gt;N$2,'ProductSprint Backlog'!$J51&lt;=N$2),'ProductSprint Backlog'!$L51 / MAX(1, 'ProductSprint Backlog'!$K51-'ProductSprint Backlog'!$J51),AND('ProductSprint Backlog'!$K51=N$2,'ProductSprint Backlog'!$J51=N$2),'ProductSprint Backlog'!$L51,OR('ProductSprint Backlog'!$K51&lt;=N$2,'ProductSprint Backlog'!$J51&gt;N$2),0)</f>
        <v>0</v>
      </c>
      <c r="O51" s="6">
        <f>IFS('ProductSprint Backlog'!$L51="", "", AND('ProductSprint Backlog'!$K51&gt;O$2,'ProductSprint Backlog'!$J51&lt;=O$2),'ProductSprint Backlog'!$L51 / MAX(1, 'ProductSprint Backlog'!$K51-'ProductSprint Backlog'!$J51),AND('ProductSprint Backlog'!$K51=O$2,'ProductSprint Backlog'!$J51=O$2),'ProductSprint Backlog'!$L51,OR('ProductSprint Backlog'!$K51&lt;=O$2,'ProductSprint Backlog'!$J51&gt;O$2),0)</f>
        <v>0</v>
      </c>
      <c r="P51" s="6">
        <f t="shared" si="1"/>
        <v>0.5</v>
      </c>
    </row>
    <row r="52">
      <c r="B52" s="6">
        <f>IFS('ProductSprint Backlog'!$L52="", "", AND('ProductSprint Backlog'!$K52&gt;B$2,'ProductSprint Backlog'!$J52&lt;=B$2),'ProductSprint Backlog'!$L52 / MAX(1, 'ProductSprint Backlog'!$K52-'ProductSprint Backlog'!$J52),AND('ProductSprint Backlog'!$K52=B$2,'ProductSprint Backlog'!$J52=B$2),'ProductSprint Backlog'!$L52,OR('ProductSprint Backlog'!$K52&lt;=B$2,'ProductSprint Backlog'!$J52&gt;B$2),0)</f>
        <v>0</v>
      </c>
      <c r="C52" s="6">
        <f>IFS('ProductSprint Backlog'!$L52="", "", AND('ProductSprint Backlog'!$K52&gt;C$2,'ProductSprint Backlog'!$J52&lt;=C$2),'ProductSprint Backlog'!$L52 / MAX(1, 'ProductSprint Backlog'!$K52-'ProductSprint Backlog'!$J52),AND('ProductSprint Backlog'!$K52=C$2,'ProductSprint Backlog'!$J52=C$2),'ProductSprint Backlog'!$L52,OR('ProductSprint Backlog'!$K52&lt;=C$2,'ProductSprint Backlog'!$J52&gt;C$2),0)</f>
        <v>0</v>
      </c>
      <c r="D52" s="6">
        <f>IFS('ProductSprint Backlog'!$L52="", "", AND('ProductSprint Backlog'!$K52&gt;D$2,'ProductSprint Backlog'!$J52&lt;=D$2),'ProductSprint Backlog'!$L52 / MAX(1, 'ProductSprint Backlog'!$K52-'ProductSprint Backlog'!$J52),AND('ProductSprint Backlog'!$K52=D$2,'ProductSprint Backlog'!$J52=D$2),'ProductSprint Backlog'!$L52,OR('ProductSprint Backlog'!$K52&lt;=D$2,'ProductSprint Backlog'!$J52&gt;D$2),0)</f>
        <v>0</v>
      </c>
      <c r="E52" s="6">
        <f>IFS('ProductSprint Backlog'!$L52="", "", AND('ProductSprint Backlog'!$K52&gt;E$2,'ProductSprint Backlog'!$J52&lt;=E$2),'ProductSprint Backlog'!$L52 / MAX(1, 'ProductSprint Backlog'!$K52-'ProductSprint Backlog'!$J52),AND('ProductSprint Backlog'!$K52=E$2,'ProductSprint Backlog'!$J52=E$2),'ProductSprint Backlog'!$L52,OR('ProductSprint Backlog'!$K52&lt;=E$2,'ProductSprint Backlog'!$J52&gt;E$2),0)</f>
        <v>0</v>
      </c>
      <c r="F52" s="6">
        <f>IFS('ProductSprint Backlog'!$L52="", "", AND('ProductSprint Backlog'!$K52&gt;F$2,'ProductSprint Backlog'!$J52&lt;=F$2),'ProductSprint Backlog'!$L52 / MAX(1, 'ProductSprint Backlog'!$K52-'ProductSprint Backlog'!$J52),AND('ProductSprint Backlog'!$K52=F$2,'ProductSprint Backlog'!$J52=F$2),'ProductSprint Backlog'!$L52,OR('ProductSprint Backlog'!$K52&lt;=F$2,'ProductSprint Backlog'!$J52&gt;F$2),0)</f>
        <v>0</v>
      </c>
      <c r="G52" s="6">
        <f>IFS('ProductSprint Backlog'!$L52="", "", AND('ProductSprint Backlog'!$K52&gt;G$2,'ProductSprint Backlog'!$J52&lt;=G$2),'ProductSprint Backlog'!$L52 / MAX(1, 'ProductSprint Backlog'!$K52-'ProductSprint Backlog'!$J52),AND('ProductSprint Backlog'!$K52=G$2,'ProductSprint Backlog'!$J52=G$2),'ProductSprint Backlog'!$L52,OR('ProductSprint Backlog'!$K52&lt;=G$2,'ProductSprint Backlog'!$J52&gt;G$2),0)</f>
        <v>0</v>
      </c>
      <c r="H52" s="6">
        <f>IFS('ProductSprint Backlog'!$L52="", "", AND('ProductSprint Backlog'!$K52&gt;H$2,'ProductSprint Backlog'!$J52&lt;=H$2),'ProductSprint Backlog'!$L52 / MAX(1, 'ProductSprint Backlog'!$K52-'ProductSprint Backlog'!$J52),AND('ProductSprint Backlog'!$K52=H$2,'ProductSprint Backlog'!$J52=H$2),'ProductSprint Backlog'!$L52,OR('ProductSprint Backlog'!$K52&lt;=H$2,'ProductSprint Backlog'!$J52&gt;H$2),0)</f>
        <v>0</v>
      </c>
      <c r="I52" s="6">
        <f>IFS('ProductSprint Backlog'!$L52="", "", AND('ProductSprint Backlog'!$K52&gt;I$2,'ProductSprint Backlog'!$J52&lt;=I$2),'ProductSprint Backlog'!$L52 / MAX(1, 'ProductSprint Backlog'!$K52-'ProductSprint Backlog'!$J52),AND('ProductSprint Backlog'!$K52=I$2,'ProductSprint Backlog'!$J52=I$2),'ProductSprint Backlog'!$L52,OR('ProductSprint Backlog'!$K52&lt;=I$2,'ProductSprint Backlog'!$J52&gt;I$2),0)</f>
        <v>0</v>
      </c>
      <c r="J52" s="6">
        <f>IFS('ProductSprint Backlog'!$L52="", "", AND('ProductSprint Backlog'!$K52&gt;J$2,'ProductSprint Backlog'!$J52&lt;=J$2),'ProductSprint Backlog'!$L52 / MAX(1, 'ProductSprint Backlog'!$K52-'ProductSprint Backlog'!$J52),AND('ProductSprint Backlog'!$K52=J$2,'ProductSprint Backlog'!$J52=J$2),'ProductSprint Backlog'!$L52,OR('ProductSprint Backlog'!$K52&lt;=J$2,'ProductSprint Backlog'!$J52&gt;J$2),0)</f>
        <v>0</v>
      </c>
      <c r="K52" s="6">
        <f>IFS('ProductSprint Backlog'!$L52="", "", AND('ProductSprint Backlog'!$K52&gt;K$2,'ProductSprint Backlog'!$J52&lt;=K$2),'ProductSprint Backlog'!$L52 / MAX(1, 'ProductSprint Backlog'!$K52-'ProductSprint Backlog'!$J52),AND('ProductSprint Backlog'!$K52=K$2,'ProductSprint Backlog'!$J52=K$2),'ProductSprint Backlog'!$L52,OR('ProductSprint Backlog'!$K52&lt;=K$2,'ProductSprint Backlog'!$J52&gt;K$2),0)</f>
        <v>0</v>
      </c>
      <c r="L52" s="6">
        <f>IFS('ProductSprint Backlog'!$L52="", "", AND('ProductSprint Backlog'!$K52&gt;L$2,'ProductSprint Backlog'!$J52&lt;=L$2),'ProductSprint Backlog'!$L52 / MAX(1, 'ProductSprint Backlog'!$K52-'ProductSprint Backlog'!$J52),AND('ProductSprint Backlog'!$K52=L$2,'ProductSprint Backlog'!$J52=L$2),'ProductSprint Backlog'!$L52,OR('ProductSprint Backlog'!$K52&lt;=L$2,'ProductSprint Backlog'!$J52&gt;L$2),0)</f>
        <v>2</v>
      </c>
      <c r="M52" s="6">
        <f>IFS('ProductSprint Backlog'!$L52="", "", AND('ProductSprint Backlog'!$K52&gt;M$2,'ProductSprint Backlog'!$J52&lt;=M$2),'ProductSprint Backlog'!$L52 / MAX(1, 'ProductSprint Backlog'!$K52-'ProductSprint Backlog'!$J52),AND('ProductSprint Backlog'!$K52=M$2,'ProductSprint Backlog'!$J52=M$2),'ProductSprint Backlog'!$L52,OR('ProductSprint Backlog'!$K52&lt;=M$2,'ProductSprint Backlog'!$J52&gt;M$2),0)</f>
        <v>0</v>
      </c>
      <c r="N52" s="6">
        <f>IFS('ProductSprint Backlog'!$L52="", "", AND('ProductSprint Backlog'!$K52&gt;N$2,'ProductSprint Backlog'!$J52&lt;=N$2),'ProductSprint Backlog'!$L52 / MAX(1, 'ProductSprint Backlog'!$K52-'ProductSprint Backlog'!$J52),AND('ProductSprint Backlog'!$K52=N$2,'ProductSprint Backlog'!$J52=N$2),'ProductSprint Backlog'!$L52,OR('ProductSprint Backlog'!$K52&lt;=N$2,'ProductSprint Backlog'!$J52&gt;N$2),0)</f>
        <v>0</v>
      </c>
      <c r="O52" s="6">
        <f>IFS('ProductSprint Backlog'!$L52="", "", AND('ProductSprint Backlog'!$K52&gt;O$2,'ProductSprint Backlog'!$J52&lt;=O$2),'ProductSprint Backlog'!$L52 / MAX(1, 'ProductSprint Backlog'!$K52-'ProductSprint Backlog'!$J52),AND('ProductSprint Backlog'!$K52=O$2,'ProductSprint Backlog'!$J52=O$2),'ProductSprint Backlog'!$L52,OR('ProductSprint Backlog'!$K52&lt;=O$2,'ProductSprint Backlog'!$J52&gt;O$2),0)</f>
        <v>0</v>
      </c>
      <c r="P52" s="6">
        <f t="shared" si="1"/>
        <v>2</v>
      </c>
    </row>
    <row r="53">
      <c r="B53" s="6" t="str">
        <f>IFS('ProductSprint Backlog'!$L53="", "", AND('ProductSprint Backlog'!$K53&gt;B$2,'ProductSprint Backlog'!$J53&lt;=B$2),'ProductSprint Backlog'!$L53 / MAX(1, 'ProductSprint Backlog'!$K53-'ProductSprint Backlog'!$J53),AND('ProductSprint Backlog'!$K53=B$2,'ProductSprint Backlog'!$J53=B$2),'ProductSprint Backlog'!$L53,OR('ProductSprint Backlog'!$K53&lt;=B$2,'ProductSprint Backlog'!$J53&gt;B$2),0)</f>
        <v/>
      </c>
      <c r="C53" s="6" t="str">
        <f>IFS('ProductSprint Backlog'!$L53="", "", AND('ProductSprint Backlog'!$K53&gt;C$2,'ProductSprint Backlog'!$J53&lt;=C$2),'ProductSprint Backlog'!$L53 / MAX(1, 'ProductSprint Backlog'!$K53-'ProductSprint Backlog'!$J53),AND('ProductSprint Backlog'!$K53=C$2,'ProductSprint Backlog'!$J53=C$2),'ProductSprint Backlog'!$L53,OR('ProductSprint Backlog'!$K53&lt;=C$2,'ProductSprint Backlog'!$J53&gt;C$2),0)</f>
        <v/>
      </c>
      <c r="D53" s="6" t="str">
        <f>IFS('ProductSprint Backlog'!$L53="", "", AND('ProductSprint Backlog'!$K53&gt;D$2,'ProductSprint Backlog'!$J53&lt;=D$2),'ProductSprint Backlog'!$L53 / MAX(1, 'ProductSprint Backlog'!$K53-'ProductSprint Backlog'!$J53),AND('ProductSprint Backlog'!$K53=D$2,'ProductSprint Backlog'!$J53=D$2),'ProductSprint Backlog'!$L53,OR('ProductSprint Backlog'!$K53&lt;=D$2,'ProductSprint Backlog'!$J53&gt;D$2),0)</f>
        <v/>
      </c>
      <c r="E53" s="6" t="str">
        <f>IFS('ProductSprint Backlog'!$L53="", "", AND('ProductSprint Backlog'!$K53&gt;E$2,'ProductSprint Backlog'!$J53&lt;=E$2),'ProductSprint Backlog'!$L53 / MAX(1, 'ProductSprint Backlog'!$K53-'ProductSprint Backlog'!$J53),AND('ProductSprint Backlog'!$K53=E$2,'ProductSprint Backlog'!$J53=E$2),'ProductSprint Backlog'!$L53,OR('ProductSprint Backlog'!$K53&lt;=E$2,'ProductSprint Backlog'!$J53&gt;E$2),0)</f>
        <v/>
      </c>
      <c r="F53" s="6" t="str">
        <f>IFS('ProductSprint Backlog'!$L53="", "", AND('ProductSprint Backlog'!$K53&gt;F$2,'ProductSprint Backlog'!$J53&lt;=F$2),'ProductSprint Backlog'!$L53 / MAX(1, 'ProductSprint Backlog'!$K53-'ProductSprint Backlog'!$J53),AND('ProductSprint Backlog'!$K53=F$2,'ProductSprint Backlog'!$J53=F$2),'ProductSprint Backlog'!$L53,OR('ProductSprint Backlog'!$K53&lt;=F$2,'ProductSprint Backlog'!$J53&gt;F$2),0)</f>
        <v/>
      </c>
      <c r="G53" s="6" t="str">
        <f>IFS('ProductSprint Backlog'!$L53="", "", AND('ProductSprint Backlog'!$K53&gt;G$2,'ProductSprint Backlog'!$J53&lt;=G$2),'ProductSprint Backlog'!$L53 / MAX(1, 'ProductSprint Backlog'!$K53-'ProductSprint Backlog'!$J53),AND('ProductSprint Backlog'!$K53=G$2,'ProductSprint Backlog'!$J53=G$2),'ProductSprint Backlog'!$L53,OR('ProductSprint Backlog'!$K53&lt;=G$2,'ProductSprint Backlog'!$J53&gt;G$2),0)</f>
        <v/>
      </c>
      <c r="H53" s="6" t="str">
        <f>IFS('ProductSprint Backlog'!$L53="", "", AND('ProductSprint Backlog'!$K53&gt;H$2,'ProductSprint Backlog'!$J53&lt;=H$2),'ProductSprint Backlog'!$L53 / MAX(1, 'ProductSprint Backlog'!$K53-'ProductSprint Backlog'!$J53),AND('ProductSprint Backlog'!$K53=H$2,'ProductSprint Backlog'!$J53=H$2),'ProductSprint Backlog'!$L53,OR('ProductSprint Backlog'!$K53&lt;=H$2,'ProductSprint Backlog'!$J53&gt;H$2),0)</f>
        <v/>
      </c>
      <c r="I53" s="6" t="str">
        <f>IFS('ProductSprint Backlog'!$L53="", "", AND('ProductSprint Backlog'!$K53&gt;I$2,'ProductSprint Backlog'!$J53&lt;=I$2),'ProductSprint Backlog'!$L53 / MAX(1, 'ProductSprint Backlog'!$K53-'ProductSprint Backlog'!$J53),AND('ProductSprint Backlog'!$K53=I$2,'ProductSprint Backlog'!$J53=I$2),'ProductSprint Backlog'!$L53,OR('ProductSprint Backlog'!$K53&lt;=I$2,'ProductSprint Backlog'!$J53&gt;I$2),0)</f>
        <v/>
      </c>
      <c r="J53" s="6" t="str">
        <f>IFS('ProductSprint Backlog'!$L53="", "", AND('ProductSprint Backlog'!$K53&gt;J$2,'ProductSprint Backlog'!$J53&lt;=J$2),'ProductSprint Backlog'!$L53 / MAX(1, 'ProductSprint Backlog'!$K53-'ProductSprint Backlog'!$J53),AND('ProductSprint Backlog'!$K53=J$2,'ProductSprint Backlog'!$J53=J$2),'ProductSprint Backlog'!$L53,OR('ProductSprint Backlog'!$K53&lt;=J$2,'ProductSprint Backlog'!$J53&gt;J$2),0)</f>
        <v/>
      </c>
      <c r="K53" s="6" t="str">
        <f>IFS('ProductSprint Backlog'!$L53="", "", AND('ProductSprint Backlog'!$K53&gt;K$2,'ProductSprint Backlog'!$J53&lt;=K$2),'ProductSprint Backlog'!$L53 / MAX(1, 'ProductSprint Backlog'!$K53-'ProductSprint Backlog'!$J53),AND('ProductSprint Backlog'!$K53=K$2,'ProductSprint Backlog'!$J53=K$2),'ProductSprint Backlog'!$L53,OR('ProductSprint Backlog'!$K53&lt;=K$2,'ProductSprint Backlog'!$J53&gt;K$2),0)</f>
        <v/>
      </c>
      <c r="L53" s="6" t="str">
        <f>IFS('ProductSprint Backlog'!$L53="", "", AND('ProductSprint Backlog'!$K53&gt;L$2,'ProductSprint Backlog'!$J53&lt;=L$2),'ProductSprint Backlog'!$L53 / MAX(1, 'ProductSprint Backlog'!$K53-'ProductSprint Backlog'!$J53),AND('ProductSprint Backlog'!$K53=L$2,'ProductSprint Backlog'!$J53=L$2),'ProductSprint Backlog'!$L53,OR('ProductSprint Backlog'!$K53&lt;=L$2,'ProductSprint Backlog'!$J53&gt;L$2),0)</f>
        <v/>
      </c>
      <c r="M53" s="6" t="str">
        <f>IFS('ProductSprint Backlog'!$L53="", "", AND('ProductSprint Backlog'!$K53&gt;M$2,'ProductSprint Backlog'!$J53&lt;=M$2),'ProductSprint Backlog'!$L53 / MAX(1, 'ProductSprint Backlog'!$K53-'ProductSprint Backlog'!$J53),AND('ProductSprint Backlog'!$K53=M$2,'ProductSprint Backlog'!$J53=M$2),'ProductSprint Backlog'!$L53,OR('ProductSprint Backlog'!$K53&lt;=M$2,'ProductSprint Backlog'!$J53&gt;M$2),0)</f>
        <v/>
      </c>
      <c r="N53" s="6" t="str">
        <f>IFS('ProductSprint Backlog'!$L53="", "", AND('ProductSprint Backlog'!$K53&gt;N$2,'ProductSprint Backlog'!$J53&lt;=N$2),'ProductSprint Backlog'!$L53 / MAX(1, 'ProductSprint Backlog'!$K53-'ProductSprint Backlog'!$J53),AND('ProductSprint Backlog'!$K53=N$2,'ProductSprint Backlog'!$J53=N$2),'ProductSprint Backlog'!$L53,OR('ProductSprint Backlog'!$K53&lt;=N$2,'ProductSprint Backlog'!$J53&gt;N$2),0)</f>
        <v/>
      </c>
      <c r="O53" s="6" t="str">
        <f>IFS('ProductSprint Backlog'!$L53="", "", AND('ProductSprint Backlog'!$K53&gt;O$2,'ProductSprint Backlog'!$J53&lt;=O$2),'ProductSprint Backlog'!$L53 / MAX(1, 'ProductSprint Backlog'!$K53-'ProductSprint Backlog'!$J53),AND('ProductSprint Backlog'!$K53=O$2,'ProductSprint Backlog'!$J53=O$2),'ProductSprint Backlog'!$L53,OR('ProductSprint Backlog'!$K53&lt;=O$2,'ProductSprint Backlog'!$J53&gt;O$2),0)</f>
        <v/>
      </c>
      <c r="P53" s="6">
        <f t="shared" si="1"/>
        <v>0</v>
      </c>
    </row>
    <row r="54">
      <c r="B54" s="6">
        <f>IFS('ProductSprint Backlog'!$L54="", "", AND('ProductSprint Backlog'!$K54&gt;B$2,'ProductSprint Backlog'!$J54&lt;=B$2),'ProductSprint Backlog'!$L54 / MAX(1, 'ProductSprint Backlog'!$K54-'ProductSprint Backlog'!$J54),AND('ProductSprint Backlog'!$K54=B$2,'ProductSprint Backlog'!$J54=B$2),'ProductSprint Backlog'!$L54,OR('ProductSprint Backlog'!$K54&lt;=B$2,'ProductSprint Backlog'!$J54&gt;B$2),0)</f>
        <v>0</v>
      </c>
      <c r="C54" s="6">
        <f>IFS('ProductSprint Backlog'!$L54="", "", AND('ProductSprint Backlog'!$K54&gt;C$2,'ProductSprint Backlog'!$J54&lt;=C$2),'ProductSprint Backlog'!$L54 / MAX(1, 'ProductSprint Backlog'!$K54-'ProductSprint Backlog'!$J54),AND('ProductSprint Backlog'!$K54=C$2,'ProductSprint Backlog'!$J54=C$2),'ProductSprint Backlog'!$L54,OR('ProductSprint Backlog'!$K54&lt;=C$2,'ProductSprint Backlog'!$J54&gt;C$2),0)</f>
        <v>0</v>
      </c>
      <c r="D54" s="6">
        <f>IFS('ProductSprint Backlog'!$L54="", "", AND('ProductSprint Backlog'!$K54&gt;D$2,'ProductSprint Backlog'!$J54&lt;=D$2),'ProductSprint Backlog'!$L54 / MAX(1, 'ProductSprint Backlog'!$K54-'ProductSprint Backlog'!$J54),AND('ProductSprint Backlog'!$K54=D$2,'ProductSprint Backlog'!$J54=D$2),'ProductSprint Backlog'!$L54,OR('ProductSprint Backlog'!$K54&lt;=D$2,'ProductSprint Backlog'!$J54&gt;D$2),0)</f>
        <v>1</v>
      </c>
      <c r="E54" s="6">
        <f>IFS('ProductSprint Backlog'!$L54="", "", AND('ProductSprint Backlog'!$K54&gt;E$2,'ProductSprint Backlog'!$J54&lt;=E$2),'ProductSprint Backlog'!$L54 / MAX(1, 'ProductSprint Backlog'!$K54-'ProductSprint Backlog'!$J54),AND('ProductSprint Backlog'!$K54=E$2,'ProductSprint Backlog'!$J54=E$2),'ProductSprint Backlog'!$L54,OR('ProductSprint Backlog'!$K54&lt;=E$2,'ProductSprint Backlog'!$J54&gt;E$2),0)</f>
        <v>1</v>
      </c>
      <c r="F54" s="6">
        <f>IFS('ProductSprint Backlog'!$L54="", "", AND('ProductSprint Backlog'!$K54&gt;F$2,'ProductSprint Backlog'!$J54&lt;=F$2),'ProductSprint Backlog'!$L54 / MAX(1, 'ProductSprint Backlog'!$K54-'ProductSprint Backlog'!$J54),AND('ProductSprint Backlog'!$K54=F$2,'ProductSprint Backlog'!$J54=F$2),'ProductSprint Backlog'!$L54,OR('ProductSprint Backlog'!$K54&lt;=F$2,'ProductSprint Backlog'!$J54&gt;F$2),0)</f>
        <v>1</v>
      </c>
      <c r="G54" s="6">
        <f>IFS('ProductSprint Backlog'!$L54="", "", AND('ProductSprint Backlog'!$K54&gt;G$2,'ProductSprint Backlog'!$J54&lt;=G$2),'ProductSprint Backlog'!$L54 / MAX(1, 'ProductSprint Backlog'!$K54-'ProductSprint Backlog'!$J54),AND('ProductSprint Backlog'!$K54=G$2,'ProductSprint Backlog'!$J54=G$2),'ProductSprint Backlog'!$L54,OR('ProductSprint Backlog'!$K54&lt;=G$2,'ProductSprint Backlog'!$J54&gt;G$2),0)</f>
        <v>1</v>
      </c>
      <c r="H54" s="6">
        <f>IFS('ProductSprint Backlog'!$L54="", "", AND('ProductSprint Backlog'!$K54&gt;H$2,'ProductSprint Backlog'!$J54&lt;=H$2),'ProductSprint Backlog'!$L54 / MAX(1, 'ProductSprint Backlog'!$K54-'ProductSprint Backlog'!$J54),AND('ProductSprint Backlog'!$K54=H$2,'ProductSprint Backlog'!$J54=H$2),'ProductSprint Backlog'!$L54,OR('ProductSprint Backlog'!$K54&lt;=H$2,'ProductSprint Backlog'!$J54&gt;H$2),0)</f>
        <v>1</v>
      </c>
      <c r="I54" s="6">
        <f>IFS('ProductSprint Backlog'!$L54="", "", AND('ProductSprint Backlog'!$K54&gt;I$2,'ProductSprint Backlog'!$J54&lt;=I$2),'ProductSprint Backlog'!$L54 / MAX(1, 'ProductSprint Backlog'!$K54-'ProductSprint Backlog'!$J54),AND('ProductSprint Backlog'!$K54=I$2,'ProductSprint Backlog'!$J54=I$2),'ProductSprint Backlog'!$L54,OR('ProductSprint Backlog'!$K54&lt;=I$2,'ProductSprint Backlog'!$J54&gt;I$2),0)</f>
        <v>1</v>
      </c>
      <c r="J54" s="6">
        <f>IFS('ProductSprint Backlog'!$L54="", "", AND('ProductSprint Backlog'!$K54&gt;J$2,'ProductSprint Backlog'!$J54&lt;=J$2),'ProductSprint Backlog'!$L54 / MAX(1, 'ProductSprint Backlog'!$K54-'ProductSprint Backlog'!$J54),AND('ProductSprint Backlog'!$K54=J$2,'ProductSprint Backlog'!$J54=J$2),'ProductSprint Backlog'!$L54,OR('ProductSprint Backlog'!$K54&lt;=J$2,'ProductSprint Backlog'!$J54&gt;J$2),0)</f>
        <v>0</v>
      </c>
      <c r="K54" s="6">
        <f>IFS('ProductSprint Backlog'!$L54="", "", AND('ProductSprint Backlog'!$K54&gt;K$2,'ProductSprint Backlog'!$J54&lt;=K$2),'ProductSprint Backlog'!$L54 / MAX(1, 'ProductSprint Backlog'!$K54-'ProductSprint Backlog'!$J54),AND('ProductSprint Backlog'!$K54=K$2,'ProductSprint Backlog'!$J54=K$2),'ProductSprint Backlog'!$L54,OR('ProductSprint Backlog'!$K54&lt;=K$2,'ProductSprint Backlog'!$J54&gt;K$2),0)</f>
        <v>0</v>
      </c>
      <c r="L54" s="6">
        <f>IFS('ProductSprint Backlog'!$L54="", "", AND('ProductSprint Backlog'!$K54&gt;L$2,'ProductSprint Backlog'!$J54&lt;=L$2),'ProductSprint Backlog'!$L54 / MAX(1, 'ProductSprint Backlog'!$K54-'ProductSprint Backlog'!$J54),AND('ProductSprint Backlog'!$K54=L$2,'ProductSprint Backlog'!$J54=L$2),'ProductSprint Backlog'!$L54,OR('ProductSprint Backlog'!$K54&lt;=L$2,'ProductSprint Backlog'!$J54&gt;L$2),0)</f>
        <v>0</v>
      </c>
      <c r="M54" s="6">
        <f>IFS('ProductSprint Backlog'!$L54="", "", AND('ProductSprint Backlog'!$K54&gt;M$2,'ProductSprint Backlog'!$J54&lt;=M$2),'ProductSprint Backlog'!$L54 / MAX(1, 'ProductSprint Backlog'!$K54-'ProductSprint Backlog'!$J54),AND('ProductSprint Backlog'!$K54=M$2,'ProductSprint Backlog'!$J54=M$2),'ProductSprint Backlog'!$L54,OR('ProductSprint Backlog'!$K54&lt;=M$2,'ProductSprint Backlog'!$J54&gt;M$2),0)</f>
        <v>0</v>
      </c>
      <c r="N54" s="6">
        <f>IFS('ProductSprint Backlog'!$L54="", "", AND('ProductSprint Backlog'!$K54&gt;N$2,'ProductSprint Backlog'!$J54&lt;=N$2),'ProductSprint Backlog'!$L54 / MAX(1, 'ProductSprint Backlog'!$K54-'ProductSprint Backlog'!$J54),AND('ProductSprint Backlog'!$K54=N$2,'ProductSprint Backlog'!$J54=N$2),'ProductSprint Backlog'!$L54,OR('ProductSprint Backlog'!$K54&lt;=N$2,'ProductSprint Backlog'!$J54&gt;N$2),0)</f>
        <v>0</v>
      </c>
      <c r="O54" s="6">
        <f>IFS('ProductSprint Backlog'!$L54="", "", AND('ProductSprint Backlog'!$K54&gt;O$2,'ProductSprint Backlog'!$J54&lt;=O$2),'ProductSprint Backlog'!$L54 / MAX(1, 'ProductSprint Backlog'!$K54-'ProductSprint Backlog'!$J54),AND('ProductSprint Backlog'!$K54=O$2,'ProductSprint Backlog'!$J54=O$2),'ProductSprint Backlog'!$L54,OR('ProductSprint Backlog'!$K54&lt;=O$2,'ProductSprint Backlog'!$J54&gt;O$2),0)</f>
        <v>0</v>
      </c>
      <c r="P54" s="6">
        <f t="shared" si="1"/>
        <v>6</v>
      </c>
    </row>
    <row r="55">
      <c r="B55" s="6">
        <f>IFS('ProductSprint Backlog'!$L55="", "", AND('ProductSprint Backlog'!$K55&gt;B$2,'ProductSprint Backlog'!$J55&lt;=B$2),'ProductSprint Backlog'!$L55 / MAX(1, 'ProductSprint Backlog'!$K55-'ProductSprint Backlog'!$J55),AND('ProductSprint Backlog'!$K55=B$2,'ProductSprint Backlog'!$J55=B$2),'ProductSprint Backlog'!$L55,OR('ProductSprint Backlog'!$K55&lt;=B$2,'ProductSprint Backlog'!$J55&gt;B$2),0)</f>
        <v>0</v>
      </c>
      <c r="C55" s="6">
        <f>IFS('ProductSprint Backlog'!$L55="", "", AND('ProductSprint Backlog'!$K55&gt;C$2,'ProductSprint Backlog'!$J55&lt;=C$2),'ProductSprint Backlog'!$L55 / MAX(1, 'ProductSprint Backlog'!$K55-'ProductSprint Backlog'!$J55),AND('ProductSprint Backlog'!$K55=C$2,'ProductSprint Backlog'!$J55=C$2),'ProductSprint Backlog'!$L55,OR('ProductSprint Backlog'!$K55&lt;=C$2,'ProductSprint Backlog'!$J55&gt;C$2),0)</f>
        <v>0</v>
      </c>
      <c r="D55" s="6">
        <f>IFS('ProductSprint Backlog'!$L55="", "", AND('ProductSprint Backlog'!$K55&gt;D$2,'ProductSprint Backlog'!$J55&lt;=D$2),'ProductSprint Backlog'!$L55 / MAX(1, 'ProductSprint Backlog'!$K55-'ProductSprint Backlog'!$J55),AND('ProductSprint Backlog'!$K55=D$2,'ProductSprint Backlog'!$J55=D$2),'ProductSprint Backlog'!$L55,OR('ProductSprint Backlog'!$K55&lt;=D$2,'ProductSprint Backlog'!$J55&gt;D$2),0)</f>
        <v>0</v>
      </c>
      <c r="E55" s="6">
        <f>IFS('ProductSprint Backlog'!$L55="", "", AND('ProductSprint Backlog'!$K55&gt;E$2,'ProductSprint Backlog'!$J55&lt;=E$2),'ProductSprint Backlog'!$L55 / MAX(1, 'ProductSprint Backlog'!$K55-'ProductSprint Backlog'!$J55),AND('ProductSprint Backlog'!$K55=E$2,'ProductSprint Backlog'!$J55=E$2),'ProductSprint Backlog'!$L55,OR('ProductSprint Backlog'!$K55&lt;=E$2,'ProductSprint Backlog'!$J55&gt;E$2),0)</f>
        <v>0</v>
      </c>
      <c r="F55" s="6">
        <f>IFS('ProductSprint Backlog'!$L55="", "", AND('ProductSprint Backlog'!$K55&gt;F$2,'ProductSprint Backlog'!$J55&lt;=F$2),'ProductSprint Backlog'!$L55 / MAX(1, 'ProductSprint Backlog'!$K55-'ProductSprint Backlog'!$J55),AND('ProductSprint Backlog'!$K55=F$2,'ProductSprint Backlog'!$J55=F$2),'ProductSprint Backlog'!$L55,OR('ProductSprint Backlog'!$K55&lt;=F$2,'ProductSprint Backlog'!$J55&gt;F$2),0)</f>
        <v>0</v>
      </c>
      <c r="G55" s="6">
        <f>IFS('ProductSprint Backlog'!$L55="", "", AND('ProductSprint Backlog'!$K55&gt;G$2,'ProductSprint Backlog'!$J55&lt;=G$2),'ProductSprint Backlog'!$L55 / MAX(1, 'ProductSprint Backlog'!$K55-'ProductSprint Backlog'!$J55),AND('ProductSprint Backlog'!$K55=G$2,'ProductSprint Backlog'!$J55=G$2),'ProductSprint Backlog'!$L55,OR('ProductSprint Backlog'!$K55&lt;=G$2,'ProductSprint Backlog'!$J55&gt;G$2),0)</f>
        <v>0</v>
      </c>
      <c r="H55" s="6">
        <f>IFS('ProductSprint Backlog'!$L55="", "", AND('ProductSprint Backlog'!$K55&gt;H$2,'ProductSprint Backlog'!$J55&lt;=H$2),'ProductSprint Backlog'!$L55 / MAX(1, 'ProductSprint Backlog'!$K55-'ProductSprint Backlog'!$J55),AND('ProductSprint Backlog'!$K55=H$2,'ProductSprint Backlog'!$J55=H$2),'ProductSprint Backlog'!$L55,OR('ProductSprint Backlog'!$K55&lt;=H$2,'ProductSprint Backlog'!$J55&gt;H$2),0)</f>
        <v>1.333333333</v>
      </c>
      <c r="I55" s="6">
        <f>IFS('ProductSprint Backlog'!$L55="", "", AND('ProductSprint Backlog'!$K55&gt;I$2,'ProductSprint Backlog'!$J55&lt;=I$2),'ProductSprint Backlog'!$L55 / MAX(1, 'ProductSprint Backlog'!$K55-'ProductSprint Backlog'!$J55),AND('ProductSprint Backlog'!$K55=I$2,'ProductSprint Backlog'!$J55=I$2),'ProductSprint Backlog'!$L55,OR('ProductSprint Backlog'!$K55&lt;=I$2,'ProductSprint Backlog'!$J55&gt;I$2),0)</f>
        <v>1.333333333</v>
      </c>
      <c r="J55" s="6">
        <f>IFS('ProductSprint Backlog'!$L55="", "", AND('ProductSprint Backlog'!$K55&gt;J$2,'ProductSprint Backlog'!$J55&lt;=J$2),'ProductSprint Backlog'!$L55 / MAX(1, 'ProductSprint Backlog'!$K55-'ProductSprint Backlog'!$J55),AND('ProductSprint Backlog'!$K55=J$2,'ProductSprint Backlog'!$J55=J$2),'ProductSprint Backlog'!$L55,OR('ProductSprint Backlog'!$K55&lt;=J$2,'ProductSprint Backlog'!$J55&gt;J$2),0)</f>
        <v>1.333333333</v>
      </c>
      <c r="K55" s="6">
        <f>IFS('ProductSprint Backlog'!$L55="", "", AND('ProductSprint Backlog'!$K55&gt;K$2,'ProductSprint Backlog'!$J55&lt;=K$2),'ProductSprint Backlog'!$L55 / MAX(1, 'ProductSprint Backlog'!$K55-'ProductSprint Backlog'!$J55),AND('ProductSprint Backlog'!$K55=K$2,'ProductSprint Backlog'!$J55=K$2),'ProductSprint Backlog'!$L55,OR('ProductSprint Backlog'!$K55&lt;=K$2,'ProductSprint Backlog'!$J55&gt;K$2),0)</f>
        <v>0</v>
      </c>
      <c r="L55" s="6">
        <f>IFS('ProductSprint Backlog'!$L55="", "", AND('ProductSprint Backlog'!$K55&gt;L$2,'ProductSprint Backlog'!$J55&lt;=L$2),'ProductSprint Backlog'!$L55 / MAX(1, 'ProductSprint Backlog'!$K55-'ProductSprint Backlog'!$J55),AND('ProductSprint Backlog'!$K55=L$2,'ProductSprint Backlog'!$J55=L$2),'ProductSprint Backlog'!$L55,OR('ProductSprint Backlog'!$K55&lt;=L$2,'ProductSprint Backlog'!$J55&gt;L$2),0)</f>
        <v>0</v>
      </c>
      <c r="M55" s="6">
        <f>IFS('ProductSprint Backlog'!$L55="", "", AND('ProductSprint Backlog'!$K55&gt;M$2,'ProductSprint Backlog'!$J55&lt;=M$2),'ProductSprint Backlog'!$L55 / MAX(1, 'ProductSprint Backlog'!$K55-'ProductSprint Backlog'!$J55),AND('ProductSprint Backlog'!$K55=M$2,'ProductSprint Backlog'!$J55=M$2),'ProductSprint Backlog'!$L55,OR('ProductSprint Backlog'!$K55&lt;=M$2,'ProductSprint Backlog'!$J55&gt;M$2),0)</f>
        <v>0</v>
      </c>
      <c r="N55" s="6">
        <f>IFS('ProductSprint Backlog'!$L55="", "", AND('ProductSprint Backlog'!$K55&gt;N$2,'ProductSprint Backlog'!$J55&lt;=N$2),'ProductSprint Backlog'!$L55 / MAX(1, 'ProductSprint Backlog'!$K55-'ProductSprint Backlog'!$J55),AND('ProductSprint Backlog'!$K55=N$2,'ProductSprint Backlog'!$J55=N$2),'ProductSprint Backlog'!$L55,OR('ProductSprint Backlog'!$K55&lt;=N$2,'ProductSprint Backlog'!$J55&gt;N$2),0)</f>
        <v>0</v>
      </c>
      <c r="O55" s="6">
        <f>IFS('ProductSprint Backlog'!$L55="", "", AND('ProductSprint Backlog'!$K55&gt;O$2,'ProductSprint Backlog'!$J55&lt;=O$2),'ProductSprint Backlog'!$L55 / MAX(1, 'ProductSprint Backlog'!$K55-'ProductSprint Backlog'!$J55),AND('ProductSprint Backlog'!$K55=O$2,'ProductSprint Backlog'!$J55=O$2),'ProductSprint Backlog'!$L55,OR('ProductSprint Backlog'!$K55&lt;=O$2,'ProductSprint Backlog'!$J55&gt;O$2),0)</f>
        <v>0</v>
      </c>
      <c r="P55" s="6">
        <f t="shared" si="1"/>
        <v>4</v>
      </c>
    </row>
    <row r="56">
      <c r="B56" s="6">
        <f>IFS('ProductSprint Backlog'!$L56="", "", AND('ProductSprint Backlog'!$K56&gt;B$2,'ProductSprint Backlog'!$J56&lt;=B$2),'ProductSprint Backlog'!$L56 / MAX(1, 'ProductSprint Backlog'!$K56-'ProductSprint Backlog'!$J56),AND('ProductSprint Backlog'!$K56=B$2,'ProductSprint Backlog'!$J56=B$2),'ProductSprint Backlog'!$L56,OR('ProductSprint Backlog'!$K56&lt;=B$2,'ProductSprint Backlog'!$J56&gt;B$2),0)</f>
        <v>0</v>
      </c>
      <c r="C56" s="6">
        <f>IFS('ProductSprint Backlog'!$L56="", "", AND('ProductSprint Backlog'!$K56&gt;C$2,'ProductSprint Backlog'!$J56&lt;=C$2),'ProductSprint Backlog'!$L56 / MAX(1, 'ProductSprint Backlog'!$K56-'ProductSprint Backlog'!$J56),AND('ProductSprint Backlog'!$K56=C$2,'ProductSprint Backlog'!$J56=C$2),'ProductSprint Backlog'!$L56,OR('ProductSprint Backlog'!$K56&lt;=C$2,'ProductSprint Backlog'!$J56&gt;C$2),0)</f>
        <v>0</v>
      </c>
      <c r="D56" s="6">
        <f>IFS('ProductSprint Backlog'!$L56="", "", AND('ProductSprint Backlog'!$K56&gt;D$2,'ProductSprint Backlog'!$J56&lt;=D$2),'ProductSprint Backlog'!$L56 / MAX(1, 'ProductSprint Backlog'!$K56-'ProductSprint Backlog'!$J56),AND('ProductSprint Backlog'!$K56=D$2,'ProductSprint Backlog'!$J56=D$2),'ProductSprint Backlog'!$L56,OR('ProductSprint Backlog'!$K56&lt;=D$2,'ProductSprint Backlog'!$J56&gt;D$2),0)</f>
        <v>0</v>
      </c>
      <c r="E56" s="6">
        <f>IFS('ProductSprint Backlog'!$L56="", "", AND('ProductSprint Backlog'!$K56&gt;E$2,'ProductSprint Backlog'!$J56&lt;=E$2),'ProductSprint Backlog'!$L56 / MAX(1, 'ProductSprint Backlog'!$K56-'ProductSprint Backlog'!$J56),AND('ProductSprint Backlog'!$K56=E$2,'ProductSprint Backlog'!$J56=E$2),'ProductSprint Backlog'!$L56,OR('ProductSprint Backlog'!$K56&lt;=E$2,'ProductSprint Backlog'!$J56&gt;E$2),0)</f>
        <v>0</v>
      </c>
      <c r="F56" s="6">
        <f>IFS('ProductSprint Backlog'!$L56="", "", AND('ProductSprint Backlog'!$K56&gt;F$2,'ProductSprint Backlog'!$J56&lt;=F$2),'ProductSprint Backlog'!$L56 / MAX(1, 'ProductSprint Backlog'!$K56-'ProductSprint Backlog'!$J56),AND('ProductSprint Backlog'!$K56=F$2,'ProductSprint Backlog'!$J56=F$2),'ProductSprint Backlog'!$L56,OR('ProductSprint Backlog'!$K56&lt;=F$2,'ProductSprint Backlog'!$J56&gt;F$2),0)</f>
        <v>0</v>
      </c>
      <c r="G56" s="6">
        <f>IFS('ProductSprint Backlog'!$L56="", "", AND('ProductSprint Backlog'!$K56&gt;G$2,'ProductSprint Backlog'!$J56&lt;=G$2),'ProductSprint Backlog'!$L56 / MAX(1, 'ProductSprint Backlog'!$K56-'ProductSprint Backlog'!$J56),AND('ProductSprint Backlog'!$K56=G$2,'ProductSprint Backlog'!$J56=G$2),'ProductSprint Backlog'!$L56,OR('ProductSprint Backlog'!$K56&lt;=G$2,'ProductSprint Backlog'!$J56&gt;G$2),0)</f>
        <v>0</v>
      </c>
      <c r="H56" s="6">
        <f>IFS('ProductSprint Backlog'!$L56="", "", AND('ProductSprint Backlog'!$K56&gt;H$2,'ProductSprint Backlog'!$J56&lt;=H$2),'ProductSprint Backlog'!$L56 / MAX(1, 'ProductSprint Backlog'!$K56-'ProductSprint Backlog'!$J56),AND('ProductSprint Backlog'!$K56=H$2,'ProductSprint Backlog'!$J56=H$2),'ProductSprint Backlog'!$L56,OR('ProductSprint Backlog'!$K56&lt;=H$2,'ProductSprint Backlog'!$J56&gt;H$2),0)</f>
        <v>1</v>
      </c>
      <c r="I56" s="6">
        <f>IFS('ProductSprint Backlog'!$L56="", "", AND('ProductSprint Backlog'!$K56&gt;I$2,'ProductSprint Backlog'!$J56&lt;=I$2),'ProductSprint Backlog'!$L56 / MAX(1, 'ProductSprint Backlog'!$K56-'ProductSprint Backlog'!$J56),AND('ProductSprint Backlog'!$K56=I$2,'ProductSprint Backlog'!$J56=I$2),'ProductSprint Backlog'!$L56,OR('ProductSprint Backlog'!$K56&lt;=I$2,'ProductSprint Backlog'!$J56&gt;I$2),0)</f>
        <v>1</v>
      </c>
      <c r="J56" s="6">
        <f>IFS('ProductSprint Backlog'!$L56="", "", AND('ProductSprint Backlog'!$K56&gt;J$2,'ProductSprint Backlog'!$J56&lt;=J$2),'ProductSprint Backlog'!$L56 / MAX(1, 'ProductSprint Backlog'!$K56-'ProductSprint Backlog'!$J56),AND('ProductSprint Backlog'!$K56=J$2,'ProductSprint Backlog'!$J56=J$2),'ProductSprint Backlog'!$L56,OR('ProductSprint Backlog'!$K56&lt;=J$2,'ProductSprint Backlog'!$J56&gt;J$2),0)</f>
        <v>0</v>
      </c>
      <c r="K56" s="6">
        <f>IFS('ProductSprint Backlog'!$L56="", "", AND('ProductSprint Backlog'!$K56&gt;K$2,'ProductSprint Backlog'!$J56&lt;=K$2),'ProductSprint Backlog'!$L56 / MAX(1, 'ProductSprint Backlog'!$K56-'ProductSprint Backlog'!$J56),AND('ProductSprint Backlog'!$K56=K$2,'ProductSprint Backlog'!$J56=K$2),'ProductSprint Backlog'!$L56,OR('ProductSprint Backlog'!$K56&lt;=K$2,'ProductSprint Backlog'!$J56&gt;K$2),0)</f>
        <v>0</v>
      </c>
      <c r="L56" s="6">
        <f>IFS('ProductSprint Backlog'!$L56="", "", AND('ProductSprint Backlog'!$K56&gt;L$2,'ProductSprint Backlog'!$J56&lt;=L$2),'ProductSprint Backlog'!$L56 / MAX(1, 'ProductSprint Backlog'!$K56-'ProductSprint Backlog'!$J56),AND('ProductSprint Backlog'!$K56=L$2,'ProductSprint Backlog'!$J56=L$2),'ProductSprint Backlog'!$L56,OR('ProductSprint Backlog'!$K56&lt;=L$2,'ProductSprint Backlog'!$J56&gt;L$2),0)</f>
        <v>0</v>
      </c>
      <c r="M56" s="6">
        <f>IFS('ProductSprint Backlog'!$L56="", "", AND('ProductSprint Backlog'!$K56&gt;M$2,'ProductSprint Backlog'!$J56&lt;=M$2),'ProductSprint Backlog'!$L56 / MAX(1, 'ProductSprint Backlog'!$K56-'ProductSprint Backlog'!$J56),AND('ProductSprint Backlog'!$K56=M$2,'ProductSprint Backlog'!$J56=M$2),'ProductSprint Backlog'!$L56,OR('ProductSprint Backlog'!$K56&lt;=M$2,'ProductSprint Backlog'!$J56&gt;M$2),0)</f>
        <v>0</v>
      </c>
      <c r="N56" s="6">
        <f>IFS('ProductSprint Backlog'!$L56="", "", AND('ProductSprint Backlog'!$K56&gt;N$2,'ProductSprint Backlog'!$J56&lt;=N$2),'ProductSprint Backlog'!$L56 / MAX(1, 'ProductSprint Backlog'!$K56-'ProductSprint Backlog'!$J56),AND('ProductSprint Backlog'!$K56=N$2,'ProductSprint Backlog'!$J56=N$2),'ProductSprint Backlog'!$L56,OR('ProductSprint Backlog'!$K56&lt;=N$2,'ProductSprint Backlog'!$J56&gt;N$2),0)</f>
        <v>0</v>
      </c>
      <c r="O56" s="6">
        <f>IFS('ProductSprint Backlog'!$L56="", "", AND('ProductSprint Backlog'!$K56&gt;O$2,'ProductSprint Backlog'!$J56&lt;=O$2),'ProductSprint Backlog'!$L56 / MAX(1, 'ProductSprint Backlog'!$K56-'ProductSprint Backlog'!$J56),AND('ProductSprint Backlog'!$K56=O$2,'ProductSprint Backlog'!$J56=O$2),'ProductSprint Backlog'!$L56,OR('ProductSprint Backlog'!$K56&lt;=O$2,'ProductSprint Backlog'!$J56&gt;O$2),0)</f>
        <v>0</v>
      </c>
      <c r="P56" s="6">
        <f t="shared" si="1"/>
        <v>2</v>
      </c>
    </row>
    <row r="57">
      <c r="B57" s="6">
        <f>IFS('ProductSprint Backlog'!$L57="", "", AND('ProductSprint Backlog'!$K57&gt;B$2,'ProductSprint Backlog'!$J57&lt;=B$2),'ProductSprint Backlog'!$L57 / MAX(1, 'ProductSprint Backlog'!$K57-'ProductSprint Backlog'!$J57),AND('ProductSprint Backlog'!$K57=B$2,'ProductSprint Backlog'!$J57=B$2),'ProductSprint Backlog'!$L57,OR('ProductSprint Backlog'!$K57&lt;=B$2,'ProductSprint Backlog'!$J57&gt;B$2),0)</f>
        <v>0</v>
      </c>
      <c r="C57" s="6">
        <f>IFS('ProductSprint Backlog'!$L57="", "", AND('ProductSprint Backlog'!$K57&gt;C$2,'ProductSprint Backlog'!$J57&lt;=C$2),'ProductSprint Backlog'!$L57 / MAX(1, 'ProductSprint Backlog'!$K57-'ProductSprint Backlog'!$J57),AND('ProductSprint Backlog'!$K57=C$2,'ProductSprint Backlog'!$J57=C$2),'ProductSprint Backlog'!$L57,OR('ProductSprint Backlog'!$K57&lt;=C$2,'ProductSprint Backlog'!$J57&gt;C$2),0)</f>
        <v>0</v>
      </c>
      <c r="D57" s="6">
        <f>IFS('ProductSprint Backlog'!$L57="", "", AND('ProductSprint Backlog'!$K57&gt;D$2,'ProductSprint Backlog'!$J57&lt;=D$2),'ProductSprint Backlog'!$L57 / MAX(1, 'ProductSprint Backlog'!$K57-'ProductSprint Backlog'!$J57),AND('ProductSprint Backlog'!$K57=D$2,'ProductSprint Backlog'!$J57=D$2),'ProductSprint Backlog'!$L57,OR('ProductSprint Backlog'!$K57&lt;=D$2,'ProductSprint Backlog'!$J57&gt;D$2),0)</f>
        <v>0</v>
      </c>
      <c r="E57" s="6">
        <f>IFS('ProductSprint Backlog'!$L57="", "", AND('ProductSprint Backlog'!$K57&gt;E$2,'ProductSprint Backlog'!$J57&lt;=E$2),'ProductSprint Backlog'!$L57 / MAX(1, 'ProductSprint Backlog'!$K57-'ProductSprint Backlog'!$J57),AND('ProductSprint Backlog'!$K57=E$2,'ProductSprint Backlog'!$J57=E$2),'ProductSprint Backlog'!$L57,OR('ProductSprint Backlog'!$K57&lt;=E$2,'ProductSprint Backlog'!$J57&gt;E$2),0)</f>
        <v>0</v>
      </c>
      <c r="F57" s="6">
        <f>IFS('ProductSprint Backlog'!$L57="", "", AND('ProductSprint Backlog'!$K57&gt;F$2,'ProductSprint Backlog'!$J57&lt;=F$2),'ProductSprint Backlog'!$L57 / MAX(1, 'ProductSprint Backlog'!$K57-'ProductSprint Backlog'!$J57),AND('ProductSprint Backlog'!$K57=F$2,'ProductSprint Backlog'!$J57=F$2),'ProductSprint Backlog'!$L57,OR('ProductSprint Backlog'!$K57&lt;=F$2,'ProductSprint Backlog'!$J57&gt;F$2),0)</f>
        <v>0</v>
      </c>
      <c r="G57" s="6">
        <f>IFS('ProductSprint Backlog'!$L57="", "", AND('ProductSprint Backlog'!$K57&gt;G$2,'ProductSprint Backlog'!$J57&lt;=G$2),'ProductSprint Backlog'!$L57 / MAX(1, 'ProductSprint Backlog'!$K57-'ProductSprint Backlog'!$J57),AND('ProductSprint Backlog'!$K57=G$2,'ProductSprint Backlog'!$J57=G$2),'ProductSprint Backlog'!$L57,OR('ProductSprint Backlog'!$K57&lt;=G$2,'ProductSprint Backlog'!$J57&gt;G$2),0)</f>
        <v>0</v>
      </c>
      <c r="H57" s="6">
        <f>IFS('ProductSprint Backlog'!$L57="", "", AND('ProductSprint Backlog'!$K57&gt;H$2,'ProductSprint Backlog'!$J57&lt;=H$2),'ProductSprint Backlog'!$L57 / MAX(1, 'ProductSprint Backlog'!$K57-'ProductSprint Backlog'!$J57),AND('ProductSprint Backlog'!$K57=H$2,'ProductSprint Backlog'!$J57=H$2),'ProductSprint Backlog'!$L57,OR('ProductSprint Backlog'!$K57&lt;=H$2,'ProductSprint Backlog'!$J57&gt;H$2),0)</f>
        <v>0</v>
      </c>
      <c r="I57" s="6">
        <f>IFS('ProductSprint Backlog'!$L57="", "", AND('ProductSprint Backlog'!$K57&gt;I$2,'ProductSprint Backlog'!$J57&lt;=I$2),'ProductSprint Backlog'!$L57 / MAX(1, 'ProductSprint Backlog'!$K57-'ProductSprint Backlog'!$J57),AND('ProductSprint Backlog'!$K57=I$2,'ProductSprint Backlog'!$J57=I$2),'ProductSprint Backlog'!$L57,OR('ProductSprint Backlog'!$K57&lt;=I$2,'ProductSprint Backlog'!$J57&gt;I$2),0)</f>
        <v>0</v>
      </c>
      <c r="J57" s="6">
        <f>IFS('ProductSprint Backlog'!$L57="", "", AND('ProductSprint Backlog'!$K57&gt;J$2,'ProductSprint Backlog'!$J57&lt;=J$2),'ProductSprint Backlog'!$L57 / MAX(1, 'ProductSprint Backlog'!$K57-'ProductSprint Backlog'!$J57),AND('ProductSprint Backlog'!$K57=J$2,'ProductSprint Backlog'!$J57=J$2),'ProductSprint Backlog'!$L57,OR('ProductSprint Backlog'!$K57&lt;=J$2,'ProductSprint Backlog'!$J57&gt;J$2),0)</f>
        <v>2</v>
      </c>
      <c r="K57" s="6">
        <f>IFS('ProductSprint Backlog'!$L57="", "", AND('ProductSprint Backlog'!$K57&gt;K$2,'ProductSprint Backlog'!$J57&lt;=K$2),'ProductSprint Backlog'!$L57 / MAX(1, 'ProductSprint Backlog'!$K57-'ProductSprint Backlog'!$J57),AND('ProductSprint Backlog'!$K57=K$2,'ProductSprint Backlog'!$J57=K$2),'ProductSprint Backlog'!$L57,OR('ProductSprint Backlog'!$K57&lt;=K$2,'ProductSprint Backlog'!$J57&gt;K$2),0)</f>
        <v>0</v>
      </c>
      <c r="L57" s="6">
        <f>IFS('ProductSprint Backlog'!$L57="", "", AND('ProductSprint Backlog'!$K57&gt;L$2,'ProductSprint Backlog'!$J57&lt;=L$2),'ProductSprint Backlog'!$L57 / MAX(1, 'ProductSprint Backlog'!$K57-'ProductSprint Backlog'!$J57),AND('ProductSprint Backlog'!$K57=L$2,'ProductSprint Backlog'!$J57=L$2),'ProductSprint Backlog'!$L57,OR('ProductSprint Backlog'!$K57&lt;=L$2,'ProductSprint Backlog'!$J57&gt;L$2),0)</f>
        <v>0</v>
      </c>
      <c r="M57" s="6">
        <f>IFS('ProductSprint Backlog'!$L57="", "", AND('ProductSprint Backlog'!$K57&gt;M$2,'ProductSprint Backlog'!$J57&lt;=M$2),'ProductSprint Backlog'!$L57 / MAX(1, 'ProductSprint Backlog'!$K57-'ProductSprint Backlog'!$J57),AND('ProductSprint Backlog'!$K57=M$2,'ProductSprint Backlog'!$J57=M$2),'ProductSprint Backlog'!$L57,OR('ProductSprint Backlog'!$K57&lt;=M$2,'ProductSprint Backlog'!$J57&gt;M$2),0)</f>
        <v>0</v>
      </c>
      <c r="N57" s="6">
        <f>IFS('ProductSprint Backlog'!$L57="", "", AND('ProductSprint Backlog'!$K57&gt;N$2,'ProductSprint Backlog'!$J57&lt;=N$2),'ProductSprint Backlog'!$L57 / MAX(1, 'ProductSprint Backlog'!$K57-'ProductSprint Backlog'!$J57),AND('ProductSprint Backlog'!$K57=N$2,'ProductSprint Backlog'!$J57=N$2),'ProductSprint Backlog'!$L57,OR('ProductSprint Backlog'!$K57&lt;=N$2,'ProductSprint Backlog'!$J57&gt;N$2),0)</f>
        <v>0</v>
      </c>
      <c r="O57" s="6">
        <f>IFS('ProductSprint Backlog'!$L57="", "", AND('ProductSprint Backlog'!$K57&gt;O$2,'ProductSprint Backlog'!$J57&lt;=O$2),'ProductSprint Backlog'!$L57 / MAX(1, 'ProductSprint Backlog'!$K57-'ProductSprint Backlog'!$J57),AND('ProductSprint Backlog'!$K57=O$2,'ProductSprint Backlog'!$J57=O$2),'ProductSprint Backlog'!$L57,OR('ProductSprint Backlog'!$K57&lt;=O$2,'ProductSprint Backlog'!$J57&gt;O$2),0)</f>
        <v>0</v>
      </c>
      <c r="P57" s="6">
        <f t="shared" si="1"/>
        <v>2</v>
      </c>
    </row>
    <row r="58">
      <c r="B58" s="6">
        <f>IFS('ProductSprint Backlog'!$L58="", "", AND('ProductSprint Backlog'!$K58&gt;B$2,'ProductSprint Backlog'!$J58&lt;=B$2),'ProductSprint Backlog'!$L58 / MAX(1, 'ProductSprint Backlog'!$K58-'ProductSprint Backlog'!$J58),AND('ProductSprint Backlog'!$K58=B$2,'ProductSprint Backlog'!$J58=B$2),'ProductSprint Backlog'!$L58,OR('ProductSprint Backlog'!$K58&lt;=B$2,'ProductSprint Backlog'!$J58&gt;B$2),0)</f>
        <v>0</v>
      </c>
      <c r="C58" s="6">
        <f>IFS('ProductSprint Backlog'!$L58="", "", AND('ProductSprint Backlog'!$K58&gt;C$2,'ProductSprint Backlog'!$J58&lt;=C$2),'ProductSprint Backlog'!$L58 / MAX(1, 'ProductSprint Backlog'!$K58-'ProductSprint Backlog'!$J58),AND('ProductSprint Backlog'!$K58=C$2,'ProductSprint Backlog'!$J58=C$2),'ProductSprint Backlog'!$L58,OR('ProductSprint Backlog'!$K58&lt;=C$2,'ProductSprint Backlog'!$J58&gt;C$2),0)</f>
        <v>0</v>
      </c>
      <c r="D58" s="6">
        <f>IFS('ProductSprint Backlog'!$L58="", "", AND('ProductSprint Backlog'!$K58&gt;D$2,'ProductSprint Backlog'!$J58&lt;=D$2),'ProductSprint Backlog'!$L58 / MAX(1, 'ProductSprint Backlog'!$K58-'ProductSprint Backlog'!$J58),AND('ProductSprint Backlog'!$K58=D$2,'ProductSprint Backlog'!$J58=D$2),'ProductSprint Backlog'!$L58,OR('ProductSprint Backlog'!$K58&lt;=D$2,'ProductSprint Backlog'!$J58&gt;D$2),0)</f>
        <v>0</v>
      </c>
      <c r="E58" s="6">
        <f>IFS('ProductSprint Backlog'!$L58="", "", AND('ProductSprint Backlog'!$K58&gt;E$2,'ProductSprint Backlog'!$J58&lt;=E$2),'ProductSprint Backlog'!$L58 / MAX(1, 'ProductSprint Backlog'!$K58-'ProductSprint Backlog'!$J58),AND('ProductSprint Backlog'!$K58=E$2,'ProductSprint Backlog'!$J58=E$2),'ProductSprint Backlog'!$L58,OR('ProductSprint Backlog'!$K58&lt;=E$2,'ProductSprint Backlog'!$J58&gt;E$2),0)</f>
        <v>0</v>
      </c>
      <c r="F58" s="6">
        <f>IFS('ProductSprint Backlog'!$L58="", "", AND('ProductSprint Backlog'!$K58&gt;F$2,'ProductSprint Backlog'!$J58&lt;=F$2),'ProductSprint Backlog'!$L58 / MAX(1, 'ProductSprint Backlog'!$K58-'ProductSprint Backlog'!$J58),AND('ProductSprint Backlog'!$K58=F$2,'ProductSprint Backlog'!$J58=F$2),'ProductSprint Backlog'!$L58,OR('ProductSprint Backlog'!$K58&lt;=F$2,'ProductSprint Backlog'!$J58&gt;F$2),0)</f>
        <v>0</v>
      </c>
      <c r="G58" s="6">
        <f>IFS('ProductSprint Backlog'!$L58="", "", AND('ProductSprint Backlog'!$K58&gt;G$2,'ProductSprint Backlog'!$J58&lt;=G$2),'ProductSprint Backlog'!$L58 / MAX(1, 'ProductSprint Backlog'!$K58-'ProductSprint Backlog'!$J58),AND('ProductSprint Backlog'!$K58=G$2,'ProductSprint Backlog'!$J58=G$2),'ProductSprint Backlog'!$L58,OR('ProductSprint Backlog'!$K58&lt;=G$2,'ProductSprint Backlog'!$J58&gt;G$2),0)</f>
        <v>0</v>
      </c>
      <c r="H58" s="6">
        <f>IFS('ProductSprint Backlog'!$L58="", "", AND('ProductSprint Backlog'!$K58&gt;H$2,'ProductSprint Backlog'!$J58&lt;=H$2),'ProductSprint Backlog'!$L58 / MAX(1, 'ProductSprint Backlog'!$K58-'ProductSprint Backlog'!$J58),AND('ProductSprint Backlog'!$K58=H$2,'ProductSprint Backlog'!$J58=H$2),'ProductSprint Backlog'!$L58,OR('ProductSprint Backlog'!$K58&lt;=H$2,'ProductSprint Backlog'!$J58&gt;H$2),0)</f>
        <v>0</v>
      </c>
      <c r="I58" s="6">
        <f>IFS('ProductSprint Backlog'!$L58="", "", AND('ProductSprint Backlog'!$K58&gt;I$2,'ProductSprint Backlog'!$J58&lt;=I$2),'ProductSprint Backlog'!$L58 / MAX(1, 'ProductSprint Backlog'!$K58-'ProductSprint Backlog'!$J58),AND('ProductSprint Backlog'!$K58=I$2,'ProductSprint Backlog'!$J58=I$2),'ProductSprint Backlog'!$L58,OR('ProductSprint Backlog'!$K58&lt;=I$2,'ProductSprint Backlog'!$J58&gt;I$2),0)</f>
        <v>0</v>
      </c>
      <c r="J58" s="6">
        <f>IFS('ProductSprint Backlog'!$L58="", "", AND('ProductSprint Backlog'!$K58&gt;J$2,'ProductSprint Backlog'!$J58&lt;=J$2),'ProductSprint Backlog'!$L58 / MAX(1, 'ProductSprint Backlog'!$K58-'ProductSprint Backlog'!$J58),AND('ProductSprint Backlog'!$K58=J$2,'ProductSprint Backlog'!$J58=J$2),'ProductSprint Backlog'!$L58,OR('ProductSprint Backlog'!$K58&lt;=J$2,'ProductSprint Backlog'!$J58&gt;J$2),0)</f>
        <v>1.5</v>
      </c>
      <c r="K58" s="6">
        <f>IFS('ProductSprint Backlog'!$L58="", "", AND('ProductSprint Backlog'!$K58&gt;K$2,'ProductSprint Backlog'!$J58&lt;=K$2),'ProductSprint Backlog'!$L58 / MAX(1, 'ProductSprint Backlog'!$K58-'ProductSprint Backlog'!$J58),AND('ProductSprint Backlog'!$K58=K$2,'ProductSprint Backlog'!$J58=K$2),'ProductSprint Backlog'!$L58,OR('ProductSprint Backlog'!$K58&lt;=K$2,'ProductSprint Backlog'!$J58&gt;K$2),0)</f>
        <v>1.5</v>
      </c>
      <c r="L58" s="6">
        <f>IFS('ProductSprint Backlog'!$L58="", "", AND('ProductSprint Backlog'!$K58&gt;L$2,'ProductSprint Backlog'!$J58&lt;=L$2),'ProductSprint Backlog'!$L58 / MAX(1, 'ProductSprint Backlog'!$K58-'ProductSprint Backlog'!$J58),AND('ProductSprint Backlog'!$K58=L$2,'ProductSprint Backlog'!$J58=L$2),'ProductSprint Backlog'!$L58,OR('ProductSprint Backlog'!$K58&lt;=L$2,'ProductSprint Backlog'!$J58&gt;L$2),0)</f>
        <v>0</v>
      </c>
      <c r="M58" s="6">
        <f>IFS('ProductSprint Backlog'!$L58="", "", AND('ProductSprint Backlog'!$K58&gt;M$2,'ProductSprint Backlog'!$J58&lt;=M$2),'ProductSprint Backlog'!$L58 / MAX(1, 'ProductSprint Backlog'!$K58-'ProductSprint Backlog'!$J58),AND('ProductSprint Backlog'!$K58=M$2,'ProductSprint Backlog'!$J58=M$2),'ProductSprint Backlog'!$L58,OR('ProductSprint Backlog'!$K58&lt;=M$2,'ProductSprint Backlog'!$J58&gt;M$2),0)</f>
        <v>0</v>
      </c>
      <c r="N58" s="6">
        <f>IFS('ProductSprint Backlog'!$L58="", "", AND('ProductSprint Backlog'!$K58&gt;N$2,'ProductSprint Backlog'!$J58&lt;=N$2),'ProductSprint Backlog'!$L58 / MAX(1, 'ProductSprint Backlog'!$K58-'ProductSprint Backlog'!$J58),AND('ProductSprint Backlog'!$K58=N$2,'ProductSprint Backlog'!$J58=N$2),'ProductSprint Backlog'!$L58,OR('ProductSprint Backlog'!$K58&lt;=N$2,'ProductSprint Backlog'!$J58&gt;N$2),0)</f>
        <v>0</v>
      </c>
      <c r="O58" s="6">
        <f>IFS('ProductSprint Backlog'!$L58="", "", AND('ProductSprint Backlog'!$K58&gt;O$2,'ProductSprint Backlog'!$J58&lt;=O$2),'ProductSprint Backlog'!$L58 / MAX(1, 'ProductSprint Backlog'!$K58-'ProductSprint Backlog'!$J58),AND('ProductSprint Backlog'!$K58=O$2,'ProductSprint Backlog'!$J58=O$2),'ProductSprint Backlog'!$L58,OR('ProductSprint Backlog'!$K58&lt;=O$2,'ProductSprint Backlog'!$J58&gt;O$2),0)</f>
        <v>0</v>
      </c>
      <c r="P58" s="6">
        <f t="shared" si="1"/>
        <v>3</v>
      </c>
    </row>
    <row r="59">
      <c r="B59" s="6" t="str">
        <f>IFS('ProductSprint Backlog'!$L59="", "", AND('ProductSprint Backlog'!$K59&gt;B$2,'ProductSprint Backlog'!$J59&lt;=B$2),'ProductSprint Backlog'!$L59 / MAX(1, 'ProductSprint Backlog'!$K59-'ProductSprint Backlog'!$J59),AND('ProductSprint Backlog'!$K59=B$2,'ProductSprint Backlog'!$J59=B$2),'ProductSprint Backlog'!$L59,OR('ProductSprint Backlog'!$K59&lt;=B$2,'ProductSprint Backlog'!$J59&gt;B$2),0)</f>
        <v/>
      </c>
      <c r="C59" s="6" t="str">
        <f>IFS('ProductSprint Backlog'!$L59="", "", AND('ProductSprint Backlog'!$K59&gt;C$2,'ProductSprint Backlog'!$J59&lt;=C$2),'ProductSprint Backlog'!$L59 / MAX(1, 'ProductSprint Backlog'!$K59-'ProductSprint Backlog'!$J59),AND('ProductSprint Backlog'!$K59=C$2,'ProductSprint Backlog'!$J59=C$2),'ProductSprint Backlog'!$L59,OR('ProductSprint Backlog'!$K59&lt;=C$2,'ProductSprint Backlog'!$J59&gt;C$2),0)</f>
        <v/>
      </c>
      <c r="D59" s="6" t="str">
        <f>IFS('ProductSprint Backlog'!$L59="", "", AND('ProductSprint Backlog'!$K59&gt;D$2,'ProductSprint Backlog'!$J59&lt;=D$2),'ProductSprint Backlog'!$L59 / MAX(1, 'ProductSprint Backlog'!$K59-'ProductSprint Backlog'!$J59),AND('ProductSprint Backlog'!$K59=D$2,'ProductSprint Backlog'!$J59=D$2),'ProductSprint Backlog'!$L59,OR('ProductSprint Backlog'!$K59&lt;=D$2,'ProductSprint Backlog'!$J59&gt;D$2),0)</f>
        <v/>
      </c>
      <c r="E59" s="6" t="str">
        <f>IFS('ProductSprint Backlog'!$L59="", "", AND('ProductSprint Backlog'!$K59&gt;E$2,'ProductSprint Backlog'!$J59&lt;=E$2),'ProductSprint Backlog'!$L59 / MAX(1, 'ProductSprint Backlog'!$K59-'ProductSprint Backlog'!$J59),AND('ProductSprint Backlog'!$K59=E$2,'ProductSprint Backlog'!$J59=E$2),'ProductSprint Backlog'!$L59,OR('ProductSprint Backlog'!$K59&lt;=E$2,'ProductSprint Backlog'!$J59&gt;E$2),0)</f>
        <v/>
      </c>
      <c r="F59" s="6" t="str">
        <f>IFS('ProductSprint Backlog'!$L59="", "", AND('ProductSprint Backlog'!$K59&gt;F$2,'ProductSprint Backlog'!$J59&lt;=F$2),'ProductSprint Backlog'!$L59 / MAX(1, 'ProductSprint Backlog'!$K59-'ProductSprint Backlog'!$J59),AND('ProductSprint Backlog'!$K59=F$2,'ProductSprint Backlog'!$J59=F$2),'ProductSprint Backlog'!$L59,OR('ProductSprint Backlog'!$K59&lt;=F$2,'ProductSprint Backlog'!$J59&gt;F$2),0)</f>
        <v/>
      </c>
      <c r="G59" s="6" t="str">
        <f>IFS('ProductSprint Backlog'!$L59="", "", AND('ProductSprint Backlog'!$K59&gt;G$2,'ProductSprint Backlog'!$J59&lt;=G$2),'ProductSprint Backlog'!$L59 / MAX(1, 'ProductSprint Backlog'!$K59-'ProductSprint Backlog'!$J59),AND('ProductSprint Backlog'!$K59=G$2,'ProductSprint Backlog'!$J59=G$2),'ProductSprint Backlog'!$L59,OR('ProductSprint Backlog'!$K59&lt;=G$2,'ProductSprint Backlog'!$J59&gt;G$2),0)</f>
        <v/>
      </c>
      <c r="H59" s="6" t="str">
        <f>IFS('ProductSprint Backlog'!$L59="", "", AND('ProductSprint Backlog'!$K59&gt;H$2,'ProductSprint Backlog'!$J59&lt;=H$2),'ProductSprint Backlog'!$L59 / MAX(1, 'ProductSprint Backlog'!$K59-'ProductSprint Backlog'!$J59),AND('ProductSprint Backlog'!$K59=H$2,'ProductSprint Backlog'!$J59=H$2),'ProductSprint Backlog'!$L59,OR('ProductSprint Backlog'!$K59&lt;=H$2,'ProductSprint Backlog'!$J59&gt;H$2),0)</f>
        <v/>
      </c>
      <c r="I59" s="6" t="str">
        <f>IFS('ProductSprint Backlog'!$L59="", "", AND('ProductSprint Backlog'!$K59&gt;I$2,'ProductSprint Backlog'!$J59&lt;=I$2),'ProductSprint Backlog'!$L59 / MAX(1, 'ProductSprint Backlog'!$K59-'ProductSprint Backlog'!$J59),AND('ProductSprint Backlog'!$K59=I$2,'ProductSprint Backlog'!$J59=I$2),'ProductSprint Backlog'!$L59,OR('ProductSprint Backlog'!$K59&lt;=I$2,'ProductSprint Backlog'!$J59&gt;I$2),0)</f>
        <v/>
      </c>
      <c r="J59" s="6" t="str">
        <f>IFS('ProductSprint Backlog'!$L59="", "", AND('ProductSprint Backlog'!$K59&gt;J$2,'ProductSprint Backlog'!$J59&lt;=J$2),'ProductSprint Backlog'!$L59 / MAX(1, 'ProductSprint Backlog'!$K59-'ProductSprint Backlog'!$J59),AND('ProductSprint Backlog'!$K59=J$2,'ProductSprint Backlog'!$J59=J$2),'ProductSprint Backlog'!$L59,OR('ProductSprint Backlog'!$K59&lt;=J$2,'ProductSprint Backlog'!$J59&gt;J$2),0)</f>
        <v/>
      </c>
      <c r="K59" s="6" t="str">
        <f>IFS('ProductSprint Backlog'!$L59="", "", AND('ProductSprint Backlog'!$K59&gt;K$2,'ProductSprint Backlog'!$J59&lt;=K$2),'ProductSprint Backlog'!$L59 / MAX(1, 'ProductSprint Backlog'!$K59-'ProductSprint Backlog'!$J59),AND('ProductSprint Backlog'!$K59=K$2,'ProductSprint Backlog'!$J59=K$2),'ProductSprint Backlog'!$L59,OR('ProductSprint Backlog'!$K59&lt;=K$2,'ProductSprint Backlog'!$J59&gt;K$2),0)</f>
        <v/>
      </c>
      <c r="L59" s="6" t="str">
        <f>IFS('ProductSprint Backlog'!$L59="", "", AND('ProductSprint Backlog'!$K59&gt;L$2,'ProductSprint Backlog'!$J59&lt;=L$2),'ProductSprint Backlog'!$L59 / MAX(1, 'ProductSprint Backlog'!$K59-'ProductSprint Backlog'!$J59),AND('ProductSprint Backlog'!$K59=L$2,'ProductSprint Backlog'!$J59=L$2),'ProductSprint Backlog'!$L59,OR('ProductSprint Backlog'!$K59&lt;=L$2,'ProductSprint Backlog'!$J59&gt;L$2),0)</f>
        <v/>
      </c>
      <c r="M59" s="6" t="str">
        <f>IFS('ProductSprint Backlog'!$L59="", "", AND('ProductSprint Backlog'!$K59&gt;M$2,'ProductSprint Backlog'!$J59&lt;=M$2),'ProductSprint Backlog'!$L59 / MAX(1, 'ProductSprint Backlog'!$K59-'ProductSprint Backlog'!$J59),AND('ProductSprint Backlog'!$K59=M$2,'ProductSprint Backlog'!$J59=M$2),'ProductSprint Backlog'!$L59,OR('ProductSprint Backlog'!$K59&lt;=M$2,'ProductSprint Backlog'!$J59&gt;M$2),0)</f>
        <v/>
      </c>
      <c r="N59" s="6" t="str">
        <f>IFS('ProductSprint Backlog'!$L59="", "", AND('ProductSprint Backlog'!$K59&gt;N$2,'ProductSprint Backlog'!$J59&lt;=N$2),'ProductSprint Backlog'!$L59 / MAX(1, 'ProductSprint Backlog'!$K59-'ProductSprint Backlog'!$J59),AND('ProductSprint Backlog'!$K59=N$2,'ProductSprint Backlog'!$J59=N$2),'ProductSprint Backlog'!$L59,OR('ProductSprint Backlog'!$K59&lt;=N$2,'ProductSprint Backlog'!$J59&gt;N$2),0)</f>
        <v/>
      </c>
      <c r="O59" s="6" t="str">
        <f>IFS('ProductSprint Backlog'!$L59="", "", AND('ProductSprint Backlog'!$K59&gt;O$2,'ProductSprint Backlog'!$J59&lt;=O$2),'ProductSprint Backlog'!$L59 / MAX(1, 'ProductSprint Backlog'!$K59-'ProductSprint Backlog'!$J59),AND('ProductSprint Backlog'!$K59=O$2,'ProductSprint Backlog'!$J59=O$2),'ProductSprint Backlog'!$L59,OR('ProductSprint Backlog'!$K59&lt;=O$2,'ProductSprint Backlog'!$J59&gt;O$2),0)</f>
        <v/>
      </c>
      <c r="P59" s="6">
        <f t="shared" si="1"/>
        <v>0</v>
      </c>
    </row>
    <row r="60">
      <c r="B60" s="6">
        <f>IFS('ProductSprint Backlog'!$L60="", "", AND('ProductSprint Backlog'!$K60&gt;B$2,'ProductSprint Backlog'!$J60&lt;=B$2),'ProductSprint Backlog'!$L60 / MAX(1, 'ProductSprint Backlog'!$K60-'ProductSprint Backlog'!$J60),AND('ProductSprint Backlog'!$K60=B$2,'ProductSprint Backlog'!$J60=B$2),'ProductSprint Backlog'!$L60,OR('ProductSprint Backlog'!$K60&lt;=B$2,'ProductSprint Backlog'!$J60&gt;B$2),0)</f>
        <v>0</v>
      </c>
      <c r="C60" s="6">
        <f>IFS('ProductSprint Backlog'!$L60="", "", AND('ProductSprint Backlog'!$K60&gt;C$2,'ProductSprint Backlog'!$J60&lt;=C$2),'ProductSprint Backlog'!$L60 / MAX(1, 'ProductSprint Backlog'!$K60-'ProductSprint Backlog'!$J60),AND('ProductSprint Backlog'!$K60=C$2,'ProductSprint Backlog'!$J60=C$2),'ProductSprint Backlog'!$L60,OR('ProductSprint Backlog'!$K60&lt;=C$2,'ProductSprint Backlog'!$J60&gt;C$2),0)</f>
        <v>0</v>
      </c>
      <c r="D60" s="6">
        <f>IFS('ProductSprint Backlog'!$L60="", "", AND('ProductSprint Backlog'!$K60&gt;D$2,'ProductSprint Backlog'!$J60&lt;=D$2),'ProductSprint Backlog'!$L60 / MAX(1, 'ProductSprint Backlog'!$K60-'ProductSprint Backlog'!$J60),AND('ProductSprint Backlog'!$K60=D$2,'ProductSprint Backlog'!$J60=D$2),'ProductSprint Backlog'!$L60,OR('ProductSprint Backlog'!$K60&lt;=D$2,'ProductSprint Backlog'!$J60&gt;D$2),0)</f>
        <v>0</v>
      </c>
      <c r="E60" s="6">
        <f>IFS('ProductSprint Backlog'!$L60="", "", AND('ProductSprint Backlog'!$K60&gt;E$2,'ProductSprint Backlog'!$J60&lt;=E$2),'ProductSprint Backlog'!$L60 / MAX(1, 'ProductSprint Backlog'!$K60-'ProductSprint Backlog'!$J60),AND('ProductSprint Backlog'!$K60=E$2,'ProductSprint Backlog'!$J60=E$2),'ProductSprint Backlog'!$L60,OR('ProductSprint Backlog'!$K60&lt;=E$2,'ProductSprint Backlog'!$J60&gt;E$2),0)</f>
        <v>0</v>
      </c>
      <c r="F60" s="6">
        <f>IFS('ProductSprint Backlog'!$L60="", "", AND('ProductSprint Backlog'!$K60&gt;F$2,'ProductSprint Backlog'!$J60&lt;=F$2),'ProductSprint Backlog'!$L60 / MAX(1, 'ProductSprint Backlog'!$K60-'ProductSprint Backlog'!$J60),AND('ProductSprint Backlog'!$K60=F$2,'ProductSprint Backlog'!$J60=F$2),'ProductSprint Backlog'!$L60,OR('ProductSprint Backlog'!$K60&lt;=F$2,'ProductSprint Backlog'!$J60&gt;F$2),0)</f>
        <v>0</v>
      </c>
      <c r="G60" s="6">
        <f>IFS('ProductSprint Backlog'!$L60="", "", AND('ProductSprint Backlog'!$K60&gt;G$2,'ProductSprint Backlog'!$J60&lt;=G$2),'ProductSprint Backlog'!$L60 / MAX(1, 'ProductSprint Backlog'!$K60-'ProductSprint Backlog'!$J60),AND('ProductSprint Backlog'!$K60=G$2,'ProductSprint Backlog'!$J60=G$2),'ProductSprint Backlog'!$L60,OR('ProductSprint Backlog'!$K60&lt;=G$2,'ProductSprint Backlog'!$J60&gt;G$2),0)</f>
        <v>0</v>
      </c>
      <c r="H60" s="6">
        <f>IFS('ProductSprint Backlog'!$L60="", "", AND('ProductSprint Backlog'!$K60&gt;H$2,'ProductSprint Backlog'!$J60&lt;=H$2),'ProductSprint Backlog'!$L60 / MAX(1, 'ProductSprint Backlog'!$K60-'ProductSprint Backlog'!$J60),AND('ProductSprint Backlog'!$K60=H$2,'ProductSprint Backlog'!$J60=H$2),'ProductSprint Backlog'!$L60,OR('ProductSprint Backlog'!$K60&lt;=H$2,'ProductSprint Backlog'!$J60&gt;H$2),0)</f>
        <v>0</v>
      </c>
      <c r="I60" s="6">
        <f>IFS('ProductSprint Backlog'!$L60="", "", AND('ProductSprint Backlog'!$K60&gt;I$2,'ProductSprint Backlog'!$J60&lt;=I$2),'ProductSprint Backlog'!$L60 / MAX(1, 'ProductSprint Backlog'!$K60-'ProductSprint Backlog'!$J60),AND('ProductSprint Backlog'!$K60=I$2,'ProductSprint Backlog'!$J60=I$2),'ProductSprint Backlog'!$L60,OR('ProductSprint Backlog'!$K60&lt;=I$2,'ProductSprint Backlog'!$J60&gt;I$2),0)</f>
        <v>0</v>
      </c>
      <c r="J60" s="6">
        <f>IFS('ProductSprint Backlog'!$L60="", "", AND('ProductSprint Backlog'!$K60&gt;J$2,'ProductSprint Backlog'!$J60&lt;=J$2),'ProductSprint Backlog'!$L60 / MAX(1, 'ProductSprint Backlog'!$K60-'ProductSprint Backlog'!$J60),AND('ProductSprint Backlog'!$K60=J$2,'ProductSprint Backlog'!$J60=J$2),'ProductSprint Backlog'!$L60,OR('ProductSprint Backlog'!$K60&lt;=J$2,'ProductSprint Backlog'!$J60&gt;J$2),0)</f>
        <v>0</v>
      </c>
      <c r="K60" s="6">
        <f>IFS('ProductSprint Backlog'!$L60="", "", AND('ProductSprint Backlog'!$K60&gt;K$2,'ProductSprint Backlog'!$J60&lt;=K$2),'ProductSprint Backlog'!$L60 / MAX(1, 'ProductSprint Backlog'!$K60-'ProductSprint Backlog'!$J60),AND('ProductSprint Backlog'!$K60=K$2,'ProductSprint Backlog'!$J60=K$2),'ProductSprint Backlog'!$L60,OR('ProductSprint Backlog'!$K60&lt;=K$2,'ProductSprint Backlog'!$J60&gt;K$2),0)</f>
        <v>1</v>
      </c>
      <c r="L60" s="6">
        <f>IFS('ProductSprint Backlog'!$L60="", "", AND('ProductSprint Backlog'!$K60&gt;L$2,'ProductSprint Backlog'!$J60&lt;=L$2),'ProductSprint Backlog'!$L60 / MAX(1, 'ProductSprint Backlog'!$K60-'ProductSprint Backlog'!$J60),AND('ProductSprint Backlog'!$K60=L$2,'ProductSprint Backlog'!$J60=L$2),'ProductSprint Backlog'!$L60,OR('ProductSprint Backlog'!$K60&lt;=L$2,'ProductSprint Backlog'!$J60&gt;L$2),0)</f>
        <v>0</v>
      </c>
      <c r="M60" s="6">
        <f>IFS('ProductSprint Backlog'!$L60="", "", AND('ProductSprint Backlog'!$K60&gt;M$2,'ProductSprint Backlog'!$J60&lt;=M$2),'ProductSprint Backlog'!$L60 / MAX(1, 'ProductSprint Backlog'!$K60-'ProductSprint Backlog'!$J60),AND('ProductSprint Backlog'!$K60=M$2,'ProductSprint Backlog'!$J60=M$2),'ProductSprint Backlog'!$L60,OR('ProductSprint Backlog'!$K60&lt;=M$2,'ProductSprint Backlog'!$J60&gt;M$2),0)</f>
        <v>0</v>
      </c>
      <c r="N60" s="6">
        <f>IFS('ProductSprint Backlog'!$L60="", "", AND('ProductSprint Backlog'!$K60&gt;N$2,'ProductSprint Backlog'!$J60&lt;=N$2),'ProductSprint Backlog'!$L60 / MAX(1, 'ProductSprint Backlog'!$K60-'ProductSprint Backlog'!$J60),AND('ProductSprint Backlog'!$K60=N$2,'ProductSprint Backlog'!$J60=N$2),'ProductSprint Backlog'!$L60,OR('ProductSprint Backlog'!$K60&lt;=N$2,'ProductSprint Backlog'!$J60&gt;N$2),0)</f>
        <v>0</v>
      </c>
      <c r="O60" s="6">
        <f>IFS('ProductSprint Backlog'!$L60="", "", AND('ProductSprint Backlog'!$K60&gt;O$2,'ProductSprint Backlog'!$J60&lt;=O$2),'ProductSprint Backlog'!$L60 / MAX(1, 'ProductSprint Backlog'!$K60-'ProductSprint Backlog'!$J60),AND('ProductSprint Backlog'!$K60=O$2,'ProductSprint Backlog'!$J60=O$2),'ProductSprint Backlog'!$L60,OR('ProductSprint Backlog'!$K60&lt;=O$2,'ProductSprint Backlog'!$J60&gt;O$2),0)</f>
        <v>0</v>
      </c>
      <c r="P60" s="6">
        <f t="shared" si="1"/>
        <v>1</v>
      </c>
    </row>
    <row r="61">
      <c r="B61" s="6">
        <f>IFS('ProductSprint Backlog'!$L61="", "", AND('ProductSprint Backlog'!$K61&gt;B$2,'ProductSprint Backlog'!$J61&lt;=B$2),'ProductSprint Backlog'!$L61 / MAX(1, 'ProductSprint Backlog'!$K61-'ProductSprint Backlog'!$J61),AND('ProductSprint Backlog'!$K61=B$2,'ProductSprint Backlog'!$J61=B$2),'ProductSprint Backlog'!$L61,OR('ProductSprint Backlog'!$K61&lt;=B$2,'ProductSprint Backlog'!$J61&gt;B$2),0)</f>
        <v>0</v>
      </c>
      <c r="C61" s="6">
        <f>IFS('ProductSprint Backlog'!$L61="", "", AND('ProductSprint Backlog'!$K61&gt;C$2,'ProductSprint Backlog'!$J61&lt;=C$2),'ProductSprint Backlog'!$L61 / MAX(1, 'ProductSprint Backlog'!$K61-'ProductSprint Backlog'!$J61),AND('ProductSprint Backlog'!$K61=C$2,'ProductSprint Backlog'!$J61=C$2),'ProductSprint Backlog'!$L61,OR('ProductSprint Backlog'!$K61&lt;=C$2,'ProductSprint Backlog'!$J61&gt;C$2),0)</f>
        <v>0</v>
      </c>
      <c r="D61" s="6">
        <f>IFS('ProductSprint Backlog'!$L61="", "", AND('ProductSprint Backlog'!$K61&gt;D$2,'ProductSprint Backlog'!$J61&lt;=D$2),'ProductSprint Backlog'!$L61 / MAX(1, 'ProductSprint Backlog'!$K61-'ProductSprint Backlog'!$J61),AND('ProductSprint Backlog'!$K61=D$2,'ProductSprint Backlog'!$J61=D$2),'ProductSprint Backlog'!$L61,OR('ProductSprint Backlog'!$K61&lt;=D$2,'ProductSprint Backlog'!$J61&gt;D$2),0)</f>
        <v>0</v>
      </c>
      <c r="E61" s="6">
        <f>IFS('ProductSprint Backlog'!$L61="", "", AND('ProductSprint Backlog'!$K61&gt;E$2,'ProductSprint Backlog'!$J61&lt;=E$2),'ProductSprint Backlog'!$L61 / MAX(1, 'ProductSprint Backlog'!$K61-'ProductSprint Backlog'!$J61),AND('ProductSprint Backlog'!$K61=E$2,'ProductSprint Backlog'!$J61=E$2),'ProductSprint Backlog'!$L61,OR('ProductSprint Backlog'!$K61&lt;=E$2,'ProductSprint Backlog'!$J61&gt;E$2),0)</f>
        <v>0</v>
      </c>
      <c r="F61" s="6">
        <f>IFS('ProductSprint Backlog'!$L61="", "", AND('ProductSprint Backlog'!$K61&gt;F$2,'ProductSprint Backlog'!$J61&lt;=F$2),'ProductSprint Backlog'!$L61 / MAX(1, 'ProductSprint Backlog'!$K61-'ProductSprint Backlog'!$J61),AND('ProductSprint Backlog'!$K61=F$2,'ProductSprint Backlog'!$J61=F$2),'ProductSprint Backlog'!$L61,OR('ProductSprint Backlog'!$K61&lt;=F$2,'ProductSprint Backlog'!$J61&gt;F$2),0)</f>
        <v>0</v>
      </c>
      <c r="G61" s="6">
        <f>IFS('ProductSprint Backlog'!$L61="", "", AND('ProductSprint Backlog'!$K61&gt;G$2,'ProductSprint Backlog'!$J61&lt;=G$2),'ProductSprint Backlog'!$L61 / MAX(1, 'ProductSprint Backlog'!$K61-'ProductSprint Backlog'!$J61),AND('ProductSprint Backlog'!$K61=G$2,'ProductSprint Backlog'!$J61=G$2),'ProductSprint Backlog'!$L61,OR('ProductSprint Backlog'!$K61&lt;=G$2,'ProductSprint Backlog'!$J61&gt;G$2),0)</f>
        <v>0</v>
      </c>
      <c r="H61" s="6">
        <f>IFS('ProductSprint Backlog'!$L61="", "", AND('ProductSprint Backlog'!$K61&gt;H$2,'ProductSprint Backlog'!$J61&lt;=H$2),'ProductSprint Backlog'!$L61 / MAX(1, 'ProductSprint Backlog'!$K61-'ProductSprint Backlog'!$J61),AND('ProductSprint Backlog'!$K61=H$2,'ProductSprint Backlog'!$J61=H$2),'ProductSprint Backlog'!$L61,OR('ProductSprint Backlog'!$K61&lt;=H$2,'ProductSprint Backlog'!$J61&gt;H$2),0)</f>
        <v>0</v>
      </c>
      <c r="I61" s="6">
        <f>IFS('ProductSprint Backlog'!$L61="", "", AND('ProductSprint Backlog'!$K61&gt;I$2,'ProductSprint Backlog'!$J61&lt;=I$2),'ProductSprint Backlog'!$L61 / MAX(1, 'ProductSprint Backlog'!$K61-'ProductSprint Backlog'!$J61),AND('ProductSprint Backlog'!$K61=I$2,'ProductSprint Backlog'!$J61=I$2),'ProductSprint Backlog'!$L61,OR('ProductSprint Backlog'!$K61&lt;=I$2,'ProductSprint Backlog'!$J61&gt;I$2),0)</f>
        <v>0</v>
      </c>
      <c r="J61" s="6">
        <f>IFS('ProductSprint Backlog'!$L61="", "", AND('ProductSprint Backlog'!$K61&gt;J$2,'ProductSprint Backlog'!$J61&lt;=J$2),'ProductSprint Backlog'!$L61 / MAX(1, 'ProductSprint Backlog'!$K61-'ProductSprint Backlog'!$J61),AND('ProductSprint Backlog'!$K61=J$2,'ProductSprint Backlog'!$J61=J$2),'ProductSprint Backlog'!$L61,OR('ProductSprint Backlog'!$K61&lt;=J$2,'ProductSprint Backlog'!$J61&gt;J$2),0)</f>
        <v>0</v>
      </c>
      <c r="K61" s="6">
        <f>IFS('ProductSprint Backlog'!$L61="", "", AND('ProductSprint Backlog'!$K61&gt;K$2,'ProductSprint Backlog'!$J61&lt;=K$2),'ProductSprint Backlog'!$L61 / MAX(1, 'ProductSprint Backlog'!$K61-'ProductSprint Backlog'!$J61),AND('ProductSprint Backlog'!$K61=K$2,'ProductSprint Backlog'!$J61=K$2),'ProductSprint Backlog'!$L61,OR('ProductSprint Backlog'!$K61&lt;=K$2,'ProductSprint Backlog'!$J61&gt;K$2),0)</f>
        <v>1</v>
      </c>
      <c r="L61" s="6">
        <f>IFS('ProductSprint Backlog'!$L61="", "", AND('ProductSprint Backlog'!$K61&gt;L$2,'ProductSprint Backlog'!$J61&lt;=L$2),'ProductSprint Backlog'!$L61 / MAX(1, 'ProductSprint Backlog'!$K61-'ProductSprint Backlog'!$J61),AND('ProductSprint Backlog'!$K61=L$2,'ProductSprint Backlog'!$J61=L$2),'ProductSprint Backlog'!$L61,OR('ProductSprint Backlog'!$K61&lt;=L$2,'ProductSprint Backlog'!$J61&gt;L$2),0)</f>
        <v>0</v>
      </c>
      <c r="M61" s="6">
        <f>IFS('ProductSprint Backlog'!$L61="", "", AND('ProductSprint Backlog'!$K61&gt;M$2,'ProductSprint Backlog'!$J61&lt;=M$2),'ProductSprint Backlog'!$L61 / MAX(1, 'ProductSprint Backlog'!$K61-'ProductSprint Backlog'!$J61),AND('ProductSprint Backlog'!$K61=M$2,'ProductSprint Backlog'!$J61=M$2),'ProductSprint Backlog'!$L61,OR('ProductSprint Backlog'!$K61&lt;=M$2,'ProductSprint Backlog'!$J61&gt;M$2),0)</f>
        <v>0</v>
      </c>
      <c r="N61" s="6">
        <f>IFS('ProductSprint Backlog'!$L61="", "", AND('ProductSprint Backlog'!$K61&gt;N$2,'ProductSprint Backlog'!$J61&lt;=N$2),'ProductSprint Backlog'!$L61 / MAX(1, 'ProductSprint Backlog'!$K61-'ProductSprint Backlog'!$J61),AND('ProductSprint Backlog'!$K61=N$2,'ProductSprint Backlog'!$J61=N$2),'ProductSprint Backlog'!$L61,OR('ProductSprint Backlog'!$K61&lt;=N$2,'ProductSprint Backlog'!$J61&gt;N$2),0)</f>
        <v>0</v>
      </c>
      <c r="O61" s="6">
        <f>IFS('ProductSprint Backlog'!$L61="", "", AND('ProductSprint Backlog'!$K61&gt;O$2,'ProductSprint Backlog'!$J61&lt;=O$2),'ProductSprint Backlog'!$L61 / MAX(1, 'ProductSprint Backlog'!$K61-'ProductSprint Backlog'!$J61),AND('ProductSprint Backlog'!$K61=O$2,'ProductSprint Backlog'!$J61=O$2),'ProductSprint Backlog'!$L61,OR('ProductSprint Backlog'!$K61&lt;=O$2,'ProductSprint Backlog'!$J61&gt;O$2),0)</f>
        <v>0</v>
      </c>
      <c r="P61" s="6">
        <f t="shared" si="1"/>
        <v>1</v>
      </c>
    </row>
    <row r="62">
      <c r="B62" s="6">
        <f>IFS('ProductSprint Backlog'!$L62="", "", AND('ProductSprint Backlog'!$K62&gt;B$2,'ProductSprint Backlog'!$J62&lt;=B$2),'ProductSprint Backlog'!$L62 / MAX(1, 'ProductSprint Backlog'!$K62-'ProductSprint Backlog'!$J62),AND('ProductSprint Backlog'!$K62=B$2,'ProductSprint Backlog'!$J62=B$2),'ProductSprint Backlog'!$L62,OR('ProductSprint Backlog'!$K62&lt;=B$2,'ProductSprint Backlog'!$J62&gt;B$2),0)</f>
        <v>0</v>
      </c>
      <c r="C62" s="6">
        <f>IFS('ProductSprint Backlog'!$L62="", "", AND('ProductSprint Backlog'!$K62&gt;C$2,'ProductSprint Backlog'!$J62&lt;=C$2),'ProductSprint Backlog'!$L62 / MAX(1, 'ProductSprint Backlog'!$K62-'ProductSprint Backlog'!$J62),AND('ProductSprint Backlog'!$K62=C$2,'ProductSprint Backlog'!$J62=C$2),'ProductSprint Backlog'!$L62,OR('ProductSprint Backlog'!$K62&lt;=C$2,'ProductSprint Backlog'!$J62&gt;C$2),0)</f>
        <v>0</v>
      </c>
      <c r="D62" s="6">
        <f>IFS('ProductSprint Backlog'!$L62="", "", AND('ProductSprint Backlog'!$K62&gt;D$2,'ProductSprint Backlog'!$J62&lt;=D$2),'ProductSprint Backlog'!$L62 / MAX(1, 'ProductSprint Backlog'!$K62-'ProductSprint Backlog'!$J62),AND('ProductSprint Backlog'!$K62=D$2,'ProductSprint Backlog'!$J62=D$2),'ProductSprint Backlog'!$L62,OR('ProductSprint Backlog'!$K62&lt;=D$2,'ProductSprint Backlog'!$J62&gt;D$2),0)</f>
        <v>0</v>
      </c>
      <c r="E62" s="6">
        <f>IFS('ProductSprint Backlog'!$L62="", "", AND('ProductSprint Backlog'!$K62&gt;E$2,'ProductSprint Backlog'!$J62&lt;=E$2),'ProductSprint Backlog'!$L62 / MAX(1, 'ProductSprint Backlog'!$K62-'ProductSprint Backlog'!$J62),AND('ProductSprint Backlog'!$K62=E$2,'ProductSprint Backlog'!$J62=E$2),'ProductSprint Backlog'!$L62,OR('ProductSprint Backlog'!$K62&lt;=E$2,'ProductSprint Backlog'!$J62&gt;E$2),0)</f>
        <v>0</v>
      </c>
      <c r="F62" s="6">
        <f>IFS('ProductSprint Backlog'!$L62="", "", AND('ProductSprint Backlog'!$K62&gt;F$2,'ProductSprint Backlog'!$J62&lt;=F$2),'ProductSprint Backlog'!$L62 / MAX(1, 'ProductSprint Backlog'!$K62-'ProductSprint Backlog'!$J62),AND('ProductSprint Backlog'!$K62=F$2,'ProductSprint Backlog'!$J62=F$2),'ProductSprint Backlog'!$L62,OR('ProductSprint Backlog'!$K62&lt;=F$2,'ProductSprint Backlog'!$J62&gt;F$2),0)</f>
        <v>0</v>
      </c>
      <c r="G62" s="6">
        <f>IFS('ProductSprint Backlog'!$L62="", "", AND('ProductSprint Backlog'!$K62&gt;G$2,'ProductSprint Backlog'!$J62&lt;=G$2),'ProductSprint Backlog'!$L62 / MAX(1, 'ProductSprint Backlog'!$K62-'ProductSprint Backlog'!$J62),AND('ProductSprint Backlog'!$K62=G$2,'ProductSprint Backlog'!$J62=G$2),'ProductSprint Backlog'!$L62,OR('ProductSprint Backlog'!$K62&lt;=G$2,'ProductSprint Backlog'!$J62&gt;G$2),0)</f>
        <v>0</v>
      </c>
      <c r="H62" s="6">
        <f>IFS('ProductSprint Backlog'!$L62="", "", AND('ProductSprint Backlog'!$K62&gt;H$2,'ProductSprint Backlog'!$J62&lt;=H$2),'ProductSprint Backlog'!$L62 / MAX(1, 'ProductSprint Backlog'!$K62-'ProductSprint Backlog'!$J62),AND('ProductSprint Backlog'!$K62=H$2,'ProductSprint Backlog'!$J62=H$2),'ProductSprint Backlog'!$L62,OR('ProductSprint Backlog'!$K62&lt;=H$2,'ProductSprint Backlog'!$J62&gt;H$2),0)</f>
        <v>0</v>
      </c>
      <c r="I62" s="6">
        <f>IFS('ProductSprint Backlog'!$L62="", "", AND('ProductSprint Backlog'!$K62&gt;I$2,'ProductSprint Backlog'!$J62&lt;=I$2),'ProductSprint Backlog'!$L62 / MAX(1, 'ProductSprint Backlog'!$K62-'ProductSprint Backlog'!$J62),AND('ProductSprint Backlog'!$K62=I$2,'ProductSprint Backlog'!$J62=I$2),'ProductSprint Backlog'!$L62,OR('ProductSprint Backlog'!$K62&lt;=I$2,'ProductSprint Backlog'!$J62&gt;I$2),0)</f>
        <v>0</v>
      </c>
      <c r="J62" s="6">
        <f>IFS('ProductSprint Backlog'!$L62="", "", AND('ProductSprint Backlog'!$K62&gt;J$2,'ProductSprint Backlog'!$J62&lt;=J$2),'ProductSprint Backlog'!$L62 / MAX(1, 'ProductSprint Backlog'!$K62-'ProductSprint Backlog'!$J62),AND('ProductSprint Backlog'!$K62=J$2,'ProductSprint Backlog'!$J62=J$2),'ProductSprint Backlog'!$L62,OR('ProductSprint Backlog'!$K62&lt;=J$2,'ProductSprint Backlog'!$J62&gt;J$2),0)</f>
        <v>0</v>
      </c>
      <c r="K62" s="6">
        <f>IFS('ProductSprint Backlog'!$L62="", "", AND('ProductSprint Backlog'!$K62&gt;K$2,'ProductSprint Backlog'!$J62&lt;=K$2),'ProductSprint Backlog'!$L62 / MAX(1, 'ProductSprint Backlog'!$K62-'ProductSprint Backlog'!$J62),AND('ProductSprint Backlog'!$K62=K$2,'ProductSprint Backlog'!$J62=K$2),'ProductSprint Backlog'!$L62,OR('ProductSprint Backlog'!$K62&lt;=K$2,'ProductSprint Backlog'!$J62&gt;K$2),0)</f>
        <v>2</v>
      </c>
      <c r="L62" s="6">
        <f>IFS('ProductSprint Backlog'!$L62="", "", AND('ProductSprint Backlog'!$K62&gt;L$2,'ProductSprint Backlog'!$J62&lt;=L$2),'ProductSprint Backlog'!$L62 / MAX(1, 'ProductSprint Backlog'!$K62-'ProductSprint Backlog'!$J62),AND('ProductSprint Backlog'!$K62=L$2,'ProductSprint Backlog'!$J62=L$2),'ProductSprint Backlog'!$L62,OR('ProductSprint Backlog'!$K62&lt;=L$2,'ProductSprint Backlog'!$J62&gt;L$2),0)</f>
        <v>0</v>
      </c>
      <c r="M62" s="6">
        <f>IFS('ProductSprint Backlog'!$L62="", "", AND('ProductSprint Backlog'!$K62&gt;M$2,'ProductSprint Backlog'!$J62&lt;=M$2),'ProductSprint Backlog'!$L62 / MAX(1, 'ProductSprint Backlog'!$K62-'ProductSprint Backlog'!$J62),AND('ProductSprint Backlog'!$K62=M$2,'ProductSprint Backlog'!$J62=M$2),'ProductSprint Backlog'!$L62,OR('ProductSprint Backlog'!$K62&lt;=M$2,'ProductSprint Backlog'!$J62&gt;M$2),0)</f>
        <v>0</v>
      </c>
      <c r="N62" s="6">
        <f>IFS('ProductSprint Backlog'!$L62="", "", AND('ProductSprint Backlog'!$K62&gt;N$2,'ProductSprint Backlog'!$J62&lt;=N$2),'ProductSprint Backlog'!$L62 / MAX(1, 'ProductSprint Backlog'!$K62-'ProductSprint Backlog'!$J62),AND('ProductSprint Backlog'!$K62=N$2,'ProductSprint Backlog'!$J62=N$2),'ProductSprint Backlog'!$L62,OR('ProductSprint Backlog'!$K62&lt;=N$2,'ProductSprint Backlog'!$J62&gt;N$2),0)</f>
        <v>0</v>
      </c>
      <c r="O62" s="6">
        <f>IFS('ProductSprint Backlog'!$L62="", "", AND('ProductSprint Backlog'!$K62&gt;O$2,'ProductSprint Backlog'!$J62&lt;=O$2),'ProductSprint Backlog'!$L62 / MAX(1, 'ProductSprint Backlog'!$K62-'ProductSprint Backlog'!$J62),AND('ProductSprint Backlog'!$K62=O$2,'ProductSprint Backlog'!$J62=O$2),'ProductSprint Backlog'!$L62,OR('ProductSprint Backlog'!$K62&lt;=O$2,'ProductSprint Backlog'!$J62&gt;O$2),0)</f>
        <v>0</v>
      </c>
      <c r="P62" s="6">
        <f t="shared" si="1"/>
        <v>2</v>
      </c>
    </row>
    <row r="63">
      <c r="B63" s="6">
        <f>IFS('ProductSprint Backlog'!$L63="", "", AND('ProductSprint Backlog'!$K63&gt;B$2,'ProductSprint Backlog'!$J63&lt;=B$2),'ProductSprint Backlog'!$L63 / MAX(1, 'ProductSprint Backlog'!$K63-'ProductSprint Backlog'!$J63),AND('ProductSprint Backlog'!$K63=B$2,'ProductSprint Backlog'!$J63=B$2),'ProductSprint Backlog'!$L63,OR('ProductSprint Backlog'!$K63&lt;=B$2,'ProductSprint Backlog'!$J63&gt;B$2),0)</f>
        <v>0</v>
      </c>
      <c r="C63" s="6">
        <f>IFS('ProductSprint Backlog'!$L63="", "", AND('ProductSprint Backlog'!$K63&gt;C$2,'ProductSprint Backlog'!$J63&lt;=C$2),'ProductSprint Backlog'!$L63 / MAX(1, 'ProductSprint Backlog'!$K63-'ProductSprint Backlog'!$J63),AND('ProductSprint Backlog'!$K63=C$2,'ProductSprint Backlog'!$J63=C$2),'ProductSprint Backlog'!$L63,OR('ProductSprint Backlog'!$K63&lt;=C$2,'ProductSprint Backlog'!$J63&gt;C$2),0)</f>
        <v>0</v>
      </c>
      <c r="D63" s="6">
        <f>IFS('ProductSprint Backlog'!$L63="", "", AND('ProductSprint Backlog'!$K63&gt;D$2,'ProductSprint Backlog'!$J63&lt;=D$2),'ProductSprint Backlog'!$L63 / MAX(1, 'ProductSprint Backlog'!$K63-'ProductSprint Backlog'!$J63),AND('ProductSprint Backlog'!$K63=D$2,'ProductSprint Backlog'!$J63=D$2),'ProductSprint Backlog'!$L63,OR('ProductSprint Backlog'!$K63&lt;=D$2,'ProductSprint Backlog'!$J63&gt;D$2),0)</f>
        <v>0</v>
      </c>
      <c r="E63" s="6">
        <f>IFS('ProductSprint Backlog'!$L63="", "", AND('ProductSprint Backlog'!$K63&gt;E$2,'ProductSprint Backlog'!$J63&lt;=E$2),'ProductSprint Backlog'!$L63 / MAX(1, 'ProductSprint Backlog'!$K63-'ProductSprint Backlog'!$J63),AND('ProductSprint Backlog'!$K63=E$2,'ProductSprint Backlog'!$J63=E$2),'ProductSprint Backlog'!$L63,OR('ProductSprint Backlog'!$K63&lt;=E$2,'ProductSprint Backlog'!$J63&gt;E$2),0)</f>
        <v>0</v>
      </c>
      <c r="F63" s="6">
        <f>IFS('ProductSprint Backlog'!$L63="", "", AND('ProductSprint Backlog'!$K63&gt;F$2,'ProductSprint Backlog'!$J63&lt;=F$2),'ProductSprint Backlog'!$L63 / MAX(1, 'ProductSprint Backlog'!$K63-'ProductSprint Backlog'!$J63),AND('ProductSprint Backlog'!$K63=F$2,'ProductSprint Backlog'!$J63=F$2),'ProductSprint Backlog'!$L63,OR('ProductSprint Backlog'!$K63&lt;=F$2,'ProductSprint Backlog'!$J63&gt;F$2),0)</f>
        <v>0</v>
      </c>
      <c r="G63" s="6">
        <f>IFS('ProductSprint Backlog'!$L63="", "", AND('ProductSprint Backlog'!$K63&gt;G$2,'ProductSprint Backlog'!$J63&lt;=G$2),'ProductSprint Backlog'!$L63 / MAX(1, 'ProductSprint Backlog'!$K63-'ProductSprint Backlog'!$J63),AND('ProductSprint Backlog'!$K63=G$2,'ProductSprint Backlog'!$J63=G$2),'ProductSprint Backlog'!$L63,OR('ProductSprint Backlog'!$K63&lt;=G$2,'ProductSprint Backlog'!$J63&gt;G$2),0)</f>
        <v>0</v>
      </c>
      <c r="H63" s="6">
        <f>IFS('ProductSprint Backlog'!$L63="", "", AND('ProductSprint Backlog'!$K63&gt;H$2,'ProductSprint Backlog'!$J63&lt;=H$2),'ProductSprint Backlog'!$L63 / MAX(1, 'ProductSprint Backlog'!$K63-'ProductSprint Backlog'!$J63),AND('ProductSprint Backlog'!$K63=H$2,'ProductSprint Backlog'!$J63=H$2),'ProductSprint Backlog'!$L63,OR('ProductSprint Backlog'!$K63&lt;=H$2,'ProductSprint Backlog'!$J63&gt;H$2),0)</f>
        <v>0</v>
      </c>
      <c r="I63" s="6">
        <f>IFS('ProductSprint Backlog'!$L63="", "", AND('ProductSprint Backlog'!$K63&gt;I$2,'ProductSprint Backlog'!$J63&lt;=I$2),'ProductSprint Backlog'!$L63 / MAX(1, 'ProductSprint Backlog'!$K63-'ProductSprint Backlog'!$J63),AND('ProductSprint Backlog'!$K63=I$2,'ProductSprint Backlog'!$J63=I$2),'ProductSprint Backlog'!$L63,OR('ProductSprint Backlog'!$K63&lt;=I$2,'ProductSprint Backlog'!$J63&gt;I$2),0)</f>
        <v>0</v>
      </c>
      <c r="J63" s="6">
        <f>IFS('ProductSprint Backlog'!$L63="", "", AND('ProductSprint Backlog'!$K63&gt;J$2,'ProductSprint Backlog'!$J63&lt;=J$2),'ProductSprint Backlog'!$L63 / MAX(1, 'ProductSprint Backlog'!$K63-'ProductSprint Backlog'!$J63),AND('ProductSprint Backlog'!$K63=J$2,'ProductSprint Backlog'!$J63=J$2),'ProductSprint Backlog'!$L63,OR('ProductSprint Backlog'!$K63&lt;=J$2,'ProductSprint Backlog'!$J63&gt;J$2),0)</f>
        <v>0</v>
      </c>
      <c r="K63" s="6">
        <f>IFS('ProductSprint Backlog'!$L63="", "", AND('ProductSprint Backlog'!$K63&gt;K$2,'ProductSprint Backlog'!$J63&lt;=K$2),'ProductSprint Backlog'!$L63 / MAX(1, 'ProductSprint Backlog'!$K63-'ProductSprint Backlog'!$J63),AND('ProductSprint Backlog'!$K63=K$2,'ProductSprint Backlog'!$J63=K$2),'ProductSprint Backlog'!$L63,OR('ProductSprint Backlog'!$K63&lt;=K$2,'ProductSprint Backlog'!$J63&gt;K$2),0)</f>
        <v>1</v>
      </c>
      <c r="L63" s="6">
        <f>IFS('ProductSprint Backlog'!$L63="", "", AND('ProductSprint Backlog'!$K63&gt;L$2,'ProductSprint Backlog'!$J63&lt;=L$2),'ProductSprint Backlog'!$L63 / MAX(1, 'ProductSprint Backlog'!$K63-'ProductSprint Backlog'!$J63),AND('ProductSprint Backlog'!$K63=L$2,'ProductSprint Backlog'!$J63=L$2),'ProductSprint Backlog'!$L63,OR('ProductSprint Backlog'!$K63&lt;=L$2,'ProductSprint Backlog'!$J63&gt;L$2),0)</f>
        <v>0</v>
      </c>
      <c r="M63" s="6">
        <f>IFS('ProductSprint Backlog'!$L63="", "", AND('ProductSprint Backlog'!$K63&gt;M$2,'ProductSprint Backlog'!$J63&lt;=M$2),'ProductSprint Backlog'!$L63 / MAX(1, 'ProductSprint Backlog'!$K63-'ProductSprint Backlog'!$J63),AND('ProductSprint Backlog'!$K63=M$2,'ProductSprint Backlog'!$J63=M$2),'ProductSprint Backlog'!$L63,OR('ProductSprint Backlog'!$K63&lt;=M$2,'ProductSprint Backlog'!$J63&gt;M$2),0)</f>
        <v>0</v>
      </c>
      <c r="N63" s="6">
        <f>IFS('ProductSprint Backlog'!$L63="", "", AND('ProductSprint Backlog'!$K63&gt;N$2,'ProductSprint Backlog'!$J63&lt;=N$2),'ProductSprint Backlog'!$L63 / MAX(1, 'ProductSprint Backlog'!$K63-'ProductSprint Backlog'!$J63),AND('ProductSprint Backlog'!$K63=N$2,'ProductSprint Backlog'!$J63=N$2),'ProductSprint Backlog'!$L63,OR('ProductSprint Backlog'!$K63&lt;=N$2,'ProductSprint Backlog'!$J63&gt;N$2),0)</f>
        <v>0</v>
      </c>
      <c r="O63" s="6">
        <f>IFS('ProductSprint Backlog'!$L63="", "", AND('ProductSprint Backlog'!$K63&gt;O$2,'ProductSprint Backlog'!$J63&lt;=O$2),'ProductSprint Backlog'!$L63 / MAX(1, 'ProductSprint Backlog'!$K63-'ProductSprint Backlog'!$J63),AND('ProductSprint Backlog'!$K63=O$2,'ProductSprint Backlog'!$J63=O$2),'ProductSprint Backlog'!$L63,OR('ProductSprint Backlog'!$K63&lt;=O$2,'ProductSprint Backlog'!$J63&gt;O$2),0)</f>
        <v>0</v>
      </c>
      <c r="P63" s="6">
        <f t="shared" si="1"/>
        <v>1</v>
      </c>
    </row>
    <row r="64">
      <c r="B64" s="6">
        <f>IFS('ProductSprint Backlog'!$L64="", "", AND('ProductSprint Backlog'!$K64&gt;B$2,'ProductSprint Backlog'!$J64&lt;=B$2),'ProductSprint Backlog'!$L64 / MAX(1, 'ProductSprint Backlog'!$K64-'ProductSprint Backlog'!$J64),AND('ProductSprint Backlog'!$K64=B$2,'ProductSprint Backlog'!$J64=B$2),'ProductSprint Backlog'!$L64,OR('ProductSprint Backlog'!$K64&lt;=B$2,'ProductSprint Backlog'!$J64&gt;B$2),0)</f>
        <v>0</v>
      </c>
      <c r="C64" s="6">
        <f>IFS('ProductSprint Backlog'!$L64="", "", AND('ProductSprint Backlog'!$K64&gt;C$2,'ProductSprint Backlog'!$J64&lt;=C$2),'ProductSprint Backlog'!$L64 / MAX(1, 'ProductSprint Backlog'!$K64-'ProductSprint Backlog'!$J64),AND('ProductSprint Backlog'!$K64=C$2,'ProductSprint Backlog'!$J64=C$2),'ProductSprint Backlog'!$L64,OR('ProductSprint Backlog'!$K64&lt;=C$2,'ProductSprint Backlog'!$J64&gt;C$2),0)</f>
        <v>0</v>
      </c>
      <c r="D64" s="6">
        <f>IFS('ProductSprint Backlog'!$L64="", "", AND('ProductSprint Backlog'!$K64&gt;D$2,'ProductSprint Backlog'!$J64&lt;=D$2),'ProductSprint Backlog'!$L64 / MAX(1, 'ProductSprint Backlog'!$K64-'ProductSprint Backlog'!$J64),AND('ProductSprint Backlog'!$K64=D$2,'ProductSprint Backlog'!$J64=D$2),'ProductSprint Backlog'!$L64,OR('ProductSprint Backlog'!$K64&lt;=D$2,'ProductSprint Backlog'!$J64&gt;D$2),0)</f>
        <v>0</v>
      </c>
      <c r="E64" s="6">
        <f>IFS('ProductSprint Backlog'!$L64="", "", AND('ProductSprint Backlog'!$K64&gt;E$2,'ProductSprint Backlog'!$J64&lt;=E$2),'ProductSprint Backlog'!$L64 / MAX(1, 'ProductSprint Backlog'!$K64-'ProductSprint Backlog'!$J64),AND('ProductSprint Backlog'!$K64=E$2,'ProductSprint Backlog'!$J64=E$2),'ProductSprint Backlog'!$L64,OR('ProductSprint Backlog'!$K64&lt;=E$2,'ProductSprint Backlog'!$J64&gt;E$2),0)</f>
        <v>0</v>
      </c>
      <c r="F64" s="6">
        <f>IFS('ProductSprint Backlog'!$L64="", "", AND('ProductSprint Backlog'!$K64&gt;F$2,'ProductSprint Backlog'!$J64&lt;=F$2),'ProductSprint Backlog'!$L64 / MAX(1, 'ProductSprint Backlog'!$K64-'ProductSprint Backlog'!$J64),AND('ProductSprint Backlog'!$K64=F$2,'ProductSprint Backlog'!$J64=F$2),'ProductSprint Backlog'!$L64,OR('ProductSprint Backlog'!$K64&lt;=F$2,'ProductSprint Backlog'!$J64&gt;F$2),0)</f>
        <v>0</v>
      </c>
      <c r="G64" s="6">
        <f>IFS('ProductSprint Backlog'!$L64="", "", AND('ProductSprint Backlog'!$K64&gt;G$2,'ProductSprint Backlog'!$J64&lt;=G$2),'ProductSprint Backlog'!$L64 / MAX(1, 'ProductSprint Backlog'!$K64-'ProductSprint Backlog'!$J64),AND('ProductSprint Backlog'!$K64=G$2,'ProductSprint Backlog'!$J64=G$2),'ProductSprint Backlog'!$L64,OR('ProductSprint Backlog'!$K64&lt;=G$2,'ProductSprint Backlog'!$J64&gt;G$2),0)</f>
        <v>0</v>
      </c>
      <c r="H64" s="6">
        <f>IFS('ProductSprint Backlog'!$L64="", "", AND('ProductSprint Backlog'!$K64&gt;H$2,'ProductSprint Backlog'!$J64&lt;=H$2),'ProductSprint Backlog'!$L64 / MAX(1, 'ProductSprint Backlog'!$K64-'ProductSprint Backlog'!$J64),AND('ProductSprint Backlog'!$K64=H$2,'ProductSprint Backlog'!$J64=H$2),'ProductSprint Backlog'!$L64,OR('ProductSprint Backlog'!$K64&lt;=H$2,'ProductSprint Backlog'!$J64&gt;H$2),0)</f>
        <v>0</v>
      </c>
      <c r="I64" s="6">
        <f>IFS('ProductSprint Backlog'!$L64="", "", AND('ProductSprint Backlog'!$K64&gt;I$2,'ProductSprint Backlog'!$J64&lt;=I$2),'ProductSprint Backlog'!$L64 / MAX(1, 'ProductSprint Backlog'!$K64-'ProductSprint Backlog'!$J64),AND('ProductSprint Backlog'!$K64=I$2,'ProductSprint Backlog'!$J64=I$2),'ProductSprint Backlog'!$L64,OR('ProductSprint Backlog'!$K64&lt;=I$2,'ProductSprint Backlog'!$J64&gt;I$2),0)</f>
        <v>0</v>
      </c>
      <c r="J64" s="6">
        <f>IFS('ProductSprint Backlog'!$L64="", "", AND('ProductSprint Backlog'!$K64&gt;J$2,'ProductSprint Backlog'!$J64&lt;=J$2),'ProductSprint Backlog'!$L64 / MAX(1, 'ProductSprint Backlog'!$K64-'ProductSprint Backlog'!$J64),AND('ProductSprint Backlog'!$K64=J$2,'ProductSprint Backlog'!$J64=J$2),'ProductSprint Backlog'!$L64,OR('ProductSprint Backlog'!$K64&lt;=J$2,'ProductSprint Backlog'!$J64&gt;J$2),0)</f>
        <v>0</v>
      </c>
      <c r="K64" s="6">
        <f>IFS('ProductSprint Backlog'!$L64="", "", AND('ProductSprint Backlog'!$K64&gt;K$2,'ProductSprint Backlog'!$J64&lt;=K$2),'ProductSprint Backlog'!$L64 / MAX(1, 'ProductSprint Backlog'!$K64-'ProductSprint Backlog'!$J64),AND('ProductSprint Backlog'!$K64=K$2,'ProductSprint Backlog'!$J64=K$2),'ProductSprint Backlog'!$L64,OR('ProductSprint Backlog'!$K64&lt;=K$2,'ProductSprint Backlog'!$J64&gt;K$2),0)</f>
        <v>0</v>
      </c>
      <c r="L64" s="6">
        <f>IFS('ProductSprint Backlog'!$L64="", "", AND('ProductSprint Backlog'!$K64&gt;L$2,'ProductSprint Backlog'!$J64&lt;=L$2),'ProductSprint Backlog'!$L64 / MAX(1, 'ProductSprint Backlog'!$K64-'ProductSprint Backlog'!$J64),AND('ProductSprint Backlog'!$K64=L$2,'ProductSprint Backlog'!$J64=L$2),'ProductSprint Backlog'!$L64,OR('ProductSprint Backlog'!$K64&lt;=L$2,'ProductSprint Backlog'!$J64&gt;L$2),0)</f>
        <v>1</v>
      </c>
      <c r="M64" s="6">
        <f>IFS('ProductSprint Backlog'!$L64="", "", AND('ProductSprint Backlog'!$K64&gt;M$2,'ProductSprint Backlog'!$J64&lt;=M$2),'ProductSprint Backlog'!$L64 / MAX(1, 'ProductSprint Backlog'!$K64-'ProductSprint Backlog'!$J64),AND('ProductSprint Backlog'!$K64=M$2,'ProductSprint Backlog'!$J64=M$2),'ProductSprint Backlog'!$L64,OR('ProductSprint Backlog'!$K64&lt;=M$2,'ProductSprint Backlog'!$J64&gt;M$2),0)</f>
        <v>0</v>
      </c>
      <c r="N64" s="6">
        <f>IFS('ProductSprint Backlog'!$L64="", "", AND('ProductSprint Backlog'!$K64&gt;N$2,'ProductSprint Backlog'!$J64&lt;=N$2),'ProductSprint Backlog'!$L64 / MAX(1, 'ProductSprint Backlog'!$K64-'ProductSprint Backlog'!$J64),AND('ProductSprint Backlog'!$K64=N$2,'ProductSprint Backlog'!$J64=N$2),'ProductSprint Backlog'!$L64,OR('ProductSprint Backlog'!$K64&lt;=N$2,'ProductSprint Backlog'!$J64&gt;N$2),0)</f>
        <v>0</v>
      </c>
      <c r="O64" s="6">
        <f>IFS('ProductSprint Backlog'!$L64="", "", AND('ProductSprint Backlog'!$K64&gt;O$2,'ProductSprint Backlog'!$J64&lt;=O$2),'ProductSprint Backlog'!$L64 / MAX(1, 'ProductSprint Backlog'!$K64-'ProductSprint Backlog'!$J64),AND('ProductSprint Backlog'!$K64=O$2,'ProductSprint Backlog'!$J64=O$2),'ProductSprint Backlog'!$L64,OR('ProductSprint Backlog'!$K64&lt;=O$2,'ProductSprint Backlog'!$J64&gt;O$2),0)</f>
        <v>0</v>
      </c>
      <c r="P64" s="6">
        <f t="shared" si="1"/>
        <v>1</v>
      </c>
    </row>
    <row r="65">
      <c r="B65" s="6">
        <f>IFS('ProductSprint Backlog'!$L65="", "", AND('ProductSprint Backlog'!$K65&gt;B$2,'ProductSprint Backlog'!$J65&lt;=B$2),'ProductSprint Backlog'!$L65 / MAX(1, 'ProductSprint Backlog'!$K65-'ProductSprint Backlog'!$J65),AND('ProductSprint Backlog'!$K65=B$2,'ProductSprint Backlog'!$J65=B$2),'ProductSprint Backlog'!$L65,OR('ProductSprint Backlog'!$K65&lt;=B$2,'ProductSprint Backlog'!$J65&gt;B$2),0)</f>
        <v>0</v>
      </c>
      <c r="C65" s="6">
        <f>IFS('ProductSprint Backlog'!$L65="", "", AND('ProductSprint Backlog'!$K65&gt;C$2,'ProductSprint Backlog'!$J65&lt;=C$2),'ProductSprint Backlog'!$L65 / MAX(1, 'ProductSprint Backlog'!$K65-'ProductSprint Backlog'!$J65),AND('ProductSprint Backlog'!$K65=C$2,'ProductSprint Backlog'!$J65=C$2),'ProductSprint Backlog'!$L65,OR('ProductSprint Backlog'!$K65&lt;=C$2,'ProductSprint Backlog'!$J65&gt;C$2),0)</f>
        <v>0</v>
      </c>
      <c r="D65" s="6">
        <f>IFS('ProductSprint Backlog'!$L65="", "", AND('ProductSprint Backlog'!$K65&gt;D$2,'ProductSprint Backlog'!$J65&lt;=D$2),'ProductSprint Backlog'!$L65 / MAX(1, 'ProductSprint Backlog'!$K65-'ProductSprint Backlog'!$J65),AND('ProductSprint Backlog'!$K65=D$2,'ProductSprint Backlog'!$J65=D$2),'ProductSprint Backlog'!$L65,OR('ProductSprint Backlog'!$K65&lt;=D$2,'ProductSprint Backlog'!$J65&gt;D$2),0)</f>
        <v>0</v>
      </c>
      <c r="E65" s="6">
        <f>IFS('ProductSprint Backlog'!$L65="", "", AND('ProductSprint Backlog'!$K65&gt;E$2,'ProductSprint Backlog'!$J65&lt;=E$2),'ProductSprint Backlog'!$L65 / MAX(1, 'ProductSprint Backlog'!$K65-'ProductSprint Backlog'!$J65),AND('ProductSprint Backlog'!$K65=E$2,'ProductSprint Backlog'!$J65=E$2),'ProductSprint Backlog'!$L65,OR('ProductSprint Backlog'!$K65&lt;=E$2,'ProductSprint Backlog'!$J65&gt;E$2),0)</f>
        <v>0</v>
      </c>
      <c r="F65" s="6">
        <f>IFS('ProductSprint Backlog'!$L65="", "", AND('ProductSprint Backlog'!$K65&gt;F$2,'ProductSprint Backlog'!$J65&lt;=F$2),'ProductSprint Backlog'!$L65 / MAX(1, 'ProductSprint Backlog'!$K65-'ProductSprint Backlog'!$J65),AND('ProductSprint Backlog'!$K65=F$2,'ProductSprint Backlog'!$J65=F$2),'ProductSprint Backlog'!$L65,OR('ProductSprint Backlog'!$K65&lt;=F$2,'ProductSprint Backlog'!$J65&gt;F$2),0)</f>
        <v>0</v>
      </c>
      <c r="G65" s="6">
        <f>IFS('ProductSprint Backlog'!$L65="", "", AND('ProductSprint Backlog'!$K65&gt;G$2,'ProductSprint Backlog'!$J65&lt;=G$2),'ProductSprint Backlog'!$L65 / MAX(1, 'ProductSprint Backlog'!$K65-'ProductSprint Backlog'!$J65),AND('ProductSprint Backlog'!$K65=G$2,'ProductSprint Backlog'!$J65=G$2),'ProductSprint Backlog'!$L65,OR('ProductSprint Backlog'!$K65&lt;=G$2,'ProductSprint Backlog'!$J65&gt;G$2),0)</f>
        <v>0</v>
      </c>
      <c r="H65" s="6">
        <f>IFS('ProductSprint Backlog'!$L65="", "", AND('ProductSprint Backlog'!$K65&gt;H$2,'ProductSprint Backlog'!$J65&lt;=H$2),'ProductSprint Backlog'!$L65 / MAX(1, 'ProductSprint Backlog'!$K65-'ProductSprint Backlog'!$J65),AND('ProductSprint Backlog'!$K65=H$2,'ProductSprint Backlog'!$J65=H$2),'ProductSprint Backlog'!$L65,OR('ProductSprint Backlog'!$K65&lt;=H$2,'ProductSprint Backlog'!$J65&gt;H$2),0)</f>
        <v>0</v>
      </c>
      <c r="I65" s="6">
        <f>IFS('ProductSprint Backlog'!$L65="", "", AND('ProductSprint Backlog'!$K65&gt;I$2,'ProductSprint Backlog'!$J65&lt;=I$2),'ProductSprint Backlog'!$L65 / MAX(1, 'ProductSprint Backlog'!$K65-'ProductSprint Backlog'!$J65),AND('ProductSprint Backlog'!$K65=I$2,'ProductSprint Backlog'!$J65=I$2),'ProductSprint Backlog'!$L65,OR('ProductSprint Backlog'!$K65&lt;=I$2,'ProductSprint Backlog'!$J65&gt;I$2),0)</f>
        <v>0</v>
      </c>
      <c r="J65" s="6">
        <f>IFS('ProductSprint Backlog'!$L65="", "", AND('ProductSprint Backlog'!$K65&gt;J$2,'ProductSprint Backlog'!$J65&lt;=J$2),'ProductSprint Backlog'!$L65 / MAX(1, 'ProductSprint Backlog'!$K65-'ProductSprint Backlog'!$J65),AND('ProductSprint Backlog'!$K65=J$2,'ProductSprint Backlog'!$J65=J$2),'ProductSprint Backlog'!$L65,OR('ProductSprint Backlog'!$K65&lt;=J$2,'ProductSprint Backlog'!$J65&gt;J$2),0)</f>
        <v>0</v>
      </c>
      <c r="K65" s="6">
        <f>IFS('ProductSprint Backlog'!$L65="", "", AND('ProductSprint Backlog'!$K65&gt;K$2,'ProductSprint Backlog'!$J65&lt;=K$2),'ProductSprint Backlog'!$L65 / MAX(1, 'ProductSprint Backlog'!$K65-'ProductSprint Backlog'!$J65),AND('ProductSprint Backlog'!$K65=K$2,'ProductSprint Backlog'!$J65=K$2),'ProductSprint Backlog'!$L65,OR('ProductSprint Backlog'!$K65&lt;=K$2,'ProductSprint Backlog'!$J65&gt;K$2),0)</f>
        <v>0</v>
      </c>
      <c r="L65" s="6">
        <f>IFS('ProductSprint Backlog'!$L65="", "", AND('ProductSprint Backlog'!$K65&gt;L$2,'ProductSprint Backlog'!$J65&lt;=L$2),'ProductSprint Backlog'!$L65 / MAX(1, 'ProductSprint Backlog'!$K65-'ProductSprint Backlog'!$J65),AND('ProductSprint Backlog'!$K65=L$2,'ProductSprint Backlog'!$J65=L$2),'ProductSprint Backlog'!$L65,OR('ProductSprint Backlog'!$K65&lt;=L$2,'ProductSprint Backlog'!$J65&gt;L$2),0)</f>
        <v>1</v>
      </c>
      <c r="M65" s="6">
        <f>IFS('ProductSprint Backlog'!$L65="", "", AND('ProductSprint Backlog'!$K65&gt;M$2,'ProductSprint Backlog'!$J65&lt;=M$2),'ProductSprint Backlog'!$L65 / MAX(1, 'ProductSprint Backlog'!$K65-'ProductSprint Backlog'!$J65),AND('ProductSprint Backlog'!$K65=M$2,'ProductSprint Backlog'!$J65=M$2),'ProductSprint Backlog'!$L65,OR('ProductSprint Backlog'!$K65&lt;=M$2,'ProductSprint Backlog'!$J65&gt;M$2),0)</f>
        <v>0</v>
      </c>
      <c r="N65" s="6">
        <f>IFS('ProductSprint Backlog'!$L65="", "", AND('ProductSprint Backlog'!$K65&gt;N$2,'ProductSprint Backlog'!$J65&lt;=N$2),'ProductSprint Backlog'!$L65 / MAX(1, 'ProductSprint Backlog'!$K65-'ProductSprint Backlog'!$J65),AND('ProductSprint Backlog'!$K65=N$2,'ProductSprint Backlog'!$J65=N$2),'ProductSprint Backlog'!$L65,OR('ProductSprint Backlog'!$K65&lt;=N$2,'ProductSprint Backlog'!$J65&gt;N$2),0)</f>
        <v>0</v>
      </c>
      <c r="O65" s="6">
        <f>IFS('ProductSprint Backlog'!$L65="", "", AND('ProductSprint Backlog'!$K65&gt;O$2,'ProductSprint Backlog'!$J65&lt;=O$2),'ProductSprint Backlog'!$L65 / MAX(1, 'ProductSprint Backlog'!$K65-'ProductSprint Backlog'!$J65),AND('ProductSprint Backlog'!$K65=O$2,'ProductSprint Backlog'!$J65=O$2),'ProductSprint Backlog'!$L65,OR('ProductSprint Backlog'!$K65&lt;=O$2,'ProductSprint Backlog'!$J65&gt;O$2),0)</f>
        <v>0</v>
      </c>
      <c r="P65" s="6">
        <f t="shared" si="1"/>
        <v>1</v>
      </c>
    </row>
    <row r="66">
      <c r="B66" s="6" t="str">
        <f>IFS('ProductSprint Backlog'!$L66="", "", AND('ProductSprint Backlog'!$K66&gt;B$2,'ProductSprint Backlog'!$J66&lt;=B$2),'ProductSprint Backlog'!$L66 / MAX(1, 'ProductSprint Backlog'!$K66-'ProductSprint Backlog'!$J66),AND('ProductSprint Backlog'!$K66=B$2,'ProductSprint Backlog'!$J66=B$2),'ProductSprint Backlog'!$L66,OR('ProductSprint Backlog'!$K66&lt;=B$2,'ProductSprint Backlog'!$J66&gt;B$2),0)</f>
        <v/>
      </c>
      <c r="C66" s="6" t="str">
        <f>IFS('ProductSprint Backlog'!$L66="", "", AND('ProductSprint Backlog'!$K66&gt;C$2,'ProductSprint Backlog'!$J66&lt;=C$2),'ProductSprint Backlog'!$L66 / MAX(1, 'ProductSprint Backlog'!$K66-'ProductSprint Backlog'!$J66),AND('ProductSprint Backlog'!$K66=C$2,'ProductSprint Backlog'!$J66=C$2),'ProductSprint Backlog'!$L66,OR('ProductSprint Backlog'!$K66&lt;=C$2,'ProductSprint Backlog'!$J66&gt;C$2),0)</f>
        <v/>
      </c>
      <c r="D66" s="6" t="str">
        <f>IFS('ProductSprint Backlog'!$L66="", "", AND('ProductSprint Backlog'!$K66&gt;D$2,'ProductSprint Backlog'!$J66&lt;=D$2),'ProductSprint Backlog'!$L66 / MAX(1, 'ProductSprint Backlog'!$K66-'ProductSprint Backlog'!$J66),AND('ProductSprint Backlog'!$K66=D$2,'ProductSprint Backlog'!$J66=D$2),'ProductSprint Backlog'!$L66,OR('ProductSprint Backlog'!$K66&lt;=D$2,'ProductSprint Backlog'!$J66&gt;D$2),0)</f>
        <v/>
      </c>
      <c r="E66" s="6" t="str">
        <f>IFS('ProductSprint Backlog'!$L66="", "", AND('ProductSprint Backlog'!$K66&gt;E$2,'ProductSprint Backlog'!$J66&lt;=E$2),'ProductSprint Backlog'!$L66 / MAX(1, 'ProductSprint Backlog'!$K66-'ProductSprint Backlog'!$J66),AND('ProductSprint Backlog'!$K66=E$2,'ProductSprint Backlog'!$J66=E$2),'ProductSprint Backlog'!$L66,OR('ProductSprint Backlog'!$K66&lt;=E$2,'ProductSprint Backlog'!$J66&gt;E$2),0)</f>
        <v/>
      </c>
      <c r="F66" s="6" t="str">
        <f>IFS('ProductSprint Backlog'!$L66="", "", AND('ProductSprint Backlog'!$K66&gt;F$2,'ProductSprint Backlog'!$J66&lt;=F$2),'ProductSprint Backlog'!$L66 / MAX(1, 'ProductSprint Backlog'!$K66-'ProductSprint Backlog'!$J66),AND('ProductSprint Backlog'!$K66=F$2,'ProductSprint Backlog'!$J66=F$2),'ProductSprint Backlog'!$L66,OR('ProductSprint Backlog'!$K66&lt;=F$2,'ProductSprint Backlog'!$J66&gt;F$2),0)</f>
        <v/>
      </c>
      <c r="G66" s="6" t="str">
        <f>IFS('ProductSprint Backlog'!$L66="", "", AND('ProductSprint Backlog'!$K66&gt;G$2,'ProductSprint Backlog'!$J66&lt;=G$2),'ProductSprint Backlog'!$L66 / MAX(1, 'ProductSprint Backlog'!$K66-'ProductSprint Backlog'!$J66),AND('ProductSprint Backlog'!$K66=G$2,'ProductSprint Backlog'!$J66=G$2),'ProductSprint Backlog'!$L66,OR('ProductSprint Backlog'!$K66&lt;=G$2,'ProductSprint Backlog'!$J66&gt;G$2),0)</f>
        <v/>
      </c>
      <c r="H66" s="6" t="str">
        <f>IFS('ProductSprint Backlog'!$L66="", "", AND('ProductSprint Backlog'!$K66&gt;H$2,'ProductSprint Backlog'!$J66&lt;=H$2),'ProductSprint Backlog'!$L66 / MAX(1, 'ProductSprint Backlog'!$K66-'ProductSprint Backlog'!$J66),AND('ProductSprint Backlog'!$K66=H$2,'ProductSprint Backlog'!$J66=H$2),'ProductSprint Backlog'!$L66,OR('ProductSprint Backlog'!$K66&lt;=H$2,'ProductSprint Backlog'!$J66&gt;H$2),0)</f>
        <v/>
      </c>
      <c r="I66" s="6" t="str">
        <f>IFS('ProductSprint Backlog'!$L66="", "", AND('ProductSprint Backlog'!$K66&gt;I$2,'ProductSprint Backlog'!$J66&lt;=I$2),'ProductSprint Backlog'!$L66 / MAX(1, 'ProductSprint Backlog'!$K66-'ProductSprint Backlog'!$J66),AND('ProductSprint Backlog'!$K66=I$2,'ProductSprint Backlog'!$J66=I$2),'ProductSprint Backlog'!$L66,OR('ProductSprint Backlog'!$K66&lt;=I$2,'ProductSprint Backlog'!$J66&gt;I$2),0)</f>
        <v/>
      </c>
      <c r="J66" s="6" t="str">
        <f>IFS('ProductSprint Backlog'!$L66="", "", AND('ProductSprint Backlog'!$K66&gt;J$2,'ProductSprint Backlog'!$J66&lt;=J$2),'ProductSprint Backlog'!$L66 / MAX(1, 'ProductSprint Backlog'!$K66-'ProductSprint Backlog'!$J66),AND('ProductSprint Backlog'!$K66=J$2,'ProductSprint Backlog'!$J66=J$2),'ProductSprint Backlog'!$L66,OR('ProductSprint Backlog'!$K66&lt;=J$2,'ProductSprint Backlog'!$J66&gt;J$2),0)</f>
        <v/>
      </c>
      <c r="K66" s="6" t="str">
        <f>IFS('ProductSprint Backlog'!$L66="", "", AND('ProductSprint Backlog'!$K66&gt;K$2,'ProductSprint Backlog'!$J66&lt;=K$2),'ProductSprint Backlog'!$L66 / MAX(1, 'ProductSprint Backlog'!$K66-'ProductSprint Backlog'!$J66),AND('ProductSprint Backlog'!$K66=K$2,'ProductSprint Backlog'!$J66=K$2),'ProductSprint Backlog'!$L66,OR('ProductSprint Backlog'!$K66&lt;=K$2,'ProductSprint Backlog'!$J66&gt;K$2),0)</f>
        <v/>
      </c>
      <c r="L66" s="6" t="str">
        <f>IFS('ProductSprint Backlog'!$L66="", "", AND('ProductSprint Backlog'!$K66&gt;L$2,'ProductSprint Backlog'!$J66&lt;=L$2),'ProductSprint Backlog'!$L66 / MAX(1, 'ProductSprint Backlog'!$K66-'ProductSprint Backlog'!$J66),AND('ProductSprint Backlog'!$K66=L$2,'ProductSprint Backlog'!$J66=L$2),'ProductSprint Backlog'!$L66,OR('ProductSprint Backlog'!$K66&lt;=L$2,'ProductSprint Backlog'!$J66&gt;L$2),0)</f>
        <v/>
      </c>
      <c r="M66" s="6" t="str">
        <f>IFS('ProductSprint Backlog'!$L66="", "", AND('ProductSprint Backlog'!$K66&gt;M$2,'ProductSprint Backlog'!$J66&lt;=M$2),'ProductSprint Backlog'!$L66 / MAX(1, 'ProductSprint Backlog'!$K66-'ProductSprint Backlog'!$J66),AND('ProductSprint Backlog'!$K66=M$2,'ProductSprint Backlog'!$J66=M$2),'ProductSprint Backlog'!$L66,OR('ProductSprint Backlog'!$K66&lt;=M$2,'ProductSprint Backlog'!$J66&gt;M$2),0)</f>
        <v/>
      </c>
      <c r="N66" s="6" t="str">
        <f>IFS('ProductSprint Backlog'!$L66="", "", AND('ProductSprint Backlog'!$K66&gt;N$2,'ProductSprint Backlog'!$J66&lt;=N$2),'ProductSprint Backlog'!$L66 / MAX(1, 'ProductSprint Backlog'!$K66-'ProductSprint Backlog'!$J66),AND('ProductSprint Backlog'!$K66=N$2,'ProductSprint Backlog'!$J66=N$2),'ProductSprint Backlog'!$L66,OR('ProductSprint Backlog'!$K66&lt;=N$2,'ProductSprint Backlog'!$J66&gt;N$2),0)</f>
        <v/>
      </c>
      <c r="O66" s="6" t="str">
        <f>IFS('ProductSprint Backlog'!$L66="", "", AND('ProductSprint Backlog'!$K66&gt;O$2,'ProductSprint Backlog'!$J66&lt;=O$2),'ProductSprint Backlog'!$L66 / MAX(1, 'ProductSprint Backlog'!$K66-'ProductSprint Backlog'!$J66),AND('ProductSprint Backlog'!$K66=O$2,'ProductSprint Backlog'!$J66=O$2),'ProductSprint Backlog'!$L66,OR('ProductSprint Backlog'!$K66&lt;=O$2,'ProductSprint Backlog'!$J66&gt;O$2),0)</f>
        <v/>
      </c>
      <c r="P66" s="6">
        <f t="shared" si="1"/>
        <v>0</v>
      </c>
    </row>
    <row r="67">
      <c r="B67" s="6">
        <f>IFS('ProductSprint Backlog'!$L67="", "", AND('ProductSprint Backlog'!$K67&gt;B$2,'ProductSprint Backlog'!$J67&lt;=B$2),'ProductSprint Backlog'!$L67 / MAX(1, 'ProductSprint Backlog'!$K67-'ProductSprint Backlog'!$J67),AND('ProductSprint Backlog'!$K67=B$2,'ProductSprint Backlog'!$J67=B$2),'ProductSprint Backlog'!$L67,OR('ProductSprint Backlog'!$K67&lt;=B$2,'ProductSprint Backlog'!$J67&gt;B$2),0)</f>
        <v>1</v>
      </c>
      <c r="C67" s="6">
        <f>IFS('ProductSprint Backlog'!$L67="", "", AND('ProductSprint Backlog'!$K67&gt;C$2,'ProductSprint Backlog'!$J67&lt;=C$2),'ProductSprint Backlog'!$L67 / MAX(1, 'ProductSprint Backlog'!$K67-'ProductSprint Backlog'!$J67),AND('ProductSprint Backlog'!$K67=C$2,'ProductSprint Backlog'!$J67=C$2),'ProductSprint Backlog'!$L67,OR('ProductSprint Backlog'!$K67&lt;=C$2,'ProductSprint Backlog'!$J67&gt;C$2),0)</f>
        <v>1</v>
      </c>
      <c r="D67" s="6">
        <f>IFS('ProductSprint Backlog'!$L67="", "", AND('ProductSprint Backlog'!$K67&gt;D$2,'ProductSprint Backlog'!$J67&lt;=D$2),'ProductSprint Backlog'!$L67 / MAX(1, 'ProductSprint Backlog'!$K67-'ProductSprint Backlog'!$J67),AND('ProductSprint Backlog'!$K67=D$2,'ProductSprint Backlog'!$J67=D$2),'ProductSprint Backlog'!$L67,OR('ProductSprint Backlog'!$K67&lt;=D$2,'ProductSprint Backlog'!$J67&gt;D$2),0)</f>
        <v>1</v>
      </c>
      <c r="E67" s="6">
        <f>IFS('ProductSprint Backlog'!$L67="", "", AND('ProductSprint Backlog'!$K67&gt;E$2,'ProductSprint Backlog'!$J67&lt;=E$2),'ProductSprint Backlog'!$L67 / MAX(1, 'ProductSprint Backlog'!$K67-'ProductSprint Backlog'!$J67),AND('ProductSprint Backlog'!$K67=E$2,'ProductSprint Backlog'!$J67=E$2),'ProductSprint Backlog'!$L67,OR('ProductSprint Backlog'!$K67&lt;=E$2,'ProductSprint Backlog'!$J67&gt;E$2),0)</f>
        <v>1</v>
      </c>
      <c r="F67" s="6">
        <f>IFS('ProductSprint Backlog'!$L67="", "", AND('ProductSprint Backlog'!$K67&gt;F$2,'ProductSprint Backlog'!$J67&lt;=F$2),'ProductSprint Backlog'!$L67 / MAX(1, 'ProductSprint Backlog'!$K67-'ProductSprint Backlog'!$J67),AND('ProductSprint Backlog'!$K67=F$2,'ProductSprint Backlog'!$J67=F$2),'ProductSprint Backlog'!$L67,OR('ProductSprint Backlog'!$K67&lt;=F$2,'ProductSprint Backlog'!$J67&gt;F$2),0)</f>
        <v>1</v>
      </c>
      <c r="G67" s="6">
        <f>IFS('ProductSprint Backlog'!$L67="", "", AND('ProductSprint Backlog'!$K67&gt;G$2,'ProductSprint Backlog'!$J67&lt;=G$2),'ProductSprint Backlog'!$L67 / MAX(1, 'ProductSprint Backlog'!$K67-'ProductSprint Backlog'!$J67),AND('ProductSprint Backlog'!$K67=G$2,'ProductSprint Backlog'!$J67=G$2),'ProductSprint Backlog'!$L67,OR('ProductSprint Backlog'!$K67&lt;=G$2,'ProductSprint Backlog'!$J67&gt;G$2),0)</f>
        <v>0</v>
      </c>
      <c r="H67" s="6">
        <f>IFS('ProductSprint Backlog'!$L67="", "", AND('ProductSprint Backlog'!$K67&gt;H$2,'ProductSprint Backlog'!$J67&lt;=H$2),'ProductSprint Backlog'!$L67 / MAX(1, 'ProductSprint Backlog'!$K67-'ProductSprint Backlog'!$J67),AND('ProductSprint Backlog'!$K67=H$2,'ProductSprint Backlog'!$J67=H$2),'ProductSprint Backlog'!$L67,OR('ProductSprint Backlog'!$K67&lt;=H$2,'ProductSprint Backlog'!$J67&gt;H$2),0)</f>
        <v>0</v>
      </c>
      <c r="I67" s="6">
        <f>IFS('ProductSprint Backlog'!$L67="", "", AND('ProductSprint Backlog'!$K67&gt;I$2,'ProductSprint Backlog'!$J67&lt;=I$2),'ProductSprint Backlog'!$L67 / MAX(1, 'ProductSprint Backlog'!$K67-'ProductSprint Backlog'!$J67),AND('ProductSprint Backlog'!$K67=I$2,'ProductSprint Backlog'!$J67=I$2),'ProductSprint Backlog'!$L67,OR('ProductSprint Backlog'!$K67&lt;=I$2,'ProductSprint Backlog'!$J67&gt;I$2),0)</f>
        <v>0</v>
      </c>
      <c r="J67" s="6">
        <f>IFS('ProductSprint Backlog'!$L67="", "", AND('ProductSprint Backlog'!$K67&gt;J$2,'ProductSprint Backlog'!$J67&lt;=J$2),'ProductSprint Backlog'!$L67 / MAX(1, 'ProductSprint Backlog'!$K67-'ProductSprint Backlog'!$J67),AND('ProductSprint Backlog'!$K67=J$2,'ProductSprint Backlog'!$J67=J$2),'ProductSprint Backlog'!$L67,OR('ProductSprint Backlog'!$K67&lt;=J$2,'ProductSprint Backlog'!$J67&gt;J$2),0)</f>
        <v>0</v>
      </c>
      <c r="K67" s="6">
        <f>IFS('ProductSprint Backlog'!$L67="", "", AND('ProductSprint Backlog'!$K67&gt;K$2,'ProductSprint Backlog'!$J67&lt;=K$2),'ProductSprint Backlog'!$L67 / MAX(1, 'ProductSprint Backlog'!$K67-'ProductSprint Backlog'!$J67),AND('ProductSprint Backlog'!$K67=K$2,'ProductSprint Backlog'!$J67=K$2),'ProductSprint Backlog'!$L67,OR('ProductSprint Backlog'!$K67&lt;=K$2,'ProductSprint Backlog'!$J67&gt;K$2),0)</f>
        <v>0</v>
      </c>
      <c r="L67" s="6">
        <f>IFS('ProductSprint Backlog'!$L67="", "", AND('ProductSprint Backlog'!$K67&gt;L$2,'ProductSprint Backlog'!$J67&lt;=L$2),'ProductSprint Backlog'!$L67 / MAX(1, 'ProductSprint Backlog'!$K67-'ProductSprint Backlog'!$J67),AND('ProductSprint Backlog'!$K67=L$2,'ProductSprint Backlog'!$J67=L$2),'ProductSprint Backlog'!$L67,OR('ProductSprint Backlog'!$K67&lt;=L$2,'ProductSprint Backlog'!$J67&gt;L$2),0)</f>
        <v>0</v>
      </c>
      <c r="M67" s="6">
        <f>IFS('ProductSprint Backlog'!$L67="", "", AND('ProductSprint Backlog'!$K67&gt;M$2,'ProductSprint Backlog'!$J67&lt;=M$2),'ProductSprint Backlog'!$L67 / MAX(1, 'ProductSprint Backlog'!$K67-'ProductSprint Backlog'!$J67),AND('ProductSprint Backlog'!$K67=M$2,'ProductSprint Backlog'!$J67=M$2),'ProductSprint Backlog'!$L67,OR('ProductSprint Backlog'!$K67&lt;=M$2,'ProductSprint Backlog'!$J67&gt;M$2),0)</f>
        <v>0</v>
      </c>
      <c r="N67" s="6">
        <f>IFS('ProductSprint Backlog'!$L67="", "", AND('ProductSprint Backlog'!$K67&gt;N$2,'ProductSprint Backlog'!$J67&lt;=N$2),'ProductSprint Backlog'!$L67 / MAX(1, 'ProductSprint Backlog'!$K67-'ProductSprint Backlog'!$J67),AND('ProductSprint Backlog'!$K67=N$2,'ProductSprint Backlog'!$J67=N$2),'ProductSprint Backlog'!$L67,OR('ProductSprint Backlog'!$K67&lt;=N$2,'ProductSprint Backlog'!$J67&gt;N$2),0)</f>
        <v>0</v>
      </c>
      <c r="O67" s="6">
        <f>IFS('ProductSprint Backlog'!$L67="", "", AND('ProductSprint Backlog'!$K67&gt;O$2,'ProductSprint Backlog'!$J67&lt;=O$2),'ProductSprint Backlog'!$L67 / MAX(1, 'ProductSprint Backlog'!$K67-'ProductSprint Backlog'!$J67),AND('ProductSprint Backlog'!$K67=O$2,'ProductSprint Backlog'!$J67=O$2),'ProductSprint Backlog'!$L67,OR('ProductSprint Backlog'!$K67&lt;=O$2,'ProductSprint Backlog'!$J67&gt;O$2),0)</f>
        <v>0</v>
      </c>
      <c r="P67" s="6">
        <f t="shared" si="1"/>
        <v>5</v>
      </c>
    </row>
    <row r="68">
      <c r="B68" s="6">
        <f>IFS('ProductSprint Backlog'!$L68="", "", AND('ProductSprint Backlog'!$K68&gt;B$2,'ProductSprint Backlog'!$J68&lt;=B$2),'ProductSprint Backlog'!$L68 / MAX(1, 'ProductSprint Backlog'!$K68-'ProductSprint Backlog'!$J68),AND('ProductSprint Backlog'!$K68=B$2,'ProductSprint Backlog'!$J68=B$2),'ProductSprint Backlog'!$L68,OR('ProductSprint Backlog'!$K68&lt;=B$2,'ProductSprint Backlog'!$J68&gt;B$2),0)</f>
        <v>0</v>
      </c>
      <c r="C68" s="6">
        <f>IFS('ProductSprint Backlog'!$L68="", "", AND('ProductSprint Backlog'!$K68&gt;C$2,'ProductSprint Backlog'!$J68&lt;=C$2),'ProductSprint Backlog'!$L68 / MAX(1, 'ProductSprint Backlog'!$K68-'ProductSprint Backlog'!$J68),AND('ProductSprint Backlog'!$K68=C$2,'ProductSprint Backlog'!$J68=C$2),'ProductSprint Backlog'!$L68,OR('ProductSprint Backlog'!$K68&lt;=C$2,'ProductSprint Backlog'!$J68&gt;C$2),0)</f>
        <v>0</v>
      </c>
      <c r="D68" s="6">
        <f>IFS('ProductSprint Backlog'!$L68="", "", AND('ProductSprint Backlog'!$K68&gt;D$2,'ProductSprint Backlog'!$J68&lt;=D$2),'ProductSprint Backlog'!$L68 / MAX(1, 'ProductSprint Backlog'!$K68-'ProductSprint Backlog'!$J68),AND('ProductSprint Backlog'!$K68=D$2,'ProductSprint Backlog'!$J68=D$2),'ProductSprint Backlog'!$L68,OR('ProductSprint Backlog'!$K68&lt;=D$2,'ProductSprint Backlog'!$J68&gt;D$2),0)</f>
        <v>0</v>
      </c>
      <c r="E68" s="6">
        <f>IFS('ProductSprint Backlog'!$L68="", "", AND('ProductSprint Backlog'!$K68&gt;E$2,'ProductSprint Backlog'!$J68&lt;=E$2),'ProductSprint Backlog'!$L68 / MAX(1, 'ProductSprint Backlog'!$K68-'ProductSprint Backlog'!$J68),AND('ProductSprint Backlog'!$K68=E$2,'ProductSprint Backlog'!$J68=E$2),'ProductSprint Backlog'!$L68,OR('ProductSprint Backlog'!$K68&lt;=E$2,'ProductSprint Backlog'!$J68&gt;E$2),0)</f>
        <v>0</v>
      </c>
      <c r="F68" s="6">
        <f>IFS('ProductSprint Backlog'!$L68="", "", AND('ProductSprint Backlog'!$K68&gt;F$2,'ProductSprint Backlog'!$J68&lt;=F$2),'ProductSprint Backlog'!$L68 / MAX(1, 'ProductSprint Backlog'!$K68-'ProductSprint Backlog'!$J68),AND('ProductSprint Backlog'!$K68=F$2,'ProductSprint Backlog'!$J68=F$2),'ProductSprint Backlog'!$L68,OR('ProductSprint Backlog'!$K68&lt;=F$2,'ProductSprint Backlog'!$J68&gt;F$2),0)</f>
        <v>1.75</v>
      </c>
      <c r="G68" s="6">
        <f>IFS('ProductSprint Backlog'!$L68="", "", AND('ProductSprint Backlog'!$K68&gt;G$2,'ProductSprint Backlog'!$J68&lt;=G$2),'ProductSprint Backlog'!$L68 / MAX(1, 'ProductSprint Backlog'!$K68-'ProductSprint Backlog'!$J68),AND('ProductSprint Backlog'!$K68=G$2,'ProductSprint Backlog'!$J68=G$2),'ProductSprint Backlog'!$L68,OR('ProductSprint Backlog'!$K68&lt;=G$2,'ProductSprint Backlog'!$J68&gt;G$2),0)</f>
        <v>1.75</v>
      </c>
      <c r="H68" s="6">
        <f>IFS('ProductSprint Backlog'!$L68="", "", AND('ProductSprint Backlog'!$K68&gt;H$2,'ProductSprint Backlog'!$J68&lt;=H$2),'ProductSprint Backlog'!$L68 / MAX(1, 'ProductSprint Backlog'!$K68-'ProductSprint Backlog'!$J68),AND('ProductSprint Backlog'!$K68=H$2,'ProductSprint Backlog'!$J68=H$2),'ProductSprint Backlog'!$L68,OR('ProductSprint Backlog'!$K68&lt;=H$2,'ProductSprint Backlog'!$J68&gt;H$2),0)</f>
        <v>0</v>
      </c>
      <c r="I68" s="6">
        <f>IFS('ProductSprint Backlog'!$L68="", "", AND('ProductSprint Backlog'!$K68&gt;I$2,'ProductSprint Backlog'!$J68&lt;=I$2),'ProductSprint Backlog'!$L68 / MAX(1, 'ProductSprint Backlog'!$K68-'ProductSprint Backlog'!$J68),AND('ProductSprint Backlog'!$K68=I$2,'ProductSprint Backlog'!$J68=I$2),'ProductSprint Backlog'!$L68,OR('ProductSprint Backlog'!$K68&lt;=I$2,'ProductSprint Backlog'!$J68&gt;I$2),0)</f>
        <v>0</v>
      </c>
      <c r="J68" s="6">
        <f>IFS('ProductSprint Backlog'!$L68="", "", AND('ProductSprint Backlog'!$K68&gt;J$2,'ProductSprint Backlog'!$J68&lt;=J$2),'ProductSprint Backlog'!$L68 / MAX(1, 'ProductSprint Backlog'!$K68-'ProductSprint Backlog'!$J68),AND('ProductSprint Backlog'!$K68=J$2,'ProductSprint Backlog'!$J68=J$2),'ProductSprint Backlog'!$L68,OR('ProductSprint Backlog'!$K68&lt;=J$2,'ProductSprint Backlog'!$J68&gt;J$2),0)</f>
        <v>0</v>
      </c>
      <c r="K68" s="6">
        <f>IFS('ProductSprint Backlog'!$L68="", "", AND('ProductSprint Backlog'!$K68&gt;K$2,'ProductSprint Backlog'!$J68&lt;=K$2),'ProductSprint Backlog'!$L68 / MAX(1, 'ProductSprint Backlog'!$K68-'ProductSprint Backlog'!$J68),AND('ProductSprint Backlog'!$K68=K$2,'ProductSprint Backlog'!$J68=K$2),'ProductSprint Backlog'!$L68,OR('ProductSprint Backlog'!$K68&lt;=K$2,'ProductSprint Backlog'!$J68&gt;K$2),0)</f>
        <v>0</v>
      </c>
      <c r="L68" s="6">
        <f>IFS('ProductSprint Backlog'!$L68="", "", AND('ProductSprint Backlog'!$K68&gt;L$2,'ProductSprint Backlog'!$J68&lt;=L$2),'ProductSprint Backlog'!$L68 / MAX(1, 'ProductSprint Backlog'!$K68-'ProductSprint Backlog'!$J68),AND('ProductSprint Backlog'!$K68=L$2,'ProductSprint Backlog'!$J68=L$2),'ProductSprint Backlog'!$L68,OR('ProductSprint Backlog'!$K68&lt;=L$2,'ProductSprint Backlog'!$J68&gt;L$2),0)</f>
        <v>0</v>
      </c>
      <c r="M68" s="6">
        <f>IFS('ProductSprint Backlog'!$L68="", "", AND('ProductSprint Backlog'!$K68&gt;M$2,'ProductSprint Backlog'!$J68&lt;=M$2),'ProductSprint Backlog'!$L68 / MAX(1, 'ProductSprint Backlog'!$K68-'ProductSprint Backlog'!$J68),AND('ProductSprint Backlog'!$K68=M$2,'ProductSprint Backlog'!$J68=M$2),'ProductSprint Backlog'!$L68,OR('ProductSprint Backlog'!$K68&lt;=M$2,'ProductSprint Backlog'!$J68&gt;M$2),0)</f>
        <v>0</v>
      </c>
      <c r="N68" s="6">
        <f>IFS('ProductSprint Backlog'!$L68="", "", AND('ProductSprint Backlog'!$K68&gt;N$2,'ProductSprint Backlog'!$J68&lt;=N$2),'ProductSprint Backlog'!$L68 / MAX(1, 'ProductSprint Backlog'!$K68-'ProductSprint Backlog'!$J68),AND('ProductSprint Backlog'!$K68=N$2,'ProductSprint Backlog'!$J68=N$2),'ProductSprint Backlog'!$L68,OR('ProductSprint Backlog'!$K68&lt;=N$2,'ProductSprint Backlog'!$J68&gt;N$2),0)</f>
        <v>0</v>
      </c>
      <c r="O68" s="6">
        <f>IFS('ProductSprint Backlog'!$L68="", "", AND('ProductSprint Backlog'!$K68&gt;O$2,'ProductSprint Backlog'!$J68&lt;=O$2),'ProductSprint Backlog'!$L68 / MAX(1, 'ProductSprint Backlog'!$K68-'ProductSprint Backlog'!$J68),AND('ProductSprint Backlog'!$K68=O$2,'ProductSprint Backlog'!$J68=O$2),'ProductSprint Backlog'!$L68,OR('ProductSprint Backlog'!$K68&lt;=O$2,'ProductSprint Backlog'!$J68&gt;O$2),0)</f>
        <v>0</v>
      </c>
      <c r="P68" s="6">
        <f t="shared" si="1"/>
        <v>3.5</v>
      </c>
    </row>
    <row r="69">
      <c r="B69" s="6">
        <f>IFS('ProductSprint Backlog'!$L69="", "", AND('ProductSprint Backlog'!$K69&gt;B$2,'ProductSprint Backlog'!$J69&lt;=B$2),'ProductSprint Backlog'!$L69 / MAX(1, 'ProductSprint Backlog'!$K69-'ProductSprint Backlog'!$J69),AND('ProductSprint Backlog'!$K69=B$2,'ProductSprint Backlog'!$J69=B$2),'ProductSprint Backlog'!$L69,OR('ProductSprint Backlog'!$K69&lt;=B$2,'ProductSprint Backlog'!$J69&gt;B$2),0)</f>
        <v>0</v>
      </c>
      <c r="C69" s="6">
        <f>IFS('ProductSprint Backlog'!$L69="", "", AND('ProductSprint Backlog'!$K69&gt;C$2,'ProductSprint Backlog'!$J69&lt;=C$2),'ProductSprint Backlog'!$L69 / MAX(1, 'ProductSprint Backlog'!$K69-'ProductSprint Backlog'!$J69),AND('ProductSprint Backlog'!$K69=C$2,'ProductSprint Backlog'!$J69=C$2),'ProductSprint Backlog'!$L69,OR('ProductSprint Backlog'!$K69&lt;=C$2,'ProductSprint Backlog'!$J69&gt;C$2),0)</f>
        <v>0</v>
      </c>
      <c r="D69" s="6">
        <f>IFS('ProductSprint Backlog'!$L69="", "", AND('ProductSprint Backlog'!$K69&gt;D$2,'ProductSprint Backlog'!$J69&lt;=D$2),'ProductSprint Backlog'!$L69 / MAX(1, 'ProductSprint Backlog'!$K69-'ProductSprint Backlog'!$J69),AND('ProductSprint Backlog'!$K69=D$2,'ProductSprint Backlog'!$J69=D$2),'ProductSprint Backlog'!$L69,OR('ProductSprint Backlog'!$K69&lt;=D$2,'ProductSprint Backlog'!$J69&gt;D$2),0)</f>
        <v>0</v>
      </c>
      <c r="E69" s="6">
        <f>IFS('ProductSprint Backlog'!$L69="", "", AND('ProductSprint Backlog'!$K69&gt;E$2,'ProductSprint Backlog'!$J69&lt;=E$2),'ProductSprint Backlog'!$L69 / MAX(1, 'ProductSprint Backlog'!$K69-'ProductSprint Backlog'!$J69),AND('ProductSprint Backlog'!$K69=E$2,'ProductSprint Backlog'!$J69=E$2),'ProductSprint Backlog'!$L69,OR('ProductSprint Backlog'!$K69&lt;=E$2,'ProductSprint Backlog'!$J69&gt;E$2),0)</f>
        <v>0</v>
      </c>
      <c r="F69" s="6">
        <f>IFS('ProductSprint Backlog'!$L69="", "", AND('ProductSprint Backlog'!$K69&gt;F$2,'ProductSprint Backlog'!$J69&lt;=F$2),'ProductSprint Backlog'!$L69 / MAX(1, 'ProductSprint Backlog'!$K69-'ProductSprint Backlog'!$J69),AND('ProductSprint Backlog'!$K69=F$2,'ProductSprint Backlog'!$J69=F$2),'ProductSprint Backlog'!$L69,OR('ProductSprint Backlog'!$K69&lt;=F$2,'ProductSprint Backlog'!$J69&gt;F$2),0)</f>
        <v>1.25</v>
      </c>
      <c r="G69" s="6">
        <f>IFS('ProductSprint Backlog'!$L69="", "", AND('ProductSprint Backlog'!$K69&gt;G$2,'ProductSprint Backlog'!$J69&lt;=G$2),'ProductSprint Backlog'!$L69 / MAX(1, 'ProductSprint Backlog'!$K69-'ProductSprint Backlog'!$J69),AND('ProductSprint Backlog'!$K69=G$2,'ProductSprint Backlog'!$J69=G$2),'ProductSprint Backlog'!$L69,OR('ProductSprint Backlog'!$K69&lt;=G$2,'ProductSprint Backlog'!$J69&gt;G$2),0)</f>
        <v>1.25</v>
      </c>
      <c r="H69" s="6">
        <f>IFS('ProductSprint Backlog'!$L69="", "", AND('ProductSprint Backlog'!$K69&gt;H$2,'ProductSprint Backlog'!$J69&lt;=H$2),'ProductSprint Backlog'!$L69 / MAX(1, 'ProductSprint Backlog'!$K69-'ProductSprint Backlog'!$J69),AND('ProductSprint Backlog'!$K69=H$2,'ProductSprint Backlog'!$J69=H$2),'ProductSprint Backlog'!$L69,OR('ProductSprint Backlog'!$K69&lt;=H$2,'ProductSprint Backlog'!$J69&gt;H$2),0)</f>
        <v>0</v>
      </c>
      <c r="I69" s="6">
        <f>IFS('ProductSprint Backlog'!$L69="", "", AND('ProductSprint Backlog'!$K69&gt;I$2,'ProductSprint Backlog'!$J69&lt;=I$2),'ProductSprint Backlog'!$L69 / MAX(1, 'ProductSprint Backlog'!$K69-'ProductSprint Backlog'!$J69),AND('ProductSprint Backlog'!$K69=I$2,'ProductSprint Backlog'!$J69=I$2),'ProductSprint Backlog'!$L69,OR('ProductSprint Backlog'!$K69&lt;=I$2,'ProductSprint Backlog'!$J69&gt;I$2),0)</f>
        <v>0</v>
      </c>
      <c r="J69" s="6">
        <f>IFS('ProductSprint Backlog'!$L69="", "", AND('ProductSprint Backlog'!$K69&gt;J$2,'ProductSprint Backlog'!$J69&lt;=J$2),'ProductSprint Backlog'!$L69 / MAX(1, 'ProductSprint Backlog'!$K69-'ProductSprint Backlog'!$J69),AND('ProductSprint Backlog'!$K69=J$2,'ProductSprint Backlog'!$J69=J$2),'ProductSprint Backlog'!$L69,OR('ProductSprint Backlog'!$K69&lt;=J$2,'ProductSprint Backlog'!$J69&gt;J$2),0)</f>
        <v>0</v>
      </c>
      <c r="K69" s="6">
        <f>IFS('ProductSprint Backlog'!$L69="", "", AND('ProductSprint Backlog'!$K69&gt;K$2,'ProductSprint Backlog'!$J69&lt;=K$2),'ProductSprint Backlog'!$L69 / MAX(1, 'ProductSprint Backlog'!$K69-'ProductSprint Backlog'!$J69),AND('ProductSprint Backlog'!$K69=K$2,'ProductSprint Backlog'!$J69=K$2),'ProductSprint Backlog'!$L69,OR('ProductSprint Backlog'!$K69&lt;=K$2,'ProductSprint Backlog'!$J69&gt;K$2),0)</f>
        <v>0</v>
      </c>
      <c r="L69" s="6">
        <f>IFS('ProductSprint Backlog'!$L69="", "", AND('ProductSprint Backlog'!$K69&gt;L$2,'ProductSprint Backlog'!$J69&lt;=L$2),'ProductSprint Backlog'!$L69 / MAX(1, 'ProductSprint Backlog'!$K69-'ProductSprint Backlog'!$J69),AND('ProductSprint Backlog'!$K69=L$2,'ProductSprint Backlog'!$J69=L$2),'ProductSprint Backlog'!$L69,OR('ProductSprint Backlog'!$K69&lt;=L$2,'ProductSprint Backlog'!$J69&gt;L$2),0)</f>
        <v>0</v>
      </c>
      <c r="M69" s="6">
        <f>IFS('ProductSprint Backlog'!$L69="", "", AND('ProductSprint Backlog'!$K69&gt;M$2,'ProductSprint Backlog'!$J69&lt;=M$2),'ProductSprint Backlog'!$L69 / MAX(1, 'ProductSprint Backlog'!$K69-'ProductSprint Backlog'!$J69),AND('ProductSprint Backlog'!$K69=M$2,'ProductSprint Backlog'!$J69=M$2),'ProductSprint Backlog'!$L69,OR('ProductSprint Backlog'!$K69&lt;=M$2,'ProductSprint Backlog'!$J69&gt;M$2),0)</f>
        <v>0</v>
      </c>
      <c r="N69" s="6">
        <f>IFS('ProductSprint Backlog'!$L69="", "", AND('ProductSprint Backlog'!$K69&gt;N$2,'ProductSprint Backlog'!$J69&lt;=N$2),'ProductSprint Backlog'!$L69 / MAX(1, 'ProductSprint Backlog'!$K69-'ProductSprint Backlog'!$J69),AND('ProductSprint Backlog'!$K69=N$2,'ProductSprint Backlog'!$J69=N$2),'ProductSprint Backlog'!$L69,OR('ProductSprint Backlog'!$K69&lt;=N$2,'ProductSprint Backlog'!$J69&gt;N$2),0)</f>
        <v>0</v>
      </c>
      <c r="O69" s="6">
        <f>IFS('ProductSprint Backlog'!$L69="", "", AND('ProductSprint Backlog'!$K69&gt;O$2,'ProductSprint Backlog'!$J69&lt;=O$2),'ProductSprint Backlog'!$L69 / MAX(1, 'ProductSprint Backlog'!$K69-'ProductSprint Backlog'!$J69),AND('ProductSprint Backlog'!$K69=O$2,'ProductSprint Backlog'!$J69=O$2),'ProductSprint Backlog'!$L69,OR('ProductSprint Backlog'!$K69&lt;=O$2,'ProductSprint Backlog'!$J69&gt;O$2),0)</f>
        <v>0</v>
      </c>
      <c r="P69" s="6">
        <f t="shared" si="1"/>
        <v>2.5</v>
      </c>
    </row>
    <row r="70">
      <c r="B70" s="6">
        <f>IFS('ProductSprint Backlog'!$L70="", "", AND('ProductSprint Backlog'!$K70&gt;B$2,'ProductSprint Backlog'!$J70&lt;=B$2),'ProductSprint Backlog'!$L70 / MAX(1, 'ProductSprint Backlog'!$K70-'ProductSprint Backlog'!$J70),AND('ProductSprint Backlog'!$K70=B$2,'ProductSprint Backlog'!$J70=B$2),'ProductSprint Backlog'!$L70,OR('ProductSprint Backlog'!$K70&lt;=B$2,'ProductSprint Backlog'!$J70&gt;B$2),0)</f>
        <v>0</v>
      </c>
      <c r="C70" s="6">
        <f>IFS('ProductSprint Backlog'!$L70="", "", AND('ProductSprint Backlog'!$K70&gt;C$2,'ProductSprint Backlog'!$J70&lt;=C$2),'ProductSprint Backlog'!$L70 / MAX(1, 'ProductSprint Backlog'!$K70-'ProductSprint Backlog'!$J70),AND('ProductSprint Backlog'!$K70=C$2,'ProductSprint Backlog'!$J70=C$2),'ProductSprint Backlog'!$L70,OR('ProductSprint Backlog'!$K70&lt;=C$2,'ProductSprint Backlog'!$J70&gt;C$2),0)</f>
        <v>0</v>
      </c>
      <c r="D70" s="6">
        <f>IFS('ProductSprint Backlog'!$L70="", "", AND('ProductSprint Backlog'!$K70&gt;D$2,'ProductSprint Backlog'!$J70&lt;=D$2),'ProductSprint Backlog'!$L70 / MAX(1, 'ProductSprint Backlog'!$K70-'ProductSprint Backlog'!$J70),AND('ProductSprint Backlog'!$K70=D$2,'ProductSprint Backlog'!$J70=D$2),'ProductSprint Backlog'!$L70,OR('ProductSprint Backlog'!$K70&lt;=D$2,'ProductSprint Backlog'!$J70&gt;D$2),0)</f>
        <v>0</v>
      </c>
      <c r="E70" s="6">
        <f>IFS('ProductSprint Backlog'!$L70="", "", AND('ProductSprint Backlog'!$K70&gt;E$2,'ProductSprint Backlog'!$J70&lt;=E$2),'ProductSprint Backlog'!$L70 / MAX(1, 'ProductSprint Backlog'!$K70-'ProductSprint Backlog'!$J70),AND('ProductSprint Backlog'!$K70=E$2,'ProductSprint Backlog'!$J70=E$2),'ProductSprint Backlog'!$L70,OR('ProductSprint Backlog'!$K70&lt;=E$2,'ProductSprint Backlog'!$J70&gt;E$2),0)</f>
        <v>0</v>
      </c>
      <c r="F70" s="6">
        <f>IFS('ProductSprint Backlog'!$L70="", "", AND('ProductSprint Backlog'!$K70&gt;F$2,'ProductSprint Backlog'!$J70&lt;=F$2),'ProductSprint Backlog'!$L70 / MAX(1, 'ProductSprint Backlog'!$K70-'ProductSprint Backlog'!$J70),AND('ProductSprint Backlog'!$K70=F$2,'ProductSprint Backlog'!$J70=F$2),'ProductSprint Backlog'!$L70,OR('ProductSprint Backlog'!$K70&lt;=F$2,'ProductSprint Backlog'!$J70&gt;F$2),0)</f>
        <v>0</v>
      </c>
      <c r="G70" s="6">
        <f>IFS('ProductSprint Backlog'!$L70="", "", AND('ProductSprint Backlog'!$K70&gt;G$2,'ProductSprint Backlog'!$J70&lt;=G$2),'ProductSprint Backlog'!$L70 / MAX(1, 'ProductSprint Backlog'!$K70-'ProductSprint Backlog'!$J70),AND('ProductSprint Backlog'!$K70=G$2,'ProductSprint Backlog'!$J70=G$2),'ProductSprint Backlog'!$L70,OR('ProductSprint Backlog'!$K70&lt;=G$2,'ProductSprint Backlog'!$J70&gt;G$2),0)</f>
        <v>0</v>
      </c>
      <c r="H70" s="6">
        <f>IFS('ProductSprint Backlog'!$L70="", "", AND('ProductSprint Backlog'!$K70&gt;H$2,'ProductSprint Backlog'!$J70&lt;=H$2),'ProductSprint Backlog'!$L70 / MAX(1, 'ProductSprint Backlog'!$K70-'ProductSprint Backlog'!$J70),AND('ProductSprint Backlog'!$K70=H$2,'ProductSprint Backlog'!$J70=H$2),'ProductSprint Backlog'!$L70,OR('ProductSprint Backlog'!$K70&lt;=H$2,'ProductSprint Backlog'!$J70&gt;H$2),0)</f>
        <v>1</v>
      </c>
      <c r="I70" s="6">
        <f>IFS('ProductSprint Backlog'!$L70="", "", AND('ProductSprint Backlog'!$K70&gt;I$2,'ProductSprint Backlog'!$J70&lt;=I$2),'ProductSprint Backlog'!$L70 / MAX(1, 'ProductSprint Backlog'!$K70-'ProductSprint Backlog'!$J70),AND('ProductSprint Backlog'!$K70=I$2,'ProductSprint Backlog'!$J70=I$2),'ProductSprint Backlog'!$L70,OR('ProductSprint Backlog'!$K70&lt;=I$2,'ProductSprint Backlog'!$J70&gt;I$2),0)</f>
        <v>0</v>
      </c>
      <c r="J70" s="6">
        <f>IFS('ProductSprint Backlog'!$L70="", "", AND('ProductSprint Backlog'!$K70&gt;J$2,'ProductSprint Backlog'!$J70&lt;=J$2),'ProductSprint Backlog'!$L70 / MAX(1, 'ProductSprint Backlog'!$K70-'ProductSprint Backlog'!$J70),AND('ProductSprint Backlog'!$K70=J$2,'ProductSprint Backlog'!$J70=J$2),'ProductSprint Backlog'!$L70,OR('ProductSprint Backlog'!$K70&lt;=J$2,'ProductSprint Backlog'!$J70&gt;J$2),0)</f>
        <v>0</v>
      </c>
      <c r="K70" s="6">
        <f>IFS('ProductSprint Backlog'!$L70="", "", AND('ProductSprint Backlog'!$K70&gt;K$2,'ProductSprint Backlog'!$J70&lt;=K$2),'ProductSprint Backlog'!$L70 / MAX(1, 'ProductSprint Backlog'!$K70-'ProductSprint Backlog'!$J70),AND('ProductSprint Backlog'!$K70=K$2,'ProductSprint Backlog'!$J70=K$2),'ProductSprint Backlog'!$L70,OR('ProductSprint Backlog'!$K70&lt;=K$2,'ProductSprint Backlog'!$J70&gt;K$2),0)</f>
        <v>0</v>
      </c>
      <c r="L70" s="6">
        <f>IFS('ProductSprint Backlog'!$L70="", "", AND('ProductSprint Backlog'!$K70&gt;L$2,'ProductSprint Backlog'!$J70&lt;=L$2),'ProductSprint Backlog'!$L70 / MAX(1, 'ProductSprint Backlog'!$K70-'ProductSprint Backlog'!$J70),AND('ProductSprint Backlog'!$K70=L$2,'ProductSprint Backlog'!$J70=L$2),'ProductSprint Backlog'!$L70,OR('ProductSprint Backlog'!$K70&lt;=L$2,'ProductSprint Backlog'!$J70&gt;L$2),0)</f>
        <v>0</v>
      </c>
      <c r="M70" s="6">
        <f>IFS('ProductSprint Backlog'!$L70="", "", AND('ProductSprint Backlog'!$K70&gt;M$2,'ProductSprint Backlog'!$J70&lt;=M$2),'ProductSprint Backlog'!$L70 / MAX(1, 'ProductSprint Backlog'!$K70-'ProductSprint Backlog'!$J70),AND('ProductSprint Backlog'!$K70=M$2,'ProductSprint Backlog'!$J70=M$2),'ProductSprint Backlog'!$L70,OR('ProductSprint Backlog'!$K70&lt;=M$2,'ProductSprint Backlog'!$J70&gt;M$2),0)</f>
        <v>0</v>
      </c>
      <c r="N70" s="6">
        <f>IFS('ProductSprint Backlog'!$L70="", "", AND('ProductSprint Backlog'!$K70&gt;N$2,'ProductSprint Backlog'!$J70&lt;=N$2),'ProductSprint Backlog'!$L70 / MAX(1, 'ProductSprint Backlog'!$K70-'ProductSprint Backlog'!$J70),AND('ProductSprint Backlog'!$K70=N$2,'ProductSprint Backlog'!$J70=N$2),'ProductSprint Backlog'!$L70,OR('ProductSprint Backlog'!$K70&lt;=N$2,'ProductSprint Backlog'!$J70&gt;N$2),0)</f>
        <v>0</v>
      </c>
      <c r="O70" s="6">
        <f>IFS('ProductSprint Backlog'!$L70="", "", AND('ProductSprint Backlog'!$K70&gt;O$2,'ProductSprint Backlog'!$J70&lt;=O$2),'ProductSprint Backlog'!$L70 / MAX(1, 'ProductSprint Backlog'!$K70-'ProductSprint Backlog'!$J70),AND('ProductSprint Backlog'!$K70=O$2,'ProductSprint Backlog'!$J70=O$2),'ProductSprint Backlog'!$L70,OR('ProductSprint Backlog'!$K70&lt;=O$2,'ProductSprint Backlog'!$J70&gt;O$2),0)</f>
        <v>0</v>
      </c>
      <c r="P70" s="6">
        <f t="shared" si="1"/>
        <v>1</v>
      </c>
    </row>
    <row r="71">
      <c r="B71" s="6">
        <f>IFS('ProductSprint Backlog'!$L71="", "", AND('ProductSprint Backlog'!$K71&gt;B$2,'ProductSprint Backlog'!$J71&lt;=B$2),'ProductSprint Backlog'!$L71 / MAX(1, 'ProductSprint Backlog'!$K71-'ProductSprint Backlog'!$J71),AND('ProductSprint Backlog'!$K71=B$2,'ProductSprint Backlog'!$J71=B$2),'ProductSprint Backlog'!$L71,OR('ProductSprint Backlog'!$K71&lt;=B$2,'ProductSprint Backlog'!$J71&gt;B$2),0)</f>
        <v>0</v>
      </c>
      <c r="C71" s="6">
        <f>IFS('ProductSprint Backlog'!$L71="", "", AND('ProductSprint Backlog'!$K71&gt;C$2,'ProductSprint Backlog'!$J71&lt;=C$2),'ProductSprint Backlog'!$L71 / MAX(1, 'ProductSprint Backlog'!$K71-'ProductSprint Backlog'!$J71),AND('ProductSprint Backlog'!$K71=C$2,'ProductSprint Backlog'!$J71=C$2),'ProductSprint Backlog'!$L71,OR('ProductSprint Backlog'!$K71&lt;=C$2,'ProductSprint Backlog'!$J71&gt;C$2),0)</f>
        <v>0</v>
      </c>
      <c r="D71" s="6">
        <f>IFS('ProductSprint Backlog'!$L71="", "", AND('ProductSprint Backlog'!$K71&gt;D$2,'ProductSprint Backlog'!$J71&lt;=D$2),'ProductSprint Backlog'!$L71 / MAX(1, 'ProductSprint Backlog'!$K71-'ProductSprint Backlog'!$J71),AND('ProductSprint Backlog'!$K71=D$2,'ProductSprint Backlog'!$J71=D$2),'ProductSprint Backlog'!$L71,OR('ProductSprint Backlog'!$K71&lt;=D$2,'ProductSprint Backlog'!$J71&gt;D$2),0)</f>
        <v>0</v>
      </c>
      <c r="E71" s="6">
        <f>IFS('ProductSprint Backlog'!$L71="", "", AND('ProductSprint Backlog'!$K71&gt;E$2,'ProductSprint Backlog'!$J71&lt;=E$2),'ProductSprint Backlog'!$L71 / MAX(1, 'ProductSprint Backlog'!$K71-'ProductSprint Backlog'!$J71),AND('ProductSprint Backlog'!$K71=E$2,'ProductSprint Backlog'!$J71=E$2),'ProductSprint Backlog'!$L71,OR('ProductSprint Backlog'!$K71&lt;=E$2,'ProductSprint Backlog'!$J71&gt;E$2),0)</f>
        <v>0</v>
      </c>
      <c r="F71" s="6">
        <f>IFS('ProductSprint Backlog'!$L71="", "", AND('ProductSprint Backlog'!$K71&gt;F$2,'ProductSprint Backlog'!$J71&lt;=F$2),'ProductSprint Backlog'!$L71 / MAX(1, 'ProductSprint Backlog'!$K71-'ProductSprint Backlog'!$J71),AND('ProductSprint Backlog'!$K71=F$2,'ProductSprint Backlog'!$J71=F$2),'ProductSprint Backlog'!$L71,OR('ProductSprint Backlog'!$K71&lt;=F$2,'ProductSprint Backlog'!$J71&gt;F$2),0)</f>
        <v>0</v>
      </c>
      <c r="G71" s="6">
        <f>IFS('ProductSprint Backlog'!$L71="", "", AND('ProductSprint Backlog'!$K71&gt;G$2,'ProductSprint Backlog'!$J71&lt;=G$2),'ProductSprint Backlog'!$L71 / MAX(1, 'ProductSprint Backlog'!$K71-'ProductSprint Backlog'!$J71),AND('ProductSprint Backlog'!$K71=G$2,'ProductSprint Backlog'!$J71=G$2),'ProductSprint Backlog'!$L71,OR('ProductSprint Backlog'!$K71&lt;=G$2,'ProductSprint Backlog'!$J71&gt;G$2),0)</f>
        <v>1.5</v>
      </c>
      <c r="H71" s="6">
        <f>IFS('ProductSprint Backlog'!$L71="", "", AND('ProductSprint Backlog'!$K71&gt;H$2,'ProductSprint Backlog'!$J71&lt;=H$2),'ProductSprint Backlog'!$L71 / MAX(1, 'ProductSprint Backlog'!$K71-'ProductSprint Backlog'!$J71),AND('ProductSprint Backlog'!$K71=H$2,'ProductSprint Backlog'!$J71=H$2),'ProductSprint Backlog'!$L71,OR('ProductSprint Backlog'!$K71&lt;=H$2,'ProductSprint Backlog'!$J71&gt;H$2),0)</f>
        <v>0</v>
      </c>
      <c r="I71" s="6">
        <f>IFS('ProductSprint Backlog'!$L71="", "", AND('ProductSprint Backlog'!$K71&gt;I$2,'ProductSprint Backlog'!$J71&lt;=I$2),'ProductSprint Backlog'!$L71 / MAX(1, 'ProductSprint Backlog'!$K71-'ProductSprint Backlog'!$J71),AND('ProductSprint Backlog'!$K71=I$2,'ProductSprint Backlog'!$J71=I$2),'ProductSprint Backlog'!$L71,OR('ProductSprint Backlog'!$K71&lt;=I$2,'ProductSprint Backlog'!$J71&gt;I$2),0)</f>
        <v>0</v>
      </c>
      <c r="J71" s="6">
        <f>IFS('ProductSprint Backlog'!$L71="", "", AND('ProductSprint Backlog'!$K71&gt;J$2,'ProductSprint Backlog'!$J71&lt;=J$2),'ProductSprint Backlog'!$L71 / MAX(1, 'ProductSprint Backlog'!$K71-'ProductSprint Backlog'!$J71),AND('ProductSprint Backlog'!$K71=J$2,'ProductSprint Backlog'!$J71=J$2),'ProductSprint Backlog'!$L71,OR('ProductSprint Backlog'!$K71&lt;=J$2,'ProductSprint Backlog'!$J71&gt;J$2),0)</f>
        <v>0</v>
      </c>
      <c r="K71" s="6">
        <f>IFS('ProductSprint Backlog'!$L71="", "", AND('ProductSprint Backlog'!$K71&gt;K$2,'ProductSprint Backlog'!$J71&lt;=K$2),'ProductSprint Backlog'!$L71 / MAX(1, 'ProductSprint Backlog'!$K71-'ProductSprint Backlog'!$J71),AND('ProductSprint Backlog'!$K71=K$2,'ProductSprint Backlog'!$J71=K$2),'ProductSprint Backlog'!$L71,OR('ProductSprint Backlog'!$K71&lt;=K$2,'ProductSprint Backlog'!$J71&gt;K$2),0)</f>
        <v>0</v>
      </c>
      <c r="L71" s="6">
        <f>IFS('ProductSprint Backlog'!$L71="", "", AND('ProductSprint Backlog'!$K71&gt;L$2,'ProductSprint Backlog'!$J71&lt;=L$2),'ProductSprint Backlog'!$L71 / MAX(1, 'ProductSprint Backlog'!$K71-'ProductSprint Backlog'!$J71),AND('ProductSprint Backlog'!$K71=L$2,'ProductSprint Backlog'!$J71=L$2),'ProductSprint Backlog'!$L71,OR('ProductSprint Backlog'!$K71&lt;=L$2,'ProductSprint Backlog'!$J71&gt;L$2),0)</f>
        <v>0</v>
      </c>
      <c r="M71" s="6">
        <f>IFS('ProductSprint Backlog'!$L71="", "", AND('ProductSprint Backlog'!$K71&gt;M$2,'ProductSprint Backlog'!$J71&lt;=M$2),'ProductSprint Backlog'!$L71 / MAX(1, 'ProductSprint Backlog'!$K71-'ProductSprint Backlog'!$J71),AND('ProductSprint Backlog'!$K71=M$2,'ProductSprint Backlog'!$J71=M$2),'ProductSprint Backlog'!$L71,OR('ProductSprint Backlog'!$K71&lt;=M$2,'ProductSprint Backlog'!$J71&gt;M$2),0)</f>
        <v>0</v>
      </c>
      <c r="N71" s="6">
        <f>IFS('ProductSprint Backlog'!$L71="", "", AND('ProductSprint Backlog'!$K71&gt;N$2,'ProductSprint Backlog'!$J71&lt;=N$2),'ProductSprint Backlog'!$L71 / MAX(1, 'ProductSprint Backlog'!$K71-'ProductSprint Backlog'!$J71),AND('ProductSprint Backlog'!$K71=N$2,'ProductSprint Backlog'!$J71=N$2),'ProductSprint Backlog'!$L71,OR('ProductSprint Backlog'!$K71&lt;=N$2,'ProductSprint Backlog'!$J71&gt;N$2),0)</f>
        <v>0</v>
      </c>
      <c r="O71" s="6">
        <f>IFS('ProductSprint Backlog'!$L71="", "", AND('ProductSprint Backlog'!$K71&gt;O$2,'ProductSprint Backlog'!$J71&lt;=O$2),'ProductSprint Backlog'!$L71 / MAX(1, 'ProductSprint Backlog'!$K71-'ProductSprint Backlog'!$J71),AND('ProductSprint Backlog'!$K71=O$2,'ProductSprint Backlog'!$J71=O$2),'ProductSprint Backlog'!$L71,OR('ProductSprint Backlog'!$K71&lt;=O$2,'ProductSprint Backlog'!$J71&gt;O$2),0)</f>
        <v>0</v>
      </c>
      <c r="P71" s="6">
        <f t="shared" si="1"/>
        <v>1.5</v>
      </c>
    </row>
    <row r="72">
      <c r="B72" s="6">
        <f>IFS('ProductSprint Backlog'!$L72="", "", AND('ProductSprint Backlog'!$K72&gt;B$2,'ProductSprint Backlog'!$J72&lt;=B$2),'ProductSprint Backlog'!$L72 / MAX(1, 'ProductSprint Backlog'!$K72-'ProductSprint Backlog'!$J72),AND('ProductSprint Backlog'!$K72=B$2,'ProductSprint Backlog'!$J72=B$2),'ProductSprint Backlog'!$L72,OR('ProductSprint Backlog'!$K72&lt;=B$2,'ProductSprint Backlog'!$J72&gt;B$2),0)</f>
        <v>0</v>
      </c>
      <c r="C72" s="6">
        <f>IFS('ProductSprint Backlog'!$L72="", "", AND('ProductSprint Backlog'!$K72&gt;C$2,'ProductSprint Backlog'!$J72&lt;=C$2),'ProductSprint Backlog'!$L72 / MAX(1, 'ProductSprint Backlog'!$K72-'ProductSprint Backlog'!$J72),AND('ProductSprint Backlog'!$K72=C$2,'ProductSprint Backlog'!$J72=C$2),'ProductSprint Backlog'!$L72,OR('ProductSprint Backlog'!$K72&lt;=C$2,'ProductSprint Backlog'!$J72&gt;C$2),0)</f>
        <v>0</v>
      </c>
      <c r="D72" s="6">
        <f>IFS('ProductSprint Backlog'!$L72="", "", AND('ProductSprint Backlog'!$K72&gt;D$2,'ProductSprint Backlog'!$J72&lt;=D$2),'ProductSprint Backlog'!$L72 / MAX(1, 'ProductSprint Backlog'!$K72-'ProductSprint Backlog'!$J72),AND('ProductSprint Backlog'!$K72=D$2,'ProductSprint Backlog'!$J72=D$2),'ProductSprint Backlog'!$L72,OR('ProductSprint Backlog'!$K72&lt;=D$2,'ProductSprint Backlog'!$J72&gt;D$2),0)</f>
        <v>0</v>
      </c>
      <c r="E72" s="6">
        <f>IFS('ProductSprint Backlog'!$L72="", "", AND('ProductSprint Backlog'!$K72&gt;E$2,'ProductSprint Backlog'!$J72&lt;=E$2),'ProductSprint Backlog'!$L72 / MAX(1, 'ProductSprint Backlog'!$K72-'ProductSprint Backlog'!$J72),AND('ProductSprint Backlog'!$K72=E$2,'ProductSprint Backlog'!$J72=E$2),'ProductSprint Backlog'!$L72,OR('ProductSprint Backlog'!$K72&lt;=E$2,'ProductSprint Backlog'!$J72&gt;E$2),0)</f>
        <v>0</v>
      </c>
      <c r="F72" s="6">
        <f>IFS('ProductSprint Backlog'!$L72="", "", AND('ProductSprint Backlog'!$K72&gt;F$2,'ProductSprint Backlog'!$J72&lt;=F$2),'ProductSprint Backlog'!$L72 / MAX(1, 'ProductSprint Backlog'!$K72-'ProductSprint Backlog'!$J72),AND('ProductSprint Backlog'!$K72=F$2,'ProductSprint Backlog'!$J72=F$2),'ProductSprint Backlog'!$L72,OR('ProductSprint Backlog'!$K72&lt;=F$2,'ProductSprint Backlog'!$J72&gt;F$2),0)</f>
        <v>0</v>
      </c>
      <c r="G72" s="6">
        <f>IFS('ProductSprint Backlog'!$L72="", "", AND('ProductSprint Backlog'!$K72&gt;G$2,'ProductSprint Backlog'!$J72&lt;=G$2),'ProductSprint Backlog'!$L72 / MAX(1, 'ProductSprint Backlog'!$K72-'ProductSprint Backlog'!$J72),AND('ProductSprint Backlog'!$K72=G$2,'ProductSprint Backlog'!$J72=G$2),'ProductSprint Backlog'!$L72,OR('ProductSprint Backlog'!$K72&lt;=G$2,'ProductSprint Backlog'!$J72&gt;G$2),0)</f>
        <v>0</v>
      </c>
      <c r="H72" s="6">
        <f>IFS('ProductSprint Backlog'!$L72="", "", AND('ProductSprint Backlog'!$K72&gt;H$2,'ProductSprint Backlog'!$J72&lt;=H$2),'ProductSprint Backlog'!$L72 / MAX(1, 'ProductSprint Backlog'!$K72-'ProductSprint Backlog'!$J72),AND('ProductSprint Backlog'!$K72=H$2,'ProductSprint Backlog'!$J72=H$2),'ProductSprint Backlog'!$L72,OR('ProductSprint Backlog'!$K72&lt;=H$2,'ProductSprint Backlog'!$J72&gt;H$2),0)</f>
        <v>1.5</v>
      </c>
      <c r="I72" s="6">
        <f>IFS('ProductSprint Backlog'!$L72="", "", AND('ProductSprint Backlog'!$K72&gt;I$2,'ProductSprint Backlog'!$J72&lt;=I$2),'ProductSprint Backlog'!$L72 / MAX(1, 'ProductSprint Backlog'!$K72-'ProductSprint Backlog'!$J72),AND('ProductSprint Backlog'!$K72=I$2,'ProductSprint Backlog'!$J72=I$2),'ProductSprint Backlog'!$L72,OR('ProductSprint Backlog'!$K72&lt;=I$2,'ProductSprint Backlog'!$J72&gt;I$2),0)</f>
        <v>0</v>
      </c>
      <c r="J72" s="6">
        <f>IFS('ProductSprint Backlog'!$L72="", "", AND('ProductSprint Backlog'!$K72&gt;J$2,'ProductSprint Backlog'!$J72&lt;=J$2),'ProductSprint Backlog'!$L72 / MAX(1, 'ProductSprint Backlog'!$K72-'ProductSprint Backlog'!$J72),AND('ProductSprint Backlog'!$K72=J$2,'ProductSprint Backlog'!$J72=J$2),'ProductSprint Backlog'!$L72,OR('ProductSprint Backlog'!$K72&lt;=J$2,'ProductSprint Backlog'!$J72&gt;J$2),0)</f>
        <v>0</v>
      </c>
      <c r="K72" s="6">
        <f>IFS('ProductSprint Backlog'!$L72="", "", AND('ProductSprint Backlog'!$K72&gt;K$2,'ProductSprint Backlog'!$J72&lt;=K$2),'ProductSprint Backlog'!$L72 / MAX(1, 'ProductSprint Backlog'!$K72-'ProductSprint Backlog'!$J72),AND('ProductSprint Backlog'!$K72=K$2,'ProductSprint Backlog'!$J72=K$2),'ProductSprint Backlog'!$L72,OR('ProductSprint Backlog'!$K72&lt;=K$2,'ProductSprint Backlog'!$J72&gt;K$2),0)</f>
        <v>0</v>
      </c>
      <c r="L72" s="6">
        <f>IFS('ProductSprint Backlog'!$L72="", "", AND('ProductSprint Backlog'!$K72&gt;L$2,'ProductSprint Backlog'!$J72&lt;=L$2),'ProductSprint Backlog'!$L72 / MAX(1, 'ProductSprint Backlog'!$K72-'ProductSprint Backlog'!$J72),AND('ProductSprint Backlog'!$K72=L$2,'ProductSprint Backlog'!$J72=L$2),'ProductSprint Backlog'!$L72,OR('ProductSprint Backlog'!$K72&lt;=L$2,'ProductSprint Backlog'!$J72&gt;L$2),0)</f>
        <v>0</v>
      </c>
      <c r="M72" s="6">
        <f>IFS('ProductSprint Backlog'!$L72="", "", AND('ProductSprint Backlog'!$K72&gt;M$2,'ProductSprint Backlog'!$J72&lt;=M$2),'ProductSprint Backlog'!$L72 / MAX(1, 'ProductSprint Backlog'!$K72-'ProductSprint Backlog'!$J72),AND('ProductSprint Backlog'!$K72=M$2,'ProductSprint Backlog'!$J72=M$2),'ProductSprint Backlog'!$L72,OR('ProductSprint Backlog'!$K72&lt;=M$2,'ProductSprint Backlog'!$J72&gt;M$2),0)</f>
        <v>0</v>
      </c>
      <c r="N72" s="6">
        <f>IFS('ProductSprint Backlog'!$L72="", "", AND('ProductSprint Backlog'!$K72&gt;N$2,'ProductSprint Backlog'!$J72&lt;=N$2),'ProductSprint Backlog'!$L72 / MAX(1, 'ProductSprint Backlog'!$K72-'ProductSprint Backlog'!$J72),AND('ProductSprint Backlog'!$K72=N$2,'ProductSprint Backlog'!$J72=N$2),'ProductSprint Backlog'!$L72,OR('ProductSprint Backlog'!$K72&lt;=N$2,'ProductSprint Backlog'!$J72&gt;N$2),0)</f>
        <v>0</v>
      </c>
      <c r="O72" s="6">
        <f>IFS('ProductSprint Backlog'!$L72="", "", AND('ProductSprint Backlog'!$K72&gt;O$2,'ProductSprint Backlog'!$J72&lt;=O$2),'ProductSprint Backlog'!$L72 / MAX(1, 'ProductSprint Backlog'!$K72-'ProductSprint Backlog'!$J72),AND('ProductSprint Backlog'!$K72=O$2,'ProductSprint Backlog'!$J72=O$2),'ProductSprint Backlog'!$L72,OR('ProductSprint Backlog'!$K72&lt;=O$2,'ProductSprint Backlog'!$J72&gt;O$2),0)</f>
        <v>0</v>
      </c>
      <c r="P72" s="6">
        <f t="shared" si="1"/>
        <v>1.5</v>
      </c>
    </row>
    <row r="73">
      <c r="B73" s="6" t="str">
        <f>IFS('ProductSprint Backlog'!$L73="", "", AND('ProductSprint Backlog'!$K73&gt;B$2,'ProductSprint Backlog'!$J73&lt;=B$2),'ProductSprint Backlog'!$L73 / MAX(1, 'ProductSprint Backlog'!$K73-'ProductSprint Backlog'!$J73),AND('ProductSprint Backlog'!$K73=B$2,'ProductSprint Backlog'!$J73=B$2),'ProductSprint Backlog'!$L73,OR('ProductSprint Backlog'!$K73&lt;=B$2,'ProductSprint Backlog'!$J73&gt;B$2),0)</f>
        <v/>
      </c>
      <c r="C73" s="6" t="str">
        <f>IFS('ProductSprint Backlog'!$L73="", "", AND('ProductSprint Backlog'!$K73&gt;C$2,'ProductSprint Backlog'!$J73&lt;=C$2),'ProductSprint Backlog'!$L73 / MAX(1, 'ProductSprint Backlog'!$K73-'ProductSprint Backlog'!$J73),AND('ProductSprint Backlog'!$K73=C$2,'ProductSprint Backlog'!$J73=C$2),'ProductSprint Backlog'!$L73,OR('ProductSprint Backlog'!$K73&lt;=C$2,'ProductSprint Backlog'!$J73&gt;C$2),0)</f>
        <v/>
      </c>
      <c r="D73" s="6" t="str">
        <f>IFS('ProductSprint Backlog'!$L73="", "", AND('ProductSprint Backlog'!$K73&gt;D$2,'ProductSprint Backlog'!$J73&lt;=D$2),'ProductSprint Backlog'!$L73 / MAX(1, 'ProductSprint Backlog'!$K73-'ProductSprint Backlog'!$J73),AND('ProductSprint Backlog'!$K73=D$2,'ProductSprint Backlog'!$J73=D$2),'ProductSprint Backlog'!$L73,OR('ProductSprint Backlog'!$K73&lt;=D$2,'ProductSprint Backlog'!$J73&gt;D$2),0)</f>
        <v/>
      </c>
      <c r="E73" s="6" t="str">
        <f>IFS('ProductSprint Backlog'!$L73="", "", AND('ProductSprint Backlog'!$K73&gt;E$2,'ProductSprint Backlog'!$J73&lt;=E$2),'ProductSprint Backlog'!$L73 / MAX(1, 'ProductSprint Backlog'!$K73-'ProductSprint Backlog'!$J73),AND('ProductSprint Backlog'!$K73=E$2,'ProductSprint Backlog'!$J73=E$2),'ProductSprint Backlog'!$L73,OR('ProductSprint Backlog'!$K73&lt;=E$2,'ProductSprint Backlog'!$J73&gt;E$2),0)</f>
        <v/>
      </c>
      <c r="F73" s="6" t="str">
        <f>IFS('ProductSprint Backlog'!$L73="", "", AND('ProductSprint Backlog'!$K73&gt;F$2,'ProductSprint Backlog'!$J73&lt;=F$2),'ProductSprint Backlog'!$L73 / MAX(1, 'ProductSprint Backlog'!$K73-'ProductSprint Backlog'!$J73),AND('ProductSprint Backlog'!$K73=F$2,'ProductSprint Backlog'!$J73=F$2),'ProductSprint Backlog'!$L73,OR('ProductSprint Backlog'!$K73&lt;=F$2,'ProductSprint Backlog'!$J73&gt;F$2),0)</f>
        <v/>
      </c>
      <c r="G73" s="6" t="str">
        <f>IFS('ProductSprint Backlog'!$L73="", "", AND('ProductSprint Backlog'!$K73&gt;G$2,'ProductSprint Backlog'!$J73&lt;=G$2),'ProductSprint Backlog'!$L73 / MAX(1, 'ProductSprint Backlog'!$K73-'ProductSprint Backlog'!$J73),AND('ProductSprint Backlog'!$K73=G$2,'ProductSprint Backlog'!$J73=G$2),'ProductSprint Backlog'!$L73,OR('ProductSprint Backlog'!$K73&lt;=G$2,'ProductSprint Backlog'!$J73&gt;G$2),0)</f>
        <v/>
      </c>
      <c r="H73" s="6" t="str">
        <f>IFS('ProductSprint Backlog'!$L73="", "", AND('ProductSprint Backlog'!$K73&gt;H$2,'ProductSprint Backlog'!$J73&lt;=H$2),'ProductSprint Backlog'!$L73 / MAX(1, 'ProductSprint Backlog'!$K73-'ProductSprint Backlog'!$J73),AND('ProductSprint Backlog'!$K73=H$2,'ProductSprint Backlog'!$J73=H$2),'ProductSprint Backlog'!$L73,OR('ProductSprint Backlog'!$K73&lt;=H$2,'ProductSprint Backlog'!$J73&gt;H$2),0)</f>
        <v/>
      </c>
      <c r="I73" s="6" t="str">
        <f>IFS('ProductSprint Backlog'!$L73="", "", AND('ProductSprint Backlog'!$K73&gt;I$2,'ProductSprint Backlog'!$J73&lt;=I$2),'ProductSprint Backlog'!$L73 / MAX(1, 'ProductSprint Backlog'!$K73-'ProductSprint Backlog'!$J73),AND('ProductSprint Backlog'!$K73=I$2,'ProductSprint Backlog'!$J73=I$2),'ProductSprint Backlog'!$L73,OR('ProductSprint Backlog'!$K73&lt;=I$2,'ProductSprint Backlog'!$J73&gt;I$2),0)</f>
        <v/>
      </c>
      <c r="J73" s="6" t="str">
        <f>IFS('ProductSprint Backlog'!$L73="", "", AND('ProductSprint Backlog'!$K73&gt;J$2,'ProductSprint Backlog'!$J73&lt;=J$2),'ProductSprint Backlog'!$L73 / MAX(1, 'ProductSprint Backlog'!$K73-'ProductSprint Backlog'!$J73),AND('ProductSprint Backlog'!$K73=J$2,'ProductSprint Backlog'!$J73=J$2),'ProductSprint Backlog'!$L73,OR('ProductSprint Backlog'!$K73&lt;=J$2,'ProductSprint Backlog'!$J73&gt;J$2),0)</f>
        <v/>
      </c>
      <c r="K73" s="6" t="str">
        <f>IFS('ProductSprint Backlog'!$L73="", "", AND('ProductSprint Backlog'!$K73&gt;K$2,'ProductSprint Backlog'!$J73&lt;=K$2),'ProductSprint Backlog'!$L73 / MAX(1, 'ProductSprint Backlog'!$K73-'ProductSprint Backlog'!$J73),AND('ProductSprint Backlog'!$K73=K$2,'ProductSprint Backlog'!$J73=K$2),'ProductSprint Backlog'!$L73,OR('ProductSprint Backlog'!$K73&lt;=K$2,'ProductSprint Backlog'!$J73&gt;K$2),0)</f>
        <v/>
      </c>
      <c r="L73" s="6" t="str">
        <f>IFS('ProductSprint Backlog'!$L73="", "", AND('ProductSprint Backlog'!$K73&gt;L$2,'ProductSprint Backlog'!$J73&lt;=L$2),'ProductSprint Backlog'!$L73 / MAX(1, 'ProductSprint Backlog'!$K73-'ProductSprint Backlog'!$J73),AND('ProductSprint Backlog'!$K73=L$2,'ProductSprint Backlog'!$J73=L$2),'ProductSprint Backlog'!$L73,OR('ProductSprint Backlog'!$K73&lt;=L$2,'ProductSprint Backlog'!$J73&gt;L$2),0)</f>
        <v/>
      </c>
      <c r="M73" s="6" t="str">
        <f>IFS('ProductSprint Backlog'!$L73="", "", AND('ProductSprint Backlog'!$K73&gt;M$2,'ProductSprint Backlog'!$J73&lt;=M$2),'ProductSprint Backlog'!$L73 / MAX(1, 'ProductSprint Backlog'!$K73-'ProductSprint Backlog'!$J73),AND('ProductSprint Backlog'!$K73=M$2,'ProductSprint Backlog'!$J73=M$2),'ProductSprint Backlog'!$L73,OR('ProductSprint Backlog'!$K73&lt;=M$2,'ProductSprint Backlog'!$J73&gt;M$2),0)</f>
        <v/>
      </c>
      <c r="N73" s="6" t="str">
        <f>IFS('ProductSprint Backlog'!$L73="", "", AND('ProductSprint Backlog'!$K73&gt;N$2,'ProductSprint Backlog'!$J73&lt;=N$2),'ProductSprint Backlog'!$L73 / MAX(1, 'ProductSprint Backlog'!$K73-'ProductSprint Backlog'!$J73),AND('ProductSprint Backlog'!$K73=N$2,'ProductSprint Backlog'!$J73=N$2),'ProductSprint Backlog'!$L73,OR('ProductSprint Backlog'!$K73&lt;=N$2,'ProductSprint Backlog'!$J73&gt;N$2),0)</f>
        <v/>
      </c>
      <c r="O73" s="6" t="str">
        <f>IFS('ProductSprint Backlog'!$L73="", "", AND('ProductSprint Backlog'!$K73&gt;O$2,'ProductSprint Backlog'!$J73&lt;=O$2),'ProductSprint Backlog'!$L73 / MAX(1, 'ProductSprint Backlog'!$K73-'ProductSprint Backlog'!$J73),AND('ProductSprint Backlog'!$K73=O$2,'ProductSprint Backlog'!$J73=O$2),'ProductSprint Backlog'!$L73,OR('ProductSprint Backlog'!$K73&lt;=O$2,'ProductSprint Backlog'!$J73&gt;O$2),0)</f>
        <v/>
      </c>
      <c r="P73" s="6">
        <f t="shared" si="1"/>
        <v>0</v>
      </c>
    </row>
    <row r="74">
      <c r="B74" s="6">
        <f>IFS('ProductSprint Backlog'!$L74="", "", AND('ProductSprint Backlog'!$K74&gt;B$2,'ProductSprint Backlog'!$J74&lt;=B$2),'ProductSprint Backlog'!$L74 / MAX(1, 'ProductSprint Backlog'!$K74-'ProductSprint Backlog'!$J74),AND('ProductSprint Backlog'!$K74=B$2,'ProductSprint Backlog'!$J74=B$2),'ProductSprint Backlog'!$L74,OR('ProductSprint Backlog'!$K74&lt;=B$2,'ProductSprint Backlog'!$J74&gt;B$2),0)</f>
        <v>0</v>
      </c>
      <c r="C74" s="6">
        <f>IFS('ProductSprint Backlog'!$L74="", "", AND('ProductSprint Backlog'!$K74&gt;C$2,'ProductSprint Backlog'!$J74&lt;=C$2),'ProductSprint Backlog'!$L74 / MAX(1, 'ProductSprint Backlog'!$K74-'ProductSprint Backlog'!$J74),AND('ProductSprint Backlog'!$K74=C$2,'ProductSprint Backlog'!$J74=C$2),'ProductSprint Backlog'!$L74,OR('ProductSprint Backlog'!$K74&lt;=C$2,'ProductSprint Backlog'!$J74&gt;C$2),0)</f>
        <v>0</v>
      </c>
      <c r="D74" s="6">
        <f>IFS('ProductSprint Backlog'!$L74="", "", AND('ProductSprint Backlog'!$K74&gt;D$2,'ProductSprint Backlog'!$J74&lt;=D$2),'ProductSprint Backlog'!$L74 / MAX(1, 'ProductSprint Backlog'!$K74-'ProductSprint Backlog'!$J74),AND('ProductSprint Backlog'!$K74=D$2,'ProductSprint Backlog'!$J74=D$2),'ProductSprint Backlog'!$L74,OR('ProductSprint Backlog'!$K74&lt;=D$2,'ProductSprint Backlog'!$J74&gt;D$2),0)</f>
        <v>0</v>
      </c>
      <c r="E74" s="6">
        <f>IFS('ProductSprint Backlog'!$L74="", "", AND('ProductSprint Backlog'!$K74&gt;E$2,'ProductSprint Backlog'!$J74&lt;=E$2),'ProductSprint Backlog'!$L74 / MAX(1, 'ProductSprint Backlog'!$K74-'ProductSprint Backlog'!$J74),AND('ProductSprint Backlog'!$K74=E$2,'ProductSprint Backlog'!$J74=E$2),'ProductSprint Backlog'!$L74,OR('ProductSprint Backlog'!$K74&lt;=E$2,'ProductSprint Backlog'!$J74&gt;E$2),0)</f>
        <v>0</v>
      </c>
      <c r="F74" s="6">
        <f>IFS('ProductSprint Backlog'!$L74="", "", AND('ProductSprint Backlog'!$K74&gt;F$2,'ProductSprint Backlog'!$J74&lt;=F$2),'ProductSprint Backlog'!$L74 / MAX(1, 'ProductSprint Backlog'!$K74-'ProductSprint Backlog'!$J74),AND('ProductSprint Backlog'!$K74=F$2,'ProductSprint Backlog'!$J74=F$2),'ProductSprint Backlog'!$L74,OR('ProductSprint Backlog'!$K74&lt;=F$2,'ProductSprint Backlog'!$J74&gt;F$2),0)</f>
        <v>0</v>
      </c>
      <c r="G74" s="6">
        <f>IFS('ProductSprint Backlog'!$L74="", "", AND('ProductSprint Backlog'!$K74&gt;G$2,'ProductSprint Backlog'!$J74&lt;=G$2),'ProductSprint Backlog'!$L74 / MAX(1, 'ProductSprint Backlog'!$K74-'ProductSprint Backlog'!$J74),AND('ProductSprint Backlog'!$K74=G$2,'ProductSprint Backlog'!$J74=G$2),'ProductSprint Backlog'!$L74,OR('ProductSprint Backlog'!$K74&lt;=G$2,'ProductSprint Backlog'!$J74&gt;G$2),0)</f>
        <v>0</v>
      </c>
      <c r="H74" s="6">
        <f>IFS('ProductSprint Backlog'!$L74="", "", AND('ProductSprint Backlog'!$K74&gt;H$2,'ProductSprint Backlog'!$J74&lt;=H$2),'ProductSprint Backlog'!$L74 / MAX(1, 'ProductSprint Backlog'!$K74-'ProductSprint Backlog'!$J74),AND('ProductSprint Backlog'!$K74=H$2,'ProductSprint Backlog'!$J74=H$2),'ProductSprint Backlog'!$L74,OR('ProductSprint Backlog'!$K74&lt;=H$2,'ProductSprint Backlog'!$J74&gt;H$2),0)</f>
        <v>0</v>
      </c>
      <c r="I74" s="6">
        <f>IFS('ProductSprint Backlog'!$L74="", "", AND('ProductSprint Backlog'!$K74&gt;I$2,'ProductSprint Backlog'!$J74&lt;=I$2),'ProductSprint Backlog'!$L74 / MAX(1, 'ProductSprint Backlog'!$K74-'ProductSprint Backlog'!$J74),AND('ProductSprint Backlog'!$K74=I$2,'ProductSprint Backlog'!$J74=I$2),'ProductSprint Backlog'!$L74,OR('ProductSprint Backlog'!$K74&lt;=I$2,'ProductSprint Backlog'!$J74&gt;I$2),0)</f>
        <v>0</v>
      </c>
      <c r="J74" s="6">
        <f>IFS('ProductSprint Backlog'!$L74="", "", AND('ProductSprint Backlog'!$K74&gt;J$2,'ProductSprint Backlog'!$J74&lt;=J$2),'ProductSprint Backlog'!$L74 / MAX(1, 'ProductSprint Backlog'!$K74-'ProductSprint Backlog'!$J74),AND('ProductSprint Backlog'!$K74=J$2,'ProductSprint Backlog'!$J74=J$2),'ProductSprint Backlog'!$L74,OR('ProductSprint Backlog'!$K74&lt;=J$2,'ProductSprint Backlog'!$J74&gt;J$2),0)</f>
        <v>0.5</v>
      </c>
      <c r="K74" s="6">
        <f>IFS('ProductSprint Backlog'!$L74="", "", AND('ProductSprint Backlog'!$K74&gt;K$2,'ProductSprint Backlog'!$J74&lt;=K$2),'ProductSprint Backlog'!$L74 / MAX(1, 'ProductSprint Backlog'!$K74-'ProductSprint Backlog'!$J74),AND('ProductSprint Backlog'!$K74=K$2,'ProductSprint Backlog'!$J74=K$2),'ProductSprint Backlog'!$L74,OR('ProductSprint Backlog'!$K74&lt;=K$2,'ProductSprint Backlog'!$J74&gt;K$2),0)</f>
        <v>0</v>
      </c>
      <c r="L74" s="6">
        <f>IFS('ProductSprint Backlog'!$L74="", "", AND('ProductSprint Backlog'!$K74&gt;L$2,'ProductSprint Backlog'!$J74&lt;=L$2),'ProductSprint Backlog'!$L74 / MAX(1, 'ProductSprint Backlog'!$K74-'ProductSprint Backlog'!$J74),AND('ProductSprint Backlog'!$K74=L$2,'ProductSprint Backlog'!$J74=L$2),'ProductSprint Backlog'!$L74,OR('ProductSprint Backlog'!$K74&lt;=L$2,'ProductSprint Backlog'!$J74&gt;L$2),0)</f>
        <v>0</v>
      </c>
      <c r="M74" s="6">
        <f>IFS('ProductSprint Backlog'!$L74="", "", AND('ProductSprint Backlog'!$K74&gt;M$2,'ProductSprint Backlog'!$J74&lt;=M$2),'ProductSprint Backlog'!$L74 / MAX(1, 'ProductSprint Backlog'!$K74-'ProductSprint Backlog'!$J74),AND('ProductSprint Backlog'!$K74=M$2,'ProductSprint Backlog'!$J74=M$2),'ProductSprint Backlog'!$L74,OR('ProductSprint Backlog'!$K74&lt;=M$2,'ProductSprint Backlog'!$J74&gt;M$2),0)</f>
        <v>0</v>
      </c>
      <c r="N74" s="6">
        <f>IFS('ProductSprint Backlog'!$L74="", "", AND('ProductSprint Backlog'!$K74&gt;N$2,'ProductSprint Backlog'!$J74&lt;=N$2),'ProductSprint Backlog'!$L74 / MAX(1, 'ProductSprint Backlog'!$K74-'ProductSprint Backlog'!$J74),AND('ProductSprint Backlog'!$K74=N$2,'ProductSprint Backlog'!$J74=N$2),'ProductSprint Backlog'!$L74,OR('ProductSprint Backlog'!$K74&lt;=N$2,'ProductSprint Backlog'!$J74&gt;N$2),0)</f>
        <v>0</v>
      </c>
      <c r="O74" s="6">
        <f>IFS('ProductSprint Backlog'!$L74="", "", AND('ProductSprint Backlog'!$K74&gt;O$2,'ProductSprint Backlog'!$J74&lt;=O$2),'ProductSprint Backlog'!$L74 / MAX(1, 'ProductSprint Backlog'!$K74-'ProductSprint Backlog'!$J74),AND('ProductSprint Backlog'!$K74=O$2,'ProductSprint Backlog'!$J74=O$2),'ProductSprint Backlog'!$L74,OR('ProductSprint Backlog'!$K74&lt;=O$2,'ProductSprint Backlog'!$J74&gt;O$2),0)</f>
        <v>0</v>
      </c>
      <c r="P74" s="6">
        <f t="shared" si="1"/>
        <v>0.5</v>
      </c>
    </row>
    <row r="75">
      <c r="B75" s="6">
        <f>IFS('ProductSprint Backlog'!$L75="", "", AND('ProductSprint Backlog'!$K75&gt;B$2,'ProductSprint Backlog'!$J75&lt;=B$2),'ProductSprint Backlog'!$L75 / MAX(1, 'ProductSprint Backlog'!$K75-'ProductSprint Backlog'!$J75),AND('ProductSprint Backlog'!$K75=B$2,'ProductSprint Backlog'!$J75=B$2),'ProductSprint Backlog'!$L75,OR('ProductSprint Backlog'!$K75&lt;=B$2,'ProductSprint Backlog'!$J75&gt;B$2),0)</f>
        <v>0</v>
      </c>
      <c r="C75" s="6">
        <f>IFS('ProductSprint Backlog'!$L75="", "", AND('ProductSprint Backlog'!$K75&gt;C$2,'ProductSprint Backlog'!$J75&lt;=C$2),'ProductSprint Backlog'!$L75 / MAX(1, 'ProductSprint Backlog'!$K75-'ProductSprint Backlog'!$J75),AND('ProductSprint Backlog'!$K75=C$2,'ProductSprint Backlog'!$J75=C$2),'ProductSprint Backlog'!$L75,OR('ProductSprint Backlog'!$K75&lt;=C$2,'ProductSprint Backlog'!$J75&gt;C$2),0)</f>
        <v>0</v>
      </c>
      <c r="D75" s="6">
        <f>IFS('ProductSprint Backlog'!$L75="", "", AND('ProductSprint Backlog'!$K75&gt;D$2,'ProductSprint Backlog'!$J75&lt;=D$2),'ProductSprint Backlog'!$L75 / MAX(1, 'ProductSprint Backlog'!$K75-'ProductSprint Backlog'!$J75),AND('ProductSprint Backlog'!$K75=D$2,'ProductSprint Backlog'!$J75=D$2),'ProductSprint Backlog'!$L75,OR('ProductSprint Backlog'!$K75&lt;=D$2,'ProductSprint Backlog'!$J75&gt;D$2),0)</f>
        <v>0</v>
      </c>
      <c r="E75" s="6">
        <f>IFS('ProductSprint Backlog'!$L75="", "", AND('ProductSprint Backlog'!$K75&gt;E$2,'ProductSprint Backlog'!$J75&lt;=E$2),'ProductSprint Backlog'!$L75 / MAX(1, 'ProductSprint Backlog'!$K75-'ProductSprint Backlog'!$J75),AND('ProductSprint Backlog'!$K75=E$2,'ProductSprint Backlog'!$J75=E$2),'ProductSprint Backlog'!$L75,OR('ProductSprint Backlog'!$K75&lt;=E$2,'ProductSprint Backlog'!$J75&gt;E$2),0)</f>
        <v>0</v>
      </c>
      <c r="F75" s="6">
        <f>IFS('ProductSprint Backlog'!$L75="", "", AND('ProductSprint Backlog'!$K75&gt;F$2,'ProductSprint Backlog'!$J75&lt;=F$2),'ProductSprint Backlog'!$L75 / MAX(1, 'ProductSprint Backlog'!$K75-'ProductSprint Backlog'!$J75),AND('ProductSprint Backlog'!$K75=F$2,'ProductSprint Backlog'!$J75=F$2),'ProductSprint Backlog'!$L75,OR('ProductSprint Backlog'!$K75&lt;=F$2,'ProductSprint Backlog'!$J75&gt;F$2),0)</f>
        <v>0</v>
      </c>
      <c r="G75" s="6">
        <f>IFS('ProductSprint Backlog'!$L75="", "", AND('ProductSprint Backlog'!$K75&gt;G$2,'ProductSprint Backlog'!$J75&lt;=G$2),'ProductSprint Backlog'!$L75 / MAX(1, 'ProductSprint Backlog'!$K75-'ProductSprint Backlog'!$J75),AND('ProductSprint Backlog'!$K75=G$2,'ProductSprint Backlog'!$J75=G$2),'ProductSprint Backlog'!$L75,OR('ProductSprint Backlog'!$K75&lt;=G$2,'ProductSprint Backlog'!$J75&gt;G$2),0)</f>
        <v>0</v>
      </c>
      <c r="H75" s="6">
        <f>IFS('ProductSprint Backlog'!$L75="", "", AND('ProductSprint Backlog'!$K75&gt;H$2,'ProductSprint Backlog'!$J75&lt;=H$2),'ProductSprint Backlog'!$L75 / MAX(1, 'ProductSprint Backlog'!$K75-'ProductSprint Backlog'!$J75),AND('ProductSprint Backlog'!$K75=H$2,'ProductSprint Backlog'!$J75=H$2),'ProductSprint Backlog'!$L75,OR('ProductSprint Backlog'!$K75&lt;=H$2,'ProductSprint Backlog'!$J75&gt;H$2),0)</f>
        <v>0</v>
      </c>
      <c r="I75" s="6">
        <f>IFS('ProductSprint Backlog'!$L75="", "", AND('ProductSprint Backlog'!$K75&gt;I$2,'ProductSprint Backlog'!$J75&lt;=I$2),'ProductSprint Backlog'!$L75 / MAX(1, 'ProductSprint Backlog'!$K75-'ProductSprint Backlog'!$J75),AND('ProductSprint Backlog'!$K75=I$2,'ProductSprint Backlog'!$J75=I$2),'ProductSprint Backlog'!$L75,OR('ProductSprint Backlog'!$K75&lt;=I$2,'ProductSprint Backlog'!$J75&gt;I$2),0)</f>
        <v>0</v>
      </c>
      <c r="J75" s="6">
        <f>IFS('ProductSprint Backlog'!$L75="", "", AND('ProductSprint Backlog'!$K75&gt;J$2,'ProductSprint Backlog'!$J75&lt;=J$2),'ProductSprint Backlog'!$L75 / MAX(1, 'ProductSprint Backlog'!$K75-'ProductSprint Backlog'!$J75),AND('ProductSprint Backlog'!$K75=J$2,'ProductSprint Backlog'!$J75=J$2),'ProductSprint Backlog'!$L75,OR('ProductSprint Backlog'!$K75&lt;=J$2,'ProductSprint Backlog'!$J75&gt;J$2),0)</f>
        <v>1.5</v>
      </c>
      <c r="K75" s="6">
        <f>IFS('ProductSprint Backlog'!$L75="", "", AND('ProductSprint Backlog'!$K75&gt;K$2,'ProductSprint Backlog'!$J75&lt;=K$2),'ProductSprint Backlog'!$L75 / MAX(1, 'ProductSprint Backlog'!$K75-'ProductSprint Backlog'!$J75),AND('ProductSprint Backlog'!$K75=K$2,'ProductSprint Backlog'!$J75=K$2),'ProductSprint Backlog'!$L75,OR('ProductSprint Backlog'!$K75&lt;=K$2,'ProductSprint Backlog'!$J75&gt;K$2),0)</f>
        <v>0</v>
      </c>
      <c r="L75" s="6">
        <f>IFS('ProductSprint Backlog'!$L75="", "", AND('ProductSprint Backlog'!$K75&gt;L$2,'ProductSprint Backlog'!$J75&lt;=L$2),'ProductSprint Backlog'!$L75 / MAX(1, 'ProductSprint Backlog'!$K75-'ProductSprint Backlog'!$J75),AND('ProductSprint Backlog'!$K75=L$2,'ProductSprint Backlog'!$J75=L$2),'ProductSprint Backlog'!$L75,OR('ProductSprint Backlog'!$K75&lt;=L$2,'ProductSprint Backlog'!$J75&gt;L$2),0)</f>
        <v>0</v>
      </c>
      <c r="M75" s="6">
        <f>IFS('ProductSprint Backlog'!$L75="", "", AND('ProductSprint Backlog'!$K75&gt;M$2,'ProductSprint Backlog'!$J75&lt;=M$2),'ProductSprint Backlog'!$L75 / MAX(1, 'ProductSprint Backlog'!$K75-'ProductSprint Backlog'!$J75),AND('ProductSprint Backlog'!$K75=M$2,'ProductSprint Backlog'!$J75=M$2),'ProductSprint Backlog'!$L75,OR('ProductSprint Backlog'!$K75&lt;=M$2,'ProductSprint Backlog'!$J75&gt;M$2),0)</f>
        <v>0</v>
      </c>
      <c r="N75" s="6">
        <f>IFS('ProductSprint Backlog'!$L75="", "", AND('ProductSprint Backlog'!$K75&gt;N$2,'ProductSprint Backlog'!$J75&lt;=N$2),'ProductSprint Backlog'!$L75 / MAX(1, 'ProductSprint Backlog'!$K75-'ProductSprint Backlog'!$J75),AND('ProductSprint Backlog'!$K75=N$2,'ProductSprint Backlog'!$J75=N$2),'ProductSprint Backlog'!$L75,OR('ProductSprint Backlog'!$K75&lt;=N$2,'ProductSprint Backlog'!$J75&gt;N$2),0)</f>
        <v>0</v>
      </c>
      <c r="O75" s="6">
        <f>IFS('ProductSprint Backlog'!$L75="", "", AND('ProductSprint Backlog'!$K75&gt;O$2,'ProductSprint Backlog'!$J75&lt;=O$2),'ProductSprint Backlog'!$L75 / MAX(1, 'ProductSprint Backlog'!$K75-'ProductSprint Backlog'!$J75),AND('ProductSprint Backlog'!$K75=O$2,'ProductSprint Backlog'!$J75=O$2),'ProductSprint Backlog'!$L75,OR('ProductSprint Backlog'!$K75&lt;=O$2,'ProductSprint Backlog'!$J75&gt;O$2),0)</f>
        <v>0</v>
      </c>
      <c r="P75" s="6">
        <f t="shared" si="1"/>
        <v>1.5</v>
      </c>
    </row>
    <row r="76">
      <c r="B76" s="6">
        <f>IFS('ProductSprint Backlog'!$L76="", "", AND('ProductSprint Backlog'!$K76&gt;B$2,'ProductSprint Backlog'!$J76&lt;=B$2),'ProductSprint Backlog'!$L76 / MAX(1, 'ProductSprint Backlog'!$K76-'ProductSprint Backlog'!$J76),AND('ProductSprint Backlog'!$K76=B$2,'ProductSprint Backlog'!$J76=B$2),'ProductSprint Backlog'!$L76,OR('ProductSprint Backlog'!$K76&lt;=B$2,'ProductSprint Backlog'!$J76&gt;B$2),0)</f>
        <v>0</v>
      </c>
      <c r="C76" s="6">
        <f>IFS('ProductSprint Backlog'!$L76="", "", AND('ProductSprint Backlog'!$K76&gt;C$2,'ProductSprint Backlog'!$J76&lt;=C$2),'ProductSprint Backlog'!$L76 / MAX(1, 'ProductSprint Backlog'!$K76-'ProductSprint Backlog'!$J76),AND('ProductSprint Backlog'!$K76=C$2,'ProductSprint Backlog'!$J76=C$2),'ProductSprint Backlog'!$L76,OR('ProductSprint Backlog'!$K76&lt;=C$2,'ProductSprint Backlog'!$J76&gt;C$2),0)</f>
        <v>0</v>
      </c>
      <c r="D76" s="6">
        <f>IFS('ProductSprint Backlog'!$L76="", "", AND('ProductSprint Backlog'!$K76&gt;D$2,'ProductSprint Backlog'!$J76&lt;=D$2),'ProductSprint Backlog'!$L76 / MAX(1, 'ProductSprint Backlog'!$K76-'ProductSprint Backlog'!$J76),AND('ProductSprint Backlog'!$K76=D$2,'ProductSprint Backlog'!$J76=D$2),'ProductSprint Backlog'!$L76,OR('ProductSprint Backlog'!$K76&lt;=D$2,'ProductSprint Backlog'!$J76&gt;D$2),0)</f>
        <v>0</v>
      </c>
      <c r="E76" s="6">
        <f>IFS('ProductSprint Backlog'!$L76="", "", AND('ProductSprint Backlog'!$K76&gt;E$2,'ProductSprint Backlog'!$J76&lt;=E$2),'ProductSprint Backlog'!$L76 / MAX(1, 'ProductSprint Backlog'!$K76-'ProductSprint Backlog'!$J76),AND('ProductSprint Backlog'!$K76=E$2,'ProductSprint Backlog'!$J76=E$2),'ProductSprint Backlog'!$L76,OR('ProductSprint Backlog'!$K76&lt;=E$2,'ProductSprint Backlog'!$J76&gt;E$2),0)</f>
        <v>0</v>
      </c>
      <c r="F76" s="6">
        <f>IFS('ProductSprint Backlog'!$L76="", "", AND('ProductSprint Backlog'!$K76&gt;F$2,'ProductSprint Backlog'!$J76&lt;=F$2),'ProductSprint Backlog'!$L76 / MAX(1, 'ProductSprint Backlog'!$K76-'ProductSprint Backlog'!$J76),AND('ProductSprint Backlog'!$K76=F$2,'ProductSprint Backlog'!$J76=F$2),'ProductSprint Backlog'!$L76,OR('ProductSprint Backlog'!$K76&lt;=F$2,'ProductSprint Backlog'!$J76&gt;F$2),0)</f>
        <v>0</v>
      </c>
      <c r="G76" s="6">
        <f>IFS('ProductSprint Backlog'!$L76="", "", AND('ProductSprint Backlog'!$K76&gt;G$2,'ProductSprint Backlog'!$J76&lt;=G$2),'ProductSprint Backlog'!$L76 / MAX(1, 'ProductSprint Backlog'!$K76-'ProductSprint Backlog'!$J76),AND('ProductSprint Backlog'!$K76=G$2,'ProductSprint Backlog'!$J76=G$2),'ProductSprint Backlog'!$L76,OR('ProductSprint Backlog'!$K76&lt;=G$2,'ProductSprint Backlog'!$J76&gt;G$2),0)</f>
        <v>0</v>
      </c>
      <c r="H76" s="6">
        <f>IFS('ProductSprint Backlog'!$L76="", "", AND('ProductSprint Backlog'!$K76&gt;H$2,'ProductSprint Backlog'!$J76&lt;=H$2),'ProductSprint Backlog'!$L76 / MAX(1, 'ProductSprint Backlog'!$K76-'ProductSprint Backlog'!$J76),AND('ProductSprint Backlog'!$K76=H$2,'ProductSprint Backlog'!$J76=H$2),'ProductSprint Backlog'!$L76,OR('ProductSprint Backlog'!$K76&lt;=H$2,'ProductSprint Backlog'!$J76&gt;H$2),0)</f>
        <v>0</v>
      </c>
      <c r="I76" s="6">
        <f>IFS('ProductSprint Backlog'!$L76="", "", AND('ProductSprint Backlog'!$K76&gt;I$2,'ProductSprint Backlog'!$J76&lt;=I$2),'ProductSprint Backlog'!$L76 / MAX(1, 'ProductSprint Backlog'!$K76-'ProductSprint Backlog'!$J76),AND('ProductSprint Backlog'!$K76=I$2,'ProductSprint Backlog'!$J76=I$2),'ProductSprint Backlog'!$L76,OR('ProductSprint Backlog'!$K76&lt;=I$2,'ProductSprint Backlog'!$J76&gt;I$2),0)</f>
        <v>0</v>
      </c>
      <c r="J76" s="6">
        <f>IFS('ProductSprint Backlog'!$L76="", "", AND('ProductSprint Backlog'!$K76&gt;J$2,'ProductSprint Backlog'!$J76&lt;=J$2),'ProductSprint Backlog'!$L76 / MAX(1, 'ProductSprint Backlog'!$K76-'ProductSprint Backlog'!$J76),AND('ProductSprint Backlog'!$K76=J$2,'ProductSprint Backlog'!$J76=J$2),'ProductSprint Backlog'!$L76,OR('ProductSprint Backlog'!$K76&lt;=J$2,'ProductSprint Backlog'!$J76&gt;J$2),0)</f>
        <v>0.5</v>
      </c>
      <c r="K76" s="6">
        <f>IFS('ProductSprint Backlog'!$L76="", "", AND('ProductSprint Backlog'!$K76&gt;K$2,'ProductSprint Backlog'!$J76&lt;=K$2),'ProductSprint Backlog'!$L76 / MAX(1, 'ProductSprint Backlog'!$K76-'ProductSprint Backlog'!$J76),AND('ProductSprint Backlog'!$K76=K$2,'ProductSprint Backlog'!$J76=K$2),'ProductSprint Backlog'!$L76,OR('ProductSprint Backlog'!$K76&lt;=K$2,'ProductSprint Backlog'!$J76&gt;K$2),0)</f>
        <v>0</v>
      </c>
      <c r="L76" s="6">
        <f>IFS('ProductSprint Backlog'!$L76="", "", AND('ProductSprint Backlog'!$K76&gt;L$2,'ProductSprint Backlog'!$J76&lt;=L$2),'ProductSprint Backlog'!$L76 / MAX(1, 'ProductSprint Backlog'!$K76-'ProductSprint Backlog'!$J76),AND('ProductSprint Backlog'!$K76=L$2,'ProductSprint Backlog'!$J76=L$2),'ProductSprint Backlog'!$L76,OR('ProductSprint Backlog'!$K76&lt;=L$2,'ProductSprint Backlog'!$J76&gt;L$2),0)</f>
        <v>0</v>
      </c>
      <c r="M76" s="6">
        <f>IFS('ProductSprint Backlog'!$L76="", "", AND('ProductSprint Backlog'!$K76&gt;M$2,'ProductSprint Backlog'!$J76&lt;=M$2),'ProductSprint Backlog'!$L76 / MAX(1, 'ProductSprint Backlog'!$K76-'ProductSprint Backlog'!$J76),AND('ProductSprint Backlog'!$K76=M$2,'ProductSprint Backlog'!$J76=M$2),'ProductSprint Backlog'!$L76,OR('ProductSprint Backlog'!$K76&lt;=M$2,'ProductSprint Backlog'!$J76&gt;M$2),0)</f>
        <v>0</v>
      </c>
      <c r="N76" s="6">
        <f>IFS('ProductSprint Backlog'!$L76="", "", AND('ProductSprint Backlog'!$K76&gt;N$2,'ProductSprint Backlog'!$J76&lt;=N$2),'ProductSprint Backlog'!$L76 / MAX(1, 'ProductSprint Backlog'!$K76-'ProductSprint Backlog'!$J76),AND('ProductSprint Backlog'!$K76=N$2,'ProductSprint Backlog'!$J76=N$2),'ProductSprint Backlog'!$L76,OR('ProductSprint Backlog'!$K76&lt;=N$2,'ProductSprint Backlog'!$J76&gt;N$2),0)</f>
        <v>0</v>
      </c>
      <c r="O76" s="6">
        <f>IFS('ProductSprint Backlog'!$L76="", "", AND('ProductSprint Backlog'!$K76&gt;O$2,'ProductSprint Backlog'!$J76&lt;=O$2),'ProductSprint Backlog'!$L76 / MAX(1, 'ProductSprint Backlog'!$K76-'ProductSprint Backlog'!$J76),AND('ProductSprint Backlog'!$K76=O$2,'ProductSprint Backlog'!$J76=O$2),'ProductSprint Backlog'!$L76,OR('ProductSprint Backlog'!$K76&lt;=O$2,'ProductSprint Backlog'!$J76&gt;O$2),0)</f>
        <v>0</v>
      </c>
      <c r="P76" s="6">
        <f t="shared" si="1"/>
        <v>0.5</v>
      </c>
    </row>
    <row r="77">
      <c r="B77" s="6">
        <f>IFS('ProductSprint Backlog'!$L77="", "", AND('ProductSprint Backlog'!$K77&gt;B$2,'ProductSprint Backlog'!$J77&lt;=B$2),'ProductSprint Backlog'!$L77 / MAX(1, 'ProductSprint Backlog'!$K77-'ProductSprint Backlog'!$J77),AND('ProductSprint Backlog'!$K77=B$2,'ProductSprint Backlog'!$J77=B$2),'ProductSprint Backlog'!$L77,OR('ProductSprint Backlog'!$K77&lt;=B$2,'ProductSprint Backlog'!$J77&gt;B$2),0)</f>
        <v>0</v>
      </c>
      <c r="C77" s="6">
        <f>IFS('ProductSprint Backlog'!$L77="", "", AND('ProductSprint Backlog'!$K77&gt;C$2,'ProductSprint Backlog'!$J77&lt;=C$2),'ProductSprint Backlog'!$L77 / MAX(1, 'ProductSprint Backlog'!$K77-'ProductSprint Backlog'!$J77),AND('ProductSprint Backlog'!$K77=C$2,'ProductSprint Backlog'!$J77=C$2),'ProductSprint Backlog'!$L77,OR('ProductSprint Backlog'!$K77&lt;=C$2,'ProductSprint Backlog'!$J77&gt;C$2),0)</f>
        <v>0</v>
      </c>
      <c r="D77" s="6">
        <f>IFS('ProductSprint Backlog'!$L77="", "", AND('ProductSprint Backlog'!$K77&gt;D$2,'ProductSprint Backlog'!$J77&lt;=D$2),'ProductSprint Backlog'!$L77 / MAX(1, 'ProductSprint Backlog'!$K77-'ProductSprint Backlog'!$J77),AND('ProductSprint Backlog'!$K77=D$2,'ProductSprint Backlog'!$J77=D$2),'ProductSprint Backlog'!$L77,OR('ProductSprint Backlog'!$K77&lt;=D$2,'ProductSprint Backlog'!$J77&gt;D$2),0)</f>
        <v>0</v>
      </c>
      <c r="E77" s="6">
        <f>IFS('ProductSprint Backlog'!$L77="", "", AND('ProductSprint Backlog'!$K77&gt;E$2,'ProductSprint Backlog'!$J77&lt;=E$2),'ProductSprint Backlog'!$L77 / MAX(1, 'ProductSprint Backlog'!$K77-'ProductSprint Backlog'!$J77),AND('ProductSprint Backlog'!$K77=E$2,'ProductSprint Backlog'!$J77=E$2),'ProductSprint Backlog'!$L77,OR('ProductSprint Backlog'!$K77&lt;=E$2,'ProductSprint Backlog'!$J77&gt;E$2),0)</f>
        <v>0</v>
      </c>
      <c r="F77" s="6">
        <f>IFS('ProductSprint Backlog'!$L77="", "", AND('ProductSprint Backlog'!$K77&gt;F$2,'ProductSprint Backlog'!$J77&lt;=F$2),'ProductSprint Backlog'!$L77 / MAX(1, 'ProductSprint Backlog'!$K77-'ProductSprint Backlog'!$J77),AND('ProductSprint Backlog'!$K77=F$2,'ProductSprint Backlog'!$J77=F$2),'ProductSprint Backlog'!$L77,OR('ProductSprint Backlog'!$K77&lt;=F$2,'ProductSprint Backlog'!$J77&gt;F$2),0)</f>
        <v>0</v>
      </c>
      <c r="G77" s="6">
        <f>IFS('ProductSprint Backlog'!$L77="", "", AND('ProductSprint Backlog'!$K77&gt;G$2,'ProductSprint Backlog'!$J77&lt;=G$2),'ProductSprint Backlog'!$L77 / MAX(1, 'ProductSprint Backlog'!$K77-'ProductSprint Backlog'!$J77),AND('ProductSprint Backlog'!$K77=G$2,'ProductSprint Backlog'!$J77=G$2),'ProductSprint Backlog'!$L77,OR('ProductSprint Backlog'!$K77&lt;=G$2,'ProductSprint Backlog'!$J77&gt;G$2),0)</f>
        <v>0</v>
      </c>
      <c r="H77" s="6">
        <f>IFS('ProductSprint Backlog'!$L77="", "", AND('ProductSprint Backlog'!$K77&gt;H$2,'ProductSprint Backlog'!$J77&lt;=H$2),'ProductSprint Backlog'!$L77 / MAX(1, 'ProductSprint Backlog'!$K77-'ProductSprint Backlog'!$J77),AND('ProductSprint Backlog'!$K77=H$2,'ProductSprint Backlog'!$J77=H$2),'ProductSprint Backlog'!$L77,OR('ProductSprint Backlog'!$K77&lt;=H$2,'ProductSprint Backlog'!$J77&gt;H$2),0)</f>
        <v>0</v>
      </c>
      <c r="I77" s="6">
        <f>IFS('ProductSprint Backlog'!$L77="", "", AND('ProductSprint Backlog'!$K77&gt;I$2,'ProductSprint Backlog'!$J77&lt;=I$2),'ProductSprint Backlog'!$L77 / MAX(1, 'ProductSprint Backlog'!$K77-'ProductSprint Backlog'!$J77),AND('ProductSprint Backlog'!$K77=I$2,'ProductSprint Backlog'!$J77=I$2),'ProductSprint Backlog'!$L77,OR('ProductSprint Backlog'!$K77&lt;=I$2,'ProductSprint Backlog'!$J77&gt;I$2),0)</f>
        <v>0</v>
      </c>
      <c r="J77" s="6">
        <f>IFS('ProductSprint Backlog'!$L77="", "", AND('ProductSprint Backlog'!$K77&gt;J$2,'ProductSprint Backlog'!$J77&lt;=J$2),'ProductSprint Backlog'!$L77 / MAX(1, 'ProductSprint Backlog'!$K77-'ProductSprint Backlog'!$J77),AND('ProductSprint Backlog'!$K77=J$2,'ProductSprint Backlog'!$J77=J$2),'ProductSprint Backlog'!$L77,OR('ProductSprint Backlog'!$K77&lt;=J$2,'ProductSprint Backlog'!$J77&gt;J$2),0)</f>
        <v>1.5</v>
      </c>
      <c r="K77" s="6">
        <f>IFS('ProductSprint Backlog'!$L77="", "", AND('ProductSprint Backlog'!$K77&gt;K$2,'ProductSprint Backlog'!$J77&lt;=K$2),'ProductSprint Backlog'!$L77 / MAX(1, 'ProductSprint Backlog'!$K77-'ProductSprint Backlog'!$J77),AND('ProductSprint Backlog'!$K77=K$2,'ProductSprint Backlog'!$J77=K$2),'ProductSprint Backlog'!$L77,OR('ProductSprint Backlog'!$K77&lt;=K$2,'ProductSprint Backlog'!$J77&gt;K$2),0)</f>
        <v>0</v>
      </c>
      <c r="L77" s="6">
        <f>IFS('ProductSprint Backlog'!$L77="", "", AND('ProductSprint Backlog'!$K77&gt;L$2,'ProductSprint Backlog'!$J77&lt;=L$2),'ProductSprint Backlog'!$L77 / MAX(1, 'ProductSprint Backlog'!$K77-'ProductSprint Backlog'!$J77),AND('ProductSprint Backlog'!$K77=L$2,'ProductSprint Backlog'!$J77=L$2),'ProductSprint Backlog'!$L77,OR('ProductSprint Backlog'!$K77&lt;=L$2,'ProductSprint Backlog'!$J77&gt;L$2),0)</f>
        <v>0</v>
      </c>
      <c r="M77" s="6">
        <f>IFS('ProductSprint Backlog'!$L77="", "", AND('ProductSprint Backlog'!$K77&gt;M$2,'ProductSprint Backlog'!$J77&lt;=M$2),'ProductSprint Backlog'!$L77 / MAX(1, 'ProductSprint Backlog'!$K77-'ProductSprint Backlog'!$J77),AND('ProductSprint Backlog'!$K77=M$2,'ProductSprint Backlog'!$J77=M$2),'ProductSprint Backlog'!$L77,OR('ProductSprint Backlog'!$K77&lt;=M$2,'ProductSprint Backlog'!$J77&gt;M$2),0)</f>
        <v>0</v>
      </c>
      <c r="N77" s="6">
        <f>IFS('ProductSprint Backlog'!$L77="", "", AND('ProductSprint Backlog'!$K77&gt;N$2,'ProductSprint Backlog'!$J77&lt;=N$2),'ProductSprint Backlog'!$L77 / MAX(1, 'ProductSprint Backlog'!$K77-'ProductSprint Backlog'!$J77),AND('ProductSprint Backlog'!$K77=N$2,'ProductSprint Backlog'!$J77=N$2),'ProductSprint Backlog'!$L77,OR('ProductSprint Backlog'!$K77&lt;=N$2,'ProductSprint Backlog'!$J77&gt;N$2),0)</f>
        <v>0</v>
      </c>
      <c r="O77" s="6">
        <f>IFS('ProductSprint Backlog'!$L77="", "", AND('ProductSprint Backlog'!$K77&gt;O$2,'ProductSprint Backlog'!$J77&lt;=O$2),'ProductSprint Backlog'!$L77 / MAX(1, 'ProductSprint Backlog'!$K77-'ProductSprint Backlog'!$J77),AND('ProductSprint Backlog'!$K77=O$2,'ProductSprint Backlog'!$J77=O$2),'ProductSprint Backlog'!$L77,OR('ProductSprint Backlog'!$K77&lt;=O$2,'ProductSprint Backlog'!$J77&gt;O$2),0)</f>
        <v>0</v>
      </c>
      <c r="P77" s="6">
        <f t="shared" si="1"/>
        <v>1.5</v>
      </c>
    </row>
    <row r="78">
      <c r="B78" s="6">
        <f>IFS('ProductSprint Backlog'!$L78="", "", AND('ProductSprint Backlog'!$K78&gt;B$2,'ProductSprint Backlog'!$J78&lt;=B$2),'ProductSprint Backlog'!$L78 / MAX(1, 'ProductSprint Backlog'!$K78-'ProductSprint Backlog'!$J78),AND('ProductSprint Backlog'!$K78=B$2,'ProductSprint Backlog'!$J78=B$2),'ProductSprint Backlog'!$L78,OR('ProductSprint Backlog'!$K78&lt;=B$2,'ProductSprint Backlog'!$J78&gt;B$2),0)</f>
        <v>0</v>
      </c>
      <c r="C78" s="6">
        <f>IFS('ProductSprint Backlog'!$L78="", "", AND('ProductSprint Backlog'!$K78&gt;C$2,'ProductSprint Backlog'!$J78&lt;=C$2),'ProductSprint Backlog'!$L78 / MAX(1, 'ProductSprint Backlog'!$K78-'ProductSprint Backlog'!$J78),AND('ProductSprint Backlog'!$K78=C$2,'ProductSprint Backlog'!$J78=C$2),'ProductSprint Backlog'!$L78,OR('ProductSprint Backlog'!$K78&lt;=C$2,'ProductSprint Backlog'!$J78&gt;C$2),0)</f>
        <v>0</v>
      </c>
      <c r="D78" s="6">
        <f>IFS('ProductSprint Backlog'!$L78="", "", AND('ProductSprint Backlog'!$K78&gt;D$2,'ProductSprint Backlog'!$J78&lt;=D$2),'ProductSprint Backlog'!$L78 / MAX(1, 'ProductSprint Backlog'!$K78-'ProductSprint Backlog'!$J78),AND('ProductSprint Backlog'!$K78=D$2,'ProductSprint Backlog'!$J78=D$2),'ProductSprint Backlog'!$L78,OR('ProductSprint Backlog'!$K78&lt;=D$2,'ProductSprint Backlog'!$J78&gt;D$2),0)</f>
        <v>0</v>
      </c>
      <c r="E78" s="6">
        <f>IFS('ProductSprint Backlog'!$L78="", "", AND('ProductSprint Backlog'!$K78&gt;E$2,'ProductSprint Backlog'!$J78&lt;=E$2),'ProductSprint Backlog'!$L78 / MAX(1, 'ProductSprint Backlog'!$K78-'ProductSprint Backlog'!$J78),AND('ProductSprint Backlog'!$K78=E$2,'ProductSprint Backlog'!$J78=E$2),'ProductSprint Backlog'!$L78,OR('ProductSprint Backlog'!$K78&lt;=E$2,'ProductSprint Backlog'!$J78&gt;E$2),0)</f>
        <v>0</v>
      </c>
      <c r="F78" s="6">
        <f>IFS('ProductSprint Backlog'!$L78="", "", AND('ProductSprint Backlog'!$K78&gt;F$2,'ProductSprint Backlog'!$J78&lt;=F$2),'ProductSprint Backlog'!$L78 / MAX(1, 'ProductSprint Backlog'!$K78-'ProductSprint Backlog'!$J78),AND('ProductSprint Backlog'!$K78=F$2,'ProductSprint Backlog'!$J78=F$2),'ProductSprint Backlog'!$L78,OR('ProductSprint Backlog'!$K78&lt;=F$2,'ProductSprint Backlog'!$J78&gt;F$2),0)</f>
        <v>0</v>
      </c>
      <c r="G78" s="6">
        <f>IFS('ProductSprint Backlog'!$L78="", "", AND('ProductSprint Backlog'!$K78&gt;G$2,'ProductSprint Backlog'!$J78&lt;=G$2),'ProductSprint Backlog'!$L78 / MAX(1, 'ProductSprint Backlog'!$K78-'ProductSprint Backlog'!$J78),AND('ProductSprint Backlog'!$K78=G$2,'ProductSprint Backlog'!$J78=G$2),'ProductSprint Backlog'!$L78,OR('ProductSprint Backlog'!$K78&lt;=G$2,'ProductSprint Backlog'!$J78&gt;G$2),0)</f>
        <v>0</v>
      </c>
      <c r="H78" s="6">
        <f>IFS('ProductSprint Backlog'!$L78="", "", AND('ProductSprint Backlog'!$K78&gt;H$2,'ProductSprint Backlog'!$J78&lt;=H$2),'ProductSprint Backlog'!$L78 / MAX(1, 'ProductSprint Backlog'!$K78-'ProductSprint Backlog'!$J78),AND('ProductSprint Backlog'!$K78=H$2,'ProductSprint Backlog'!$J78=H$2),'ProductSprint Backlog'!$L78,OR('ProductSprint Backlog'!$K78&lt;=H$2,'ProductSprint Backlog'!$J78&gt;H$2),0)</f>
        <v>0</v>
      </c>
      <c r="I78" s="6">
        <f>IFS('ProductSprint Backlog'!$L78="", "", AND('ProductSprint Backlog'!$K78&gt;I$2,'ProductSprint Backlog'!$J78&lt;=I$2),'ProductSprint Backlog'!$L78 / MAX(1, 'ProductSprint Backlog'!$K78-'ProductSprint Backlog'!$J78),AND('ProductSprint Backlog'!$K78=I$2,'ProductSprint Backlog'!$J78=I$2),'ProductSprint Backlog'!$L78,OR('ProductSprint Backlog'!$K78&lt;=I$2,'ProductSprint Backlog'!$J78&gt;I$2),0)</f>
        <v>0</v>
      </c>
      <c r="J78" s="6">
        <f>IFS('ProductSprint Backlog'!$L78="", "", AND('ProductSprint Backlog'!$K78&gt;J$2,'ProductSprint Backlog'!$J78&lt;=J$2),'ProductSprint Backlog'!$L78 / MAX(1, 'ProductSprint Backlog'!$K78-'ProductSprint Backlog'!$J78),AND('ProductSprint Backlog'!$K78=J$2,'ProductSprint Backlog'!$J78=J$2),'ProductSprint Backlog'!$L78,OR('ProductSprint Backlog'!$K78&lt;=J$2,'ProductSprint Backlog'!$J78&gt;J$2),0)</f>
        <v>0</v>
      </c>
      <c r="K78" s="6">
        <f>IFS('ProductSprint Backlog'!$L78="", "", AND('ProductSprint Backlog'!$K78&gt;K$2,'ProductSprint Backlog'!$J78&lt;=K$2),'ProductSprint Backlog'!$L78 / MAX(1, 'ProductSprint Backlog'!$K78-'ProductSprint Backlog'!$J78),AND('ProductSprint Backlog'!$K78=K$2,'ProductSprint Backlog'!$J78=K$2),'ProductSprint Backlog'!$L78,OR('ProductSprint Backlog'!$K78&lt;=K$2,'ProductSprint Backlog'!$J78&gt;K$2),0)</f>
        <v>0.5</v>
      </c>
      <c r="L78" s="6">
        <f>IFS('ProductSprint Backlog'!$L78="", "", AND('ProductSprint Backlog'!$K78&gt;L$2,'ProductSprint Backlog'!$J78&lt;=L$2),'ProductSprint Backlog'!$L78 / MAX(1, 'ProductSprint Backlog'!$K78-'ProductSprint Backlog'!$J78),AND('ProductSprint Backlog'!$K78=L$2,'ProductSprint Backlog'!$J78=L$2),'ProductSprint Backlog'!$L78,OR('ProductSprint Backlog'!$K78&lt;=L$2,'ProductSprint Backlog'!$J78&gt;L$2),0)</f>
        <v>0</v>
      </c>
      <c r="M78" s="6">
        <f>IFS('ProductSprint Backlog'!$L78="", "", AND('ProductSprint Backlog'!$K78&gt;M$2,'ProductSprint Backlog'!$J78&lt;=M$2),'ProductSprint Backlog'!$L78 / MAX(1, 'ProductSprint Backlog'!$K78-'ProductSprint Backlog'!$J78),AND('ProductSprint Backlog'!$K78=M$2,'ProductSprint Backlog'!$J78=M$2),'ProductSprint Backlog'!$L78,OR('ProductSprint Backlog'!$K78&lt;=M$2,'ProductSprint Backlog'!$J78&gt;M$2),0)</f>
        <v>0</v>
      </c>
      <c r="N78" s="6">
        <f>IFS('ProductSprint Backlog'!$L78="", "", AND('ProductSprint Backlog'!$K78&gt;N$2,'ProductSprint Backlog'!$J78&lt;=N$2),'ProductSprint Backlog'!$L78 / MAX(1, 'ProductSprint Backlog'!$K78-'ProductSprint Backlog'!$J78),AND('ProductSprint Backlog'!$K78=N$2,'ProductSprint Backlog'!$J78=N$2),'ProductSprint Backlog'!$L78,OR('ProductSprint Backlog'!$K78&lt;=N$2,'ProductSprint Backlog'!$J78&gt;N$2),0)</f>
        <v>0</v>
      </c>
      <c r="O78" s="6">
        <f>IFS('ProductSprint Backlog'!$L78="", "", AND('ProductSprint Backlog'!$K78&gt;O$2,'ProductSprint Backlog'!$J78&lt;=O$2),'ProductSprint Backlog'!$L78 / MAX(1, 'ProductSprint Backlog'!$K78-'ProductSprint Backlog'!$J78),AND('ProductSprint Backlog'!$K78=O$2,'ProductSprint Backlog'!$J78=O$2),'ProductSprint Backlog'!$L78,OR('ProductSprint Backlog'!$K78&lt;=O$2,'ProductSprint Backlog'!$J78&gt;O$2),0)</f>
        <v>0</v>
      </c>
      <c r="P78" s="6">
        <f t="shared" si="1"/>
        <v>0.5</v>
      </c>
    </row>
    <row r="79">
      <c r="B79" s="6" t="str">
        <f>IFS('ProductSprint Backlog'!$L79="", "", AND('ProductSprint Backlog'!$K79&gt;B$2,'ProductSprint Backlog'!$J79&lt;=B$2),'ProductSprint Backlog'!$L79 / MAX(1, 'ProductSprint Backlog'!$K79-'ProductSprint Backlog'!$J79),AND('ProductSprint Backlog'!$K79=B$2,'ProductSprint Backlog'!$J79=B$2),'ProductSprint Backlog'!$L79,OR('ProductSprint Backlog'!$K79&lt;=B$2,'ProductSprint Backlog'!$J79&gt;B$2),0)</f>
        <v/>
      </c>
      <c r="C79" s="6" t="str">
        <f>IFS('ProductSprint Backlog'!$L79="", "", AND('ProductSprint Backlog'!$K79&gt;C$2,'ProductSprint Backlog'!$J79&lt;=C$2),'ProductSprint Backlog'!$L79 / MAX(1, 'ProductSprint Backlog'!$K79-'ProductSprint Backlog'!$J79),AND('ProductSprint Backlog'!$K79=C$2,'ProductSprint Backlog'!$J79=C$2),'ProductSprint Backlog'!$L79,OR('ProductSprint Backlog'!$K79&lt;=C$2,'ProductSprint Backlog'!$J79&gt;C$2),0)</f>
        <v/>
      </c>
      <c r="D79" s="6" t="str">
        <f>IFS('ProductSprint Backlog'!$L79="", "", AND('ProductSprint Backlog'!$K79&gt;D$2,'ProductSprint Backlog'!$J79&lt;=D$2),'ProductSprint Backlog'!$L79 / MAX(1, 'ProductSprint Backlog'!$K79-'ProductSprint Backlog'!$J79),AND('ProductSprint Backlog'!$K79=D$2,'ProductSprint Backlog'!$J79=D$2),'ProductSprint Backlog'!$L79,OR('ProductSprint Backlog'!$K79&lt;=D$2,'ProductSprint Backlog'!$J79&gt;D$2),0)</f>
        <v/>
      </c>
      <c r="E79" s="6" t="str">
        <f>IFS('ProductSprint Backlog'!$L79="", "", AND('ProductSprint Backlog'!$K79&gt;E$2,'ProductSprint Backlog'!$J79&lt;=E$2),'ProductSprint Backlog'!$L79 / MAX(1, 'ProductSprint Backlog'!$K79-'ProductSprint Backlog'!$J79),AND('ProductSprint Backlog'!$K79=E$2,'ProductSprint Backlog'!$J79=E$2),'ProductSprint Backlog'!$L79,OR('ProductSprint Backlog'!$K79&lt;=E$2,'ProductSprint Backlog'!$J79&gt;E$2),0)</f>
        <v/>
      </c>
      <c r="F79" s="6" t="str">
        <f>IFS('ProductSprint Backlog'!$L79="", "", AND('ProductSprint Backlog'!$K79&gt;F$2,'ProductSprint Backlog'!$J79&lt;=F$2),'ProductSprint Backlog'!$L79 / MAX(1, 'ProductSprint Backlog'!$K79-'ProductSprint Backlog'!$J79),AND('ProductSprint Backlog'!$K79=F$2,'ProductSprint Backlog'!$J79=F$2),'ProductSprint Backlog'!$L79,OR('ProductSprint Backlog'!$K79&lt;=F$2,'ProductSprint Backlog'!$J79&gt;F$2),0)</f>
        <v/>
      </c>
      <c r="G79" s="6" t="str">
        <f>IFS('ProductSprint Backlog'!$L79="", "", AND('ProductSprint Backlog'!$K79&gt;G$2,'ProductSprint Backlog'!$J79&lt;=G$2),'ProductSprint Backlog'!$L79 / MAX(1, 'ProductSprint Backlog'!$K79-'ProductSprint Backlog'!$J79),AND('ProductSprint Backlog'!$K79=G$2,'ProductSprint Backlog'!$J79=G$2),'ProductSprint Backlog'!$L79,OR('ProductSprint Backlog'!$K79&lt;=G$2,'ProductSprint Backlog'!$J79&gt;G$2),0)</f>
        <v/>
      </c>
      <c r="H79" s="6" t="str">
        <f>IFS('ProductSprint Backlog'!$L79="", "", AND('ProductSprint Backlog'!$K79&gt;H$2,'ProductSprint Backlog'!$J79&lt;=H$2),'ProductSprint Backlog'!$L79 / MAX(1, 'ProductSprint Backlog'!$K79-'ProductSprint Backlog'!$J79),AND('ProductSprint Backlog'!$K79=H$2,'ProductSprint Backlog'!$J79=H$2),'ProductSprint Backlog'!$L79,OR('ProductSprint Backlog'!$K79&lt;=H$2,'ProductSprint Backlog'!$J79&gt;H$2),0)</f>
        <v/>
      </c>
      <c r="I79" s="6" t="str">
        <f>IFS('ProductSprint Backlog'!$L79="", "", AND('ProductSprint Backlog'!$K79&gt;I$2,'ProductSprint Backlog'!$J79&lt;=I$2),'ProductSprint Backlog'!$L79 / MAX(1, 'ProductSprint Backlog'!$K79-'ProductSprint Backlog'!$J79),AND('ProductSprint Backlog'!$K79=I$2,'ProductSprint Backlog'!$J79=I$2),'ProductSprint Backlog'!$L79,OR('ProductSprint Backlog'!$K79&lt;=I$2,'ProductSprint Backlog'!$J79&gt;I$2),0)</f>
        <v/>
      </c>
      <c r="J79" s="6" t="str">
        <f>IFS('ProductSprint Backlog'!$L79="", "", AND('ProductSprint Backlog'!$K79&gt;J$2,'ProductSprint Backlog'!$J79&lt;=J$2),'ProductSprint Backlog'!$L79 / MAX(1, 'ProductSprint Backlog'!$K79-'ProductSprint Backlog'!$J79),AND('ProductSprint Backlog'!$K79=J$2,'ProductSprint Backlog'!$J79=J$2),'ProductSprint Backlog'!$L79,OR('ProductSprint Backlog'!$K79&lt;=J$2,'ProductSprint Backlog'!$J79&gt;J$2),0)</f>
        <v/>
      </c>
      <c r="K79" s="6" t="str">
        <f>IFS('ProductSprint Backlog'!$L79="", "", AND('ProductSprint Backlog'!$K79&gt;K$2,'ProductSprint Backlog'!$J79&lt;=K$2),'ProductSprint Backlog'!$L79 / MAX(1, 'ProductSprint Backlog'!$K79-'ProductSprint Backlog'!$J79),AND('ProductSprint Backlog'!$K79=K$2,'ProductSprint Backlog'!$J79=K$2),'ProductSprint Backlog'!$L79,OR('ProductSprint Backlog'!$K79&lt;=K$2,'ProductSprint Backlog'!$J79&gt;K$2),0)</f>
        <v/>
      </c>
      <c r="L79" s="6" t="str">
        <f>IFS('ProductSprint Backlog'!$L79="", "", AND('ProductSprint Backlog'!$K79&gt;L$2,'ProductSprint Backlog'!$J79&lt;=L$2),'ProductSprint Backlog'!$L79 / MAX(1, 'ProductSprint Backlog'!$K79-'ProductSprint Backlog'!$J79),AND('ProductSprint Backlog'!$K79=L$2,'ProductSprint Backlog'!$J79=L$2),'ProductSprint Backlog'!$L79,OR('ProductSprint Backlog'!$K79&lt;=L$2,'ProductSprint Backlog'!$J79&gt;L$2),0)</f>
        <v/>
      </c>
      <c r="M79" s="6" t="str">
        <f>IFS('ProductSprint Backlog'!$L79="", "", AND('ProductSprint Backlog'!$K79&gt;M$2,'ProductSprint Backlog'!$J79&lt;=M$2),'ProductSprint Backlog'!$L79 / MAX(1, 'ProductSprint Backlog'!$K79-'ProductSprint Backlog'!$J79),AND('ProductSprint Backlog'!$K79=M$2,'ProductSprint Backlog'!$J79=M$2),'ProductSprint Backlog'!$L79,OR('ProductSprint Backlog'!$K79&lt;=M$2,'ProductSprint Backlog'!$J79&gt;M$2),0)</f>
        <v/>
      </c>
      <c r="N79" s="6" t="str">
        <f>IFS('ProductSprint Backlog'!$L79="", "", AND('ProductSprint Backlog'!$K79&gt;N$2,'ProductSprint Backlog'!$J79&lt;=N$2),'ProductSprint Backlog'!$L79 / MAX(1, 'ProductSprint Backlog'!$K79-'ProductSprint Backlog'!$J79),AND('ProductSprint Backlog'!$K79=N$2,'ProductSprint Backlog'!$J79=N$2),'ProductSprint Backlog'!$L79,OR('ProductSprint Backlog'!$K79&lt;=N$2,'ProductSprint Backlog'!$J79&gt;N$2),0)</f>
        <v/>
      </c>
      <c r="O79" s="6" t="str">
        <f>IFS('ProductSprint Backlog'!$L79="", "", AND('ProductSprint Backlog'!$K79&gt;O$2,'ProductSprint Backlog'!$J79&lt;=O$2),'ProductSprint Backlog'!$L79 / MAX(1, 'ProductSprint Backlog'!$K79-'ProductSprint Backlog'!$J79),AND('ProductSprint Backlog'!$K79=O$2,'ProductSprint Backlog'!$J79=O$2),'ProductSprint Backlog'!$L79,OR('ProductSprint Backlog'!$K79&lt;=O$2,'ProductSprint Backlog'!$J79&gt;O$2),0)</f>
        <v/>
      </c>
      <c r="P79" s="6">
        <f t="shared" si="1"/>
        <v>0</v>
      </c>
    </row>
    <row r="80">
      <c r="B80" s="6">
        <f>IFS('ProductSprint Backlog'!$L80="", "", AND('ProductSprint Backlog'!$K80&gt;B$2,'ProductSprint Backlog'!$J80&lt;=B$2),'ProductSprint Backlog'!$L80 / MAX(1, 'ProductSprint Backlog'!$K80-'ProductSprint Backlog'!$J80),AND('ProductSprint Backlog'!$K80=B$2,'ProductSprint Backlog'!$J80=B$2),'ProductSprint Backlog'!$L80,OR('ProductSprint Backlog'!$K80&lt;=B$2,'ProductSprint Backlog'!$J80&gt;B$2),0)</f>
        <v>0</v>
      </c>
      <c r="C80" s="6">
        <f>IFS('ProductSprint Backlog'!$L80="", "", AND('ProductSprint Backlog'!$K80&gt;C$2,'ProductSprint Backlog'!$J80&lt;=C$2),'ProductSprint Backlog'!$L80 / MAX(1, 'ProductSprint Backlog'!$K80-'ProductSprint Backlog'!$J80),AND('ProductSprint Backlog'!$K80=C$2,'ProductSprint Backlog'!$J80=C$2),'ProductSprint Backlog'!$L80,OR('ProductSprint Backlog'!$K80&lt;=C$2,'ProductSprint Backlog'!$J80&gt;C$2),0)</f>
        <v>0</v>
      </c>
      <c r="D80" s="6">
        <f>IFS('ProductSprint Backlog'!$L80="", "", AND('ProductSprint Backlog'!$K80&gt;D$2,'ProductSprint Backlog'!$J80&lt;=D$2),'ProductSprint Backlog'!$L80 / MAX(1, 'ProductSprint Backlog'!$K80-'ProductSprint Backlog'!$J80),AND('ProductSprint Backlog'!$K80=D$2,'ProductSprint Backlog'!$J80=D$2),'ProductSprint Backlog'!$L80,OR('ProductSprint Backlog'!$K80&lt;=D$2,'ProductSprint Backlog'!$J80&gt;D$2),0)</f>
        <v>0</v>
      </c>
      <c r="E80" s="6">
        <f>IFS('ProductSprint Backlog'!$L80="", "", AND('ProductSprint Backlog'!$K80&gt;E$2,'ProductSprint Backlog'!$J80&lt;=E$2),'ProductSprint Backlog'!$L80 / MAX(1, 'ProductSprint Backlog'!$K80-'ProductSprint Backlog'!$J80),AND('ProductSprint Backlog'!$K80=E$2,'ProductSprint Backlog'!$J80=E$2),'ProductSprint Backlog'!$L80,OR('ProductSprint Backlog'!$K80&lt;=E$2,'ProductSprint Backlog'!$J80&gt;E$2),0)</f>
        <v>0</v>
      </c>
      <c r="F80" s="6">
        <f>IFS('ProductSprint Backlog'!$L80="", "", AND('ProductSprint Backlog'!$K80&gt;F$2,'ProductSprint Backlog'!$J80&lt;=F$2),'ProductSprint Backlog'!$L80 / MAX(1, 'ProductSprint Backlog'!$K80-'ProductSprint Backlog'!$J80),AND('ProductSprint Backlog'!$K80=F$2,'ProductSprint Backlog'!$J80=F$2),'ProductSprint Backlog'!$L80,OR('ProductSprint Backlog'!$K80&lt;=F$2,'ProductSprint Backlog'!$J80&gt;F$2),0)</f>
        <v>0</v>
      </c>
      <c r="G80" s="6">
        <f>IFS('ProductSprint Backlog'!$L80="", "", AND('ProductSprint Backlog'!$K80&gt;G$2,'ProductSprint Backlog'!$J80&lt;=G$2),'ProductSprint Backlog'!$L80 / MAX(1, 'ProductSprint Backlog'!$K80-'ProductSprint Backlog'!$J80),AND('ProductSprint Backlog'!$K80=G$2,'ProductSprint Backlog'!$J80=G$2),'ProductSprint Backlog'!$L80,OR('ProductSprint Backlog'!$K80&lt;=G$2,'ProductSprint Backlog'!$J80&gt;G$2),0)</f>
        <v>0</v>
      </c>
      <c r="H80" s="6">
        <f>IFS('ProductSprint Backlog'!$L80="", "", AND('ProductSprint Backlog'!$K80&gt;H$2,'ProductSprint Backlog'!$J80&lt;=H$2),'ProductSprint Backlog'!$L80 / MAX(1, 'ProductSprint Backlog'!$K80-'ProductSprint Backlog'!$J80),AND('ProductSprint Backlog'!$K80=H$2,'ProductSprint Backlog'!$J80=H$2),'ProductSprint Backlog'!$L80,OR('ProductSprint Backlog'!$K80&lt;=H$2,'ProductSprint Backlog'!$J80&gt;H$2),0)</f>
        <v>0</v>
      </c>
      <c r="I80" s="6">
        <f>IFS('ProductSprint Backlog'!$L80="", "", AND('ProductSprint Backlog'!$K80&gt;I$2,'ProductSprint Backlog'!$J80&lt;=I$2),'ProductSprint Backlog'!$L80 / MAX(1, 'ProductSprint Backlog'!$K80-'ProductSprint Backlog'!$J80),AND('ProductSprint Backlog'!$K80=I$2,'ProductSprint Backlog'!$J80=I$2),'ProductSprint Backlog'!$L80,OR('ProductSprint Backlog'!$K80&lt;=I$2,'ProductSprint Backlog'!$J80&gt;I$2),0)</f>
        <v>0</v>
      </c>
      <c r="J80" s="6">
        <f>IFS('ProductSprint Backlog'!$L80="", "", AND('ProductSprint Backlog'!$K80&gt;J$2,'ProductSprint Backlog'!$J80&lt;=J$2),'ProductSprint Backlog'!$L80 / MAX(1, 'ProductSprint Backlog'!$K80-'ProductSprint Backlog'!$J80),AND('ProductSprint Backlog'!$K80=J$2,'ProductSprint Backlog'!$J80=J$2),'ProductSprint Backlog'!$L80,OR('ProductSprint Backlog'!$K80&lt;=J$2,'ProductSprint Backlog'!$J80&gt;J$2),0)</f>
        <v>1.5</v>
      </c>
      <c r="K80" s="6">
        <f>IFS('ProductSprint Backlog'!$L80="", "", AND('ProductSprint Backlog'!$K80&gt;K$2,'ProductSprint Backlog'!$J80&lt;=K$2),'ProductSprint Backlog'!$L80 / MAX(1, 'ProductSprint Backlog'!$K80-'ProductSprint Backlog'!$J80),AND('ProductSprint Backlog'!$K80=K$2,'ProductSprint Backlog'!$J80=K$2),'ProductSprint Backlog'!$L80,OR('ProductSprint Backlog'!$K80&lt;=K$2,'ProductSprint Backlog'!$J80&gt;K$2),0)</f>
        <v>0</v>
      </c>
      <c r="L80" s="6">
        <f>IFS('ProductSprint Backlog'!$L80="", "", AND('ProductSprint Backlog'!$K80&gt;L$2,'ProductSprint Backlog'!$J80&lt;=L$2),'ProductSprint Backlog'!$L80 / MAX(1, 'ProductSprint Backlog'!$K80-'ProductSprint Backlog'!$J80),AND('ProductSprint Backlog'!$K80=L$2,'ProductSprint Backlog'!$J80=L$2),'ProductSprint Backlog'!$L80,OR('ProductSprint Backlog'!$K80&lt;=L$2,'ProductSprint Backlog'!$J80&gt;L$2),0)</f>
        <v>0</v>
      </c>
      <c r="M80" s="6">
        <f>IFS('ProductSprint Backlog'!$L80="", "", AND('ProductSprint Backlog'!$K80&gt;M$2,'ProductSprint Backlog'!$J80&lt;=M$2),'ProductSprint Backlog'!$L80 / MAX(1, 'ProductSprint Backlog'!$K80-'ProductSprint Backlog'!$J80),AND('ProductSprint Backlog'!$K80=M$2,'ProductSprint Backlog'!$J80=M$2),'ProductSprint Backlog'!$L80,OR('ProductSprint Backlog'!$K80&lt;=M$2,'ProductSprint Backlog'!$J80&gt;M$2),0)</f>
        <v>0</v>
      </c>
      <c r="N80" s="6">
        <f>IFS('ProductSprint Backlog'!$L80="", "", AND('ProductSprint Backlog'!$K80&gt;N$2,'ProductSprint Backlog'!$J80&lt;=N$2),'ProductSprint Backlog'!$L80 / MAX(1, 'ProductSprint Backlog'!$K80-'ProductSprint Backlog'!$J80),AND('ProductSprint Backlog'!$K80=N$2,'ProductSprint Backlog'!$J80=N$2),'ProductSprint Backlog'!$L80,OR('ProductSprint Backlog'!$K80&lt;=N$2,'ProductSprint Backlog'!$J80&gt;N$2),0)</f>
        <v>0</v>
      </c>
      <c r="O80" s="6">
        <f>IFS('ProductSprint Backlog'!$L80="", "", AND('ProductSprint Backlog'!$K80&gt;O$2,'ProductSprint Backlog'!$J80&lt;=O$2),'ProductSprint Backlog'!$L80 / MAX(1, 'ProductSprint Backlog'!$K80-'ProductSprint Backlog'!$J80),AND('ProductSprint Backlog'!$K80=O$2,'ProductSprint Backlog'!$J80=O$2),'ProductSprint Backlog'!$L80,OR('ProductSprint Backlog'!$K80&lt;=O$2,'ProductSprint Backlog'!$J80&gt;O$2),0)</f>
        <v>0</v>
      </c>
      <c r="P80" s="6">
        <f t="shared" si="1"/>
        <v>1.5</v>
      </c>
    </row>
    <row r="81">
      <c r="B81" s="6">
        <f>IFS('ProductSprint Backlog'!$L81="", "", AND('ProductSprint Backlog'!$K81&gt;B$2,'ProductSprint Backlog'!$J81&lt;=B$2),'ProductSprint Backlog'!$L81 / MAX(1, 'ProductSprint Backlog'!$K81-'ProductSprint Backlog'!$J81),AND('ProductSprint Backlog'!$K81=B$2,'ProductSprint Backlog'!$J81=B$2),'ProductSprint Backlog'!$L81,OR('ProductSprint Backlog'!$K81&lt;=B$2,'ProductSprint Backlog'!$J81&gt;B$2),0)</f>
        <v>0</v>
      </c>
      <c r="C81" s="6">
        <f>IFS('ProductSprint Backlog'!$L81="", "", AND('ProductSprint Backlog'!$K81&gt;C$2,'ProductSprint Backlog'!$J81&lt;=C$2),'ProductSprint Backlog'!$L81 / MAX(1, 'ProductSprint Backlog'!$K81-'ProductSprint Backlog'!$J81),AND('ProductSprint Backlog'!$K81=C$2,'ProductSprint Backlog'!$J81=C$2),'ProductSprint Backlog'!$L81,OR('ProductSprint Backlog'!$K81&lt;=C$2,'ProductSprint Backlog'!$J81&gt;C$2),0)</f>
        <v>0</v>
      </c>
      <c r="D81" s="6">
        <f>IFS('ProductSprint Backlog'!$L81="", "", AND('ProductSprint Backlog'!$K81&gt;D$2,'ProductSprint Backlog'!$J81&lt;=D$2),'ProductSprint Backlog'!$L81 / MAX(1, 'ProductSprint Backlog'!$K81-'ProductSprint Backlog'!$J81),AND('ProductSprint Backlog'!$K81=D$2,'ProductSprint Backlog'!$J81=D$2),'ProductSprint Backlog'!$L81,OR('ProductSprint Backlog'!$K81&lt;=D$2,'ProductSprint Backlog'!$J81&gt;D$2),0)</f>
        <v>0</v>
      </c>
      <c r="E81" s="6">
        <f>IFS('ProductSprint Backlog'!$L81="", "", AND('ProductSprint Backlog'!$K81&gt;E$2,'ProductSprint Backlog'!$J81&lt;=E$2),'ProductSprint Backlog'!$L81 / MAX(1, 'ProductSprint Backlog'!$K81-'ProductSprint Backlog'!$J81),AND('ProductSprint Backlog'!$K81=E$2,'ProductSprint Backlog'!$J81=E$2),'ProductSprint Backlog'!$L81,OR('ProductSprint Backlog'!$K81&lt;=E$2,'ProductSprint Backlog'!$J81&gt;E$2),0)</f>
        <v>0</v>
      </c>
      <c r="F81" s="6">
        <f>IFS('ProductSprint Backlog'!$L81="", "", AND('ProductSprint Backlog'!$K81&gt;F$2,'ProductSprint Backlog'!$J81&lt;=F$2),'ProductSprint Backlog'!$L81 / MAX(1, 'ProductSprint Backlog'!$K81-'ProductSprint Backlog'!$J81),AND('ProductSprint Backlog'!$K81=F$2,'ProductSprint Backlog'!$J81=F$2),'ProductSprint Backlog'!$L81,OR('ProductSprint Backlog'!$K81&lt;=F$2,'ProductSprint Backlog'!$J81&gt;F$2),0)</f>
        <v>0</v>
      </c>
      <c r="G81" s="6">
        <f>IFS('ProductSprint Backlog'!$L81="", "", AND('ProductSprint Backlog'!$K81&gt;G$2,'ProductSprint Backlog'!$J81&lt;=G$2),'ProductSprint Backlog'!$L81 / MAX(1, 'ProductSprint Backlog'!$K81-'ProductSprint Backlog'!$J81),AND('ProductSprint Backlog'!$K81=G$2,'ProductSprint Backlog'!$J81=G$2),'ProductSprint Backlog'!$L81,OR('ProductSprint Backlog'!$K81&lt;=G$2,'ProductSprint Backlog'!$J81&gt;G$2),0)</f>
        <v>0</v>
      </c>
      <c r="H81" s="6">
        <f>IFS('ProductSprint Backlog'!$L81="", "", AND('ProductSprint Backlog'!$K81&gt;H$2,'ProductSprint Backlog'!$J81&lt;=H$2),'ProductSprint Backlog'!$L81 / MAX(1, 'ProductSprint Backlog'!$K81-'ProductSprint Backlog'!$J81),AND('ProductSprint Backlog'!$K81=H$2,'ProductSprint Backlog'!$J81=H$2),'ProductSprint Backlog'!$L81,OR('ProductSprint Backlog'!$K81&lt;=H$2,'ProductSprint Backlog'!$J81&gt;H$2),0)</f>
        <v>0</v>
      </c>
      <c r="I81" s="6">
        <f>IFS('ProductSprint Backlog'!$L81="", "", AND('ProductSprint Backlog'!$K81&gt;I$2,'ProductSprint Backlog'!$J81&lt;=I$2),'ProductSprint Backlog'!$L81 / MAX(1, 'ProductSprint Backlog'!$K81-'ProductSprint Backlog'!$J81),AND('ProductSprint Backlog'!$K81=I$2,'ProductSprint Backlog'!$J81=I$2),'ProductSprint Backlog'!$L81,OR('ProductSprint Backlog'!$K81&lt;=I$2,'ProductSprint Backlog'!$J81&gt;I$2),0)</f>
        <v>0</v>
      </c>
      <c r="J81" s="6">
        <f>IFS('ProductSprint Backlog'!$L81="", "", AND('ProductSprint Backlog'!$K81&gt;J$2,'ProductSprint Backlog'!$J81&lt;=J$2),'ProductSprint Backlog'!$L81 / MAX(1, 'ProductSprint Backlog'!$K81-'ProductSprint Backlog'!$J81),AND('ProductSprint Backlog'!$K81=J$2,'ProductSprint Backlog'!$J81=J$2),'ProductSprint Backlog'!$L81,OR('ProductSprint Backlog'!$K81&lt;=J$2,'ProductSprint Backlog'!$J81&gt;J$2),0)</f>
        <v>1</v>
      </c>
      <c r="K81" s="6">
        <f>IFS('ProductSprint Backlog'!$L81="", "", AND('ProductSprint Backlog'!$K81&gt;K$2,'ProductSprint Backlog'!$J81&lt;=K$2),'ProductSprint Backlog'!$L81 / MAX(1, 'ProductSprint Backlog'!$K81-'ProductSprint Backlog'!$J81),AND('ProductSprint Backlog'!$K81=K$2,'ProductSprint Backlog'!$J81=K$2),'ProductSprint Backlog'!$L81,OR('ProductSprint Backlog'!$K81&lt;=K$2,'ProductSprint Backlog'!$J81&gt;K$2),0)</f>
        <v>0</v>
      </c>
      <c r="L81" s="6">
        <f>IFS('ProductSprint Backlog'!$L81="", "", AND('ProductSprint Backlog'!$K81&gt;L$2,'ProductSprint Backlog'!$J81&lt;=L$2),'ProductSprint Backlog'!$L81 / MAX(1, 'ProductSprint Backlog'!$K81-'ProductSprint Backlog'!$J81),AND('ProductSprint Backlog'!$K81=L$2,'ProductSprint Backlog'!$J81=L$2),'ProductSprint Backlog'!$L81,OR('ProductSprint Backlog'!$K81&lt;=L$2,'ProductSprint Backlog'!$J81&gt;L$2),0)</f>
        <v>0</v>
      </c>
      <c r="M81" s="6">
        <f>IFS('ProductSprint Backlog'!$L81="", "", AND('ProductSprint Backlog'!$K81&gt;M$2,'ProductSprint Backlog'!$J81&lt;=M$2),'ProductSprint Backlog'!$L81 / MAX(1, 'ProductSprint Backlog'!$K81-'ProductSprint Backlog'!$J81),AND('ProductSprint Backlog'!$K81=M$2,'ProductSprint Backlog'!$J81=M$2),'ProductSprint Backlog'!$L81,OR('ProductSprint Backlog'!$K81&lt;=M$2,'ProductSprint Backlog'!$J81&gt;M$2),0)</f>
        <v>0</v>
      </c>
      <c r="N81" s="6">
        <f>IFS('ProductSprint Backlog'!$L81="", "", AND('ProductSprint Backlog'!$K81&gt;N$2,'ProductSprint Backlog'!$J81&lt;=N$2),'ProductSprint Backlog'!$L81 / MAX(1, 'ProductSprint Backlog'!$K81-'ProductSprint Backlog'!$J81),AND('ProductSprint Backlog'!$K81=N$2,'ProductSprint Backlog'!$J81=N$2),'ProductSprint Backlog'!$L81,OR('ProductSprint Backlog'!$K81&lt;=N$2,'ProductSprint Backlog'!$J81&gt;N$2),0)</f>
        <v>0</v>
      </c>
      <c r="O81" s="6">
        <f>IFS('ProductSprint Backlog'!$L81="", "", AND('ProductSprint Backlog'!$K81&gt;O$2,'ProductSprint Backlog'!$J81&lt;=O$2),'ProductSprint Backlog'!$L81 / MAX(1, 'ProductSprint Backlog'!$K81-'ProductSprint Backlog'!$J81),AND('ProductSprint Backlog'!$K81=O$2,'ProductSprint Backlog'!$J81=O$2),'ProductSprint Backlog'!$L81,OR('ProductSprint Backlog'!$K81&lt;=O$2,'ProductSprint Backlog'!$J81&gt;O$2),0)</f>
        <v>0</v>
      </c>
      <c r="P81" s="6">
        <f t="shared" si="1"/>
        <v>1</v>
      </c>
    </row>
    <row r="82">
      <c r="B82" s="6">
        <f>IFS('ProductSprint Backlog'!$L82="", "", AND('ProductSprint Backlog'!$K82&gt;B$2,'ProductSprint Backlog'!$J82&lt;=B$2),'ProductSprint Backlog'!$L82 / MAX(1, 'ProductSprint Backlog'!$K82-'ProductSprint Backlog'!$J82),AND('ProductSprint Backlog'!$K82=B$2,'ProductSprint Backlog'!$J82=B$2),'ProductSprint Backlog'!$L82,OR('ProductSprint Backlog'!$K82&lt;=B$2,'ProductSprint Backlog'!$J82&gt;B$2),0)</f>
        <v>0</v>
      </c>
      <c r="C82" s="6">
        <f>IFS('ProductSprint Backlog'!$L82="", "", AND('ProductSprint Backlog'!$K82&gt;C$2,'ProductSprint Backlog'!$J82&lt;=C$2),'ProductSprint Backlog'!$L82 / MAX(1, 'ProductSprint Backlog'!$K82-'ProductSprint Backlog'!$J82),AND('ProductSprint Backlog'!$K82=C$2,'ProductSprint Backlog'!$J82=C$2),'ProductSprint Backlog'!$L82,OR('ProductSprint Backlog'!$K82&lt;=C$2,'ProductSprint Backlog'!$J82&gt;C$2),0)</f>
        <v>0</v>
      </c>
      <c r="D82" s="6">
        <f>IFS('ProductSprint Backlog'!$L82="", "", AND('ProductSprint Backlog'!$K82&gt;D$2,'ProductSprint Backlog'!$J82&lt;=D$2),'ProductSprint Backlog'!$L82 / MAX(1, 'ProductSprint Backlog'!$K82-'ProductSprint Backlog'!$J82),AND('ProductSprint Backlog'!$K82=D$2,'ProductSprint Backlog'!$J82=D$2),'ProductSprint Backlog'!$L82,OR('ProductSprint Backlog'!$K82&lt;=D$2,'ProductSprint Backlog'!$J82&gt;D$2),0)</f>
        <v>0</v>
      </c>
      <c r="E82" s="6">
        <f>IFS('ProductSprint Backlog'!$L82="", "", AND('ProductSprint Backlog'!$K82&gt;E$2,'ProductSprint Backlog'!$J82&lt;=E$2),'ProductSprint Backlog'!$L82 / MAX(1, 'ProductSprint Backlog'!$K82-'ProductSprint Backlog'!$J82),AND('ProductSprint Backlog'!$K82=E$2,'ProductSprint Backlog'!$J82=E$2),'ProductSprint Backlog'!$L82,OR('ProductSprint Backlog'!$K82&lt;=E$2,'ProductSprint Backlog'!$J82&gt;E$2),0)</f>
        <v>0</v>
      </c>
      <c r="F82" s="6">
        <f>IFS('ProductSprint Backlog'!$L82="", "", AND('ProductSprint Backlog'!$K82&gt;F$2,'ProductSprint Backlog'!$J82&lt;=F$2),'ProductSprint Backlog'!$L82 / MAX(1, 'ProductSprint Backlog'!$K82-'ProductSprint Backlog'!$J82),AND('ProductSprint Backlog'!$K82=F$2,'ProductSprint Backlog'!$J82=F$2),'ProductSprint Backlog'!$L82,OR('ProductSprint Backlog'!$K82&lt;=F$2,'ProductSprint Backlog'!$J82&gt;F$2),0)</f>
        <v>0</v>
      </c>
      <c r="G82" s="6">
        <f>IFS('ProductSprint Backlog'!$L82="", "", AND('ProductSprint Backlog'!$K82&gt;G$2,'ProductSprint Backlog'!$J82&lt;=G$2),'ProductSprint Backlog'!$L82 / MAX(1, 'ProductSprint Backlog'!$K82-'ProductSprint Backlog'!$J82),AND('ProductSprint Backlog'!$K82=G$2,'ProductSprint Backlog'!$J82=G$2),'ProductSprint Backlog'!$L82,OR('ProductSprint Backlog'!$K82&lt;=G$2,'ProductSprint Backlog'!$J82&gt;G$2),0)</f>
        <v>0</v>
      </c>
      <c r="H82" s="6">
        <f>IFS('ProductSprint Backlog'!$L82="", "", AND('ProductSprint Backlog'!$K82&gt;H$2,'ProductSprint Backlog'!$J82&lt;=H$2),'ProductSprint Backlog'!$L82 / MAX(1, 'ProductSprint Backlog'!$K82-'ProductSprint Backlog'!$J82),AND('ProductSprint Backlog'!$K82=H$2,'ProductSprint Backlog'!$J82=H$2),'ProductSprint Backlog'!$L82,OR('ProductSprint Backlog'!$K82&lt;=H$2,'ProductSprint Backlog'!$J82&gt;H$2),0)</f>
        <v>0</v>
      </c>
      <c r="I82" s="6">
        <f>IFS('ProductSprint Backlog'!$L82="", "", AND('ProductSprint Backlog'!$K82&gt;I$2,'ProductSprint Backlog'!$J82&lt;=I$2),'ProductSprint Backlog'!$L82 / MAX(1, 'ProductSprint Backlog'!$K82-'ProductSprint Backlog'!$J82),AND('ProductSprint Backlog'!$K82=I$2,'ProductSprint Backlog'!$J82=I$2),'ProductSprint Backlog'!$L82,OR('ProductSprint Backlog'!$K82&lt;=I$2,'ProductSprint Backlog'!$J82&gt;I$2),0)</f>
        <v>0</v>
      </c>
      <c r="J82" s="6">
        <f>IFS('ProductSprint Backlog'!$L82="", "", AND('ProductSprint Backlog'!$K82&gt;J$2,'ProductSprint Backlog'!$J82&lt;=J$2),'ProductSprint Backlog'!$L82 / MAX(1, 'ProductSprint Backlog'!$K82-'ProductSprint Backlog'!$J82),AND('ProductSprint Backlog'!$K82=J$2,'ProductSprint Backlog'!$J82=J$2),'ProductSprint Backlog'!$L82,OR('ProductSprint Backlog'!$K82&lt;=J$2,'ProductSprint Backlog'!$J82&gt;J$2),0)</f>
        <v>1.25</v>
      </c>
      <c r="K82" s="6">
        <f>IFS('ProductSprint Backlog'!$L82="", "", AND('ProductSprint Backlog'!$K82&gt;K$2,'ProductSprint Backlog'!$J82&lt;=K$2),'ProductSprint Backlog'!$L82 / MAX(1, 'ProductSprint Backlog'!$K82-'ProductSprint Backlog'!$J82),AND('ProductSprint Backlog'!$K82=K$2,'ProductSprint Backlog'!$J82=K$2),'ProductSprint Backlog'!$L82,OR('ProductSprint Backlog'!$K82&lt;=K$2,'ProductSprint Backlog'!$J82&gt;K$2),0)</f>
        <v>1.25</v>
      </c>
      <c r="L82" s="6">
        <f>IFS('ProductSprint Backlog'!$L82="", "", AND('ProductSprint Backlog'!$K82&gt;L$2,'ProductSprint Backlog'!$J82&lt;=L$2),'ProductSprint Backlog'!$L82 / MAX(1, 'ProductSprint Backlog'!$K82-'ProductSprint Backlog'!$J82),AND('ProductSprint Backlog'!$K82=L$2,'ProductSprint Backlog'!$J82=L$2),'ProductSprint Backlog'!$L82,OR('ProductSprint Backlog'!$K82&lt;=L$2,'ProductSprint Backlog'!$J82&gt;L$2),0)</f>
        <v>0</v>
      </c>
      <c r="M82" s="6">
        <f>IFS('ProductSprint Backlog'!$L82="", "", AND('ProductSprint Backlog'!$K82&gt;M$2,'ProductSprint Backlog'!$J82&lt;=M$2),'ProductSprint Backlog'!$L82 / MAX(1, 'ProductSprint Backlog'!$K82-'ProductSprint Backlog'!$J82),AND('ProductSprint Backlog'!$K82=M$2,'ProductSprint Backlog'!$J82=M$2),'ProductSprint Backlog'!$L82,OR('ProductSprint Backlog'!$K82&lt;=M$2,'ProductSprint Backlog'!$J82&gt;M$2),0)</f>
        <v>0</v>
      </c>
      <c r="N82" s="6">
        <f>IFS('ProductSprint Backlog'!$L82="", "", AND('ProductSprint Backlog'!$K82&gt;N$2,'ProductSprint Backlog'!$J82&lt;=N$2),'ProductSprint Backlog'!$L82 / MAX(1, 'ProductSprint Backlog'!$K82-'ProductSprint Backlog'!$J82),AND('ProductSprint Backlog'!$K82=N$2,'ProductSprint Backlog'!$J82=N$2),'ProductSprint Backlog'!$L82,OR('ProductSprint Backlog'!$K82&lt;=N$2,'ProductSprint Backlog'!$J82&gt;N$2),0)</f>
        <v>0</v>
      </c>
      <c r="O82" s="6">
        <f>IFS('ProductSprint Backlog'!$L82="", "", AND('ProductSprint Backlog'!$K82&gt;O$2,'ProductSprint Backlog'!$J82&lt;=O$2),'ProductSprint Backlog'!$L82 / MAX(1, 'ProductSprint Backlog'!$K82-'ProductSprint Backlog'!$J82),AND('ProductSprint Backlog'!$K82=O$2,'ProductSprint Backlog'!$J82=O$2),'ProductSprint Backlog'!$L82,OR('ProductSprint Backlog'!$K82&lt;=O$2,'ProductSprint Backlog'!$J82&gt;O$2),0)</f>
        <v>0</v>
      </c>
      <c r="P82" s="6">
        <f t="shared" si="1"/>
        <v>2.5</v>
      </c>
    </row>
    <row r="83">
      <c r="B83" s="6">
        <f>IFS('ProductSprint Backlog'!$L83="", "", AND('ProductSprint Backlog'!$K83&gt;B$2,'ProductSprint Backlog'!$J83&lt;=B$2),'ProductSprint Backlog'!$L83 / MAX(1, 'ProductSprint Backlog'!$K83-'ProductSprint Backlog'!$J83),AND('ProductSprint Backlog'!$K83=B$2,'ProductSprint Backlog'!$J83=B$2),'ProductSprint Backlog'!$L83,OR('ProductSprint Backlog'!$K83&lt;=B$2,'ProductSprint Backlog'!$J83&gt;B$2),0)</f>
        <v>0</v>
      </c>
      <c r="C83" s="6">
        <f>IFS('ProductSprint Backlog'!$L83="", "", AND('ProductSprint Backlog'!$K83&gt;C$2,'ProductSprint Backlog'!$J83&lt;=C$2),'ProductSprint Backlog'!$L83 / MAX(1, 'ProductSprint Backlog'!$K83-'ProductSprint Backlog'!$J83),AND('ProductSprint Backlog'!$K83=C$2,'ProductSprint Backlog'!$J83=C$2),'ProductSprint Backlog'!$L83,OR('ProductSprint Backlog'!$K83&lt;=C$2,'ProductSprint Backlog'!$J83&gt;C$2),0)</f>
        <v>0</v>
      </c>
      <c r="D83" s="6">
        <f>IFS('ProductSprint Backlog'!$L83="", "", AND('ProductSprint Backlog'!$K83&gt;D$2,'ProductSprint Backlog'!$J83&lt;=D$2),'ProductSprint Backlog'!$L83 / MAX(1, 'ProductSprint Backlog'!$K83-'ProductSprint Backlog'!$J83),AND('ProductSprint Backlog'!$K83=D$2,'ProductSprint Backlog'!$J83=D$2),'ProductSprint Backlog'!$L83,OR('ProductSprint Backlog'!$K83&lt;=D$2,'ProductSprint Backlog'!$J83&gt;D$2),0)</f>
        <v>0</v>
      </c>
      <c r="E83" s="6">
        <f>IFS('ProductSprint Backlog'!$L83="", "", AND('ProductSprint Backlog'!$K83&gt;E$2,'ProductSprint Backlog'!$J83&lt;=E$2),'ProductSprint Backlog'!$L83 / MAX(1, 'ProductSprint Backlog'!$K83-'ProductSprint Backlog'!$J83),AND('ProductSprint Backlog'!$K83=E$2,'ProductSprint Backlog'!$J83=E$2),'ProductSprint Backlog'!$L83,OR('ProductSprint Backlog'!$K83&lt;=E$2,'ProductSprint Backlog'!$J83&gt;E$2),0)</f>
        <v>0</v>
      </c>
      <c r="F83" s="6">
        <f>IFS('ProductSprint Backlog'!$L83="", "", AND('ProductSprint Backlog'!$K83&gt;F$2,'ProductSprint Backlog'!$J83&lt;=F$2),'ProductSprint Backlog'!$L83 / MAX(1, 'ProductSprint Backlog'!$K83-'ProductSprint Backlog'!$J83),AND('ProductSprint Backlog'!$K83=F$2,'ProductSprint Backlog'!$J83=F$2),'ProductSprint Backlog'!$L83,OR('ProductSprint Backlog'!$K83&lt;=F$2,'ProductSprint Backlog'!$J83&gt;F$2),0)</f>
        <v>0</v>
      </c>
      <c r="G83" s="6">
        <f>IFS('ProductSprint Backlog'!$L83="", "", AND('ProductSprint Backlog'!$K83&gt;G$2,'ProductSprint Backlog'!$J83&lt;=G$2),'ProductSprint Backlog'!$L83 / MAX(1, 'ProductSprint Backlog'!$K83-'ProductSprint Backlog'!$J83),AND('ProductSprint Backlog'!$K83=G$2,'ProductSprint Backlog'!$J83=G$2),'ProductSprint Backlog'!$L83,OR('ProductSprint Backlog'!$K83&lt;=G$2,'ProductSprint Backlog'!$J83&gt;G$2),0)</f>
        <v>0</v>
      </c>
      <c r="H83" s="6">
        <f>IFS('ProductSprint Backlog'!$L83="", "", AND('ProductSprint Backlog'!$K83&gt;H$2,'ProductSprint Backlog'!$J83&lt;=H$2),'ProductSprint Backlog'!$L83 / MAX(1, 'ProductSprint Backlog'!$K83-'ProductSprint Backlog'!$J83),AND('ProductSprint Backlog'!$K83=H$2,'ProductSprint Backlog'!$J83=H$2),'ProductSprint Backlog'!$L83,OR('ProductSprint Backlog'!$K83&lt;=H$2,'ProductSprint Backlog'!$J83&gt;H$2),0)</f>
        <v>0</v>
      </c>
      <c r="I83" s="6">
        <f>IFS('ProductSprint Backlog'!$L83="", "", AND('ProductSprint Backlog'!$K83&gt;I$2,'ProductSprint Backlog'!$J83&lt;=I$2),'ProductSprint Backlog'!$L83 / MAX(1, 'ProductSprint Backlog'!$K83-'ProductSprint Backlog'!$J83),AND('ProductSprint Backlog'!$K83=I$2,'ProductSprint Backlog'!$J83=I$2),'ProductSprint Backlog'!$L83,OR('ProductSprint Backlog'!$K83&lt;=I$2,'ProductSprint Backlog'!$J83&gt;I$2),0)</f>
        <v>0</v>
      </c>
      <c r="J83" s="6">
        <f>IFS('ProductSprint Backlog'!$L83="", "", AND('ProductSprint Backlog'!$K83&gt;J$2,'ProductSprint Backlog'!$J83&lt;=J$2),'ProductSprint Backlog'!$L83 / MAX(1, 'ProductSprint Backlog'!$K83-'ProductSprint Backlog'!$J83),AND('ProductSprint Backlog'!$K83=J$2,'ProductSprint Backlog'!$J83=J$2),'ProductSprint Backlog'!$L83,OR('ProductSprint Backlog'!$K83&lt;=J$2,'ProductSprint Backlog'!$J83&gt;J$2),0)</f>
        <v>0</v>
      </c>
      <c r="K83" s="6">
        <f>IFS('ProductSprint Backlog'!$L83="", "", AND('ProductSprint Backlog'!$K83&gt;K$2,'ProductSprint Backlog'!$J83&lt;=K$2),'ProductSprint Backlog'!$L83 / MAX(1, 'ProductSprint Backlog'!$K83-'ProductSprint Backlog'!$J83),AND('ProductSprint Backlog'!$K83=K$2,'ProductSprint Backlog'!$J83=K$2),'ProductSprint Backlog'!$L83,OR('ProductSprint Backlog'!$K83&lt;=K$2,'ProductSprint Backlog'!$J83&gt;K$2),0)</f>
        <v>0.5</v>
      </c>
      <c r="L83" s="6">
        <f>IFS('ProductSprint Backlog'!$L83="", "", AND('ProductSprint Backlog'!$K83&gt;L$2,'ProductSprint Backlog'!$J83&lt;=L$2),'ProductSprint Backlog'!$L83 / MAX(1, 'ProductSprint Backlog'!$K83-'ProductSprint Backlog'!$J83),AND('ProductSprint Backlog'!$K83=L$2,'ProductSprint Backlog'!$J83=L$2),'ProductSprint Backlog'!$L83,OR('ProductSprint Backlog'!$K83&lt;=L$2,'ProductSprint Backlog'!$J83&gt;L$2),0)</f>
        <v>0.5</v>
      </c>
      <c r="M83" s="6">
        <f>IFS('ProductSprint Backlog'!$L83="", "", AND('ProductSprint Backlog'!$K83&gt;M$2,'ProductSprint Backlog'!$J83&lt;=M$2),'ProductSprint Backlog'!$L83 / MAX(1, 'ProductSprint Backlog'!$K83-'ProductSprint Backlog'!$J83),AND('ProductSprint Backlog'!$K83=M$2,'ProductSprint Backlog'!$J83=M$2),'ProductSprint Backlog'!$L83,OR('ProductSprint Backlog'!$K83&lt;=M$2,'ProductSprint Backlog'!$J83&gt;M$2),0)</f>
        <v>0</v>
      </c>
      <c r="N83" s="6">
        <f>IFS('ProductSprint Backlog'!$L83="", "", AND('ProductSprint Backlog'!$K83&gt;N$2,'ProductSprint Backlog'!$J83&lt;=N$2),'ProductSprint Backlog'!$L83 / MAX(1, 'ProductSprint Backlog'!$K83-'ProductSprint Backlog'!$J83),AND('ProductSprint Backlog'!$K83=N$2,'ProductSprint Backlog'!$J83=N$2),'ProductSprint Backlog'!$L83,OR('ProductSprint Backlog'!$K83&lt;=N$2,'ProductSprint Backlog'!$J83&gt;N$2),0)</f>
        <v>0</v>
      </c>
      <c r="O83" s="6">
        <f>IFS('ProductSprint Backlog'!$L83="", "", AND('ProductSprint Backlog'!$K83&gt;O$2,'ProductSprint Backlog'!$J83&lt;=O$2),'ProductSprint Backlog'!$L83 / MAX(1, 'ProductSprint Backlog'!$K83-'ProductSprint Backlog'!$J83),AND('ProductSprint Backlog'!$K83=O$2,'ProductSprint Backlog'!$J83=O$2),'ProductSprint Backlog'!$L83,OR('ProductSprint Backlog'!$K83&lt;=O$2,'ProductSprint Backlog'!$J83&gt;O$2),0)</f>
        <v>0</v>
      </c>
      <c r="P83" s="6">
        <f t="shared" si="1"/>
        <v>1</v>
      </c>
    </row>
    <row r="84">
      <c r="B84" s="6">
        <f>IFS('ProductSprint Backlog'!$L84="", "", AND('ProductSprint Backlog'!$K84&gt;B$2,'ProductSprint Backlog'!$J84&lt;=B$2),'ProductSprint Backlog'!$L84 / MAX(1, 'ProductSprint Backlog'!$K84-'ProductSprint Backlog'!$J84),AND('ProductSprint Backlog'!$K84=B$2,'ProductSprint Backlog'!$J84=B$2),'ProductSprint Backlog'!$L84,OR('ProductSprint Backlog'!$K84&lt;=B$2,'ProductSprint Backlog'!$J84&gt;B$2),0)</f>
        <v>0</v>
      </c>
      <c r="C84" s="6">
        <f>IFS('ProductSprint Backlog'!$L84="", "", AND('ProductSprint Backlog'!$K84&gt;C$2,'ProductSprint Backlog'!$J84&lt;=C$2),'ProductSprint Backlog'!$L84 / MAX(1, 'ProductSprint Backlog'!$K84-'ProductSprint Backlog'!$J84),AND('ProductSprint Backlog'!$K84=C$2,'ProductSprint Backlog'!$J84=C$2),'ProductSprint Backlog'!$L84,OR('ProductSprint Backlog'!$K84&lt;=C$2,'ProductSprint Backlog'!$J84&gt;C$2),0)</f>
        <v>0</v>
      </c>
      <c r="D84" s="6">
        <f>IFS('ProductSprint Backlog'!$L84="", "", AND('ProductSprint Backlog'!$K84&gt;D$2,'ProductSprint Backlog'!$J84&lt;=D$2),'ProductSprint Backlog'!$L84 / MAX(1, 'ProductSprint Backlog'!$K84-'ProductSprint Backlog'!$J84),AND('ProductSprint Backlog'!$K84=D$2,'ProductSprint Backlog'!$J84=D$2),'ProductSprint Backlog'!$L84,OR('ProductSprint Backlog'!$K84&lt;=D$2,'ProductSprint Backlog'!$J84&gt;D$2),0)</f>
        <v>0</v>
      </c>
      <c r="E84" s="6">
        <f>IFS('ProductSprint Backlog'!$L84="", "", AND('ProductSprint Backlog'!$K84&gt;E$2,'ProductSprint Backlog'!$J84&lt;=E$2),'ProductSprint Backlog'!$L84 / MAX(1, 'ProductSprint Backlog'!$K84-'ProductSprint Backlog'!$J84),AND('ProductSprint Backlog'!$K84=E$2,'ProductSprint Backlog'!$J84=E$2),'ProductSprint Backlog'!$L84,OR('ProductSprint Backlog'!$K84&lt;=E$2,'ProductSprint Backlog'!$J84&gt;E$2),0)</f>
        <v>0</v>
      </c>
      <c r="F84" s="6">
        <f>IFS('ProductSprint Backlog'!$L84="", "", AND('ProductSprint Backlog'!$K84&gt;F$2,'ProductSprint Backlog'!$J84&lt;=F$2),'ProductSprint Backlog'!$L84 / MAX(1, 'ProductSprint Backlog'!$K84-'ProductSprint Backlog'!$J84),AND('ProductSprint Backlog'!$K84=F$2,'ProductSprint Backlog'!$J84=F$2),'ProductSprint Backlog'!$L84,OR('ProductSprint Backlog'!$K84&lt;=F$2,'ProductSprint Backlog'!$J84&gt;F$2),0)</f>
        <v>0</v>
      </c>
      <c r="G84" s="6">
        <f>IFS('ProductSprint Backlog'!$L84="", "", AND('ProductSprint Backlog'!$K84&gt;G$2,'ProductSprint Backlog'!$J84&lt;=G$2),'ProductSprint Backlog'!$L84 / MAX(1, 'ProductSprint Backlog'!$K84-'ProductSprint Backlog'!$J84),AND('ProductSprint Backlog'!$K84=G$2,'ProductSprint Backlog'!$J84=G$2),'ProductSprint Backlog'!$L84,OR('ProductSprint Backlog'!$K84&lt;=G$2,'ProductSprint Backlog'!$J84&gt;G$2),0)</f>
        <v>0</v>
      </c>
      <c r="H84" s="6">
        <f>IFS('ProductSprint Backlog'!$L84="", "", AND('ProductSprint Backlog'!$K84&gt;H$2,'ProductSprint Backlog'!$J84&lt;=H$2),'ProductSprint Backlog'!$L84 / MAX(1, 'ProductSprint Backlog'!$K84-'ProductSprint Backlog'!$J84),AND('ProductSprint Backlog'!$K84=H$2,'ProductSprint Backlog'!$J84=H$2),'ProductSprint Backlog'!$L84,OR('ProductSprint Backlog'!$K84&lt;=H$2,'ProductSprint Backlog'!$J84&gt;H$2),0)</f>
        <v>0</v>
      </c>
      <c r="I84" s="6">
        <f>IFS('ProductSprint Backlog'!$L84="", "", AND('ProductSprint Backlog'!$K84&gt;I$2,'ProductSprint Backlog'!$J84&lt;=I$2),'ProductSprint Backlog'!$L84 / MAX(1, 'ProductSprint Backlog'!$K84-'ProductSprint Backlog'!$J84),AND('ProductSprint Backlog'!$K84=I$2,'ProductSprint Backlog'!$J84=I$2),'ProductSprint Backlog'!$L84,OR('ProductSprint Backlog'!$K84&lt;=I$2,'ProductSprint Backlog'!$J84&gt;I$2),0)</f>
        <v>0</v>
      </c>
      <c r="J84" s="6">
        <f>IFS('ProductSprint Backlog'!$L84="", "", AND('ProductSprint Backlog'!$K84&gt;J$2,'ProductSprint Backlog'!$J84&lt;=J$2),'ProductSprint Backlog'!$L84 / MAX(1, 'ProductSprint Backlog'!$K84-'ProductSprint Backlog'!$J84),AND('ProductSprint Backlog'!$K84=J$2,'ProductSprint Backlog'!$J84=J$2),'ProductSprint Backlog'!$L84,OR('ProductSprint Backlog'!$K84&lt;=J$2,'ProductSprint Backlog'!$J84&gt;J$2),0)</f>
        <v>0</v>
      </c>
      <c r="K84" s="6">
        <f>IFS('ProductSprint Backlog'!$L84="", "", AND('ProductSprint Backlog'!$K84&gt;K$2,'ProductSprint Backlog'!$J84&lt;=K$2),'ProductSprint Backlog'!$L84 / MAX(1, 'ProductSprint Backlog'!$K84-'ProductSprint Backlog'!$J84),AND('ProductSprint Backlog'!$K84=K$2,'ProductSprint Backlog'!$J84=K$2),'ProductSprint Backlog'!$L84,OR('ProductSprint Backlog'!$K84&lt;=K$2,'ProductSprint Backlog'!$J84&gt;K$2),0)</f>
        <v>0</v>
      </c>
      <c r="L84" s="6">
        <f>IFS('ProductSprint Backlog'!$L84="", "", AND('ProductSprint Backlog'!$K84&gt;L$2,'ProductSprint Backlog'!$J84&lt;=L$2),'ProductSprint Backlog'!$L84 / MAX(1, 'ProductSprint Backlog'!$K84-'ProductSprint Backlog'!$J84),AND('ProductSprint Backlog'!$K84=L$2,'ProductSprint Backlog'!$J84=L$2),'ProductSprint Backlog'!$L84,OR('ProductSprint Backlog'!$K84&lt;=L$2,'ProductSprint Backlog'!$J84&gt;L$2),0)</f>
        <v>0.5</v>
      </c>
      <c r="M84" s="6">
        <f>IFS('ProductSprint Backlog'!$L84="", "", AND('ProductSprint Backlog'!$K84&gt;M$2,'ProductSprint Backlog'!$J84&lt;=M$2),'ProductSprint Backlog'!$L84 / MAX(1, 'ProductSprint Backlog'!$K84-'ProductSprint Backlog'!$J84),AND('ProductSprint Backlog'!$K84=M$2,'ProductSprint Backlog'!$J84=M$2),'ProductSprint Backlog'!$L84,OR('ProductSprint Backlog'!$K84&lt;=M$2,'ProductSprint Backlog'!$J84&gt;M$2),0)</f>
        <v>0</v>
      </c>
      <c r="N84" s="6">
        <f>IFS('ProductSprint Backlog'!$L84="", "", AND('ProductSprint Backlog'!$K84&gt;N$2,'ProductSprint Backlog'!$J84&lt;=N$2),'ProductSprint Backlog'!$L84 / MAX(1, 'ProductSprint Backlog'!$K84-'ProductSprint Backlog'!$J84),AND('ProductSprint Backlog'!$K84=N$2,'ProductSprint Backlog'!$J84=N$2),'ProductSprint Backlog'!$L84,OR('ProductSprint Backlog'!$K84&lt;=N$2,'ProductSprint Backlog'!$J84&gt;N$2),0)</f>
        <v>0</v>
      </c>
      <c r="O84" s="6">
        <f>IFS('ProductSprint Backlog'!$L84="", "", AND('ProductSprint Backlog'!$K84&gt;O$2,'ProductSprint Backlog'!$J84&lt;=O$2),'ProductSprint Backlog'!$L84 / MAX(1, 'ProductSprint Backlog'!$K84-'ProductSprint Backlog'!$J84),AND('ProductSprint Backlog'!$K84=O$2,'ProductSprint Backlog'!$J84=O$2),'ProductSprint Backlog'!$L84,OR('ProductSprint Backlog'!$K84&lt;=O$2,'ProductSprint Backlog'!$J84&gt;O$2),0)</f>
        <v>0</v>
      </c>
      <c r="P84" s="6">
        <f t="shared" si="1"/>
        <v>0.5</v>
      </c>
    </row>
    <row r="85">
      <c r="B85" s="6" t="str">
        <f>IFS('ProductSprint Backlog'!$L86="", "", AND('ProductSprint Backlog'!$K86&gt;B$2,'ProductSprint Backlog'!$J86&lt;=B$2),'ProductSprint Backlog'!$L86 / MAX(1, 'ProductSprint Backlog'!$K86-'ProductSprint Backlog'!$J86),AND('ProductSprint Backlog'!$K86=B$2,'ProductSprint Backlog'!$J86=B$2),'ProductSprint Backlog'!$L86,OR('ProductSprint Backlog'!$K86&lt;=B$2,'ProductSprint Backlog'!$J86&gt;B$2),0)</f>
        <v/>
      </c>
      <c r="C85" s="6" t="str">
        <f>IFS('ProductSprint Backlog'!$L86="", "", AND('ProductSprint Backlog'!$K86&gt;C$2,'ProductSprint Backlog'!$J86&lt;=C$2),'ProductSprint Backlog'!$L86 / MAX(1, 'ProductSprint Backlog'!$K86-'ProductSprint Backlog'!$J86),AND('ProductSprint Backlog'!$K86=C$2,'ProductSprint Backlog'!$J86=C$2),'ProductSprint Backlog'!$L86,OR('ProductSprint Backlog'!$K86&lt;=C$2,'ProductSprint Backlog'!$J86&gt;C$2),0)</f>
        <v/>
      </c>
      <c r="D85" s="6" t="str">
        <f>IFS('ProductSprint Backlog'!$L86="", "", AND('ProductSprint Backlog'!$K86&gt;D$2,'ProductSprint Backlog'!$J86&lt;=D$2),'ProductSprint Backlog'!$L86 / MAX(1, 'ProductSprint Backlog'!$K86-'ProductSprint Backlog'!$J86),AND('ProductSprint Backlog'!$K86=D$2,'ProductSprint Backlog'!$J86=D$2),'ProductSprint Backlog'!$L86,OR('ProductSprint Backlog'!$K86&lt;=D$2,'ProductSprint Backlog'!$J86&gt;D$2),0)</f>
        <v/>
      </c>
      <c r="E85" s="6" t="str">
        <f>IFS('ProductSprint Backlog'!$L86="", "", AND('ProductSprint Backlog'!$K86&gt;E$2,'ProductSprint Backlog'!$J86&lt;=E$2),'ProductSprint Backlog'!$L86 / MAX(1, 'ProductSprint Backlog'!$K86-'ProductSprint Backlog'!$J86),AND('ProductSprint Backlog'!$K86=E$2,'ProductSprint Backlog'!$J86=E$2),'ProductSprint Backlog'!$L86,OR('ProductSprint Backlog'!$K86&lt;=E$2,'ProductSprint Backlog'!$J86&gt;E$2),0)</f>
        <v/>
      </c>
      <c r="F85" s="6" t="str">
        <f>IFS('ProductSprint Backlog'!$L86="", "", AND('ProductSprint Backlog'!$K86&gt;F$2,'ProductSprint Backlog'!$J86&lt;=F$2),'ProductSprint Backlog'!$L86 / MAX(1, 'ProductSprint Backlog'!$K86-'ProductSprint Backlog'!$J86),AND('ProductSprint Backlog'!$K86=F$2,'ProductSprint Backlog'!$J86=F$2),'ProductSprint Backlog'!$L86,OR('ProductSprint Backlog'!$K86&lt;=F$2,'ProductSprint Backlog'!$J86&gt;F$2),0)</f>
        <v/>
      </c>
      <c r="G85" s="6" t="str">
        <f>IFS('ProductSprint Backlog'!$L86="", "", AND('ProductSprint Backlog'!$K86&gt;G$2,'ProductSprint Backlog'!$J86&lt;=G$2),'ProductSprint Backlog'!$L86 / MAX(1, 'ProductSprint Backlog'!$K86-'ProductSprint Backlog'!$J86),AND('ProductSprint Backlog'!$K86=G$2,'ProductSprint Backlog'!$J86=G$2),'ProductSprint Backlog'!$L86,OR('ProductSprint Backlog'!$K86&lt;=G$2,'ProductSprint Backlog'!$J86&gt;G$2),0)</f>
        <v/>
      </c>
      <c r="H85" s="6" t="str">
        <f>IFS('ProductSprint Backlog'!$L86="", "", AND('ProductSprint Backlog'!$K86&gt;H$2,'ProductSprint Backlog'!$J86&lt;=H$2),'ProductSprint Backlog'!$L86 / MAX(1, 'ProductSprint Backlog'!$K86-'ProductSprint Backlog'!$J86),AND('ProductSprint Backlog'!$K86=H$2,'ProductSprint Backlog'!$J86=H$2),'ProductSprint Backlog'!$L86,OR('ProductSprint Backlog'!$K86&lt;=H$2,'ProductSprint Backlog'!$J86&gt;H$2),0)</f>
        <v/>
      </c>
      <c r="I85" s="6" t="str">
        <f>IFS('ProductSprint Backlog'!$L86="", "", AND('ProductSprint Backlog'!$K86&gt;I$2,'ProductSprint Backlog'!$J86&lt;=I$2),'ProductSprint Backlog'!$L86 / MAX(1, 'ProductSprint Backlog'!$K86-'ProductSprint Backlog'!$J86),AND('ProductSprint Backlog'!$K86=I$2,'ProductSprint Backlog'!$J86=I$2),'ProductSprint Backlog'!$L86,OR('ProductSprint Backlog'!$K86&lt;=I$2,'ProductSprint Backlog'!$J86&gt;I$2),0)</f>
        <v/>
      </c>
      <c r="J85" s="6" t="str">
        <f>IFS('ProductSprint Backlog'!$L86="", "", AND('ProductSprint Backlog'!$K86&gt;J$2,'ProductSprint Backlog'!$J86&lt;=J$2),'ProductSprint Backlog'!$L86 / MAX(1, 'ProductSprint Backlog'!$K86-'ProductSprint Backlog'!$J86),AND('ProductSprint Backlog'!$K86=J$2,'ProductSprint Backlog'!$J86=J$2),'ProductSprint Backlog'!$L86,OR('ProductSprint Backlog'!$K86&lt;=J$2,'ProductSprint Backlog'!$J86&gt;J$2),0)</f>
        <v/>
      </c>
      <c r="K85" s="6" t="str">
        <f>IFS('ProductSprint Backlog'!$L86="", "", AND('ProductSprint Backlog'!$K86&gt;K$2,'ProductSprint Backlog'!$J86&lt;=K$2),'ProductSprint Backlog'!$L86 / MAX(1, 'ProductSprint Backlog'!$K86-'ProductSprint Backlog'!$J86),AND('ProductSprint Backlog'!$K86=K$2,'ProductSprint Backlog'!$J86=K$2),'ProductSprint Backlog'!$L86,OR('ProductSprint Backlog'!$K86&lt;=K$2,'ProductSprint Backlog'!$J86&gt;K$2),0)</f>
        <v/>
      </c>
      <c r="L85" s="6" t="str">
        <f>IFS('ProductSprint Backlog'!$L86="", "", AND('ProductSprint Backlog'!$K86&gt;L$2,'ProductSprint Backlog'!$J86&lt;=L$2),'ProductSprint Backlog'!$L86 / MAX(1, 'ProductSprint Backlog'!$K86-'ProductSprint Backlog'!$J86),AND('ProductSprint Backlog'!$K86=L$2,'ProductSprint Backlog'!$J86=L$2),'ProductSprint Backlog'!$L86,OR('ProductSprint Backlog'!$K86&lt;=L$2,'ProductSprint Backlog'!$J86&gt;L$2),0)</f>
        <v/>
      </c>
      <c r="M85" s="6" t="str">
        <f>IFS('ProductSprint Backlog'!$L86="", "", AND('ProductSprint Backlog'!$K86&gt;M$2,'ProductSprint Backlog'!$J86&lt;=M$2),'ProductSprint Backlog'!$L86 / MAX(1, 'ProductSprint Backlog'!$K86-'ProductSprint Backlog'!$J86),AND('ProductSprint Backlog'!$K86=M$2,'ProductSprint Backlog'!$J86=M$2),'ProductSprint Backlog'!$L86,OR('ProductSprint Backlog'!$K86&lt;=M$2,'ProductSprint Backlog'!$J86&gt;M$2),0)</f>
        <v/>
      </c>
      <c r="N85" s="6" t="str">
        <f>IFS('ProductSprint Backlog'!$L86="", "", AND('ProductSprint Backlog'!$K86&gt;N$2,'ProductSprint Backlog'!$J86&lt;=N$2),'ProductSprint Backlog'!$L86 / MAX(1, 'ProductSprint Backlog'!$K86-'ProductSprint Backlog'!$J86),AND('ProductSprint Backlog'!$K86=N$2,'ProductSprint Backlog'!$J86=N$2),'ProductSprint Backlog'!$L86,OR('ProductSprint Backlog'!$K86&lt;=N$2,'ProductSprint Backlog'!$J86&gt;N$2),0)</f>
        <v/>
      </c>
      <c r="O85" s="6" t="str">
        <f>IFS('ProductSprint Backlog'!$L86="", "", AND('ProductSprint Backlog'!$K86&gt;O$2,'ProductSprint Backlog'!$J86&lt;=O$2),'ProductSprint Backlog'!$L86 / MAX(1, 'ProductSprint Backlog'!$K86-'ProductSprint Backlog'!$J86),AND('ProductSprint Backlog'!$K86=O$2,'ProductSprint Backlog'!$J86=O$2),'ProductSprint Backlog'!$L86,OR('ProductSprint Backlog'!$K86&lt;=O$2,'ProductSprint Backlog'!$J86&gt;O$2),0)</f>
        <v/>
      </c>
    </row>
    <row r="86">
      <c r="B86" s="6" t="str">
        <f>IF('Tabla de Esfuerzo'!B91="", "", 'Tabla de Esfuerzo'!B91 / MAX(1, COUNTIF('Tabla de Esfuerzo'!$B91:$O91, "&lt;&gt;0")))</f>
        <v/>
      </c>
      <c r="C86" s="6" t="str">
        <f>IF('Tabla de Esfuerzo'!C91="", "", 'Tabla de Esfuerzo'!C91 / MAX(1, COUNTIF('Tabla de Esfuerzo'!$B91:$O91, "&lt;&gt;0")))</f>
        <v/>
      </c>
      <c r="D86" s="6" t="str">
        <f>IF('Tabla de Esfuerzo'!D91="", "", 'Tabla de Esfuerzo'!D91 / MAX(1, COUNTIF('Tabla de Esfuerzo'!$B91:$O91, "&lt;&gt;0")))</f>
        <v/>
      </c>
      <c r="E86" s="6" t="str">
        <f>IF('Tabla de Esfuerzo'!E91="", "", 'Tabla de Esfuerzo'!E91 / MAX(1, COUNTIF('Tabla de Esfuerzo'!$B91:$O91, "&lt;&gt;0")))</f>
        <v/>
      </c>
      <c r="F86" s="6" t="str">
        <f>IF('Tabla de Esfuerzo'!F91="", "", 'Tabla de Esfuerzo'!F91 / MAX(1, COUNTIF('Tabla de Esfuerzo'!$B91:$O91, "&lt;&gt;0")))</f>
        <v/>
      </c>
      <c r="G86" s="6" t="str">
        <f>IF('Tabla de Esfuerzo'!G91="", "", 'Tabla de Esfuerzo'!G91 / MAX(1, COUNTIF('Tabla de Esfuerzo'!$B91:$O91, "&lt;&gt;0")))</f>
        <v/>
      </c>
      <c r="H86" s="6" t="str">
        <f>IF('Tabla de Esfuerzo'!H91="", "", 'Tabla de Esfuerzo'!H91 / MAX(1, COUNTIF('Tabla de Esfuerzo'!$B91:$O91, "&lt;&gt;0")))</f>
        <v/>
      </c>
      <c r="I86" s="6" t="str">
        <f>IF('Tabla de Esfuerzo'!I91="", "", 'Tabla de Esfuerzo'!I91 / MAX(1, COUNTIF('Tabla de Esfuerzo'!$B91:$O91, "&lt;&gt;0")))</f>
        <v/>
      </c>
      <c r="J86" s="6" t="str">
        <f>IF('Tabla de Esfuerzo'!J91="", "", 'Tabla de Esfuerzo'!J91 / MAX(1, COUNTIF('Tabla de Esfuerzo'!$B91:$O91, "&lt;&gt;0")))</f>
        <v/>
      </c>
      <c r="K86" s="6" t="str">
        <f>IF('Tabla de Esfuerzo'!K91="", "", 'Tabla de Esfuerzo'!K91 / MAX(1, COUNTIF('Tabla de Esfuerzo'!$B91:$O91, "&lt;&gt;0")))</f>
        <v/>
      </c>
      <c r="L86" s="6" t="str">
        <f>IF('Tabla de Esfuerzo'!L91="", "", 'Tabla de Esfuerzo'!L91 / MAX(1, COUNTIF('Tabla de Esfuerzo'!$B91:$O91, "&lt;&gt;0")))</f>
        <v/>
      </c>
      <c r="M86" s="6" t="str">
        <f>IF('Tabla de Esfuerzo'!M91="", "", 'Tabla de Esfuerzo'!M91 / MAX(1, COUNTIF('Tabla de Esfuerzo'!$B91:$O91, "&lt;&gt;0")))</f>
        <v/>
      </c>
      <c r="N86" s="6" t="str">
        <f>IF('Tabla de Esfuerzo'!N91="", "", 'Tabla de Esfuerzo'!N91 / MAX(1, COUNTIF('Tabla de Esfuerzo'!$B91:$O91, "&lt;&gt;0")))</f>
        <v/>
      </c>
      <c r="O86" s="6" t="str">
        <f>IF('Tabla de Esfuerzo'!O91="", "", 'Tabla de Esfuerzo'!O91 / MAX(1, COUNTIF('Tabla de Esfuerzo'!$B91:$O91, "&lt;&gt;0")))</f>
        <v/>
      </c>
    </row>
    <row r="87">
      <c r="B87" s="6" t="str">
        <f>IF('Tabla de Esfuerzo'!B92="", "", 'Tabla de Esfuerzo'!B92 / MAX(1, COUNTIF('Tabla de Esfuerzo'!$B92:$O92, "&lt;&gt;0")))</f>
        <v/>
      </c>
      <c r="C87" s="6" t="str">
        <f>IF('Tabla de Esfuerzo'!C92="", "", 'Tabla de Esfuerzo'!C92 / MAX(1, COUNTIF('Tabla de Esfuerzo'!$B92:$O92, "&lt;&gt;0")))</f>
        <v/>
      </c>
      <c r="D87" s="6" t="str">
        <f>IF('Tabla de Esfuerzo'!D92="", "", 'Tabla de Esfuerzo'!D92 / MAX(1, COUNTIF('Tabla de Esfuerzo'!$B92:$O92, "&lt;&gt;0")))</f>
        <v/>
      </c>
      <c r="E87" s="6" t="str">
        <f>IF('Tabla de Esfuerzo'!E92="", "", 'Tabla de Esfuerzo'!E92 / MAX(1, COUNTIF('Tabla de Esfuerzo'!$B92:$O92, "&lt;&gt;0")))</f>
        <v/>
      </c>
      <c r="F87" s="6" t="str">
        <f>IF('Tabla de Esfuerzo'!F92="", "", 'Tabla de Esfuerzo'!F92 / MAX(1, COUNTIF('Tabla de Esfuerzo'!$B92:$O92, "&lt;&gt;0")))</f>
        <v/>
      </c>
      <c r="G87" s="6" t="str">
        <f>IF('Tabla de Esfuerzo'!G92="", "", 'Tabla de Esfuerzo'!G92 / MAX(1, COUNTIF('Tabla de Esfuerzo'!$B92:$O92, "&lt;&gt;0")))</f>
        <v/>
      </c>
      <c r="H87" s="6" t="str">
        <f>IF('Tabla de Esfuerzo'!H92="", "", 'Tabla de Esfuerzo'!H92 / MAX(1, COUNTIF('Tabla de Esfuerzo'!$B92:$O92, "&lt;&gt;0")))</f>
        <v/>
      </c>
      <c r="I87" s="6" t="str">
        <f>IF('Tabla de Esfuerzo'!I92="", "", 'Tabla de Esfuerzo'!I92 / MAX(1, COUNTIF('Tabla de Esfuerzo'!$B92:$O92, "&lt;&gt;0")))</f>
        <v/>
      </c>
      <c r="J87" s="6" t="str">
        <f>IF('Tabla de Esfuerzo'!J92="", "", 'Tabla de Esfuerzo'!J92 / MAX(1, COUNTIF('Tabla de Esfuerzo'!$B92:$O92, "&lt;&gt;0")))</f>
        <v/>
      </c>
      <c r="K87" s="6" t="str">
        <f>IF('Tabla de Esfuerzo'!K92="", "", 'Tabla de Esfuerzo'!K92 / MAX(1, COUNTIF('Tabla de Esfuerzo'!$B92:$O92, "&lt;&gt;0")))</f>
        <v/>
      </c>
      <c r="L87" s="6" t="str">
        <f>IF('Tabla de Esfuerzo'!L92="", "", 'Tabla de Esfuerzo'!L92 / MAX(1, COUNTIF('Tabla de Esfuerzo'!$B92:$O92, "&lt;&gt;0")))</f>
        <v/>
      </c>
      <c r="M87" s="6" t="str">
        <f>IF('Tabla de Esfuerzo'!M92="", "", 'Tabla de Esfuerzo'!M92 / MAX(1, COUNTIF('Tabla de Esfuerzo'!$B92:$O92, "&lt;&gt;0")))</f>
        <v/>
      </c>
      <c r="N87" s="6" t="str">
        <f>IF('Tabla de Esfuerzo'!N92="", "", 'Tabla de Esfuerzo'!N92 / MAX(1, COUNTIF('Tabla de Esfuerzo'!$B92:$O92, "&lt;&gt;0")))</f>
        <v/>
      </c>
      <c r="O87" s="6" t="str">
        <f>IF('Tabla de Esfuerzo'!O92="", "", 'Tabla de Esfuerzo'!O92 / MAX(1, COUNTIF('Tabla de Esfuerzo'!$B92:$O92, "&lt;&gt;0")))</f>
        <v/>
      </c>
    </row>
    <row r="88">
      <c r="B88" s="6" t="str">
        <f>IF('Tabla de Esfuerzo'!B93="", "", 'Tabla de Esfuerzo'!B93 / MAX(1, COUNTIF('Tabla de Esfuerzo'!$B93:$O93, "&lt;&gt;0")))</f>
        <v/>
      </c>
      <c r="C88" s="6" t="str">
        <f>IF('Tabla de Esfuerzo'!C93="", "", 'Tabla de Esfuerzo'!C93 / MAX(1, COUNTIF('Tabla de Esfuerzo'!$B93:$O93, "&lt;&gt;0")))</f>
        <v/>
      </c>
      <c r="D88" s="6" t="str">
        <f>IF('Tabla de Esfuerzo'!D93="", "", 'Tabla de Esfuerzo'!D93 / MAX(1, COUNTIF('Tabla de Esfuerzo'!$B93:$O93, "&lt;&gt;0")))</f>
        <v/>
      </c>
      <c r="E88" s="6" t="str">
        <f>IF('Tabla de Esfuerzo'!E93="", "", 'Tabla de Esfuerzo'!E93 / MAX(1, COUNTIF('Tabla de Esfuerzo'!$B93:$O93, "&lt;&gt;0")))</f>
        <v/>
      </c>
      <c r="F88" s="6" t="str">
        <f>IF('Tabla de Esfuerzo'!F93="", "", 'Tabla de Esfuerzo'!F93 / MAX(1, COUNTIF('Tabla de Esfuerzo'!$B93:$O93, "&lt;&gt;0")))</f>
        <v/>
      </c>
      <c r="G88" s="6" t="str">
        <f>IF('Tabla de Esfuerzo'!G93="", "", 'Tabla de Esfuerzo'!G93 / MAX(1, COUNTIF('Tabla de Esfuerzo'!$B93:$O93, "&lt;&gt;0")))</f>
        <v/>
      </c>
      <c r="H88" s="6" t="str">
        <f>IF('Tabla de Esfuerzo'!H93="", "", 'Tabla de Esfuerzo'!H93 / MAX(1, COUNTIF('Tabla de Esfuerzo'!$B93:$O93, "&lt;&gt;0")))</f>
        <v/>
      </c>
      <c r="I88" s="6" t="str">
        <f>IF('Tabla de Esfuerzo'!I93="", "", 'Tabla de Esfuerzo'!I93 / MAX(1, COUNTIF('Tabla de Esfuerzo'!$B93:$O93, "&lt;&gt;0")))</f>
        <v/>
      </c>
      <c r="J88" s="6" t="str">
        <f>IF('Tabla de Esfuerzo'!J93="", "", 'Tabla de Esfuerzo'!J93 / MAX(1, COUNTIF('Tabla de Esfuerzo'!$B93:$O93, "&lt;&gt;0")))</f>
        <v/>
      </c>
      <c r="K88" s="6" t="str">
        <f>IF('Tabla de Esfuerzo'!K93="", "", 'Tabla de Esfuerzo'!K93 / MAX(1, COUNTIF('Tabla de Esfuerzo'!$B93:$O93, "&lt;&gt;0")))</f>
        <v/>
      </c>
      <c r="L88" s="6" t="str">
        <f>IF('Tabla de Esfuerzo'!L93="", "", 'Tabla de Esfuerzo'!L93 / MAX(1, COUNTIF('Tabla de Esfuerzo'!$B93:$O93, "&lt;&gt;0")))</f>
        <v/>
      </c>
      <c r="M88" s="6" t="str">
        <f>IF('Tabla de Esfuerzo'!M93="", "", 'Tabla de Esfuerzo'!M93 / MAX(1, COUNTIF('Tabla de Esfuerzo'!$B93:$O93, "&lt;&gt;0")))</f>
        <v/>
      </c>
      <c r="N88" s="6" t="str">
        <f>IF('Tabla de Esfuerzo'!N93="", "", 'Tabla de Esfuerzo'!N93 / MAX(1, COUNTIF('Tabla de Esfuerzo'!$B93:$O93, "&lt;&gt;0")))</f>
        <v/>
      </c>
      <c r="O88" s="6" t="str">
        <f>IF('Tabla de Esfuerzo'!O93="", "", 'Tabla de Esfuerzo'!O93 / MAX(1, COUNTIF('Tabla de Esfuerzo'!$B93:$O93, "&lt;&gt;0")))</f>
        <v/>
      </c>
    </row>
    <row r="89">
      <c r="B89" s="6" t="str">
        <f>IF('Tabla de Esfuerzo'!B94="", "", 'Tabla de Esfuerzo'!B94 / MAX(1, COUNTIF('Tabla de Esfuerzo'!$B94:$O94, "&lt;&gt;0")))</f>
        <v/>
      </c>
      <c r="C89" s="6" t="str">
        <f>IF('Tabla de Esfuerzo'!C94="", "", 'Tabla de Esfuerzo'!C94 / MAX(1, COUNTIF('Tabla de Esfuerzo'!$B94:$O94, "&lt;&gt;0")))</f>
        <v/>
      </c>
      <c r="D89" s="6" t="str">
        <f>IF('Tabla de Esfuerzo'!D94="", "", 'Tabla de Esfuerzo'!D94 / MAX(1, COUNTIF('Tabla de Esfuerzo'!$B94:$O94, "&lt;&gt;0")))</f>
        <v/>
      </c>
      <c r="E89" s="6" t="str">
        <f>IF('Tabla de Esfuerzo'!E94="", "", 'Tabla de Esfuerzo'!E94 / MAX(1, COUNTIF('Tabla de Esfuerzo'!$B94:$O94, "&lt;&gt;0")))</f>
        <v/>
      </c>
      <c r="F89" s="6" t="str">
        <f>IF('Tabla de Esfuerzo'!F94="", "", 'Tabla de Esfuerzo'!F94 / MAX(1, COUNTIF('Tabla de Esfuerzo'!$B94:$O94, "&lt;&gt;0")))</f>
        <v/>
      </c>
      <c r="G89" s="6" t="str">
        <f>IF('Tabla de Esfuerzo'!G94="", "", 'Tabla de Esfuerzo'!G94 / MAX(1, COUNTIF('Tabla de Esfuerzo'!$B94:$O94, "&lt;&gt;0")))</f>
        <v/>
      </c>
      <c r="H89" s="6" t="str">
        <f>IF('Tabla de Esfuerzo'!H94="", "", 'Tabla de Esfuerzo'!H94 / MAX(1, COUNTIF('Tabla de Esfuerzo'!$B94:$O94, "&lt;&gt;0")))</f>
        <v/>
      </c>
      <c r="I89" s="6" t="str">
        <f>IF('Tabla de Esfuerzo'!I94="", "", 'Tabla de Esfuerzo'!I94 / MAX(1, COUNTIF('Tabla de Esfuerzo'!$B94:$O94, "&lt;&gt;0")))</f>
        <v/>
      </c>
      <c r="J89" s="6" t="str">
        <f>IF('Tabla de Esfuerzo'!J94="", "", 'Tabla de Esfuerzo'!J94 / MAX(1, COUNTIF('Tabla de Esfuerzo'!$B94:$O94, "&lt;&gt;0")))</f>
        <v/>
      </c>
      <c r="K89" s="6" t="str">
        <f>IF('Tabla de Esfuerzo'!K94="", "", 'Tabla de Esfuerzo'!K94 / MAX(1, COUNTIF('Tabla de Esfuerzo'!$B94:$O94, "&lt;&gt;0")))</f>
        <v/>
      </c>
      <c r="L89" s="6" t="str">
        <f>IF('Tabla de Esfuerzo'!L94="", "", 'Tabla de Esfuerzo'!L94 / MAX(1, COUNTIF('Tabla de Esfuerzo'!$B94:$O94, "&lt;&gt;0")))</f>
        <v/>
      </c>
      <c r="M89" s="6" t="str">
        <f>IF('Tabla de Esfuerzo'!M94="", "", 'Tabla de Esfuerzo'!M94 / MAX(1, COUNTIF('Tabla de Esfuerzo'!$B94:$O94, "&lt;&gt;0")))</f>
        <v/>
      </c>
      <c r="N89" s="6" t="str">
        <f>IF('Tabla de Esfuerzo'!N94="", "", 'Tabla de Esfuerzo'!N94 / MAX(1, COUNTIF('Tabla de Esfuerzo'!$B94:$O94, "&lt;&gt;0")))</f>
        <v/>
      </c>
      <c r="O89" s="6" t="str">
        <f>IF('Tabla de Esfuerzo'!O94="", "", 'Tabla de Esfuerzo'!O94 / MAX(1, COUNTIF('Tabla de Esfuerzo'!$B94:$O94, "&lt;&gt;0")))</f>
        <v/>
      </c>
    </row>
    <row r="90">
      <c r="B90" s="6" t="str">
        <f>IF('Tabla de Esfuerzo'!B95="", "", 'Tabla de Esfuerzo'!B95 / MAX(1, COUNTIF('Tabla de Esfuerzo'!$B95:$O95, "&lt;&gt;0")))</f>
        <v/>
      </c>
      <c r="C90" s="6" t="str">
        <f>IF('Tabla de Esfuerzo'!C95="", "", 'Tabla de Esfuerzo'!C95 / MAX(1, COUNTIF('Tabla de Esfuerzo'!$B95:$O95, "&lt;&gt;0")))</f>
        <v/>
      </c>
      <c r="D90" s="6" t="str">
        <f>IF('Tabla de Esfuerzo'!D95="", "", 'Tabla de Esfuerzo'!D95 / MAX(1, COUNTIF('Tabla de Esfuerzo'!$B95:$O95, "&lt;&gt;0")))</f>
        <v/>
      </c>
      <c r="E90" s="6" t="str">
        <f>IF('Tabla de Esfuerzo'!E95="", "", 'Tabla de Esfuerzo'!E95 / MAX(1, COUNTIF('Tabla de Esfuerzo'!$B95:$O95, "&lt;&gt;0")))</f>
        <v/>
      </c>
      <c r="F90" s="6" t="str">
        <f>IF('Tabla de Esfuerzo'!F95="", "", 'Tabla de Esfuerzo'!F95 / MAX(1, COUNTIF('Tabla de Esfuerzo'!$B95:$O95, "&lt;&gt;0")))</f>
        <v/>
      </c>
      <c r="G90" s="6" t="str">
        <f>IF('Tabla de Esfuerzo'!G95="", "", 'Tabla de Esfuerzo'!G95 / MAX(1, COUNTIF('Tabla de Esfuerzo'!$B95:$O95, "&lt;&gt;0")))</f>
        <v/>
      </c>
      <c r="H90" s="6" t="str">
        <f>IF('Tabla de Esfuerzo'!H95="", "", 'Tabla de Esfuerzo'!H95 / MAX(1, COUNTIF('Tabla de Esfuerzo'!$B95:$O95, "&lt;&gt;0")))</f>
        <v/>
      </c>
      <c r="I90" s="6" t="str">
        <f>IF('Tabla de Esfuerzo'!I95="", "", 'Tabla de Esfuerzo'!I95 / MAX(1, COUNTIF('Tabla de Esfuerzo'!$B95:$O95, "&lt;&gt;0")))</f>
        <v/>
      </c>
      <c r="J90" s="6" t="str">
        <f>IF('Tabla de Esfuerzo'!J95="", "", 'Tabla de Esfuerzo'!J95 / MAX(1, COUNTIF('Tabla de Esfuerzo'!$B95:$O95, "&lt;&gt;0")))</f>
        <v/>
      </c>
      <c r="K90" s="6" t="str">
        <f>IF('Tabla de Esfuerzo'!K95="", "", 'Tabla de Esfuerzo'!K95 / MAX(1, COUNTIF('Tabla de Esfuerzo'!$B95:$O95, "&lt;&gt;0")))</f>
        <v/>
      </c>
      <c r="L90" s="6" t="str">
        <f>IF('Tabla de Esfuerzo'!L95="", "", 'Tabla de Esfuerzo'!L95 / MAX(1, COUNTIF('Tabla de Esfuerzo'!$B95:$O95, "&lt;&gt;0")))</f>
        <v/>
      </c>
      <c r="M90" s="6" t="str">
        <f>IF('Tabla de Esfuerzo'!M95="", "", 'Tabla de Esfuerzo'!M95 / MAX(1, COUNTIF('Tabla de Esfuerzo'!$B95:$O95, "&lt;&gt;0")))</f>
        <v/>
      </c>
      <c r="N90" s="6" t="str">
        <f>IF('Tabla de Esfuerzo'!N95="", "", 'Tabla de Esfuerzo'!N95 / MAX(1, COUNTIF('Tabla de Esfuerzo'!$B95:$O95, "&lt;&gt;0")))</f>
        <v/>
      </c>
      <c r="O90" s="6" t="str">
        <f>IF('Tabla de Esfuerzo'!O95="", "", 'Tabla de Esfuerzo'!O95 / MAX(1, COUNTIF('Tabla de Esfuerzo'!$B95:$O95, "&lt;&gt;0")))</f>
        <v/>
      </c>
    </row>
    <row r="91">
      <c r="B91" s="6" t="str">
        <f>IF('Tabla de Esfuerzo'!B96="", "", 'Tabla de Esfuerzo'!B96 / MAX(1, COUNTIF('Tabla de Esfuerzo'!$B96:$O96, "&lt;&gt;0")))</f>
        <v/>
      </c>
      <c r="C91" s="6" t="str">
        <f>IF('Tabla de Esfuerzo'!C96="", "", 'Tabla de Esfuerzo'!C96 / MAX(1, COUNTIF('Tabla de Esfuerzo'!$B96:$O96, "&lt;&gt;0")))</f>
        <v/>
      </c>
      <c r="D91" s="6" t="str">
        <f>IF('Tabla de Esfuerzo'!D96="", "", 'Tabla de Esfuerzo'!D96 / MAX(1, COUNTIF('Tabla de Esfuerzo'!$B96:$O96, "&lt;&gt;0")))</f>
        <v/>
      </c>
      <c r="E91" s="6" t="str">
        <f>IF('Tabla de Esfuerzo'!E96="", "", 'Tabla de Esfuerzo'!E96 / MAX(1, COUNTIF('Tabla de Esfuerzo'!$B96:$O96, "&lt;&gt;0")))</f>
        <v/>
      </c>
      <c r="F91" s="6" t="str">
        <f>IF('Tabla de Esfuerzo'!F96="", "", 'Tabla de Esfuerzo'!F96 / MAX(1, COUNTIF('Tabla de Esfuerzo'!$B96:$O96, "&lt;&gt;0")))</f>
        <v/>
      </c>
      <c r="G91" s="6" t="str">
        <f>IF('Tabla de Esfuerzo'!G96="", "", 'Tabla de Esfuerzo'!G96 / MAX(1, COUNTIF('Tabla de Esfuerzo'!$B96:$O96, "&lt;&gt;0")))</f>
        <v/>
      </c>
      <c r="H91" s="6" t="str">
        <f>IF('Tabla de Esfuerzo'!H96="", "", 'Tabla de Esfuerzo'!H96 / MAX(1, COUNTIF('Tabla de Esfuerzo'!$B96:$O96, "&lt;&gt;0")))</f>
        <v/>
      </c>
      <c r="I91" s="6" t="str">
        <f>IF('Tabla de Esfuerzo'!I96="", "", 'Tabla de Esfuerzo'!I96 / MAX(1, COUNTIF('Tabla de Esfuerzo'!$B96:$O96, "&lt;&gt;0")))</f>
        <v/>
      </c>
      <c r="J91" s="6" t="str">
        <f>IF('Tabla de Esfuerzo'!J96="", "", 'Tabla de Esfuerzo'!J96 / MAX(1, COUNTIF('Tabla de Esfuerzo'!$B96:$O96, "&lt;&gt;0")))</f>
        <v/>
      </c>
      <c r="K91" s="6" t="str">
        <f>IF('Tabla de Esfuerzo'!K96="", "", 'Tabla de Esfuerzo'!K96 / MAX(1, COUNTIF('Tabla de Esfuerzo'!$B96:$O96, "&lt;&gt;0")))</f>
        <v/>
      </c>
      <c r="L91" s="6" t="str">
        <f>IF('Tabla de Esfuerzo'!L96="", "", 'Tabla de Esfuerzo'!L96 / MAX(1, COUNTIF('Tabla de Esfuerzo'!$B96:$O96, "&lt;&gt;0")))</f>
        <v/>
      </c>
      <c r="M91" s="6" t="str">
        <f>IF('Tabla de Esfuerzo'!M96="", "", 'Tabla de Esfuerzo'!M96 / MAX(1, COUNTIF('Tabla de Esfuerzo'!$B96:$O96, "&lt;&gt;0")))</f>
        <v/>
      </c>
      <c r="N91" s="6" t="str">
        <f>IF('Tabla de Esfuerzo'!N96="", "", 'Tabla de Esfuerzo'!N96 / MAX(1, COUNTIF('Tabla de Esfuerzo'!$B96:$O96, "&lt;&gt;0")))</f>
        <v/>
      </c>
      <c r="O91" s="6" t="str">
        <f>IF('Tabla de Esfuerzo'!O96="", "", 'Tabla de Esfuerzo'!O96 / MAX(1, COUNTIF('Tabla de Esfuerzo'!$B96:$O96, "&lt;&gt;0")))</f>
        <v/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7" t="s">
        <v>249</v>
      </c>
      <c r="C1" s="7" t="s">
        <v>250</v>
      </c>
      <c r="D1" s="7" t="s">
        <v>251</v>
      </c>
      <c r="E1" s="7" t="s">
        <v>252</v>
      </c>
      <c r="F1" s="7" t="s">
        <v>253</v>
      </c>
      <c r="G1" s="7" t="s">
        <v>254</v>
      </c>
      <c r="H1" s="7" t="s">
        <v>255</v>
      </c>
      <c r="I1" s="7" t="s">
        <v>256</v>
      </c>
      <c r="J1" s="7" t="s">
        <v>257</v>
      </c>
      <c r="K1" s="7" t="s">
        <v>258</v>
      </c>
      <c r="L1" s="7" t="s">
        <v>259</v>
      </c>
      <c r="M1" s="7" t="s">
        <v>260</v>
      </c>
      <c r="N1" s="7" t="s">
        <v>261</v>
      </c>
      <c r="O1" s="7" t="s">
        <v>262</v>
      </c>
    </row>
    <row r="2">
      <c r="B2" s="62">
        <v>45806.0</v>
      </c>
      <c r="C2" s="62">
        <v>45807.0</v>
      </c>
      <c r="D2" s="62">
        <v>45808.0</v>
      </c>
      <c r="E2" s="62">
        <v>45809.0</v>
      </c>
      <c r="F2" s="62">
        <v>45810.0</v>
      </c>
      <c r="G2" s="62">
        <v>45811.0</v>
      </c>
      <c r="H2" s="62">
        <v>45812.0</v>
      </c>
      <c r="I2" s="62">
        <v>45813.0</v>
      </c>
      <c r="J2" s="62">
        <v>45814.0</v>
      </c>
      <c r="K2" s="62">
        <v>45815.0</v>
      </c>
      <c r="L2" s="62">
        <v>45816.0</v>
      </c>
      <c r="M2" s="62">
        <v>45817.0</v>
      </c>
      <c r="N2" s="62">
        <v>45818.0</v>
      </c>
      <c r="O2" s="62">
        <v>45819.0</v>
      </c>
    </row>
    <row r="3">
      <c r="B3" s="6">
        <f>IFS('ProductSprint Backlog'!$E3="", "", AND('ProductSprint Backlog'!$I3&gt;B$2,'ProductSprint Backlog'!$H3&lt;=B$2),'ProductSprint Backlog'!$E3 / MAX(1, 'ProductSprint Backlog'!$I3-'ProductSprint Backlog'!$H3),AND('ProductSprint Backlog'!$I3=B$2,'ProductSprint Backlog'!$H3=B$2),'ProductSprint Backlog'!$E3,OR('ProductSprint Backlog'!$I3&lt;=B$2,'ProductSprint Backlog'!$H3&gt;B$2),0)</f>
        <v>0.8333333333</v>
      </c>
      <c r="C3" s="6">
        <f>IFS('ProductSprint Backlog'!$E3="", "", AND('ProductSprint Backlog'!$I3&gt;C$2,'ProductSprint Backlog'!$H3&lt;=C$2),'ProductSprint Backlog'!$E3 / MAX(1, 'ProductSprint Backlog'!$I3-'ProductSprint Backlog'!$H3),AND('ProductSprint Backlog'!$I3=C$2,'ProductSprint Backlog'!$H3=C$2),'ProductSprint Backlog'!$E3,OR('ProductSprint Backlog'!$I3&lt;=C$2,'ProductSprint Backlog'!$H3&gt;C$2),0)</f>
        <v>0.8333333333</v>
      </c>
      <c r="D3" s="6">
        <f>IFS('ProductSprint Backlog'!$E3="", "", AND('ProductSprint Backlog'!$I3&gt;D$2,'ProductSprint Backlog'!$H3&lt;=D$2),'ProductSprint Backlog'!$E3 / MAX(1, 'ProductSprint Backlog'!$I3-'ProductSprint Backlog'!$H3),AND('ProductSprint Backlog'!$I3=D$2,'ProductSprint Backlog'!$H3=D$2),'ProductSprint Backlog'!$E3,OR('ProductSprint Backlog'!$I3&lt;=D$2,'ProductSprint Backlog'!$H3&gt;D$2),0)</f>
        <v>0.8333333333</v>
      </c>
      <c r="E3" s="6">
        <f>IFS('ProductSprint Backlog'!$E3="", "", AND('ProductSprint Backlog'!$I3&gt;E$2,'ProductSprint Backlog'!$H3&lt;=E$2),'ProductSprint Backlog'!$E3 / MAX(1, 'ProductSprint Backlog'!$I3-'ProductSprint Backlog'!$H3),AND('ProductSprint Backlog'!$I3=E$2,'ProductSprint Backlog'!$H3=E$2),'ProductSprint Backlog'!$E3,OR('ProductSprint Backlog'!$I3&lt;=E$2,'ProductSprint Backlog'!$H3&gt;E$2),0)</f>
        <v>0.8333333333</v>
      </c>
      <c r="F3" s="6">
        <f>IFS('ProductSprint Backlog'!$E3="", "", AND('ProductSprint Backlog'!$I3&gt;F$2,'ProductSprint Backlog'!$H3&lt;=F$2),'ProductSprint Backlog'!$E3 / MAX(1, 'ProductSprint Backlog'!$I3-'ProductSprint Backlog'!$H3),AND('ProductSprint Backlog'!$I3=F$2,'ProductSprint Backlog'!$H3=F$2),'ProductSprint Backlog'!$E3,OR('ProductSprint Backlog'!$I3&lt;=F$2,'ProductSprint Backlog'!$H3&gt;F$2),0)</f>
        <v>0.8333333333</v>
      </c>
      <c r="G3" s="6">
        <f>IFS('ProductSprint Backlog'!$E3="", "", AND('ProductSprint Backlog'!$I3&gt;G$2,'ProductSprint Backlog'!$H3&lt;=G$2),'ProductSprint Backlog'!$E3 / MAX(1, 'ProductSprint Backlog'!$I3-'ProductSprint Backlog'!$H3),AND('ProductSprint Backlog'!$I3=G$2,'ProductSprint Backlog'!$H3=G$2),'ProductSprint Backlog'!$E3,OR('ProductSprint Backlog'!$I3&lt;=G$2,'ProductSprint Backlog'!$H3&gt;G$2),0)</f>
        <v>0.8333333333</v>
      </c>
      <c r="H3" s="6">
        <f>IFS('ProductSprint Backlog'!$E3="", "", AND('ProductSprint Backlog'!$I3&gt;H$2,'ProductSprint Backlog'!$H3&lt;=H$2),'ProductSprint Backlog'!$E3 / MAX(1, 'ProductSprint Backlog'!$I3-'ProductSprint Backlog'!$H3),AND('ProductSprint Backlog'!$I3=H$2,'ProductSprint Backlog'!$H3=H$2),'ProductSprint Backlog'!$E3,OR('ProductSprint Backlog'!$I3&lt;=H$2,'ProductSprint Backlog'!$H3&gt;H$2),0)</f>
        <v>0</v>
      </c>
      <c r="I3" s="6">
        <f>IFS('ProductSprint Backlog'!$E3="", "", AND('ProductSprint Backlog'!$I3&gt;I$2,'ProductSprint Backlog'!$H3&lt;=I$2),'ProductSprint Backlog'!$E3 / MAX(1, 'ProductSprint Backlog'!$I3-'ProductSprint Backlog'!$H3),AND('ProductSprint Backlog'!$I3=I$2,'ProductSprint Backlog'!$H3=I$2),'ProductSprint Backlog'!$E3,OR('ProductSprint Backlog'!$I3&lt;=I$2,'ProductSprint Backlog'!$H3&gt;I$2),0)</f>
        <v>0</v>
      </c>
      <c r="J3" s="6">
        <f>IFS('ProductSprint Backlog'!$E3="", "", AND('ProductSprint Backlog'!$I3&gt;J$2,'ProductSprint Backlog'!$H3&lt;=J$2),'ProductSprint Backlog'!$E3 / MAX(1, 'ProductSprint Backlog'!$I3-'ProductSprint Backlog'!$H3),AND('ProductSprint Backlog'!$I3=J$2,'ProductSprint Backlog'!$H3=J$2),'ProductSprint Backlog'!$E3,OR('ProductSprint Backlog'!$I3&lt;=J$2,'ProductSprint Backlog'!$H3&gt;J$2),0)</f>
        <v>0</v>
      </c>
      <c r="K3" s="6">
        <f>IFS('ProductSprint Backlog'!$E3="", "", AND('ProductSprint Backlog'!$I3&gt;K$2,'ProductSprint Backlog'!$H3&lt;=K$2),'ProductSprint Backlog'!$E3 / MAX(1, 'ProductSprint Backlog'!$I3-'ProductSprint Backlog'!$H3),AND('ProductSprint Backlog'!$I3=K$2,'ProductSprint Backlog'!$H3=K$2),'ProductSprint Backlog'!$E3,OR('ProductSprint Backlog'!$I3&lt;=K$2,'ProductSprint Backlog'!$H3&gt;K$2),0)</f>
        <v>0</v>
      </c>
      <c r="L3" s="6">
        <f>IFS('ProductSprint Backlog'!$E3="", "", AND('ProductSprint Backlog'!$I3&gt;L$2,'ProductSprint Backlog'!$H3&lt;=L$2),'ProductSprint Backlog'!$E3 / MAX(1, 'ProductSprint Backlog'!$I3-'ProductSprint Backlog'!$H3),AND('ProductSprint Backlog'!$I3=L$2,'ProductSprint Backlog'!$H3=L$2),'ProductSprint Backlog'!$E3,OR('ProductSprint Backlog'!$I3&lt;=L$2,'ProductSprint Backlog'!$H3&gt;L$2),0)</f>
        <v>0</v>
      </c>
      <c r="M3" s="6">
        <f>IFS('ProductSprint Backlog'!$E3="", "", AND('ProductSprint Backlog'!$I3&gt;M$2,'ProductSprint Backlog'!$H3&lt;=M$2),'ProductSprint Backlog'!$E3 / MAX(1, 'ProductSprint Backlog'!$I3-'ProductSprint Backlog'!$H3),AND('ProductSprint Backlog'!$I3=M$2,'ProductSprint Backlog'!$H3=M$2),'ProductSprint Backlog'!$E3,OR('ProductSprint Backlog'!$I3&lt;=M$2,'ProductSprint Backlog'!$H3&gt;M$2),0)</f>
        <v>0</v>
      </c>
      <c r="N3" s="6">
        <f>IFS('ProductSprint Backlog'!$E3="", "", AND('ProductSprint Backlog'!$I3&gt;N$2,'ProductSprint Backlog'!$H3&lt;=N$2),'ProductSprint Backlog'!$E3 / MAX(1, 'ProductSprint Backlog'!$I3-'ProductSprint Backlog'!$H3),AND('ProductSprint Backlog'!$I3=N$2,'ProductSprint Backlog'!$H3=N$2),'ProductSprint Backlog'!$E3,OR('ProductSprint Backlog'!$I3&lt;=N$2,'ProductSprint Backlog'!$H3&gt;N$2),0)</f>
        <v>0</v>
      </c>
      <c r="O3" s="6">
        <f>IFS('ProductSprint Backlog'!$E3="", "", AND('ProductSprint Backlog'!$I3&gt;O$2,'ProductSprint Backlog'!$H3&lt;=O$2),'ProductSprint Backlog'!$E3 / MAX(1, 'ProductSprint Backlog'!$I3-'ProductSprint Backlog'!$H3),AND('ProductSprint Backlog'!$I3=O$2,'ProductSprint Backlog'!$H3=O$2),'ProductSprint Backlog'!$E3,OR('ProductSprint Backlog'!$I3&lt;=O$2,'ProductSprint Backlog'!$H3&gt;O$2),0)</f>
        <v>0</v>
      </c>
    </row>
    <row r="4">
      <c r="B4" s="6">
        <f>IFS('ProductSprint Backlog'!$E4="", "", AND('ProductSprint Backlog'!$I4&gt;B$2,'ProductSprint Backlog'!$H4&lt;=B$2),'ProductSprint Backlog'!$E4 / MAX(1, 'ProductSprint Backlog'!$I4-'ProductSprint Backlog'!$H4),AND('ProductSprint Backlog'!$I4=B$2,'ProductSprint Backlog'!$H4=B$2),'ProductSprint Backlog'!$E4,OR('ProductSprint Backlog'!$I4&lt;=B$2,'ProductSprint Backlog'!$H4&gt;B$2),0)</f>
        <v>0</v>
      </c>
      <c r="C4" s="6">
        <f>IFS('ProductSprint Backlog'!$E4="", "", AND('ProductSprint Backlog'!$I4&gt;C$2,'ProductSprint Backlog'!$H4&lt;=C$2),'ProductSprint Backlog'!$E4 / MAX(1, 'ProductSprint Backlog'!$I4-'ProductSprint Backlog'!$H4),AND('ProductSprint Backlog'!$I4=C$2,'ProductSprint Backlog'!$H4=C$2),'ProductSprint Backlog'!$E4,OR('ProductSprint Backlog'!$I4&lt;=C$2,'ProductSprint Backlog'!$H4&gt;C$2),0)</f>
        <v>0</v>
      </c>
      <c r="D4" s="6">
        <f>IFS('ProductSprint Backlog'!$E4="", "", AND('ProductSprint Backlog'!$I4&gt;D$2,'ProductSprint Backlog'!$H4&lt;=D$2),'ProductSprint Backlog'!$E4 / MAX(1, 'ProductSprint Backlog'!$I4-'ProductSprint Backlog'!$H4),AND('ProductSprint Backlog'!$I4=D$2,'ProductSprint Backlog'!$H4=D$2),'ProductSprint Backlog'!$E4,OR('ProductSprint Backlog'!$I4&lt;=D$2,'ProductSprint Backlog'!$H4&gt;D$2),0)</f>
        <v>0.6</v>
      </c>
      <c r="E4" s="6">
        <f>IFS('ProductSprint Backlog'!$E4="", "", AND('ProductSprint Backlog'!$I4&gt;E$2,'ProductSprint Backlog'!$H4&lt;=E$2),'ProductSprint Backlog'!$E4 / MAX(1, 'ProductSprint Backlog'!$I4-'ProductSprint Backlog'!$H4),AND('ProductSprint Backlog'!$I4=E$2,'ProductSprint Backlog'!$H4=E$2),'ProductSprint Backlog'!$E4,OR('ProductSprint Backlog'!$I4&lt;=E$2,'ProductSprint Backlog'!$H4&gt;E$2),0)</f>
        <v>0.6</v>
      </c>
      <c r="F4" s="6">
        <f>IFS('ProductSprint Backlog'!$E4="", "", AND('ProductSprint Backlog'!$I4&gt;F$2,'ProductSprint Backlog'!$H4&lt;=F$2),'ProductSprint Backlog'!$E4 / MAX(1, 'ProductSprint Backlog'!$I4-'ProductSprint Backlog'!$H4),AND('ProductSprint Backlog'!$I4=F$2,'ProductSprint Backlog'!$H4=F$2),'ProductSprint Backlog'!$E4,OR('ProductSprint Backlog'!$I4&lt;=F$2,'ProductSprint Backlog'!$H4&gt;F$2),0)</f>
        <v>0.6</v>
      </c>
      <c r="G4" s="6">
        <f>IFS('ProductSprint Backlog'!$E4="", "", AND('ProductSprint Backlog'!$I4&gt;G$2,'ProductSprint Backlog'!$H4&lt;=G$2),'ProductSprint Backlog'!$E4 / MAX(1, 'ProductSprint Backlog'!$I4-'ProductSprint Backlog'!$H4),AND('ProductSprint Backlog'!$I4=G$2,'ProductSprint Backlog'!$H4=G$2),'ProductSprint Backlog'!$E4,OR('ProductSprint Backlog'!$I4&lt;=G$2,'ProductSprint Backlog'!$H4&gt;G$2),0)</f>
        <v>0.6</v>
      </c>
      <c r="H4" s="6">
        <f>IFS('ProductSprint Backlog'!$E4="", "", AND('ProductSprint Backlog'!$I4&gt;H$2,'ProductSprint Backlog'!$H4&lt;=H$2),'ProductSprint Backlog'!$E4 / MAX(1, 'ProductSprint Backlog'!$I4-'ProductSprint Backlog'!$H4),AND('ProductSprint Backlog'!$I4=H$2,'ProductSprint Backlog'!$H4=H$2),'ProductSprint Backlog'!$E4,OR('ProductSprint Backlog'!$I4&lt;=H$2,'ProductSprint Backlog'!$H4&gt;H$2),0)</f>
        <v>0.6</v>
      </c>
      <c r="I4" s="6">
        <f>IFS('ProductSprint Backlog'!$E4="", "", AND('ProductSprint Backlog'!$I4&gt;I$2,'ProductSprint Backlog'!$H4&lt;=I$2),'ProductSprint Backlog'!$E4 / MAX(1, 'ProductSprint Backlog'!$I4-'ProductSprint Backlog'!$H4),AND('ProductSprint Backlog'!$I4=I$2,'ProductSprint Backlog'!$H4=I$2),'ProductSprint Backlog'!$E4,OR('ProductSprint Backlog'!$I4&lt;=I$2,'ProductSprint Backlog'!$H4&gt;I$2),0)</f>
        <v>0</v>
      </c>
      <c r="J4" s="6">
        <f>IFS('ProductSprint Backlog'!$E4="", "", AND('ProductSprint Backlog'!$I4&gt;J$2,'ProductSprint Backlog'!$H4&lt;=J$2),'ProductSprint Backlog'!$E4 / MAX(1, 'ProductSprint Backlog'!$I4-'ProductSprint Backlog'!$H4),AND('ProductSprint Backlog'!$I4=J$2,'ProductSprint Backlog'!$H4=J$2),'ProductSprint Backlog'!$E4,OR('ProductSprint Backlog'!$I4&lt;=J$2,'ProductSprint Backlog'!$H4&gt;J$2),0)</f>
        <v>0</v>
      </c>
      <c r="K4" s="6">
        <f>IFS('ProductSprint Backlog'!$E4="", "", AND('ProductSprint Backlog'!$I4&gt;K$2,'ProductSprint Backlog'!$H4&lt;=K$2),'ProductSprint Backlog'!$E4 / MAX(1, 'ProductSprint Backlog'!$I4-'ProductSprint Backlog'!$H4),AND('ProductSprint Backlog'!$I4=K$2,'ProductSprint Backlog'!$H4=K$2),'ProductSprint Backlog'!$E4,OR('ProductSprint Backlog'!$I4&lt;=K$2,'ProductSprint Backlog'!$H4&gt;K$2),0)</f>
        <v>0</v>
      </c>
      <c r="L4" s="6">
        <f>IFS('ProductSprint Backlog'!$E4="", "", AND('ProductSprint Backlog'!$I4&gt;L$2,'ProductSprint Backlog'!$H4&lt;=L$2),'ProductSprint Backlog'!$E4 / MAX(1, 'ProductSprint Backlog'!$I4-'ProductSprint Backlog'!$H4),AND('ProductSprint Backlog'!$I4=L$2,'ProductSprint Backlog'!$H4=L$2),'ProductSprint Backlog'!$E4,OR('ProductSprint Backlog'!$I4&lt;=L$2,'ProductSprint Backlog'!$H4&gt;L$2),0)</f>
        <v>0</v>
      </c>
      <c r="M4" s="6">
        <f>IFS('ProductSprint Backlog'!$E4="", "", AND('ProductSprint Backlog'!$I4&gt;M$2,'ProductSprint Backlog'!$H4&lt;=M$2),'ProductSprint Backlog'!$E4 / MAX(1, 'ProductSprint Backlog'!$I4-'ProductSprint Backlog'!$H4),AND('ProductSprint Backlog'!$I4=M$2,'ProductSprint Backlog'!$H4=M$2),'ProductSprint Backlog'!$E4,OR('ProductSprint Backlog'!$I4&lt;=M$2,'ProductSprint Backlog'!$H4&gt;M$2),0)</f>
        <v>0</v>
      </c>
      <c r="N4" s="6">
        <f>IFS('ProductSprint Backlog'!$E4="", "", AND('ProductSprint Backlog'!$I4&gt;N$2,'ProductSprint Backlog'!$H4&lt;=N$2),'ProductSprint Backlog'!$E4 / MAX(1, 'ProductSprint Backlog'!$I4-'ProductSprint Backlog'!$H4),AND('ProductSprint Backlog'!$I4=N$2,'ProductSprint Backlog'!$H4=N$2),'ProductSprint Backlog'!$E4,OR('ProductSprint Backlog'!$I4&lt;=N$2,'ProductSprint Backlog'!$H4&gt;N$2),0)</f>
        <v>0</v>
      </c>
      <c r="O4" s="6">
        <f>IFS('ProductSprint Backlog'!$E4="", "", AND('ProductSprint Backlog'!$I4&gt;O$2,'ProductSprint Backlog'!$H4&lt;=O$2),'ProductSprint Backlog'!$E4 / MAX(1, 'ProductSprint Backlog'!$I4-'ProductSprint Backlog'!$H4),AND('ProductSprint Backlog'!$I4=O$2,'ProductSprint Backlog'!$H4=O$2),'ProductSprint Backlog'!$E4,OR('ProductSprint Backlog'!$I4&lt;=O$2,'ProductSprint Backlog'!$H4&gt;O$2),0)</f>
        <v>0</v>
      </c>
    </row>
    <row r="5">
      <c r="B5" s="6">
        <f>IFS('ProductSprint Backlog'!$E5="", "", AND('ProductSprint Backlog'!$I5&gt;B$2,'ProductSprint Backlog'!$H5&lt;=B$2),'ProductSprint Backlog'!$E5 / MAX(1, 'ProductSprint Backlog'!$I5-'ProductSprint Backlog'!$H5),AND('ProductSprint Backlog'!$I5=B$2,'ProductSprint Backlog'!$H5=B$2),'ProductSprint Backlog'!$E5,OR('ProductSprint Backlog'!$I5&lt;=B$2,'ProductSprint Backlog'!$H5&gt;B$2),0)</f>
        <v>0</v>
      </c>
      <c r="C5" s="6">
        <f>IFS('ProductSprint Backlog'!$E5="", "", AND('ProductSprint Backlog'!$I5&gt;C$2,'ProductSprint Backlog'!$H5&lt;=C$2),'ProductSprint Backlog'!$E5 / MAX(1, 'ProductSprint Backlog'!$I5-'ProductSprint Backlog'!$H5),AND('ProductSprint Backlog'!$I5=C$2,'ProductSprint Backlog'!$H5=C$2),'ProductSprint Backlog'!$E5,OR('ProductSprint Backlog'!$I5&lt;=C$2,'ProductSprint Backlog'!$H5&gt;C$2),0)</f>
        <v>0</v>
      </c>
      <c r="D5" s="6">
        <f>IFS('ProductSprint Backlog'!$E5="", "", AND('ProductSprint Backlog'!$I5&gt;D$2,'ProductSprint Backlog'!$H5&lt;=D$2),'ProductSprint Backlog'!$E5 / MAX(1, 'ProductSprint Backlog'!$I5-'ProductSprint Backlog'!$H5),AND('ProductSprint Backlog'!$I5=D$2,'ProductSprint Backlog'!$H5=D$2),'ProductSprint Backlog'!$E5,OR('ProductSprint Backlog'!$I5&lt;=D$2,'ProductSprint Backlog'!$H5&gt;D$2),0)</f>
        <v>0</v>
      </c>
      <c r="E5" s="6">
        <f>IFS('ProductSprint Backlog'!$E5="", "", AND('ProductSprint Backlog'!$I5&gt;E$2,'ProductSprint Backlog'!$H5&lt;=E$2),'ProductSprint Backlog'!$E5 / MAX(1, 'ProductSprint Backlog'!$I5-'ProductSprint Backlog'!$H5),AND('ProductSprint Backlog'!$I5=E$2,'ProductSprint Backlog'!$H5=E$2),'ProductSprint Backlog'!$E5,OR('ProductSprint Backlog'!$I5&lt;=E$2,'ProductSprint Backlog'!$H5&gt;E$2),0)</f>
        <v>0</v>
      </c>
      <c r="F5" s="6">
        <f>IFS('ProductSprint Backlog'!$E5="", "", AND('ProductSprint Backlog'!$I5&gt;F$2,'ProductSprint Backlog'!$H5&lt;=F$2),'ProductSprint Backlog'!$E5 / MAX(1, 'ProductSprint Backlog'!$I5-'ProductSprint Backlog'!$H5),AND('ProductSprint Backlog'!$I5=F$2,'ProductSprint Backlog'!$H5=F$2),'ProductSprint Backlog'!$E5,OR('ProductSprint Backlog'!$I5&lt;=F$2,'ProductSprint Backlog'!$H5&gt;F$2),0)</f>
        <v>2</v>
      </c>
      <c r="G5" s="6">
        <f>IFS('ProductSprint Backlog'!$E5="", "", AND('ProductSprint Backlog'!$I5&gt;G$2,'ProductSprint Backlog'!$H5&lt;=G$2),'ProductSprint Backlog'!$E5 / MAX(1, 'ProductSprint Backlog'!$I5-'ProductSprint Backlog'!$H5),AND('ProductSprint Backlog'!$I5=G$2,'ProductSprint Backlog'!$H5=G$2),'ProductSprint Backlog'!$E5,OR('ProductSprint Backlog'!$I5&lt;=G$2,'ProductSprint Backlog'!$H5&gt;G$2),0)</f>
        <v>0</v>
      </c>
      <c r="H5" s="6">
        <f>IFS('ProductSprint Backlog'!$E5="", "", AND('ProductSprint Backlog'!$I5&gt;H$2,'ProductSprint Backlog'!$H5&lt;=H$2),'ProductSprint Backlog'!$E5 / MAX(1, 'ProductSprint Backlog'!$I5-'ProductSprint Backlog'!$H5),AND('ProductSprint Backlog'!$I5=H$2,'ProductSprint Backlog'!$H5=H$2),'ProductSprint Backlog'!$E5,OR('ProductSprint Backlog'!$I5&lt;=H$2,'ProductSprint Backlog'!$H5&gt;H$2),0)</f>
        <v>0</v>
      </c>
      <c r="I5" s="6">
        <f>IFS('ProductSprint Backlog'!$E5="", "", AND('ProductSprint Backlog'!$I5&gt;I$2,'ProductSprint Backlog'!$H5&lt;=I$2),'ProductSprint Backlog'!$E5 / MAX(1, 'ProductSprint Backlog'!$I5-'ProductSprint Backlog'!$H5),AND('ProductSprint Backlog'!$I5=I$2,'ProductSprint Backlog'!$H5=I$2),'ProductSprint Backlog'!$E5,OR('ProductSprint Backlog'!$I5&lt;=I$2,'ProductSprint Backlog'!$H5&gt;I$2),0)</f>
        <v>0</v>
      </c>
      <c r="J5" s="6">
        <f>IFS('ProductSprint Backlog'!$E5="", "", AND('ProductSprint Backlog'!$I5&gt;J$2,'ProductSprint Backlog'!$H5&lt;=J$2),'ProductSprint Backlog'!$E5 / MAX(1, 'ProductSprint Backlog'!$I5-'ProductSprint Backlog'!$H5),AND('ProductSprint Backlog'!$I5=J$2,'ProductSprint Backlog'!$H5=J$2),'ProductSprint Backlog'!$E5,OR('ProductSprint Backlog'!$I5&lt;=J$2,'ProductSprint Backlog'!$H5&gt;J$2),0)</f>
        <v>0</v>
      </c>
      <c r="K5" s="6">
        <f>IFS('ProductSprint Backlog'!$E5="", "", AND('ProductSprint Backlog'!$I5&gt;K$2,'ProductSprint Backlog'!$H5&lt;=K$2),'ProductSprint Backlog'!$E5 / MAX(1, 'ProductSprint Backlog'!$I5-'ProductSprint Backlog'!$H5),AND('ProductSprint Backlog'!$I5=K$2,'ProductSprint Backlog'!$H5=K$2),'ProductSprint Backlog'!$E5,OR('ProductSprint Backlog'!$I5&lt;=K$2,'ProductSprint Backlog'!$H5&gt;K$2),0)</f>
        <v>0</v>
      </c>
      <c r="L5" s="6">
        <f>IFS('ProductSprint Backlog'!$E5="", "", AND('ProductSprint Backlog'!$I5&gt;L$2,'ProductSprint Backlog'!$H5&lt;=L$2),'ProductSprint Backlog'!$E5 / MAX(1, 'ProductSprint Backlog'!$I5-'ProductSprint Backlog'!$H5),AND('ProductSprint Backlog'!$I5=L$2,'ProductSprint Backlog'!$H5=L$2),'ProductSprint Backlog'!$E5,OR('ProductSprint Backlog'!$I5&lt;=L$2,'ProductSprint Backlog'!$H5&gt;L$2),0)</f>
        <v>0</v>
      </c>
      <c r="M5" s="6">
        <f>IFS('ProductSprint Backlog'!$E5="", "", AND('ProductSprint Backlog'!$I5&gt;M$2,'ProductSprint Backlog'!$H5&lt;=M$2),'ProductSprint Backlog'!$E5 / MAX(1, 'ProductSprint Backlog'!$I5-'ProductSprint Backlog'!$H5),AND('ProductSprint Backlog'!$I5=M$2,'ProductSprint Backlog'!$H5=M$2),'ProductSprint Backlog'!$E5,OR('ProductSprint Backlog'!$I5&lt;=M$2,'ProductSprint Backlog'!$H5&gt;M$2),0)</f>
        <v>0</v>
      </c>
      <c r="N5" s="6">
        <f>IFS('ProductSprint Backlog'!$E5="", "", AND('ProductSprint Backlog'!$I5&gt;N$2,'ProductSprint Backlog'!$H5&lt;=N$2),'ProductSprint Backlog'!$E5 / MAX(1, 'ProductSprint Backlog'!$I5-'ProductSprint Backlog'!$H5),AND('ProductSprint Backlog'!$I5=N$2,'ProductSprint Backlog'!$H5=N$2),'ProductSprint Backlog'!$E5,OR('ProductSprint Backlog'!$I5&lt;=N$2,'ProductSprint Backlog'!$H5&gt;N$2),0)</f>
        <v>0</v>
      </c>
      <c r="O5" s="6">
        <f>IFS('ProductSprint Backlog'!$E5="", "", AND('ProductSprint Backlog'!$I5&gt;O$2,'ProductSprint Backlog'!$H5&lt;=O$2),'ProductSprint Backlog'!$E5 / MAX(1, 'ProductSprint Backlog'!$I5-'ProductSprint Backlog'!$H5),AND('ProductSprint Backlog'!$I5=O$2,'ProductSprint Backlog'!$H5=O$2),'ProductSprint Backlog'!$E5,OR('ProductSprint Backlog'!$I5&lt;=O$2,'ProductSprint Backlog'!$H5&gt;O$2),0)</f>
        <v>0</v>
      </c>
      <c r="Q5" s="6">
        <f>SUM(B3:O1000)</f>
        <v>258.3333333</v>
      </c>
    </row>
    <row r="6">
      <c r="B6" s="6">
        <f>IFS('ProductSprint Backlog'!$E6="", "", AND('ProductSprint Backlog'!$I6&gt;B$2,'ProductSprint Backlog'!$H6&lt;=B$2),'ProductSprint Backlog'!$E6 / MAX(1, 'ProductSprint Backlog'!$I6-'ProductSprint Backlog'!$H6),AND('ProductSprint Backlog'!$I6=B$2,'ProductSprint Backlog'!$H6=B$2),'ProductSprint Backlog'!$E6,OR('ProductSprint Backlog'!$I6&lt;=B$2,'ProductSprint Backlog'!$H6&gt;B$2),0)</f>
        <v>0</v>
      </c>
      <c r="C6" s="6">
        <f>IFS('ProductSprint Backlog'!$E6="", "", AND('ProductSprint Backlog'!$I6&gt;C$2,'ProductSprint Backlog'!$H6&lt;=C$2),'ProductSprint Backlog'!$E6 / MAX(1, 'ProductSprint Backlog'!$I6-'ProductSprint Backlog'!$H6),AND('ProductSprint Backlog'!$I6=C$2,'ProductSprint Backlog'!$H6=C$2),'ProductSprint Backlog'!$E6,OR('ProductSprint Backlog'!$I6&lt;=C$2,'ProductSprint Backlog'!$H6&gt;C$2),0)</f>
        <v>0</v>
      </c>
      <c r="D6" s="6">
        <f>IFS('ProductSprint Backlog'!$E6="", "", AND('ProductSprint Backlog'!$I6&gt;D$2,'ProductSprint Backlog'!$H6&lt;=D$2),'ProductSprint Backlog'!$E6 / MAX(1, 'ProductSprint Backlog'!$I6-'ProductSprint Backlog'!$H6),AND('ProductSprint Backlog'!$I6=D$2,'ProductSprint Backlog'!$H6=D$2),'ProductSprint Backlog'!$E6,OR('ProductSprint Backlog'!$I6&lt;=D$2,'ProductSprint Backlog'!$H6&gt;D$2),0)</f>
        <v>0</v>
      </c>
      <c r="E6" s="6">
        <f>IFS('ProductSprint Backlog'!$E6="", "", AND('ProductSprint Backlog'!$I6&gt;E$2,'ProductSprint Backlog'!$H6&lt;=E$2),'ProductSprint Backlog'!$E6 / MAX(1, 'ProductSprint Backlog'!$I6-'ProductSprint Backlog'!$H6),AND('ProductSprint Backlog'!$I6=E$2,'ProductSprint Backlog'!$H6=E$2),'ProductSprint Backlog'!$E6,OR('ProductSprint Backlog'!$I6&lt;=E$2,'ProductSprint Backlog'!$H6&gt;E$2),0)</f>
        <v>0</v>
      </c>
      <c r="F6" s="6">
        <f>IFS('ProductSprint Backlog'!$E6="", "", AND('ProductSprint Backlog'!$I6&gt;F$2,'ProductSprint Backlog'!$H6&lt;=F$2),'ProductSprint Backlog'!$E6 / MAX(1, 'ProductSprint Backlog'!$I6-'ProductSprint Backlog'!$H6),AND('ProductSprint Backlog'!$I6=F$2,'ProductSprint Backlog'!$H6=F$2),'ProductSprint Backlog'!$E6,OR('ProductSprint Backlog'!$I6&lt;=F$2,'ProductSprint Backlog'!$H6&gt;F$2),0)</f>
        <v>0</v>
      </c>
      <c r="G6" s="6">
        <f>IFS('ProductSprint Backlog'!$E6="", "", AND('ProductSprint Backlog'!$I6&gt;G$2,'ProductSprint Backlog'!$H6&lt;=G$2),'ProductSprint Backlog'!$E6 / MAX(1, 'ProductSprint Backlog'!$I6-'ProductSprint Backlog'!$H6),AND('ProductSprint Backlog'!$I6=G$2,'ProductSprint Backlog'!$H6=G$2),'ProductSprint Backlog'!$E6,OR('ProductSprint Backlog'!$I6&lt;=G$2,'ProductSprint Backlog'!$H6&gt;G$2),0)</f>
        <v>0</v>
      </c>
      <c r="H6" s="6">
        <f>IFS('ProductSprint Backlog'!$E6="", "", AND('ProductSprint Backlog'!$I6&gt;H$2,'ProductSprint Backlog'!$H6&lt;=H$2),'ProductSprint Backlog'!$E6 / MAX(1, 'ProductSprint Backlog'!$I6-'ProductSprint Backlog'!$H6),AND('ProductSprint Backlog'!$I6=H$2,'ProductSprint Backlog'!$H6=H$2),'ProductSprint Backlog'!$E6,OR('ProductSprint Backlog'!$I6&lt;=H$2,'ProductSprint Backlog'!$H6&gt;H$2),0)</f>
        <v>0</v>
      </c>
      <c r="I6" s="6">
        <f>IFS('ProductSprint Backlog'!$E6="", "", AND('ProductSprint Backlog'!$I6&gt;I$2,'ProductSprint Backlog'!$H6&lt;=I$2),'ProductSprint Backlog'!$E6 / MAX(1, 'ProductSprint Backlog'!$I6-'ProductSprint Backlog'!$H6),AND('ProductSprint Backlog'!$I6=I$2,'ProductSprint Backlog'!$H6=I$2),'ProductSprint Backlog'!$E6,OR('ProductSprint Backlog'!$I6&lt;=I$2,'ProductSprint Backlog'!$H6&gt;I$2),0)</f>
        <v>0.4</v>
      </c>
      <c r="J6" s="6">
        <f>IFS('ProductSprint Backlog'!$E6="", "", AND('ProductSprint Backlog'!$I6&gt;J$2,'ProductSprint Backlog'!$H6&lt;=J$2),'ProductSprint Backlog'!$E6 / MAX(1, 'ProductSprint Backlog'!$I6-'ProductSprint Backlog'!$H6),AND('ProductSprint Backlog'!$I6=J$2,'ProductSprint Backlog'!$H6=J$2),'ProductSprint Backlog'!$E6,OR('ProductSprint Backlog'!$I6&lt;=J$2,'ProductSprint Backlog'!$H6&gt;J$2),0)</f>
        <v>0.4</v>
      </c>
      <c r="K6" s="6">
        <f>IFS('ProductSprint Backlog'!$E6="", "", AND('ProductSprint Backlog'!$I6&gt;K$2,'ProductSprint Backlog'!$H6&lt;=K$2),'ProductSprint Backlog'!$E6 / MAX(1, 'ProductSprint Backlog'!$I6-'ProductSprint Backlog'!$H6),AND('ProductSprint Backlog'!$I6=K$2,'ProductSprint Backlog'!$H6=K$2),'ProductSprint Backlog'!$E6,OR('ProductSprint Backlog'!$I6&lt;=K$2,'ProductSprint Backlog'!$H6&gt;K$2),0)</f>
        <v>0.4</v>
      </c>
      <c r="L6" s="6">
        <f>IFS('ProductSprint Backlog'!$E6="", "", AND('ProductSprint Backlog'!$I6&gt;L$2,'ProductSprint Backlog'!$H6&lt;=L$2),'ProductSprint Backlog'!$E6 / MAX(1, 'ProductSprint Backlog'!$I6-'ProductSprint Backlog'!$H6),AND('ProductSprint Backlog'!$I6=L$2,'ProductSprint Backlog'!$H6=L$2),'ProductSprint Backlog'!$E6,OR('ProductSprint Backlog'!$I6&lt;=L$2,'ProductSprint Backlog'!$H6&gt;L$2),0)</f>
        <v>0.4</v>
      </c>
      <c r="M6" s="6">
        <f>IFS('ProductSprint Backlog'!$E6="", "", AND('ProductSprint Backlog'!$I6&gt;M$2,'ProductSprint Backlog'!$H6&lt;=M$2),'ProductSprint Backlog'!$E6 / MAX(1, 'ProductSprint Backlog'!$I6-'ProductSprint Backlog'!$H6),AND('ProductSprint Backlog'!$I6=M$2,'ProductSprint Backlog'!$H6=M$2),'ProductSprint Backlog'!$E6,OR('ProductSprint Backlog'!$I6&lt;=M$2,'ProductSprint Backlog'!$H6&gt;M$2),0)</f>
        <v>0.4</v>
      </c>
      <c r="N6" s="6">
        <f>IFS('ProductSprint Backlog'!$E6="", "", AND('ProductSprint Backlog'!$I6&gt;N$2,'ProductSprint Backlog'!$H6&lt;=N$2),'ProductSprint Backlog'!$E6 / MAX(1, 'ProductSprint Backlog'!$I6-'ProductSprint Backlog'!$H6),AND('ProductSprint Backlog'!$I6=N$2,'ProductSprint Backlog'!$H6=N$2),'ProductSprint Backlog'!$E6,OR('ProductSprint Backlog'!$I6&lt;=N$2,'ProductSprint Backlog'!$H6&gt;N$2),0)</f>
        <v>0</v>
      </c>
      <c r="O6" s="6">
        <f>IFS('ProductSprint Backlog'!$E6="", "", AND('ProductSprint Backlog'!$I6&gt;O$2,'ProductSprint Backlog'!$H6&lt;=O$2),'ProductSprint Backlog'!$E6 / MAX(1, 'ProductSprint Backlog'!$I6-'ProductSprint Backlog'!$H6),AND('ProductSprint Backlog'!$I6=O$2,'ProductSprint Backlog'!$H6=O$2),'ProductSprint Backlog'!$E6,OR('ProductSprint Backlog'!$I6&lt;=O$2,'ProductSprint Backlog'!$H6&gt;O$2),0)</f>
        <v>0</v>
      </c>
    </row>
    <row r="7">
      <c r="B7" s="6" t="str">
        <f>IFS('ProductSprint Backlog'!$E7="", "", AND('ProductSprint Backlog'!$I7&gt;B$2,'ProductSprint Backlog'!$H7&lt;=B$2),'ProductSprint Backlog'!$E7 / MAX(1, 'ProductSprint Backlog'!$I7-'ProductSprint Backlog'!$H7),AND('ProductSprint Backlog'!$I7=B$2,'ProductSprint Backlog'!$H7=B$2),'ProductSprint Backlog'!$E7,OR('ProductSprint Backlog'!$I7&lt;=B$2,'ProductSprint Backlog'!$H7&gt;B$2),0)</f>
        <v/>
      </c>
      <c r="C7" s="6" t="str">
        <f>IFS('ProductSprint Backlog'!$E7="", "", AND('ProductSprint Backlog'!$I7&gt;C$2,'ProductSprint Backlog'!$H7&lt;=C$2),'ProductSprint Backlog'!$E7 / MAX(1, 'ProductSprint Backlog'!$I7-'ProductSprint Backlog'!$H7),AND('ProductSprint Backlog'!$I7=C$2,'ProductSprint Backlog'!$H7=C$2),'ProductSprint Backlog'!$E7,OR('ProductSprint Backlog'!$I7&lt;=C$2,'ProductSprint Backlog'!$H7&gt;C$2),0)</f>
        <v/>
      </c>
      <c r="D7" s="6" t="str">
        <f>IFS('ProductSprint Backlog'!$E7="", "", AND('ProductSprint Backlog'!$I7&gt;D$2,'ProductSprint Backlog'!$H7&lt;=D$2),'ProductSprint Backlog'!$E7 / MAX(1, 'ProductSprint Backlog'!$I7-'ProductSprint Backlog'!$H7),AND('ProductSprint Backlog'!$I7=D$2,'ProductSprint Backlog'!$H7=D$2),'ProductSprint Backlog'!$E7,OR('ProductSprint Backlog'!$I7&lt;=D$2,'ProductSprint Backlog'!$H7&gt;D$2),0)</f>
        <v/>
      </c>
      <c r="E7" s="6" t="str">
        <f>IFS('ProductSprint Backlog'!$E7="", "", AND('ProductSprint Backlog'!$I7&gt;E$2,'ProductSprint Backlog'!$H7&lt;=E$2),'ProductSprint Backlog'!$E7 / MAX(1, 'ProductSprint Backlog'!$I7-'ProductSprint Backlog'!$H7),AND('ProductSprint Backlog'!$I7=E$2,'ProductSprint Backlog'!$H7=E$2),'ProductSprint Backlog'!$E7,OR('ProductSprint Backlog'!$I7&lt;=E$2,'ProductSprint Backlog'!$H7&gt;E$2),0)</f>
        <v/>
      </c>
      <c r="F7" s="6" t="str">
        <f>IFS('ProductSprint Backlog'!$E7="", "", AND('ProductSprint Backlog'!$I7&gt;F$2,'ProductSprint Backlog'!$H7&lt;=F$2),'ProductSprint Backlog'!$E7 / MAX(1, 'ProductSprint Backlog'!$I7-'ProductSprint Backlog'!$H7),AND('ProductSprint Backlog'!$I7=F$2,'ProductSprint Backlog'!$H7=F$2),'ProductSprint Backlog'!$E7,OR('ProductSprint Backlog'!$I7&lt;=F$2,'ProductSprint Backlog'!$H7&gt;F$2),0)</f>
        <v/>
      </c>
      <c r="G7" s="6" t="str">
        <f>IFS('ProductSprint Backlog'!$E7="", "", AND('ProductSprint Backlog'!$I7&gt;G$2,'ProductSprint Backlog'!$H7&lt;=G$2),'ProductSprint Backlog'!$E7 / MAX(1, 'ProductSprint Backlog'!$I7-'ProductSprint Backlog'!$H7),AND('ProductSprint Backlog'!$I7=G$2,'ProductSprint Backlog'!$H7=G$2),'ProductSprint Backlog'!$E7,OR('ProductSprint Backlog'!$I7&lt;=G$2,'ProductSprint Backlog'!$H7&gt;G$2),0)</f>
        <v/>
      </c>
      <c r="H7" s="6" t="str">
        <f>IFS('ProductSprint Backlog'!$E7="", "", AND('ProductSprint Backlog'!$I7&gt;H$2,'ProductSprint Backlog'!$H7&lt;=H$2),'ProductSprint Backlog'!$E7 / MAX(1, 'ProductSprint Backlog'!$I7-'ProductSprint Backlog'!$H7),AND('ProductSprint Backlog'!$I7=H$2,'ProductSprint Backlog'!$H7=H$2),'ProductSprint Backlog'!$E7,OR('ProductSprint Backlog'!$I7&lt;=H$2,'ProductSprint Backlog'!$H7&gt;H$2),0)</f>
        <v/>
      </c>
      <c r="I7" s="6" t="str">
        <f>IFS('ProductSprint Backlog'!$E7="", "", AND('ProductSprint Backlog'!$I7&gt;I$2,'ProductSprint Backlog'!$H7&lt;=I$2),'ProductSprint Backlog'!$E7 / MAX(1, 'ProductSprint Backlog'!$I7-'ProductSprint Backlog'!$H7),AND('ProductSprint Backlog'!$I7=I$2,'ProductSprint Backlog'!$H7=I$2),'ProductSprint Backlog'!$E7,OR('ProductSprint Backlog'!$I7&lt;=I$2,'ProductSprint Backlog'!$H7&gt;I$2),0)</f>
        <v/>
      </c>
      <c r="J7" s="6" t="str">
        <f>IFS('ProductSprint Backlog'!$E7="", "", AND('ProductSprint Backlog'!$I7&gt;J$2,'ProductSprint Backlog'!$H7&lt;=J$2),'ProductSprint Backlog'!$E7 / MAX(1, 'ProductSprint Backlog'!$I7-'ProductSprint Backlog'!$H7),AND('ProductSprint Backlog'!$I7=J$2,'ProductSprint Backlog'!$H7=J$2),'ProductSprint Backlog'!$E7,OR('ProductSprint Backlog'!$I7&lt;=J$2,'ProductSprint Backlog'!$H7&gt;J$2),0)</f>
        <v/>
      </c>
      <c r="K7" s="6" t="str">
        <f>IFS('ProductSprint Backlog'!$E7="", "", AND('ProductSprint Backlog'!$I7&gt;K$2,'ProductSprint Backlog'!$H7&lt;=K$2),'ProductSprint Backlog'!$E7 / MAX(1, 'ProductSprint Backlog'!$I7-'ProductSprint Backlog'!$H7),AND('ProductSprint Backlog'!$I7=K$2,'ProductSprint Backlog'!$H7=K$2),'ProductSprint Backlog'!$E7,OR('ProductSprint Backlog'!$I7&lt;=K$2,'ProductSprint Backlog'!$H7&gt;K$2),0)</f>
        <v/>
      </c>
      <c r="L7" s="6" t="str">
        <f>IFS('ProductSprint Backlog'!$E7="", "", AND('ProductSprint Backlog'!$I7&gt;L$2,'ProductSprint Backlog'!$H7&lt;=L$2),'ProductSprint Backlog'!$E7 / MAX(1, 'ProductSprint Backlog'!$I7-'ProductSprint Backlog'!$H7),AND('ProductSprint Backlog'!$I7=L$2,'ProductSprint Backlog'!$H7=L$2),'ProductSprint Backlog'!$E7,OR('ProductSprint Backlog'!$I7&lt;=L$2,'ProductSprint Backlog'!$H7&gt;L$2),0)</f>
        <v/>
      </c>
      <c r="M7" s="6" t="str">
        <f>IFS('ProductSprint Backlog'!$E7="", "", AND('ProductSprint Backlog'!$I7&gt;M$2,'ProductSprint Backlog'!$H7&lt;=M$2),'ProductSprint Backlog'!$E7 / MAX(1, 'ProductSprint Backlog'!$I7-'ProductSprint Backlog'!$H7),AND('ProductSprint Backlog'!$I7=M$2,'ProductSprint Backlog'!$H7=M$2),'ProductSprint Backlog'!$E7,OR('ProductSprint Backlog'!$I7&lt;=M$2,'ProductSprint Backlog'!$H7&gt;M$2),0)</f>
        <v/>
      </c>
      <c r="N7" s="6" t="str">
        <f>IFS('ProductSprint Backlog'!$E7="", "", AND('ProductSprint Backlog'!$I7&gt;N$2,'ProductSprint Backlog'!$H7&lt;=N$2),'ProductSprint Backlog'!$E7 / MAX(1, 'ProductSprint Backlog'!$I7-'ProductSprint Backlog'!$H7),AND('ProductSprint Backlog'!$I7=N$2,'ProductSprint Backlog'!$H7=N$2),'ProductSprint Backlog'!$E7,OR('ProductSprint Backlog'!$I7&lt;=N$2,'ProductSprint Backlog'!$H7&gt;N$2),0)</f>
        <v/>
      </c>
      <c r="O7" s="6" t="str">
        <f>IFS('ProductSprint Backlog'!$E7="", "", AND('ProductSprint Backlog'!$I7&gt;O$2,'ProductSprint Backlog'!$H7&lt;=O$2),'ProductSprint Backlog'!$E7 / MAX(1, 'ProductSprint Backlog'!$I7-'ProductSprint Backlog'!$H7),AND('ProductSprint Backlog'!$I7=O$2,'ProductSprint Backlog'!$H7=O$2),'ProductSprint Backlog'!$E7,OR('ProductSprint Backlog'!$I7&lt;=O$2,'ProductSprint Backlog'!$H7&gt;O$2),0)</f>
        <v/>
      </c>
    </row>
    <row r="8">
      <c r="B8" s="6">
        <f>IFS('ProductSprint Backlog'!$E8="", "", AND('ProductSprint Backlog'!$I8&gt;B$2,'ProductSprint Backlog'!$H8&lt;=B$2),'ProductSprint Backlog'!$E8 / MAX(1, 'ProductSprint Backlog'!$I8-'ProductSprint Backlog'!$H8),AND('ProductSprint Backlog'!$I8=B$2,'ProductSprint Backlog'!$H8=B$2),'ProductSprint Backlog'!$E8,OR('ProductSprint Backlog'!$I8&lt;=B$2,'ProductSprint Backlog'!$H8&gt;B$2),0)</f>
        <v>0</v>
      </c>
      <c r="C8" s="6">
        <f>IFS('ProductSprint Backlog'!$E8="", "", AND('ProductSprint Backlog'!$I8&gt;C$2,'ProductSprint Backlog'!$H8&lt;=C$2),'ProductSprint Backlog'!$E8 / MAX(1, 'ProductSprint Backlog'!$I8-'ProductSprint Backlog'!$H8),AND('ProductSprint Backlog'!$I8=C$2,'ProductSprint Backlog'!$H8=C$2),'ProductSprint Backlog'!$E8,OR('ProductSprint Backlog'!$I8&lt;=C$2,'ProductSprint Backlog'!$H8&gt;C$2),0)</f>
        <v>0</v>
      </c>
      <c r="D8" s="6">
        <f>IFS('ProductSprint Backlog'!$E8="", "", AND('ProductSprint Backlog'!$I8&gt;D$2,'ProductSprint Backlog'!$H8&lt;=D$2),'ProductSprint Backlog'!$E8 / MAX(1, 'ProductSprint Backlog'!$I8-'ProductSprint Backlog'!$H8),AND('ProductSprint Backlog'!$I8=D$2,'ProductSprint Backlog'!$H8=D$2),'ProductSprint Backlog'!$E8,OR('ProductSprint Backlog'!$I8&lt;=D$2,'ProductSprint Backlog'!$H8&gt;D$2),0)</f>
        <v>0</v>
      </c>
      <c r="E8" s="6">
        <f>IFS('ProductSprint Backlog'!$E8="", "", AND('ProductSprint Backlog'!$I8&gt;E$2,'ProductSprint Backlog'!$H8&lt;=E$2),'ProductSprint Backlog'!$E8 / MAX(1, 'ProductSprint Backlog'!$I8-'ProductSprint Backlog'!$H8),AND('ProductSprint Backlog'!$I8=E$2,'ProductSprint Backlog'!$H8=E$2),'ProductSprint Backlog'!$E8,OR('ProductSprint Backlog'!$I8&lt;=E$2,'ProductSprint Backlog'!$H8&gt;E$2),0)</f>
        <v>0</v>
      </c>
      <c r="F8" s="6">
        <f>IFS('ProductSprint Backlog'!$E8="", "", AND('ProductSprint Backlog'!$I8&gt;F$2,'ProductSprint Backlog'!$H8&lt;=F$2),'ProductSprint Backlog'!$E8 / MAX(1, 'ProductSprint Backlog'!$I8-'ProductSprint Backlog'!$H8),AND('ProductSprint Backlog'!$I8=F$2,'ProductSprint Backlog'!$H8=F$2),'ProductSprint Backlog'!$E8,OR('ProductSprint Backlog'!$I8&lt;=F$2,'ProductSprint Backlog'!$H8&gt;F$2),0)</f>
        <v>0.5</v>
      </c>
      <c r="G8" s="6">
        <f>IFS('ProductSprint Backlog'!$E8="", "", AND('ProductSprint Backlog'!$I8&gt;G$2,'ProductSprint Backlog'!$H8&lt;=G$2),'ProductSprint Backlog'!$E8 / MAX(1, 'ProductSprint Backlog'!$I8-'ProductSprint Backlog'!$H8),AND('ProductSprint Backlog'!$I8=G$2,'ProductSprint Backlog'!$H8=G$2),'ProductSprint Backlog'!$E8,OR('ProductSprint Backlog'!$I8&lt;=G$2,'ProductSprint Backlog'!$H8&gt;G$2),0)</f>
        <v>0.5</v>
      </c>
      <c r="H8" s="6">
        <f>IFS('ProductSprint Backlog'!$E8="", "", AND('ProductSprint Backlog'!$I8&gt;H$2,'ProductSprint Backlog'!$H8&lt;=H$2),'ProductSprint Backlog'!$E8 / MAX(1, 'ProductSprint Backlog'!$I8-'ProductSprint Backlog'!$H8),AND('ProductSprint Backlog'!$I8=H$2,'ProductSprint Backlog'!$H8=H$2),'ProductSprint Backlog'!$E8,OR('ProductSprint Backlog'!$I8&lt;=H$2,'ProductSprint Backlog'!$H8&gt;H$2),0)</f>
        <v>0</v>
      </c>
      <c r="I8" s="6">
        <f>IFS('ProductSprint Backlog'!$E8="", "", AND('ProductSprint Backlog'!$I8&gt;I$2,'ProductSprint Backlog'!$H8&lt;=I$2),'ProductSprint Backlog'!$E8 / MAX(1, 'ProductSprint Backlog'!$I8-'ProductSprint Backlog'!$H8),AND('ProductSprint Backlog'!$I8=I$2,'ProductSprint Backlog'!$H8=I$2),'ProductSprint Backlog'!$E8,OR('ProductSprint Backlog'!$I8&lt;=I$2,'ProductSprint Backlog'!$H8&gt;I$2),0)</f>
        <v>0</v>
      </c>
      <c r="J8" s="6">
        <f>IFS('ProductSprint Backlog'!$E8="", "", AND('ProductSprint Backlog'!$I8&gt;J$2,'ProductSprint Backlog'!$H8&lt;=J$2),'ProductSprint Backlog'!$E8 / MAX(1, 'ProductSprint Backlog'!$I8-'ProductSprint Backlog'!$H8),AND('ProductSprint Backlog'!$I8=J$2,'ProductSprint Backlog'!$H8=J$2),'ProductSprint Backlog'!$E8,OR('ProductSprint Backlog'!$I8&lt;=J$2,'ProductSprint Backlog'!$H8&gt;J$2),0)</f>
        <v>0</v>
      </c>
      <c r="K8" s="6">
        <f>IFS('ProductSprint Backlog'!$E8="", "", AND('ProductSprint Backlog'!$I8&gt;K$2,'ProductSprint Backlog'!$H8&lt;=K$2),'ProductSprint Backlog'!$E8 / MAX(1, 'ProductSprint Backlog'!$I8-'ProductSprint Backlog'!$H8),AND('ProductSprint Backlog'!$I8=K$2,'ProductSprint Backlog'!$H8=K$2),'ProductSprint Backlog'!$E8,OR('ProductSprint Backlog'!$I8&lt;=K$2,'ProductSprint Backlog'!$H8&gt;K$2),0)</f>
        <v>0</v>
      </c>
      <c r="L8" s="6">
        <f>IFS('ProductSprint Backlog'!$E8="", "", AND('ProductSprint Backlog'!$I8&gt;L$2,'ProductSprint Backlog'!$H8&lt;=L$2),'ProductSprint Backlog'!$E8 / MAX(1, 'ProductSprint Backlog'!$I8-'ProductSprint Backlog'!$H8),AND('ProductSprint Backlog'!$I8=L$2,'ProductSprint Backlog'!$H8=L$2),'ProductSprint Backlog'!$E8,OR('ProductSprint Backlog'!$I8&lt;=L$2,'ProductSprint Backlog'!$H8&gt;L$2),0)</f>
        <v>0</v>
      </c>
      <c r="M8" s="6">
        <f>IFS('ProductSprint Backlog'!$E8="", "", AND('ProductSprint Backlog'!$I8&gt;M$2,'ProductSprint Backlog'!$H8&lt;=M$2),'ProductSprint Backlog'!$E8 / MAX(1, 'ProductSprint Backlog'!$I8-'ProductSprint Backlog'!$H8),AND('ProductSprint Backlog'!$I8=M$2,'ProductSprint Backlog'!$H8=M$2),'ProductSprint Backlog'!$E8,OR('ProductSprint Backlog'!$I8&lt;=M$2,'ProductSprint Backlog'!$H8&gt;M$2),0)</f>
        <v>0</v>
      </c>
      <c r="N8" s="6">
        <f>IFS('ProductSprint Backlog'!$E8="", "", AND('ProductSprint Backlog'!$I8&gt;N$2,'ProductSprint Backlog'!$H8&lt;=N$2),'ProductSprint Backlog'!$E8 / MAX(1, 'ProductSprint Backlog'!$I8-'ProductSprint Backlog'!$H8),AND('ProductSprint Backlog'!$I8=N$2,'ProductSprint Backlog'!$H8=N$2),'ProductSprint Backlog'!$E8,OR('ProductSprint Backlog'!$I8&lt;=N$2,'ProductSprint Backlog'!$H8&gt;N$2),0)</f>
        <v>0</v>
      </c>
      <c r="O8" s="6">
        <f>IFS('ProductSprint Backlog'!$E8="", "", AND('ProductSprint Backlog'!$I8&gt;O$2,'ProductSprint Backlog'!$H8&lt;=O$2),'ProductSprint Backlog'!$E8 / MAX(1, 'ProductSprint Backlog'!$I8-'ProductSprint Backlog'!$H8),AND('ProductSprint Backlog'!$I8=O$2,'ProductSprint Backlog'!$H8=O$2),'ProductSprint Backlog'!$E8,OR('ProductSprint Backlog'!$I8&lt;=O$2,'ProductSprint Backlog'!$H8&gt;O$2),0)</f>
        <v>0</v>
      </c>
    </row>
    <row r="9">
      <c r="B9" s="6">
        <f>IFS('ProductSprint Backlog'!$E9="", "", AND('ProductSprint Backlog'!$I9&gt;B$2,'ProductSprint Backlog'!$H9&lt;=B$2),'ProductSprint Backlog'!$E9 / MAX(1, 'ProductSprint Backlog'!$I9-'ProductSprint Backlog'!$H9),AND('ProductSprint Backlog'!$I9=B$2,'ProductSprint Backlog'!$H9=B$2),'ProductSprint Backlog'!$E9,OR('ProductSprint Backlog'!$I9&lt;=B$2,'ProductSprint Backlog'!$H9&gt;B$2),0)</f>
        <v>0</v>
      </c>
      <c r="C9" s="6">
        <f>IFS('ProductSprint Backlog'!$E9="", "", AND('ProductSprint Backlog'!$I9&gt;C$2,'ProductSprint Backlog'!$H9&lt;=C$2),'ProductSprint Backlog'!$E9 / MAX(1, 'ProductSprint Backlog'!$I9-'ProductSprint Backlog'!$H9),AND('ProductSprint Backlog'!$I9=C$2,'ProductSprint Backlog'!$H9=C$2),'ProductSprint Backlog'!$E9,OR('ProductSprint Backlog'!$I9&lt;=C$2,'ProductSprint Backlog'!$H9&gt;C$2),0)</f>
        <v>0</v>
      </c>
      <c r="D9" s="6">
        <f>IFS('ProductSprint Backlog'!$E9="", "", AND('ProductSprint Backlog'!$I9&gt;D$2,'ProductSprint Backlog'!$H9&lt;=D$2),'ProductSprint Backlog'!$E9 / MAX(1, 'ProductSprint Backlog'!$I9-'ProductSprint Backlog'!$H9),AND('ProductSprint Backlog'!$I9=D$2,'ProductSprint Backlog'!$H9=D$2),'ProductSprint Backlog'!$E9,OR('ProductSprint Backlog'!$I9&lt;=D$2,'ProductSprint Backlog'!$H9&gt;D$2),0)</f>
        <v>0</v>
      </c>
      <c r="E9" s="6">
        <f>IFS('ProductSprint Backlog'!$E9="", "", AND('ProductSprint Backlog'!$I9&gt;E$2,'ProductSprint Backlog'!$H9&lt;=E$2),'ProductSprint Backlog'!$E9 / MAX(1, 'ProductSprint Backlog'!$I9-'ProductSprint Backlog'!$H9),AND('ProductSprint Backlog'!$I9=E$2,'ProductSprint Backlog'!$H9=E$2),'ProductSprint Backlog'!$E9,OR('ProductSprint Backlog'!$I9&lt;=E$2,'ProductSprint Backlog'!$H9&gt;E$2),0)</f>
        <v>0</v>
      </c>
      <c r="F9" s="6">
        <f>IFS('ProductSprint Backlog'!$E9="", "", AND('ProductSprint Backlog'!$I9&gt;F$2,'ProductSprint Backlog'!$H9&lt;=F$2),'ProductSprint Backlog'!$E9 / MAX(1, 'ProductSprint Backlog'!$I9-'ProductSprint Backlog'!$H9),AND('ProductSprint Backlog'!$I9=F$2,'ProductSprint Backlog'!$H9=F$2),'ProductSprint Backlog'!$E9,OR('ProductSprint Backlog'!$I9&lt;=F$2,'ProductSprint Backlog'!$H9&gt;F$2),0)</f>
        <v>1</v>
      </c>
      <c r="G9" s="6">
        <f>IFS('ProductSprint Backlog'!$E9="", "", AND('ProductSprint Backlog'!$I9&gt;G$2,'ProductSprint Backlog'!$H9&lt;=G$2),'ProductSprint Backlog'!$E9 / MAX(1, 'ProductSprint Backlog'!$I9-'ProductSprint Backlog'!$H9),AND('ProductSprint Backlog'!$I9=G$2,'ProductSprint Backlog'!$H9=G$2),'ProductSprint Backlog'!$E9,OR('ProductSprint Backlog'!$I9&lt;=G$2,'ProductSprint Backlog'!$H9&gt;G$2),0)</f>
        <v>1</v>
      </c>
      <c r="H9" s="6">
        <f>IFS('ProductSprint Backlog'!$E9="", "", AND('ProductSprint Backlog'!$I9&gt;H$2,'ProductSprint Backlog'!$H9&lt;=H$2),'ProductSprint Backlog'!$E9 / MAX(1, 'ProductSprint Backlog'!$I9-'ProductSprint Backlog'!$H9),AND('ProductSprint Backlog'!$I9=H$2,'ProductSprint Backlog'!$H9=H$2),'ProductSprint Backlog'!$E9,OR('ProductSprint Backlog'!$I9&lt;=H$2,'ProductSprint Backlog'!$H9&gt;H$2),0)</f>
        <v>0</v>
      </c>
      <c r="I9" s="6">
        <f>IFS('ProductSprint Backlog'!$E9="", "", AND('ProductSprint Backlog'!$I9&gt;I$2,'ProductSprint Backlog'!$H9&lt;=I$2),'ProductSprint Backlog'!$E9 / MAX(1, 'ProductSprint Backlog'!$I9-'ProductSprint Backlog'!$H9),AND('ProductSprint Backlog'!$I9=I$2,'ProductSprint Backlog'!$H9=I$2),'ProductSprint Backlog'!$E9,OR('ProductSprint Backlog'!$I9&lt;=I$2,'ProductSprint Backlog'!$H9&gt;I$2),0)</f>
        <v>0</v>
      </c>
      <c r="J9" s="6">
        <f>IFS('ProductSprint Backlog'!$E9="", "", AND('ProductSprint Backlog'!$I9&gt;J$2,'ProductSprint Backlog'!$H9&lt;=J$2),'ProductSprint Backlog'!$E9 / MAX(1, 'ProductSprint Backlog'!$I9-'ProductSprint Backlog'!$H9),AND('ProductSprint Backlog'!$I9=J$2,'ProductSprint Backlog'!$H9=J$2),'ProductSprint Backlog'!$E9,OR('ProductSprint Backlog'!$I9&lt;=J$2,'ProductSprint Backlog'!$H9&gt;J$2),0)</f>
        <v>0</v>
      </c>
      <c r="K9" s="6">
        <f>IFS('ProductSprint Backlog'!$E9="", "", AND('ProductSprint Backlog'!$I9&gt;K$2,'ProductSprint Backlog'!$H9&lt;=K$2),'ProductSprint Backlog'!$E9 / MAX(1, 'ProductSprint Backlog'!$I9-'ProductSprint Backlog'!$H9),AND('ProductSprint Backlog'!$I9=K$2,'ProductSprint Backlog'!$H9=K$2),'ProductSprint Backlog'!$E9,OR('ProductSprint Backlog'!$I9&lt;=K$2,'ProductSprint Backlog'!$H9&gt;K$2),0)</f>
        <v>0</v>
      </c>
      <c r="L9" s="6">
        <f>IFS('ProductSprint Backlog'!$E9="", "", AND('ProductSprint Backlog'!$I9&gt;L$2,'ProductSprint Backlog'!$H9&lt;=L$2),'ProductSprint Backlog'!$E9 / MAX(1, 'ProductSprint Backlog'!$I9-'ProductSprint Backlog'!$H9),AND('ProductSprint Backlog'!$I9=L$2,'ProductSprint Backlog'!$H9=L$2),'ProductSprint Backlog'!$E9,OR('ProductSprint Backlog'!$I9&lt;=L$2,'ProductSprint Backlog'!$H9&gt;L$2),0)</f>
        <v>0</v>
      </c>
      <c r="M9" s="6">
        <f>IFS('ProductSprint Backlog'!$E9="", "", AND('ProductSprint Backlog'!$I9&gt;M$2,'ProductSprint Backlog'!$H9&lt;=M$2),'ProductSprint Backlog'!$E9 / MAX(1, 'ProductSprint Backlog'!$I9-'ProductSprint Backlog'!$H9),AND('ProductSprint Backlog'!$I9=M$2,'ProductSprint Backlog'!$H9=M$2),'ProductSprint Backlog'!$E9,OR('ProductSprint Backlog'!$I9&lt;=M$2,'ProductSprint Backlog'!$H9&gt;M$2),0)</f>
        <v>0</v>
      </c>
      <c r="N9" s="6">
        <f>IFS('ProductSprint Backlog'!$E9="", "", AND('ProductSprint Backlog'!$I9&gt;N$2,'ProductSprint Backlog'!$H9&lt;=N$2),'ProductSprint Backlog'!$E9 / MAX(1, 'ProductSprint Backlog'!$I9-'ProductSprint Backlog'!$H9),AND('ProductSprint Backlog'!$I9=N$2,'ProductSprint Backlog'!$H9=N$2),'ProductSprint Backlog'!$E9,OR('ProductSprint Backlog'!$I9&lt;=N$2,'ProductSprint Backlog'!$H9&gt;N$2),0)</f>
        <v>0</v>
      </c>
      <c r="O9" s="6">
        <f>IFS('ProductSprint Backlog'!$E9="", "", AND('ProductSprint Backlog'!$I9&gt;O$2,'ProductSprint Backlog'!$H9&lt;=O$2),'ProductSprint Backlog'!$E9 / MAX(1, 'ProductSprint Backlog'!$I9-'ProductSprint Backlog'!$H9),AND('ProductSprint Backlog'!$I9=O$2,'ProductSprint Backlog'!$H9=O$2),'ProductSprint Backlog'!$E9,OR('ProductSprint Backlog'!$I9&lt;=O$2,'ProductSprint Backlog'!$H9&gt;O$2),0)</f>
        <v>0</v>
      </c>
    </row>
    <row r="10">
      <c r="B10" s="6">
        <f>IFS('ProductSprint Backlog'!$E10="", "", AND('ProductSprint Backlog'!$I10&gt;B$2,'ProductSprint Backlog'!$H10&lt;=B$2),'ProductSprint Backlog'!$E10 / MAX(1, 'ProductSprint Backlog'!$I10-'ProductSprint Backlog'!$H10),AND('ProductSprint Backlog'!$I10=B$2,'ProductSprint Backlog'!$H10=B$2),'ProductSprint Backlog'!$E10,OR('ProductSprint Backlog'!$I10&lt;=B$2,'ProductSprint Backlog'!$H10&gt;B$2),0)</f>
        <v>0</v>
      </c>
      <c r="C10" s="6">
        <f>IFS('ProductSprint Backlog'!$E10="", "", AND('ProductSprint Backlog'!$I10&gt;C$2,'ProductSprint Backlog'!$H10&lt;=C$2),'ProductSprint Backlog'!$E10 / MAX(1, 'ProductSprint Backlog'!$I10-'ProductSprint Backlog'!$H10),AND('ProductSprint Backlog'!$I10=C$2,'ProductSprint Backlog'!$H10=C$2),'ProductSprint Backlog'!$E10,OR('ProductSprint Backlog'!$I10&lt;=C$2,'ProductSprint Backlog'!$H10&gt;C$2),0)</f>
        <v>0</v>
      </c>
      <c r="D10" s="6">
        <f>IFS('ProductSprint Backlog'!$E10="", "", AND('ProductSprint Backlog'!$I10&gt;D$2,'ProductSprint Backlog'!$H10&lt;=D$2),'ProductSprint Backlog'!$E10 / MAX(1, 'ProductSprint Backlog'!$I10-'ProductSprint Backlog'!$H10),AND('ProductSprint Backlog'!$I10=D$2,'ProductSprint Backlog'!$H10=D$2),'ProductSprint Backlog'!$E10,OR('ProductSprint Backlog'!$I10&lt;=D$2,'ProductSprint Backlog'!$H10&gt;D$2),0)</f>
        <v>0</v>
      </c>
      <c r="E10" s="6">
        <f>IFS('ProductSprint Backlog'!$E10="", "", AND('ProductSprint Backlog'!$I10&gt;E$2,'ProductSprint Backlog'!$H10&lt;=E$2),'ProductSprint Backlog'!$E10 / MAX(1, 'ProductSprint Backlog'!$I10-'ProductSprint Backlog'!$H10),AND('ProductSprint Backlog'!$I10=E$2,'ProductSprint Backlog'!$H10=E$2),'ProductSprint Backlog'!$E10,OR('ProductSprint Backlog'!$I10&lt;=E$2,'ProductSprint Backlog'!$H10&gt;E$2),0)</f>
        <v>0</v>
      </c>
      <c r="F10" s="6">
        <f>IFS('ProductSprint Backlog'!$E10="", "", AND('ProductSprint Backlog'!$I10&gt;F$2,'ProductSprint Backlog'!$H10&lt;=F$2),'ProductSprint Backlog'!$E10 / MAX(1, 'ProductSprint Backlog'!$I10-'ProductSprint Backlog'!$H10),AND('ProductSprint Backlog'!$I10=F$2,'ProductSprint Backlog'!$H10=F$2),'ProductSprint Backlog'!$E10,OR('ProductSprint Backlog'!$I10&lt;=F$2,'ProductSprint Backlog'!$H10&gt;F$2),0)</f>
        <v>0</v>
      </c>
      <c r="G10" s="6">
        <f>IFS('ProductSprint Backlog'!$E10="", "", AND('ProductSprint Backlog'!$I10&gt;G$2,'ProductSprint Backlog'!$H10&lt;=G$2),'ProductSprint Backlog'!$E10 / MAX(1, 'ProductSprint Backlog'!$I10-'ProductSprint Backlog'!$H10),AND('ProductSprint Backlog'!$I10=G$2,'ProductSprint Backlog'!$H10=G$2),'ProductSprint Backlog'!$E10,OR('ProductSprint Backlog'!$I10&lt;=G$2,'ProductSprint Backlog'!$H10&gt;G$2),0)</f>
        <v>1.5</v>
      </c>
      <c r="H10" s="6">
        <f>IFS('ProductSprint Backlog'!$E10="", "", AND('ProductSprint Backlog'!$I10&gt;H$2,'ProductSprint Backlog'!$H10&lt;=H$2),'ProductSprint Backlog'!$E10 / MAX(1, 'ProductSprint Backlog'!$I10-'ProductSprint Backlog'!$H10),AND('ProductSprint Backlog'!$I10=H$2,'ProductSprint Backlog'!$H10=H$2),'ProductSprint Backlog'!$E10,OR('ProductSprint Backlog'!$I10&lt;=H$2,'ProductSprint Backlog'!$H10&gt;H$2),0)</f>
        <v>1.5</v>
      </c>
      <c r="I10" s="6">
        <f>IFS('ProductSprint Backlog'!$E10="", "", AND('ProductSprint Backlog'!$I10&gt;I$2,'ProductSprint Backlog'!$H10&lt;=I$2),'ProductSprint Backlog'!$E10 / MAX(1, 'ProductSprint Backlog'!$I10-'ProductSprint Backlog'!$H10),AND('ProductSprint Backlog'!$I10=I$2,'ProductSprint Backlog'!$H10=I$2),'ProductSprint Backlog'!$E10,OR('ProductSprint Backlog'!$I10&lt;=I$2,'ProductSprint Backlog'!$H10&gt;I$2),0)</f>
        <v>0</v>
      </c>
      <c r="J10" s="6">
        <f>IFS('ProductSprint Backlog'!$E10="", "", AND('ProductSprint Backlog'!$I10&gt;J$2,'ProductSprint Backlog'!$H10&lt;=J$2),'ProductSprint Backlog'!$E10 / MAX(1, 'ProductSprint Backlog'!$I10-'ProductSprint Backlog'!$H10),AND('ProductSprint Backlog'!$I10=J$2,'ProductSprint Backlog'!$H10=J$2),'ProductSprint Backlog'!$E10,OR('ProductSprint Backlog'!$I10&lt;=J$2,'ProductSprint Backlog'!$H10&gt;J$2),0)</f>
        <v>0</v>
      </c>
      <c r="K10" s="6">
        <f>IFS('ProductSprint Backlog'!$E10="", "", AND('ProductSprint Backlog'!$I10&gt;K$2,'ProductSprint Backlog'!$H10&lt;=K$2),'ProductSprint Backlog'!$E10 / MAX(1, 'ProductSprint Backlog'!$I10-'ProductSprint Backlog'!$H10),AND('ProductSprint Backlog'!$I10=K$2,'ProductSprint Backlog'!$H10=K$2),'ProductSprint Backlog'!$E10,OR('ProductSprint Backlog'!$I10&lt;=K$2,'ProductSprint Backlog'!$H10&gt;K$2),0)</f>
        <v>0</v>
      </c>
      <c r="L10" s="6">
        <f>IFS('ProductSprint Backlog'!$E10="", "", AND('ProductSprint Backlog'!$I10&gt;L$2,'ProductSprint Backlog'!$H10&lt;=L$2),'ProductSprint Backlog'!$E10 / MAX(1, 'ProductSprint Backlog'!$I10-'ProductSprint Backlog'!$H10),AND('ProductSprint Backlog'!$I10=L$2,'ProductSprint Backlog'!$H10=L$2),'ProductSprint Backlog'!$E10,OR('ProductSprint Backlog'!$I10&lt;=L$2,'ProductSprint Backlog'!$H10&gt;L$2),0)</f>
        <v>0</v>
      </c>
      <c r="M10" s="6">
        <f>IFS('ProductSprint Backlog'!$E10="", "", AND('ProductSprint Backlog'!$I10&gt;M$2,'ProductSprint Backlog'!$H10&lt;=M$2),'ProductSprint Backlog'!$E10 / MAX(1, 'ProductSprint Backlog'!$I10-'ProductSprint Backlog'!$H10),AND('ProductSprint Backlog'!$I10=M$2,'ProductSprint Backlog'!$H10=M$2),'ProductSprint Backlog'!$E10,OR('ProductSprint Backlog'!$I10&lt;=M$2,'ProductSprint Backlog'!$H10&gt;M$2),0)</f>
        <v>0</v>
      </c>
      <c r="N10" s="6">
        <f>IFS('ProductSprint Backlog'!$E10="", "", AND('ProductSprint Backlog'!$I10&gt;N$2,'ProductSprint Backlog'!$H10&lt;=N$2),'ProductSprint Backlog'!$E10 / MAX(1, 'ProductSprint Backlog'!$I10-'ProductSprint Backlog'!$H10),AND('ProductSprint Backlog'!$I10=N$2,'ProductSprint Backlog'!$H10=N$2),'ProductSprint Backlog'!$E10,OR('ProductSprint Backlog'!$I10&lt;=N$2,'ProductSprint Backlog'!$H10&gt;N$2),0)</f>
        <v>0</v>
      </c>
      <c r="O10" s="6">
        <f>IFS('ProductSprint Backlog'!$E10="", "", AND('ProductSprint Backlog'!$I10&gt;O$2,'ProductSprint Backlog'!$H10&lt;=O$2),'ProductSprint Backlog'!$E10 / MAX(1, 'ProductSprint Backlog'!$I10-'ProductSprint Backlog'!$H10),AND('ProductSprint Backlog'!$I10=O$2,'ProductSprint Backlog'!$H10=O$2),'ProductSprint Backlog'!$E10,OR('ProductSprint Backlog'!$I10&lt;=O$2,'ProductSprint Backlog'!$H10&gt;O$2),0)</f>
        <v>0</v>
      </c>
    </row>
    <row r="11">
      <c r="B11" s="6">
        <f>IFS('ProductSprint Backlog'!$E11="", "", AND('ProductSprint Backlog'!$I11&gt;B$2,'ProductSprint Backlog'!$H11&lt;=B$2),'ProductSprint Backlog'!$E11 / MAX(1, 'ProductSprint Backlog'!$I11-'ProductSprint Backlog'!$H11),AND('ProductSprint Backlog'!$I11=B$2,'ProductSprint Backlog'!$H11=B$2),'ProductSprint Backlog'!$E11,OR('ProductSprint Backlog'!$I11&lt;=B$2,'ProductSprint Backlog'!$H11&gt;B$2),0)</f>
        <v>0</v>
      </c>
      <c r="C11" s="6">
        <f>IFS('ProductSprint Backlog'!$E11="", "", AND('ProductSprint Backlog'!$I11&gt;C$2,'ProductSprint Backlog'!$H11&lt;=C$2),'ProductSprint Backlog'!$E11 / MAX(1, 'ProductSprint Backlog'!$I11-'ProductSprint Backlog'!$H11),AND('ProductSprint Backlog'!$I11=C$2,'ProductSprint Backlog'!$H11=C$2),'ProductSprint Backlog'!$E11,OR('ProductSprint Backlog'!$I11&lt;=C$2,'ProductSprint Backlog'!$H11&gt;C$2),0)</f>
        <v>0</v>
      </c>
      <c r="D11" s="6">
        <f>IFS('ProductSprint Backlog'!$E11="", "", AND('ProductSprint Backlog'!$I11&gt;D$2,'ProductSprint Backlog'!$H11&lt;=D$2),'ProductSprint Backlog'!$E11 / MAX(1, 'ProductSprint Backlog'!$I11-'ProductSprint Backlog'!$H11),AND('ProductSprint Backlog'!$I11=D$2,'ProductSprint Backlog'!$H11=D$2),'ProductSprint Backlog'!$E11,OR('ProductSprint Backlog'!$I11&lt;=D$2,'ProductSprint Backlog'!$H11&gt;D$2),0)</f>
        <v>0</v>
      </c>
      <c r="E11" s="6">
        <f>IFS('ProductSprint Backlog'!$E11="", "", AND('ProductSprint Backlog'!$I11&gt;E$2,'ProductSprint Backlog'!$H11&lt;=E$2),'ProductSprint Backlog'!$E11 / MAX(1, 'ProductSprint Backlog'!$I11-'ProductSprint Backlog'!$H11),AND('ProductSprint Backlog'!$I11=E$2,'ProductSprint Backlog'!$H11=E$2),'ProductSprint Backlog'!$E11,OR('ProductSprint Backlog'!$I11&lt;=E$2,'ProductSprint Backlog'!$H11&gt;E$2),0)</f>
        <v>0</v>
      </c>
      <c r="F11" s="6">
        <f>IFS('ProductSprint Backlog'!$E11="", "", AND('ProductSprint Backlog'!$I11&gt;F$2,'ProductSprint Backlog'!$H11&lt;=F$2),'ProductSprint Backlog'!$E11 / MAX(1, 'ProductSprint Backlog'!$I11-'ProductSprint Backlog'!$H11),AND('ProductSprint Backlog'!$I11=F$2,'ProductSprint Backlog'!$H11=F$2),'ProductSprint Backlog'!$E11,OR('ProductSprint Backlog'!$I11&lt;=F$2,'ProductSprint Backlog'!$H11&gt;F$2),0)</f>
        <v>0</v>
      </c>
      <c r="G11" s="6">
        <f>IFS('ProductSprint Backlog'!$E11="", "", AND('ProductSprint Backlog'!$I11&gt;G$2,'ProductSprint Backlog'!$H11&lt;=G$2),'ProductSprint Backlog'!$E11 / MAX(1, 'ProductSprint Backlog'!$I11-'ProductSprint Backlog'!$H11),AND('ProductSprint Backlog'!$I11=G$2,'ProductSprint Backlog'!$H11=G$2),'ProductSprint Backlog'!$E11,OR('ProductSprint Backlog'!$I11&lt;=G$2,'ProductSprint Backlog'!$H11&gt;G$2),0)</f>
        <v>1</v>
      </c>
      <c r="H11" s="6">
        <f>IFS('ProductSprint Backlog'!$E11="", "", AND('ProductSprint Backlog'!$I11&gt;H$2,'ProductSprint Backlog'!$H11&lt;=H$2),'ProductSprint Backlog'!$E11 / MAX(1, 'ProductSprint Backlog'!$I11-'ProductSprint Backlog'!$H11),AND('ProductSprint Backlog'!$I11=H$2,'ProductSprint Backlog'!$H11=H$2),'ProductSprint Backlog'!$E11,OR('ProductSprint Backlog'!$I11&lt;=H$2,'ProductSprint Backlog'!$H11&gt;H$2),0)</f>
        <v>1</v>
      </c>
      <c r="I11" s="6">
        <f>IFS('ProductSprint Backlog'!$E11="", "", AND('ProductSprint Backlog'!$I11&gt;I$2,'ProductSprint Backlog'!$H11&lt;=I$2),'ProductSprint Backlog'!$E11 / MAX(1, 'ProductSprint Backlog'!$I11-'ProductSprint Backlog'!$H11),AND('ProductSprint Backlog'!$I11=I$2,'ProductSprint Backlog'!$H11=I$2),'ProductSprint Backlog'!$E11,OR('ProductSprint Backlog'!$I11&lt;=I$2,'ProductSprint Backlog'!$H11&gt;I$2),0)</f>
        <v>1</v>
      </c>
      <c r="J11" s="6">
        <f>IFS('ProductSprint Backlog'!$E11="", "", AND('ProductSprint Backlog'!$I11&gt;J$2,'ProductSprint Backlog'!$H11&lt;=J$2),'ProductSprint Backlog'!$E11 / MAX(1, 'ProductSprint Backlog'!$I11-'ProductSprint Backlog'!$H11),AND('ProductSprint Backlog'!$I11=J$2,'ProductSprint Backlog'!$H11=J$2),'ProductSprint Backlog'!$E11,OR('ProductSprint Backlog'!$I11&lt;=J$2,'ProductSprint Backlog'!$H11&gt;J$2),0)</f>
        <v>0</v>
      </c>
      <c r="K11" s="6">
        <f>IFS('ProductSprint Backlog'!$E11="", "", AND('ProductSprint Backlog'!$I11&gt;K$2,'ProductSprint Backlog'!$H11&lt;=K$2),'ProductSprint Backlog'!$E11 / MAX(1, 'ProductSprint Backlog'!$I11-'ProductSprint Backlog'!$H11),AND('ProductSprint Backlog'!$I11=K$2,'ProductSprint Backlog'!$H11=K$2),'ProductSprint Backlog'!$E11,OR('ProductSprint Backlog'!$I11&lt;=K$2,'ProductSprint Backlog'!$H11&gt;K$2),0)</f>
        <v>0</v>
      </c>
      <c r="L11" s="6">
        <f>IFS('ProductSprint Backlog'!$E11="", "", AND('ProductSprint Backlog'!$I11&gt;L$2,'ProductSprint Backlog'!$H11&lt;=L$2),'ProductSprint Backlog'!$E11 / MAX(1, 'ProductSprint Backlog'!$I11-'ProductSprint Backlog'!$H11),AND('ProductSprint Backlog'!$I11=L$2,'ProductSprint Backlog'!$H11=L$2),'ProductSprint Backlog'!$E11,OR('ProductSprint Backlog'!$I11&lt;=L$2,'ProductSprint Backlog'!$H11&gt;L$2),0)</f>
        <v>0</v>
      </c>
      <c r="M11" s="6">
        <f>IFS('ProductSprint Backlog'!$E11="", "", AND('ProductSprint Backlog'!$I11&gt;M$2,'ProductSprint Backlog'!$H11&lt;=M$2),'ProductSprint Backlog'!$E11 / MAX(1, 'ProductSprint Backlog'!$I11-'ProductSprint Backlog'!$H11),AND('ProductSprint Backlog'!$I11=M$2,'ProductSprint Backlog'!$H11=M$2),'ProductSprint Backlog'!$E11,OR('ProductSprint Backlog'!$I11&lt;=M$2,'ProductSprint Backlog'!$H11&gt;M$2),0)</f>
        <v>0</v>
      </c>
      <c r="N11" s="6">
        <f>IFS('ProductSprint Backlog'!$E11="", "", AND('ProductSprint Backlog'!$I11&gt;N$2,'ProductSprint Backlog'!$H11&lt;=N$2),'ProductSprint Backlog'!$E11 / MAX(1, 'ProductSprint Backlog'!$I11-'ProductSprint Backlog'!$H11),AND('ProductSprint Backlog'!$I11=N$2,'ProductSprint Backlog'!$H11=N$2),'ProductSprint Backlog'!$E11,OR('ProductSprint Backlog'!$I11&lt;=N$2,'ProductSprint Backlog'!$H11&gt;N$2),0)</f>
        <v>0</v>
      </c>
      <c r="O11" s="6">
        <f>IFS('ProductSprint Backlog'!$E11="", "", AND('ProductSprint Backlog'!$I11&gt;O$2,'ProductSprint Backlog'!$H11&lt;=O$2),'ProductSprint Backlog'!$E11 / MAX(1, 'ProductSprint Backlog'!$I11-'ProductSprint Backlog'!$H11),AND('ProductSprint Backlog'!$I11=O$2,'ProductSprint Backlog'!$H11=O$2),'ProductSprint Backlog'!$E11,OR('ProductSprint Backlog'!$I11&lt;=O$2,'ProductSprint Backlog'!$H11&gt;O$2),0)</f>
        <v>0</v>
      </c>
    </row>
    <row r="12">
      <c r="B12" s="6">
        <f>IFS('ProductSprint Backlog'!$E12="", "", AND('ProductSprint Backlog'!$I12&gt;B$2,'ProductSprint Backlog'!$H12&lt;=B$2),'ProductSprint Backlog'!$E12 / MAX(1, 'ProductSprint Backlog'!$I12-'ProductSprint Backlog'!$H12),AND('ProductSprint Backlog'!$I12=B$2,'ProductSprint Backlog'!$H12=B$2),'ProductSprint Backlog'!$E12,OR('ProductSprint Backlog'!$I12&lt;=B$2,'ProductSprint Backlog'!$H12&gt;B$2),0)</f>
        <v>0</v>
      </c>
      <c r="C12" s="6">
        <f>IFS('ProductSprint Backlog'!$E12="", "", AND('ProductSprint Backlog'!$I12&gt;C$2,'ProductSprint Backlog'!$H12&lt;=C$2),'ProductSprint Backlog'!$E12 / MAX(1, 'ProductSprint Backlog'!$I12-'ProductSprint Backlog'!$H12),AND('ProductSprint Backlog'!$I12=C$2,'ProductSprint Backlog'!$H12=C$2),'ProductSprint Backlog'!$E12,OR('ProductSprint Backlog'!$I12&lt;=C$2,'ProductSprint Backlog'!$H12&gt;C$2),0)</f>
        <v>0</v>
      </c>
      <c r="D12" s="6">
        <f>IFS('ProductSprint Backlog'!$E12="", "", AND('ProductSprint Backlog'!$I12&gt;D$2,'ProductSprint Backlog'!$H12&lt;=D$2),'ProductSprint Backlog'!$E12 / MAX(1, 'ProductSprint Backlog'!$I12-'ProductSprint Backlog'!$H12),AND('ProductSprint Backlog'!$I12=D$2,'ProductSprint Backlog'!$H12=D$2),'ProductSprint Backlog'!$E12,OR('ProductSprint Backlog'!$I12&lt;=D$2,'ProductSprint Backlog'!$H12&gt;D$2),0)</f>
        <v>0</v>
      </c>
      <c r="E12" s="6">
        <f>IFS('ProductSprint Backlog'!$E12="", "", AND('ProductSprint Backlog'!$I12&gt;E$2,'ProductSprint Backlog'!$H12&lt;=E$2),'ProductSprint Backlog'!$E12 / MAX(1, 'ProductSprint Backlog'!$I12-'ProductSprint Backlog'!$H12),AND('ProductSprint Backlog'!$I12=E$2,'ProductSprint Backlog'!$H12=E$2),'ProductSprint Backlog'!$E12,OR('ProductSprint Backlog'!$I12&lt;=E$2,'ProductSprint Backlog'!$H12&gt;E$2),0)</f>
        <v>0</v>
      </c>
      <c r="F12" s="6">
        <f>IFS('ProductSprint Backlog'!$E12="", "", AND('ProductSprint Backlog'!$I12&gt;F$2,'ProductSprint Backlog'!$H12&lt;=F$2),'ProductSprint Backlog'!$E12 / MAX(1, 'ProductSprint Backlog'!$I12-'ProductSprint Backlog'!$H12),AND('ProductSprint Backlog'!$I12=F$2,'ProductSprint Backlog'!$H12=F$2),'ProductSprint Backlog'!$E12,OR('ProductSprint Backlog'!$I12&lt;=F$2,'ProductSprint Backlog'!$H12&gt;F$2),0)</f>
        <v>0</v>
      </c>
      <c r="G12" s="6">
        <f>IFS('ProductSprint Backlog'!$E12="", "", AND('ProductSprint Backlog'!$I12&gt;G$2,'ProductSprint Backlog'!$H12&lt;=G$2),'ProductSprint Backlog'!$E12 / MAX(1, 'ProductSprint Backlog'!$I12-'ProductSprint Backlog'!$H12),AND('ProductSprint Backlog'!$I12=G$2,'ProductSprint Backlog'!$H12=G$2),'ProductSprint Backlog'!$E12,OR('ProductSprint Backlog'!$I12&lt;=G$2,'ProductSprint Backlog'!$H12&gt;G$2),0)</f>
        <v>0</v>
      </c>
      <c r="H12" s="6">
        <f>IFS('ProductSprint Backlog'!$E12="", "", AND('ProductSprint Backlog'!$I12&gt;H$2,'ProductSprint Backlog'!$H12&lt;=H$2),'ProductSprint Backlog'!$E12 / MAX(1, 'ProductSprint Backlog'!$I12-'ProductSprint Backlog'!$H12),AND('ProductSprint Backlog'!$I12=H$2,'ProductSprint Backlog'!$H12=H$2),'ProductSprint Backlog'!$E12,OR('ProductSprint Backlog'!$I12&lt;=H$2,'ProductSprint Backlog'!$H12&gt;H$2),0)</f>
        <v>1</v>
      </c>
      <c r="I12" s="6">
        <f>IFS('ProductSprint Backlog'!$E12="", "", AND('ProductSprint Backlog'!$I12&gt;I$2,'ProductSprint Backlog'!$H12&lt;=I$2),'ProductSprint Backlog'!$E12 / MAX(1, 'ProductSprint Backlog'!$I12-'ProductSprint Backlog'!$H12),AND('ProductSprint Backlog'!$I12=I$2,'ProductSprint Backlog'!$H12=I$2),'ProductSprint Backlog'!$E12,OR('ProductSprint Backlog'!$I12&lt;=I$2,'ProductSprint Backlog'!$H12&gt;I$2),0)</f>
        <v>1</v>
      </c>
      <c r="J12" s="6">
        <f>IFS('ProductSprint Backlog'!$E12="", "", AND('ProductSprint Backlog'!$I12&gt;J$2,'ProductSprint Backlog'!$H12&lt;=J$2),'ProductSprint Backlog'!$E12 / MAX(1, 'ProductSprint Backlog'!$I12-'ProductSprint Backlog'!$H12),AND('ProductSprint Backlog'!$I12=J$2,'ProductSprint Backlog'!$H12=J$2),'ProductSprint Backlog'!$E12,OR('ProductSprint Backlog'!$I12&lt;=J$2,'ProductSprint Backlog'!$H12&gt;J$2),0)</f>
        <v>0</v>
      </c>
      <c r="K12" s="6">
        <f>IFS('ProductSprint Backlog'!$E12="", "", AND('ProductSprint Backlog'!$I12&gt;K$2,'ProductSprint Backlog'!$H12&lt;=K$2),'ProductSprint Backlog'!$E12 / MAX(1, 'ProductSprint Backlog'!$I12-'ProductSprint Backlog'!$H12),AND('ProductSprint Backlog'!$I12=K$2,'ProductSprint Backlog'!$H12=K$2),'ProductSprint Backlog'!$E12,OR('ProductSprint Backlog'!$I12&lt;=K$2,'ProductSprint Backlog'!$H12&gt;K$2),0)</f>
        <v>0</v>
      </c>
      <c r="L12" s="6">
        <f>IFS('ProductSprint Backlog'!$E12="", "", AND('ProductSprint Backlog'!$I12&gt;L$2,'ProductSprint Backlog'!$H12&lt;=L$2),'ProductSprint Backlog'!$E12 / MAX(1, 'ProductSprint Backlog'!$I12-'ProductSprint Backlog'!$H12),AND('ProductSprint Backlog'!$I12=L$2,'ProductSprint Backlog'!$H12=L$2),'ProductSprint Backlog'!$E12,OR('ProductSprint Backlog'!$I12&lt;=L$2,'ProductSprint Backlog'!$H12&gt;L$2),0)</f>
        <v>0</v>
      </c>
      <c r="M12" s="6">
        <f>IFS('ProductSprint Backlog'!$E12="", "", AND('ProductSprint Backlog'!$I12&gt;M$2,'ProductSprint Backlog'!$H12&lt;=M$2),'ProductSprint Backlog'!$E12 / MAX(1, 'ProductSprint Backlog'!$I12-'ProductSprint Backlog'!$H12),AND('ProductSprint Backlog'!$I12=M$2,'ProductSprint Backlog'!$H12=M$2),'ProductSprint Backlog'!$E12,OR('ProductSprint Backlog'!$I12&lt;=M$2,'ProductSprint Backlog'!$H12&gt;M$2),0)</f>
        <v>0</v>
      </c>
      <c r="N12" s="6">
        <f>IFS('ProductSprint Backlog'!$E12="", "", AND('ProductSprint Backlog'!$I12&gt;N$2,'ProductSprint Backlog'!$H12&lt;=N$2),'ProductSprint Backlog'!$E12 / MAX(1, 'ProductSprint Backlog'!$I12-'ProductSprint Backlog'!$H12),AND('ProductSprint Backlog'!$I12=N$2,'ProductSprint Backlog'!$H12=N$2),'ProductSprint Backlog'!$E12,OR('ProductSprint Backlog'!$I12&lt;=N$2,'ProductSprint Backlog'!$H12&gt;N$2),0)</f>
        <v>0</v>
      </c>
      <c r="O12" s="6">
        <f>IFS('ProductSprint Backlog'!$E12="", "", AND('ProductSprint Backlog'!$I12&gt;O$2,'ProductSprint Backlog'!$H12&lt;=O$2),'ProductSprint Backlog'!$E12 / MAX(1, 'ProductSprint Backlog'!$I12-'ProductSprint Backlog'!$H12),AND('ProductSprint Backlog'!$I12=O$2,'ProductSprint Backlog'!$H12=O$2),'ProductSprint Backlog'!$E12,OR('ProductSprint Backlog'!$I12&lt;=O$2,'ProductSprint Backlog'!$H12&gt;O$2),0)</f>
        <v>0</v>
      </c>
    </row>
    <row r="13">
      <c r="B13" s="6" t="str">
        <f>IFS('ProductSprint Backlog'!$E13="", "", AND('ProductSprint Backlog'!$I13&gt;B$2,'ProductSprint Backlog'!$H13&lt;=B$2),'ProductSprint Backlog'!$E13 / MAX(1, 'ProductSprint Backlog'!$I13-'ProductSprint Backlog'!$H13),AND('ProductSprint Backlog'!$I13=B$2,'ProductSprint Backlog'!$H13=B$2),'ProductSprint Backlog'!$E13,OR('ProductSprint Backlog'!$I13&lt;=B$2,'ProductSprint Backlog'!$H13&gt;B$2),0)</f>
        <v/>
      </c>
      <c r="C13" s="6" t="str">
        <f>IFS('ProductSprint Backlog'!$E13="", "", AND('ProductSprint Backlog'!$I13&gt;C$2,'ProductSprint Backlog'!$H13&lt;=C$2),'ProductSprint Backlog'!$E13 / MAX(1, 'ProductSprint Backlog'!$I13-'ProductSprint Backlog'!$H13),AND('ProductSprint Backlog'!$I13=C$2,'ProductSprint Backlog'!$H13=C$2),'ProductSprint Backlog'!$E13,OR('ProductSprint Backlog'!$I13&lt;=C$2,'ProductSprint Backlog'!$H13&gt;C$2),0)</f>
        <v/>
      </c>
      <c r="D13" s="6" t="str">
        <f>IFS('ProductSprint Backlog'!$E13="", "", AND('ProductSprint Backlog'!$I13&gt;D$2,'ProductSprint Backlog'!$H13&lt;=D$2),'ProductSprint Backlog'!$E13 / MAX(1, 'ProductSprint Backlog'!$I13-'ProductSprint Backlog'!$H13),AND('ProductSprint Backlog'!$I13=D$2,'ProductSprint Backlog'!$H13=D$2),'ProductSprint Backlog'!$E13,OR('ProductSprint Backlog'!$I13&lt;=D$2,'ProductSprint Backlog'!$H13&gt;D$2),0)</f>
        <v/>
      </c>
      <c r="E13" s="6" t="str">
        <f>IFS('ProductSprint Backlog'!$E13="", "", AND('ProductSprint Backlog'!$I13&gt;E$2,'ProductSprint Backlog'!$H13&lt;=E$2),'ProductSprint Backlog'!$E13 / MAX(1, 'ProductSprint Backlog'!$I13-'ProductSprint Backlog'!$H13),AND('ProductSprint Backlog'!$I13=E$2,'ProductSprint Backlog'!$H13=E$2),'ProductSprint Backlog'!$E13,OR('ProductSprint Backlog'!$I13&lt;=E$2,'ProductSprint Backlog'!$H13&gt;E$2),0)</f>
        <v/>
      </c>
      <c r="F13" s="6" t="str">
        <f>IFS('ProductSprint Backlog'!$E13="", "", AND('ProductSprint Backlog'!$I13&gt;F$2,'ProductSprint Backlog'!$H13&lt;=F$2),'ProductSprint Backlog'!$E13 / MAX(1, 'ProductSprint Backlog'!$I13-'ProductSprint Backlog'!$H13),AND('ProductSprint Backlog'!$I13=F$2,'ProductSprint Backlog'!$H13=F$2),'ProductSprint Backlog'!$E13,OR('ProductSprint Backlog'!$I13&lt;=F$2,'ProductSprint Backlog'!$H13&gt;F$2),0)</f>
        <v/>
      </c>
      <c r="G13" s="6" t="str">
        <f>IFS('ProductSprint Backlog'!$E13="", "", AND('ProductSprint Backlog'!$I13&gt;G$2,'ProductSprint Backlog'!$H13&lt;=G$2),'ProductSprint Backlog'!$E13 / MAX(1, 'ProductSprint Backlog'!$I13-'ProductSprint Backlog'!$H13),AND('ProductSprint Backlog'!$I13=G$2,'ProductSprint Backlog'!$H13=G$2),'ProductSprint Backlog'!$E13,OR('ProductSprint Backlog'!$I13&lt;=G$2,'ProductSprint Backlog'!$H13&gt;G$2),0)</f>
        <v/>
      </c>
      <c r="H13" s="6" t="str">
        <f>IFS('ProductSprint Backlog'!$E13="", "", AND('ProductSprint Backlog'!$I13&gt;H$2,'ProductSprint Backlog'!$H13&lt;=H$2),'ProductSprint Backlog'!$E13 / MAX(1, 'ProductSprint Backlog'!$I13-'ProductSprint Backlog'!$H13),AND('ProductSprint Backlog'!$I13=H$2,'ProductSprint Backlog'!$H13=H$2),'ProductSprint Backlog'!$E13,OR('ProductSprint Backlog'!$I13&lt;=H$2,'ProductSprint Backlog'!$H13&gt;H$2),0)</f>
        <v/>
      </c>
      <c r="I13" s="6" t="str">
        <f>IFS('ProductSprint Backlog'!$E13="", "", AND('ProductSprint Backlog'!$I13&gt;I$2,'ProductSprint Backlog'!$H13&lt;=I$2),'ProductSprint Backlog'!$E13 / MAX(1, 'ProductSprint Backlog'!$I13-'ProductSprint Backlog'!$H13),AND('ProductSprint Backlog'!$I13=I$2,'ProductSprint Backlog'!$H13=I$2),'ProductSprint Backlog'!$E13,OR('ProductSprint Backlog'!$I13&lt;=I$2,'ProductSprint Backlog'!$H13&gt;I$2),0)</f>
        <v/>
      </c>
      <c r="J13" s="6" t="str">
        <f>IFS('ProductSprint Backlog'!$E13="", "", AND('ProductSprint Backlog'!$I13&gt;J$2,'ProductSprint Backlog'!$H13&lt;=J$2),'ProductSprint Backlog'!$E13 / MAX(1, 'ProductSprint Backlog'!$I13-'ProductSprint Backlog'!$H13),AND('ProductSprint Backlog'!$I13=J$2,'ProductSprint Backlog'!$H13=J$2),'ProductSprint Backlog'!$E13,OR('ProductSprint Backlog'!$I13&lt;=J$2,'ProductSprint Backlog'!$H13&gt;J$2),0)</f>
        <v/>
      </c>
      <c r="K13" s="6" t="str">
        <f>IFS('ProductSprint Backlog'!$E13="", "", AND('ProductSprint Backlog'!$I13&gt;K$2,'ProductSprint Backlog'!$H13&lt;=K$2),'ProductSprint Backlog'!$E13 / MAX(1, 'ProductSprint Backlog'!$I13-'ProductSprint Backlog'!$H13),AND('ProductSprint Backlog'!$I13=K$2,'ProductSprint Backlog'!$H13=K$2),'ProductSprint Backlog'!$E13,OR('ProductSprint Backlog'!$I13&lt;=K$2,'ProductSprint Backlog'!$H13&gt;K$2),0)</f>
        <v/>
      </c>
      <c r="L13" s="6" t="str">
        <f>IFS('ProductSprint Backlog'!$E13="", "", AND('ProductSprint Backlog'!$I13&gt;L$2,'ProductSprint Backlog'!$H13&lt;=L$2),'ProductSprint Backlog'!$E13 / MAX(1, 'ProductSprint Backlog'!$I13-'ProductSprint Backlog'!$H13),AND('ProductSprint Backlog'!$I13=L$2,'ProductSprint Backlog'!$H13=L$2),'ProductSprint Backlog'!$E13,OR('ProductSprint Backlog'!$I13&lt;=L$2,'ProductSprint Backlog'!$H13&gt;L$2),0)</f>
        <v/>
      </c>
      <c r="M13" s="6" t="str">
        <f>IFS('ProductSprint Backlog'!$E13="", "", AND('ProductSprint Backlog'!$I13&gt;M$2,'ProductSprint Backlog'!$H13&lt;=M$2),'ProductSprint Backlog'!$E13 / MAX(1, 'ProductSprint Backlog'!$I13-'ProductSprint Backlog'!$H13),AND('ProductSprint Backlog'!$I13=M$2,'ProductSprint Backlog'!$H13=M$2),'ProductSprint Backlog'!$E13,OR('ProductSprint Backlog'!$I13&lt;=M$2,'ProductSprint Backlog'!$H13&gt;M$2),0)</f>
        <v/>
      </c>
      <c r="N13" s="6" t="str">
        <f>IFS('ProductSprint Backlog'!$E13="", "", AND('ProductSprint Backlog'!$I13&gt;N$2,'ProductSprint Backlog'!$H13&lt;=N$2),'ProductSprint Backlog'!$E13 / MAX(1, 'ProductSprint Backlog'!$I13-'ProductSprint Backlog'!$H13),AND('ProductSprint Backlog'!$I13=N$2,'ProductSprint Backlog'!$H13=N$2),'ProductSprint Backlog'!$E13,OR('ProductSprint Backlog'!$I13&lt;=N$2,'ProductSprint Backlog'!$H13&gt;N$2),0)</f>
        <v/>
      </c>
      <c r="O13" s="6" t="str">
        <f>IFS('ProductSprint Backlog'!$E13="", "", AND('ProductSprint Backlog'!$I13&gt;O$2,'ProductSprint Backlog'!$H13&lt;=O$2),'ProductSprint Backlog'!$E13 / MAX(1, 'ProductSprint Backlog'!$I13-'ProductSprint Backlog'!$H13),AND('ProductSprint Backlog'!$I13=O$2,'ProductSprint Backlog'!$H13=O$2),'ProductSprint Backlog'!$E13,OR('ProductSprint Backlog'!$I13&lt;=O$2,'ProductSprint Backlog'!$H13&gt;O$2),0)</f>
        <v/>
      </c>
    </row>
    <row r="14">
      <c r="B14" s="6">
        <f>IFS('ProductSprint Backlog'!$E14="", "", AND('ProductSprint Backlog'!$I14&gt;B$2,'ProductSprint Backlog'!$H14&lt;=B$2),'ProductSprint Backlog'!$E14 / MAX(1, 'ProductSprint Backlog'!$I14-'ProductSprint Backlog'!$H14),AND('ProductSprint Backlog'!$I14=B$2,'ProductSprint Backlog'!$H14=B$2),'ProductSprint Backlog'!$E14,OR('ProductSprint Backlog'!$I14&lt;=B$2,'ProductSprint Backlog'!$H14&gt;B$2),0)</f>
        <v>0</v>
      </c>
      <c r="C14" s="6">
        <f>IFS('ProductSprint Backlog'!$E14="", "", AND('ProductSprint Backlog'!$I14&gt;C$2,'ProductSprint Backlog'!$H14&lt;=C$2),'ProductSprint Backlog'!$E14 / MAX(1, 'ProductSprint Backlog'!$I14-'ProductSprint Backlog'!$H14),AND('ProductSprint Backlog'!$I14=C$2,'ProductSprint Backlog'!$H14=C$2),'ProductSprint Backlog'!$E14,OR('ProductSprint Backlog'!$I14&lt;=C$2,'ProductSprint Backlog'!$H14&gt;C$2),0)</f>
        <v>0</v>
      </c>
      <c r="D14" s="6">
        <f>IFS('ProductSprint Backlog'!$E14="", "", AND('ProductSprint Backlog'!$I14&gt;D$2,'ProductSprint Backlog'!$H14&lt;=D$2),'ProductSprint Backlog'!$E14 / MAX(1, 'ProductSprint Backlog'!$I14-'ProductSprint Backlog'!$H14),AND('ProductSprint Backlog'!$I14=D$2,'ProductSprint Backlog'!$H14=D$2),'ProductSprint Backlog'!$E14,OR('ProductSprint Backlog'!$I14&lt;=D$2,'ProductSprint Backlog'!$H14&gt;D$2),0)</f>
        <v>0</v>
      </c>
      <c r="E14" s="6">
        <f>IFS('ProductSprint Backlog'!$E14="", "", AND('ProductSprint Backlog'!$I14&gt;E$2,'ProductSprint Backlog'!$H14&lt;=E$2),'ProductSprint Backlog'!$E14 / MAX(1, 'ProductSprint Backlog'!$I14-'ProductSprint Backlog'!$H14),AND('ProductSprint Backlog'!$I14=E$2,'ProductSprint Backlog'!$H14=E$2),'ProductSprint Backlog'!$E14,OR('ProductSprint Backlog'!$I14&lt;=E$2,'ProductSprint Backlog'!$H14&gt;E$2),0)</f>
        <v>0</v>
      </c>
      <c r="F14" s="6">
        <f>IFS('ProductSprint Backlog'!$E14="", "", AND('ProductSprint Backlog'!$I14&gt;F$2,'ProductSprint Backlog'!$H14&lt;=F$2),'ProductSprint Backlog'!$E14 / MAX(1, 'ProductSprint Backlog'!$I14-'ProductSprint Backlog'!$H14),AND('ProductSprint Backlog'!$I14=F$2,'ProductSprint Backlog'!$H14=F$2),'ProductSprint Backlog'!$E14,OR('ProductSprint Backlog'!$I14&lt;=F$2,'ProductSprint Backlog'!$H14&gt;F$2),0)</f>
        <v>0</v>
      </c>
      <c r="G14" s="6">
        <f>IFS('ProductSprint Backlog'!$E14="", "", AND('ProductSprint Backlog'!$I14&gt;G$2,'ProductSprint Backlog'!$H14&lt;=G$2),'ProductSprint Backlog'!$E14 / MAX(1, 'ProductSprint Backlog'!$I14-'ProductSprint Backlog'!$H14),AND('ProductSprint Backlog'!$I14=G$2,'ProductSprint Backlog'!$H14=G$2),'ProductSprint Backlog'!$E14,OR('ProductSprint Backlog'!$I14&lt;=G$2,'ProductSprint Backlog'!$H14&gt;G$2),0)</f>
        <v>0</v>
      </c>
      <c r="H14" s="6">
        <f>IFS('ProductSprint Backlog'!$E14="", "", AND('ProductSprint Backlog'!$I14&gt;H$2,'ProductSprint Backlog'!$H14&lt;=H$2),'ProductSprint Backlog'!$E14 / MAX(1, 'ProductSprint Backlog'!$I14-'ProductSprint Backlog'!$H14),AND('ProductSprint Backlog'!$I14=H$2,'ProductSprint Backlog'!$H14=H$2),'ProductSprint Backlog'!$E14,OR('ProductSprint Backlog'!$I14&lt;=H$2,'ProductSprint Backlog'!$H14&gt;H$2),0)</f>
        <v>0</v>
      </c>
      <c r="I14" s="6">
        <f>IFS('ProductSprint Backlog'!$E14="", "", AND('ProductSprint Backlog'!$I14&gt;I$2,'ProductSprint Backlog'!$H14&lt;=I$2),'ProductSprint Backlog'!$E14 / MAX(1, 'ProductSprint Backlog'!$I14-'ProductSprint Backlog'!$H14),AND('ProductSprint Backlog'!$I14=I$2,'ProductSprint Backlog'!$H14=I$2),'ProductSprint Backlog'!$E14,OR('ProductSprint Backlog'!$I14&lt;=I$2,'ProductSprint Backlog'!$H14&gt;I$2),0)</f>
        <v>1</v>
      </c>
      <c r="J14" s="6">
        <f>IFS('ProductSprint Backlog'!$E14="", "", AND('ProductSprint Backlog'!$I14&gt;J$2,'ProductSprint Backlog'!$H14&lt;=J$2),'ProductSprint Backlog'!$E14 / MAX(1, 'ProductSprint Backlog'!$I14-'ProductSprint Backlog'!$H14),AND('ProductSprint Backlog'!$I14=J$2,'ProductSprint Backlog'!$H14=J$2),'ProductSprint Backlog'!$E14,OR('ProductSprint Backlog'!$I14&lt;=J$2,'ProductSprint Backlog'!$H14&gt;J$2),0)</f>
        <v>1</v>
      </c>
      <c r="K14" s="6">
        <f>IFS('ProductSprint Backlog'!$E14="", "", AND('ProductSprint Backlog'!$I14&gt;K$2,'ProductSprint Backlog'!$H14&lt;=K$2),'ProductSprint Backlog'!$E14 / MAX(1, 'ProductSprint Backlog'!$I14-'ProductSprint Backlog'!$H14),AND('ProductSprint Backlog'!$I14=K$2,'ProductSprint Backlog'!$H14=K$2),'ProductSprint Backlog'!$E14,OR('ProductSprint Backlog'!$I14&lt;=K$2,'ProductSprint Backlog'!$H14&gt;K$2),0)</f>
        <v>0</v>
      </c>
      <c r="L14" s="6">
        <f>IFS('ProductSprint Backlog'!$E14="", "", AND('ProductSprint Backlog'!$I14&gt;L$2,'ProductSprint Backlog'!$H14&lt;=L$2),'ProductSprint Backlog'!$E14 / MAX(1, 'ProductSprint Backlog'!$I14-'ProductSprint Backlog'!$H14),AND('ProductSprint Backlog'!$I14=L$2,'ProductSprint Backlog'!$H14=L$2),'ProductSprint Backlog'!$E14,OR('ProductSprint Backlog'!$I14&lt;=L$2,'ProductSprint Backlog'!$H14&gt;L$2),0)</f>
        <v>0</v>
      </c>
      <c r="M14" s="6">
        <f>IFS('ProductSprint Backlog'!$E14="", "", AND('ProductSprint Backlog'!$I14&gt;M$2,'ProductSprint Backlog'!$H14&lt;=M$2),'ProductSprint Backlog'!$E14 / MAX(1, 'ProductSprint Backlog'!$I14-'ProductSprint Backlog'!$H14),AND('ProductSprint Backlog'!$I14=M$2,'ProductSprint Backlog'!$H14=M$2),'ProductSprint Backlog'!$E14,OR('ProductSprint Backlog'!$I14&lt;=M$2,'ProductSprint Backlog'!$H14&gt;M$2),0)</f>
        <v>0</v>
      </c>
      <c r="N14" s="6">
        <f>IFS('ProductSprint Backlog'!$E14="", "", AND('ProductSprint Backlog'!$I14&gt;N$2,'ProductSprint Backlog'!$H14&lt;=N$2),'ProductSprint Backlog'!$E14 / MAX(1, 'ProductSprint Backlog'!$I14-'ProductSprint Backlog'!$H14),AND('ProductSprint Backlog'!$I14=N$2,'ProductSprint Backlog'!$H14=N$2),'ProductSprint Backlog'!$E14,OR('ProductSprint Backlog'!$I14&lt;=N$2,'ProductSprint Backlog'!$H14&gt;N$2),0)</f>
        <v>0</v>
      </c>
      <c r="O14" s="6">
        <f>IFS('ProductSprint Backlog'!$E14="", "", AND('ProductSprint Backlog'!$I14&gt;O$2,'ProductSprint Backlog'!$H14&lt;=O$2),'ProductSprint Backlog'!$E14 / MAX(1, 'ProductSprint Backlog'!$I14-'ProductSprint Backlog'!$H14),AND('ProductSprint Backlog'!$I14=O$2,'ProductSprint Backlog'!$H14=O$2),'ProductSprint Backlog'!$E14,OR('ProductSprint Backlog'!$I14&lt;=O$2,'ProductSprint Backlog'!$H14&gt;O$2),0)</f>
        <v>0</v>
      </c>
    </row>
    <row r="15">
      <c r="B15" s="6">
        <f>IFS('ProductSprint Backlog'!$E15="", "", AND('ProductSprint Backlog'!$I15&gt;B$2,'ProductSprint Backlog'!$H15&lt;=B$2),'ProductSprint Backlog'!$E15 / MAX(1, 'ProductSprint Backlog'!$I15-'ProductSprint Backlog'!$H15),AND('ProductSprint Backlog'!$I15=B$2,'ProductSprint Backlog'!$H15=B$2),'ProductSprint Backlog'!$E15,OR('ProductSprint Backlog'!$I15&lt;=B$2,'ProductSprint Backlog'!$H15&gt;B$2),0)</f>
        <v>0</v>
      </c>
      <c r="C15" s="6">
        <f>IFS('ProductSprint Backlog'!$E15="", "", AND('ProductSprint Backlog'!$I15&gt;C$2,'ProductSprint Backlog'!$H15&lt;=C$2),'ProductSprint Backlog'!$E15 / MAX(1, 'ProductSprint Backlog'!$I15-'ProductSprint Backlog'!$H15),AND('ProductSprint Backlog'!$I15=C$2,'ProductSprint Backlog'!$H15=C$2),'ProductSprint Backlog'!$E15,OR('ProductSprint Backlog'!$I15&lt;=C$2,'ProductSprint Backlog'!$H15&gt;C$2),0)</f>
        <v>0</v>
      </c>
      <c r="D15" s="6">
        <f>IFS('ProductSprint Backlog'!$E15="", "", AND('ProductSprint Backlog'!$I15&gt;D$2,'ProductSprint Backlog'!$H15&lt;=D$2),'ProductSprint Backlog'!$E15 / MAX(1, 'ProductSprint Backlog'!$I15-'ProductSprint Backlog'!$H15),AND('ProductSprint Backlog'!$I15=D$2,'ProductSprint Backlog'!$H15=D$2),'ProductSprint Backlog'!$E15,OR('ProductSprint Backlog'!$I15&lt;=D$2,'ProductSprint Backlog'!$H15&gt;D$2),0)</f>
        <v>0</v>
      </c>
      <c r="E15" s="6">
        <f>IFS('ProductSprint Backlog'!$E15="", "", AND('ProductSprint Backlog'!$I15&gt;E$2,'ProductSprint Backlog'!$H15&lt;=E$2),'ProductSprint Backlog'!$E15 / MAX(1, 'ProductSprint Backlog'!$I15-'ProductSprint Backlog'!$H15),AND('ProductSprint Backlog'!$I15=E$2,'ProductSprint Backlog'!$H15=E$2),'ProductSprint Backlog'!$E15,OR('ProductSprint Backlog'!$I15&lt;=E$2,'ProductSprint Backlog'!$H15&gt;E$2),0)</f>
        <v>0</v>
      </c>
      <c r="F15" s="6">
        <f>IFS('ProductSprint Backlog'!$E15="", "", AND('ProductSprint Backlog'!$I15&gt;F$2,'ProductSprint Backlog'!$H15&lt;=F$2),'ProductSprint Backlog'!$E15 / MAX(1, 'ProductSprint Backlog'!$I15-'ProductSprint Backlog'!$H15),AND('ProductSprint Backlog'!$I15=F$2,'ProductSprint Backlog'!$H15=F$2),'ProductSprint Backlog'!$E15,OR('ProductSprint Backlog'!$I15&lt;=F$2,'ProductSprint Backlog'!$H15&gt;F$2),0)</f>
        <v>0</v>
      </c>
      <c r="G15" s="6">
        <f>IFS('ProductSprint Backlog'!$E15="", "", AND('ProductSprint Backlog'!$I15&gt;G$2,'ProductSprint Backlog'!$H15&lt;=G$2),'ProductSprint Backlog'!$E15 / MAX(1, 'ProductSprint Backlog'!$I15-'ProductSprint Backlog'!$H15),AND('ProductSprint Backlog'!$I15=G$2,'ProductSprint Backlog'!$H15=G$2),'ProductSprint Backlog'!$E15,OR('ProductSprint Backlog'!$I15&lt;=G$2,'ProductSprint Backlog'!$H15&gt;G$2),0)</f>
        <v>0</v>
      </c>
      <c r="H15" s="6">
        <f>IFS('ProductSprint Backlog'!$E15="", "", AND('ProductSprint Backlog'!$I15&gt;H$2,'ProductSprint Backlog'!$H15&lt;=H$2),'ProductSprint Backlog'!$E15 / MAX(1, 'ProductSprint Backlog'!$I15-'ProductSprint Backlog'!$H15),AND('ProductSprint Backlog'!$I15=H$2,'ProductSprint Backlog'!$H15=H$2),'ProductSprint Backlog'!$E15,OR('ProductSprint Backlog'!$I15&lt;=H$2,'ProductSprint Backlog'!$H15&gt;H$2),0)</f>
        <v>0</v>
      </c>
      <c r="I15" s="6">
        <f>IFS('ProductSprint Backlog'!$E15="", "", AND('ProductSprint Backlog'!$I15&gt;I$2,'ProductSprint Backlog'!$H15&lt;=I$2),'ProductSprint Backlog'!$E15 / MAX(1, 'ProductSprint Backlog'!$I15-'ProductSprint Backlog'!$H15),AND('ProductSprint Backlog'!$I15=I$2,'ProductSprint Backlog'!$H15=I$2),'ProductSprint Backlog'!$E15,OR('ProductSprint Backlog'!$I15&lt;=I$2,'ProductSprint Backlog'!$H15&gt;I$2),0)</f>
        <v>2</v>
      </c>
      <c r="J15" s="6">
        <f>IFS('ProductSprint Backlog'!$E15="", "", AND('ProductSprint Backlog'!$I15&gt;J$2,'ProductSprint Backlog'!$H15&lt;=J$2),'ProductSprint Backlog'!$E15 / MAX(1, 'ProductSprint Backlog'!$I15-'ProductSprint Backlog'!$H15),AND('ProductSprint Backlog'!$I15=J$2,'ProductSprint Backlog'!$H15=J$2),'ProductSprint Backlog'!$E15,OR('ProductSprint Backlog'!$I15&lt;=J$2,'ProductSprint Backlog'!$H15&gt;J$2),0)</f>
        <v>2</v>
      </c>
      <c r="K15" s="6">
        <f>IFS('ProductSprint Backlog'!$E15="", "", AND('ProductSprint Backlog'!$I15&gt;K$2,'ProductSprint Backlog'!$H15&lt;=K$2),'ProductSprint Backlog'!$E15 / MAX(1, 'ProductSprint Backlog'!$I15-'ProductSprint Backlog'!$H15),AND('ProductSprint Backlog'!$I15=K$2,'ProductSprint Backlog'!$H15=K$2),'ProductSprint Backlog'!$E15,OR('ProductSprint Backlog'!$I15&lt;=K$2,'ProductSprint Backlog'!$H15&gt;K$2),0)</f>
        <v>0</v>
      </c>
      <c r="L15" s="6">
        <f>IFS('ProductSprint Backlog'!$E15="", "", AND('ProductSprint Backlog'!$I15&gt;L$2,'ProductSprint Backlog'!$H15&lt;=L$2),'ProductSprint Backlog'!$E15 / MAX(1, 'ProductSprint Backlog'!$I15-'ProductSprint Backlog'!$H15),AND('ProductSprint Backlog'!$I15=L$2,'ProductSprint Backlog'!$H15=L$2),'ProductSprint Backlog'!$E15,OR('ProductSprint Backlog'!$I15&lt;=L$2,'ProductSprint Backlog'!$H15&gt;L$2),0)</f>
        <v>0</v>
      </c>
      <c r="M15" s="6">
        <f>IFS('ProductSprint Backlog'!$E15="", "", AND('ProductSprint Backlog'!$I15&gt;M$2,'ProductSprint Backlog'!$H15&lt;=M$2),'ProductSprint Backlog'!$E15 / MAX(1, 'ProductSprint Backlog'!$I15-'ProductSprint Backlog'!$H15),AND('ProductSprint Backlog'!$I15=M$2,'ProductSprint Backlog'!$H15=M$2),'ProductSprint Backlog'!$E15,OR('ProductSprint Backlog'!$I15&lt;=M$2,'ProductSprint Backlog'!$H15&gt;M$2),0)</f>
        <v>0</v>
      </c>
      <c r="N15" s="6">
        <f>IFS('ProductSprint Backlog'!$E15="", "", AND('ProductSprint Backlog'!$I15&gt;N$2,'ProductSprint Backlog'!$H15&lt;=N$2),'ProductSprint Backlog'!$E15 / MAX(1, 'ProductSprint Backlog'!$I15-'ProductSprint Backlog'!$H15),AND('ProductSprint Backlog'!$I15=N$2,'ProductSprint Backlog'!$H15=N$2),'ProductSprint Backlog'!$E15,OR('ProductSprint Backlog'!$I15&lt;=N$2,'ProductSprint Backlog'!$H15&gt;N$2),0)</f>
        <v>0</v>
      </c>
      <c r="O15" s="6">
        <f>IFS('ProductSprint Backlog'!$E15="", "", AND('ProductSprint Backlog'!$I15&gt;O$2,'ProductSprint Backlog'!$H15&lt;=O$2),'ProductSprint Backlog'!$E15 / MAX(1, 'ProductSprint Backlog'!$I15-'ProductSprint Backlog'!$H15),AND('ProductSprint Backlog'!$I15=O$2,'ProductSprint Backlog'!$H15=O$2),'ProductSprint Backlog'!$E15,OR('ProductSprint Backlog'!$I15&lt;=O$2,'ProductSprint Backlog'!$H15&gt;O$2),0)</f>
        <v>0</v>
      </c>
    </row>
    <row r="16">
      <c r="B16" s="6">
        <f>IFS('ProductSprint Backlog'!$E16="", "", AND('ProductSprint Backlog'!$I16&gt;B$2,'ProductSprint Backlog'!$H16&lt;=B$2),'ProductSprint Backlog'!$E16 / MAX(1, 'ProductSprint Backlog'!$I16-'ProductSprint Backlog'!$H16),AND('ProductSprint Backlog'!$I16=B$2,'ProductSprint Backlog'!$H16=B$2),'ProductSprint Backlog'!$E16,OR('ProductSprint Backlog'!$I16&lt;=B$2,'ProductSprint Backlog'!$H16&gt;B$2),0)</f>
        <v>0</v>
      </c>
      <c r="C16" s="6">
        <f>IFS('ProductSprint Backlog'!$E16="", "", AND('ProductSprint Backlog'!$I16&gt;C$2,'ProductSprint Backlog'!$H16&lt;=C$2),'ProductSprint Backlog'!$E16 / MAX(1, 'ProductSprint Backlog'!$I16-'ProductSprint Backlog'!$H16),AND('ProductSprint Backlog'!$I16=C$2,'ProductSprint Backlog'!$H16=C$2),'ProductSprint Backlog'!$E16,OR('ProductSprint Backlog'!$I16&lt;=C$2,'ProductSprint Backlog'!$H16&gt;C$2),0)</f>
        <v>0</v>
      </c>
      <c r="D16" s="6">
        <f>IFS('ProductSprint Backlog'!$E16="", "", AND('ProductSprint Backlog'!$I16&gt;D$2,'ProductSprint Backlog'!$H16&lt;=D$2),'ProductSprint Backlog'!$E16 / MAX(1, 'ProductSprint Backlog'!$I16-'ProductSprint Backlog'!$H16),AND('ProductSprint Backlog'!$I16=D$2,'ProductSprint Backlog'!$H16=D$2),'ProductSprint Backlog'!$E16,OR('ProductSprint Backlog'!$I16&lt;=D$2,'ProductSprint Backlog'!$H16&gt;D$2),0)</f>
        <v>0</v>
      </c>
      <c r="E16" s="6">
        <f>IFS('ProductSprint Backlog'!$E16="", "", AND('ProductSprint Backlog'!$I16&gt;E$2,'ProductSprint Backlog'!$H16&lt;=E$2),'ProductSprint Backlog'!$E16 / MAX(1, 'ProductSprint Backlog'!$I16-'ProductSprint Backlog'!$H16),AND('ProductSprint Backlog'!$I16=E$2,'ProductSprint Backlog'!$H16=E$2),'ProductSprint Backlog'!$E16,OR('ProductSprint Backlog'!$I16&lt;=E$2,'ProductSprint Backlog'!$H16&gt;E$2),0)</f>
        <v>0</v>
      </c>
      <c r="F16" s="6">
        <f>IFS('ProductSprint Backlog'!$E16="", "", AND('ProductSprint Backlog'!$I16&gt;F$2,'ProductSprint Backlog'!$H16&lt;=F$2),'ProductSprint Backlog'!$E16 / MAX(1, 'ProductSprint Backlog'!$I16-'ProductSprint Backlog'!$H16),AND('ProductSprint Backlog'!$I16=F$2,'ProductSprint Backlog'!$H16=F$2),'ProductSprint Backlog'!$E16,OR('ProductSprint Backlog'!$I16&lt;=F$2,'ProductSprint Backlog'!$H16&gt;F$2),0)</f>
        <v>0</v>
      </c>
      <c r="G16" s="6">
        <f>IFS('ProductSprint Backlog'!$E16="", "", AND('ProductSprint Backlog'!$I16&gt;G$2,'ProductSprint Backlog'!$H16&lt;=G$2),'ProductSprint Backlog'!$E16 / MAX(1, 'ProductSprint Backlog'!$I16-'ProductSprint Backlog'!$H16),AND('ProductSprint Backlog'!$I16=G$2,'ProductSprint Backlog'!$H16=G$2),'ProductSprint Backlog'!$E16,OR('ProductSprint Backlog'!$I16&lt;=G$2,'ProductSprint Backlog'!$H16&gt;G$2),0)</f>
        <v>0</v>
      </c>
      <c r="H16" s="6">
        <f>IFS('ProductSprint Backlog'!$E16="", "", AND('ProductSprint Backlog'!$I16&gt;H$2,'ProductSprint Backlog'!$H16&lt;=H$2),'ProductSprint Backlog'!$E16 / MAX(1, 'ProductSprint Backlog'!$I16-'ProductSprint Backlog'!$H16),AND('ProductSprint Backlog'!$I16=H$2,'ProductSprint Backlog'!$H16=H$2),'ProductSprint Backlog'!$E16,OR('ProductSprint Backlog'!$I16&lt;=H$2,'ProductSprint Backlog'!$H16&gt;H$2),0)</f>
        <v>0</v>
      </c>
      <c r="I16" s="6">
        <f>IFS('ProductSprint Backlog'!$E16="", "", AND('ProductSprint Backlog'!$I16&gt;I$2,'ProductSprint Backlog'!$H16&lt;=I$2),'ProductSprint Backlog'!$E16 / MAX(1, 'ProductSprint Backlog'!$I16-'ProductSprint Backlog'!$H16),AND('ProductSprint Backlog'!$I16=I$2,'ProductSprint Backlog'!$H16=I$2),'ProductSprint Backlog'!$E16,OR('ProductSprint Backlog'!$I16&lt;=I$2,'ProductSprint Backlog'!$H16&gt;I$2),0)</f>
        <v>0</v>
      </c>
      <c r="J16" s="6">
        <f>IFS('ProductSprint Backlog'!$E16="", "", AND('ProductSprint Backlog'!$I16&gt;J$2,'ProductSprint Backlog'!$H16&lt;=J$2),'ProductSprint Backlog'!$E16 / MAX(1, 'ProductSprint Backlog'!$I16-'ProductSprint Backlog'!$H16),AND('ProductSprint Backlog'!$I16=J$2,'ProductSprint Backlog'!$H16=J$2),'ProductSprint Backlog'!$E16,OR('ProductSprint Backlog'!$I16&lt;=J$2,'ProductSprint Backlog'!$H16&gt;J$2),0)</f>
        <v>0</v>
      </c>
      <c r="K16" s="6">
        <f>IFS('ProductSprint Backlog'!$E16="", "", AND('ProductSprint Backlog'!$I16&gt;K$2,'ProductSprint Backlog'!$H16&lt;=K$2),'ProductSprint Backlog'!$E16 / MAX(1, 'ProductSprint Backlog'!$I16-'ProductSprint Backlog'!$H16),AND('ProductSprint Backlog'!$I16=K$2,'ProductSprint Backlog'!$H16=K$2),'ProductSprint Backlog'!$E16,OR('ProductSprint Backlog'!$I16&lt;=K$2,'ProductSprint Backlog'!$H16&gt;K$2),0)</f>
        <v>1</v>
      </c>
      <c r="L16" s="6">
        <f>IFS('ProductSprint Backlog'!$E16="", "", AND('ProductSprint Backlog'!$I16&gt;L$2,'ProductSprint Backlog'!$H16&lt;=L$2),'ProductSprint Backlog'!$E16 / MAX(1, 'ProductSprint Backlog'!$I16-'ProductSprint Backlog'!$H16),AND('ProductSprint Backlog'!$I16=L$2,'ProductSprint Backlog'!$H16=L$2),'ProductSprint Backlog'!$E16,OR('ProductSprint Backlog'!$I16&lt;=L$2,'ProductSprint Backlog'!$H16&gt;L$2),0)</f>
        <v>1</v>
      </c>
      <c r="M16" s="6">
        <f>IFS('ProductSprint Backlog'!$E16="", "", AND('ProductSprint Backlog'!$I16&gt;M$2,'ProductSprint Backlog'!$H16&lt;=M$2),'ProductSprint Backlog'!$E16 / MAX(1, 'ProductSprint Backlog'!$I16-'ProductSprint Backlog'!$H16),AND('ProductSprint Backlog'!$I16=M$2,'ProductSprint Backlog'!$H16=M$2),'ProductSprint Backlog'!$E16,OR('ProductSprint Backlog'!$I16&lt;=M$2,'ProductSprint Backlog'!$H16&gt;M$2),0)</f>
        <v>1</v>
      </c>
      <c r="N16" s="6">
        <f>IFS('ProductSprint Backlog'!$E16="", "", AND('ProductSprint Backlog'!$I16&gt;N$2,'ProductSprint Backlog'!$H16&lt;=N$2),'ProductSprint Backlog'!$E16 / MAX(1, 'ProductSprint Backlog'!$I16-'ProductSprint Backlog'!$H16),AND('ProductSprint Backlog'!$I16=N$2,'ProductSprint Backlog'!$H16=N$2),'ProductSprint Backlog'!$E16,OR('ProductSprint Backlog'!$I16&lt;=N$2,'ProductSprint Backlog'!$H16&gt;N$2),0)</f>
        <v>0</v>
      </c>
      <c r="O16" s="6">
        <f>IFS('ProductSprint Backlog'!$E16="", "", AND('ProductSprint Backlog'!$I16&gt;O$2,'ProductSprint Backlog'!$H16&lt;=O$2),'ProductSprint Backlog'!$E16 / MAX(1, 'ProductSprint Backlog'!$I16-'ProductSprint Backlog'!$H16),AND('ProductSprint Backlog'!$I16=O$2,'ProductSprint Backlog'!$H16=O$2),'ProductSprint Backlog'!$E16,OR('ProductSprint Backlog'!$I16&lt;=O$2,'ProductSprint Backlog'!$H16&gt;O$2),0)</f>
        <v>0</v>
      </c>
    </row>
    <row r="17">
      <c r="B17" s="6">
        <f>IFS('ProductSprint Backlog'!$E17="", "", AND('ProductSprint Backlog'!$I17&gt;B$2,'ProductSprint Backlog'!$H17&lt;=B$2),'ProductSprint Backlog'!$E17 / MAX(1, 'ProductSprint Backlog'!$I17-'ProductSprint Backlog'!$H17),AND('ProductSprint Backlog'!$I17=B$2,'ProductSprint Backlog'!$H17=B$2),'ProductSprint Backlog'!$E17,OR('ProductSprint Backlog'!$I17&lt;=B$2,'ProductSprint Backlog'!$H17&gt;B$2),0)</f>
        <v>0</v>
      </c>
      <c r="C17" s="6">
        <f>IFS('ProductSprint Backlog'!$E17="", "", AND('ProductSprint Backlog'!$I17&gt;C$2,'ProductSprint Backlog'!$H17&lt;=C$2),'ProductSprint Backlog'!$E17 / MAX(1, 'ProductSprint Backlog'!$I17-'ProductSprint Backlog'!$H17),AND('ProductSprint Backlog'!$I17=C$2,'ProductSprint Backlog'!$H17=C$2),'ProductSprint Backlog'!$E17,OR('ProductSprint Backlog'!$I17&lt;=C$2,'ProductSprint Backlog'!$H17&gt;C$2),0)</f>
        <v>0</v>
      </c>
      <c r="D17" s="6">
        <f>IFS('ProductSprint Backlog'!$E17="", "", AND('ProductSprint Backlog'!$I17&gt;D$2,'ProductSprint Backlog'!$H17&lt;=D$2),'ProductSprint Backlog'!$E17 / MAX(1, 'ProductSprint Backlog'!$I17-'ProductSprint Backlog'!$H17),AND('ProductSprint Backlog'!$I17=D$2,'ProductSprint Backlog'!$H17=D$2),'ProductSprint Backlog'!$E17,OR('ProductSprint Backlog'!$I17&lt;=D$2,'ProductSprint Backlog'!$H17&gt;D$2),0)</f>
        <v>0</v>
      </c>
      <c r="E17" s="6">
        <f>IFS('ProductSprint Backlog'!$E17="", "", AND('ProductSprint Backlog'!$I17&gt;E$2,'ProductSprint Backlog'!$H17&lt;=E$2),'ProductSprint Backlog'!$E17 / MAX(1, 'ProductSprint Backlog'!$I17-'ProductSprint Backlog'!$H17),AND('ProductSprint Backlog'!$I17=E$2,'ProductSprint Backlog'!$H17=E$2),'ProductSprint Backlog'!$E17,OR('ProductSprint Backlog'!$I17&lt;=E$2,'ProductSprint Backlog'!$H17&gt;E$2),0)</f>
        <v>0</v>
      </c>
      <c r="F17" s="6">
        <f>IFS('ProductSprint Backlog'!$E17="", "", AND('ProductSprint Backlog'!$I17&gt;F$2,'ProductSprint Backlog'!$H17&lt;=F$2),'ProductSprint Backlog'!$E17 / MAX(1, 'ProductSprint Backlog'!$I17-'ProductSprint Backlog'!$H17),AND('ProductSprint Backlog'!$I17=F$2,'ProductSprint Backlog'!$H17=F$2),'ProductSprint Backlog'!$E17,OR('ProductSprint Backlog'!$I17&lt;=F$2,'ProductSprint Backlog'!$H17&gt;F$2),0)</f>
        <v>0</v>
      </c>
      <c r="G17" s="6">
        <f>IFS('ProductSprint Backlog'!$E17="", "", AND('ProductSprint Backlog'!$I17&gt;G$2,'ProductSprint Backlog'!$H17&lt;=G$2),'ProductSprint Backlog'!$E17 / MAX(1, 'ProductSprint Backlog'!$I17-'ProductSprint Backlog'!$H17),AND('ProductSprint Backlog'!$I17=G$2,'ProductSprint Backlog'!$H17=G$2),'ProductSprint Backlog'!$E17,OR('ProductSprint Backlog'!$I17&lt;=G$2,'ProductSprint Backlog'!$H17&gt;G$2),0)</f>
        <v>0</v>
      </c>
      <c r="H17" s="6">
        <f>IFS('ProductSprint Backlog'!$E17="", "", AND('ProductSprint Backlog'!$I17&gt;H$2,'ProductSprint Backlog'!$H17&lt;=H$2),'ProductSprint Backlog'!$E17 / MAX(1, 'ProductSprint Backlog'!$I17-'ProductSprint Backlog'!$H17),AND('ProductSprint Backlog'!$I17=H$2,'ProductSprint Backlog'!$H17=H$2),'ProductSprint Backlog'!$E17,OR('ProductSprint Backlog'!$I17&lt;=H$2,'ProductSprint Backlog'!$H17&gt;H$2),0)</f>
        <v>0</v>
      </c>
      <c r="I17" s="6">
        <f>IFS('ProductSprint Backlog'!$E17="", "", AND('ProductSprint Backlog'!$I17&gt;I$2,'ProductSprint Backlog'!$H17&lt;=I$2),'ProductSprint Backlog'!$E17 / MAX(1, 'ProductSprint Backlog'!$I17-'ProductSprint Backlog'!$H17),AND('ProductSprint Backlog'!$I17=I$2,'ProductSprint Backlog'!$H17=I$2),'ProductSprint Backlog'!$E17,OR('ProductSprint Backlog'!$I17&lt;=I$2,'ProductSprint Backlog'!$H17&gt;I$2),0)</f>
        <v>0</v>
      </c>
      <c r="J17" s="6">
        <f>IFS('ProductSprint Backlog'!$E17="", "", AND('ProductSprint Backlog'!$I17&gt;J$2,'ProductSprint Backlog'!$H17&lt;=J$2),'ProductSprint Backlog'!$E17 / MAX(1, 'ProductSprint Backlog'!$I17-'ProductSprint Backlog'!$H17),AND('ProductSprint Backlog'!$I17=J$2,'ProductSprint Backlog'!$H17=J$2),'ProductSprint Backlog'!$E17,OR('ProductSprint Backlog'!$I17&lt;=J$2,'ProductSprint Backlog'!$H17&gt;J$2),0)</f>
        <v>0</v>
      </c>
      <c r="K17" s="6">
        <f>IFS('ProductSprint Backlog'!$E17="", "", AND('ProductSprint Backlog'!$I17&gt;K$2,'ProductSprint Backlog'!$H17&lt;=K$2),'ProductSprint Backlog'!$E17 / MAX(1, 'ProductSprint Backlog'!$I17-'ProductSprint Backlog'!$H17),AND('ProductSprint Backlog'!$I17=K$2,'ProductSprint Backlog'!$H17=K$2),'ProductSprint Backlog'!$E17,OR('ProductSprint Backlog'!$I17&lt;=K$2,'ProductSprint Backlog'!$H17&gt;K$2),0)</f>
        <v>0</v>
      </c>
      <c r="L17" s="6">
        <f>IFS('ProductSprint Backlog'!$E17="", "", AND('ProductSprint Backlog'!$I17&gt;L$2,'ProductSprint Backlog'!$H17&lt;=L$2),'ProductSprint Backlog'!$E17 / MAX(1, 'ProductSprint Backlog'!$I17-'ProductSprint Backlog'!$H17),AND('ProductSprint Backlog'!$I17=L$2,'ProductSprint Backlog'!$H17=L$2),'ProductSprint Backlog'!$E17,OR('ProductSprint Backlog'!$I17&lt;=L$2,'ProductSprint Backlog'!$H17&gt;L$2),0)</f>
        <v>0</v>
      </c>
      <c r="M17" s="6">
        <f>IFS('ProductSprint Backlog'!$E17="", "", AND('ProductSprint Backlog'!$I17&gt;M$2,'ProductSprint Backlog'!$H17&lt;=M$2),'ProductSprint Backlog'!$E17 / MAX(1, 'ProductSprint Backlog'!$I17-'ProductSprint Backlog'!$H17),AND('ProductSprint Backlog'!$I17=M$2,'ProductSprint Backlog'!$H17=M$2),'ProductSprint Backlog'!$E17,OR('ProductSprint Backlog'!$I17&lt;=M$2,'ProductSprint Backlog'!$H17&gt;M$2),0)</f>
        <v>2</v>
      </c>
      <c r="N17" s="6">
        <f>IFS('ProductSprint Backlog'!$E17="", "", AND('ProductSprint Backlog'!$I17&gt;N$2,'ProductSprint Backlog'!$H17&lt;=N$2),'ProductSprint Backlog'!$E17 / MAX(1, 'ProductSprint Backlog'!$I17-'ProductSprint Backlog'!$H17),AND('ProductSprint Backlog'!$I17=N$2,'ProductSprint Backlog'!$H17=N$2),'ProductSprint Backlog'!$E17,OR('ProductSprint Backlog'!$I17&lt;=N$2,'ProductSprint Backlog'!$H17&gt;N$2),0)</f>
        <v>0</v>
      </c>
      <c r="O17" s="6">
        <f>IFS('ProductSprint Backlog'!$E17="", "", AND('ProductSprint Backlog'!$I17&gt;O$2,'ProductSprint Backlog'!$H17&lt;=O$2),'ProductSprint Backlog'!$E17 / MAX(1, 'ProductSprint Backlog'!$I17-'ProductSprint Backlog'!$H17),AND('ProductSprint Backlog'!$I17=O$2,'ProductSprint Backlog'!$H17=O$2),'ProductSprint Backlog'!$E17,OR('ProductSprint Backlog'!$I17&lt;=O$2,'ProductSprint Backlog'!$H17&gt;O$2),0)</f>
        <v>0</v>
      </c>
    </row>
    <row r="18">
      <c r="B18" s="6" t="str">
        <f>IFS('ProductSprint Backlog'!$E18="", "", AND('ProductSprint Backlog'!$I18&gt;B$2,'ProductSprint Backlog'!$H18&lt;=B$2),'ProductSprint Backlog'!$E18 / MAX(1, 'ProductSprint Backlog'!$I18-'ProductSprint Backlog'!$H18),AND('ProductSprint Backlog'!$I18=B$2,'ProductSprint Backlog'!$H18=B$2),'ProductSprint Backlog'!$E18,OR('ProductSprint Backlog'!$I18&lt;=B$2,'ProductSprint Backlog'!$H18&gt;B$2),0)</f>
        <v/>
      </c>
      <c r="C18" s="6" t="str">
        <f>IFS('ProductSprint Backlog'!$E18="", "", AND('ProductSprint Backlog'!$I18&gt;C$2,'ProductSprint Backlog'!$H18&lt;=C$2),'ProductSprint Backlog'!$E18 / MAX(1, 'ProductSprint Backlog'!$I18-'ProductSprint Backlog'!$H18),AND('ProductSprint Backlog'!$I18=C$2,'ProductSprint Backlog'!$H18=C$2),'ProductSprint Backlog'!$E18,OR('ProductSprint Backlog'!$I18&lt;=C$2,'ProductSprint Backlog'!$H18&gt;C$2),0)</f>
        <v/>
      </c>
      <c r="D18" s="6" t="str">
        <f>IFS('ProductSprint Backlog'!$E18="", "", AND('ProductSprint Backlog'!$I18&gt;D$2,'ProductSprint Backlog'!$H18&lt;=D$2),'ProductSprint Backlog'!$E18 / MAX(1, 'ProductSprint Backlog'!$I18-'ProductSprint Backlog'!$H18),AND('ProductSprint Backlog'!$I18=D$2,'ProductSprint Backlog'!$H18=D$2),'ProductSprint Backlog'!$E18,OR('ProductSprint Backlog'!$I18&lt;=D$2,'ProductSprint Backlog'!$H18&gt;D$2),0)</f>
        <v/>
      </c>
      <c r="E18" s="6" t="str">
        <f>IFS('ProductSprint Backlog'!$E18="", "", AND('ProductSprint Backlog'!$I18&gt;E$2,'ProductSprint Backlog'!$H18&lt;=E$2),'ProductSprint Backlog'!$E18 / MAX(1, 'ProductSprint Backlog'!$I18-'ProductSprint Backlog'!$H18),AND('ProductSprint Backlog'!$I18=E$2,'ProductSprint Backlog'!$H18=E$2),'ProductSprint Backlog'!$E18,OR('ProductSprint Backlog'!$I18&lt;=E$2,'ProductSprint Backlog'!$H18&gt;E$2),0)</f>
        <v/>
      </c>
      <c r="F18" s="6" t="str">
        <f>IFS('ProductSprint Backlog'!$E18="", "", AND('ProductSprint Backlog'!$I18&gt;F$2,'ProductSprint Backlog'!$H18&lt;=F$2),'ProductSprint Backlog'!$E18 / MAX(1, 'ProductSprint Backlog'!$I18-'ProductSprint Backlog'!$H18),AND('ProductSprint Backlog'!$I18=F$2,'ProductSprint Backlog'!$H18=F$2),'ProductSprint Backlog'!$E18,OR('ProductSprint Backlog'!$I18&lt;=F$2,'ProductSprint Backlog'!$H18&gt;F$2),0)</f>
        <v/>
      </c>
      <c r="G18" s="6" t="str">
        <f>IFS('ProductSprint Backlog'!$E18="", "", AND('ProductSprint Backlog'!$I18&gt;G$2,'ProductSprint Backlog'!$H18&lt;=G$2),'ProductSprint Backlog'!$E18 / MAX(1, 'ProductSprint Backlog'!$I18-'ProductSprint Backlog'!$H18),AND('ProductSprint Backlog'!$I18=G$2,'ProductSprint Backlog'!$H18=G$2),'ProductSprint Backlog'!$E18,OR('ProductSprint Backlog'!$I18&lt;=G$2,'ProductSprint Backlog'!$H18&gt;G$2),0)</f>
        <v/>
      </c>
      <c r="H18" s="6" t="str">
        <f>IFS('ProductSprint Backlog'!$E18="", "", AND('ProductSprint Backlog'!$I18&gt;H$2,'ProductSprint Backlog'!$H18&lt;=H$2),'ProductSprint Backlog'!$E18 / MAX(1, 'ProductSprint Backlog'!$I18-'ProductSprint Backlog'!$H18),AND('ProductSprint Backlog'!$I18=H$2,'ProductSprint Backlog'!$H18=H$2),'ProductSprint Backlog'!$E18,OR('ProductSprint Backlog'!$I18&lt;=H$2,'ProductSprint Backlog'!$H18&gt;H$2),0)</f>
        <v/>
      </c>
      <c r="I18" s="6" t="str">
        <f>IFS('ProductSprint Backlog'!$E18="", "", AND('ProductSprint Backlog'!$I18&gt;I$2,'ProductSprint Backlog'!$H18&lt;=I$2),'ProductSprint Backlog'!$E18 / MAX(1, 'ProductSprint Backlog'!$I18-'ProductSprint Backlog'!$H18),AND('ProductSprint Backlog'!$I18=I$2,'ProductSprint Backlog'!$H18=I$2),'ProductSprint Backlog'!$E18,OR('ProductSprint Backlog'!$I18&lt;=I$2,'ProductSprint Backlog'!$H18&gt;I$2),0)</f>
        <v/>
      </c>
      <c r="J18" s="6" t="str">
        <f>IFS('ProductSprint Backlog'!$E18="", "", AND('ProductSprint Backlog'!$I18&gt;J$2,'ProductSprint Backlog'!$H18&lt;=J$2),'ProductSprint Backlog'!$E18 / MAX(1, 'ProductSprint Backlog'!$I18-'ProductSprint Backlog'!$H18),AND('ProductSprint Backlog'!$I18=J$2,'ProductSprint Backlog'!$H18=J$2),'ProductSprint Backlog'!$E18,OR('ProductSprint Backlog'!$I18&lt;=J$2,'ProductSprint Backlog'!$H18&gt;J$2),0)</f>
        <v/>
      </c>
      <c r="K18" s="6" t="str">
        <f>IFS('ProductSprint Backlog'!$E18="", "", AND('ProductSprint Backlog'!$I18&gt;K$2,'ProductSprint Backlog'!$H18&lt;=K$2),'ProductSprint Backlog'!$E18 / MAX(1, 'ProductSprint Backlog'!$I18-'ProductSprint Backlog'!$H18),AND('ProductSprint Backlog'!$I18=K$2,'ProductSprint Backlog'!$H18=K$2),'ProductSprint Backlog'!$E18,OR('ProductSprint Backlog'!$I18&lt;=K$2,'ProductSprint Backlog'!$H18&gt;K$2),0)</f>
        <v/>
      </c>
      <c r="L18" s="6" t="str">
        <f>IFS('ProductSprint Backlog'!$E18="", "", AND('ProductSprint Backlog'!$I18&gt;L$2,'ProductSprint Backlog'!$H18&lt;=L$2),'ProductSprint Backlog'!$E18 / MAX(1, 'ProductSprint Backlog'!$I18-'ProductSprint Backlog'!$H18),AND('ProductSprint Backlog'!$I18=L$2,'ProductSprint Backlog'!$H18=L$2),'ProductSprint Backlog'!$E18,OR('ProductSprint Backlog'!$I18&lt;=L$2,'ProductSprint Backlog'!$H18&gt;L$2),0)</f>
        <v/>
      </c>
      <c r="M18" s="6" t="str">
        <f>IFS('ProductSprint Backlog'!$E18="", "", AND('ProductSprint Backlog'!$I18&gt;M$2,'ProductSprint Backlog'!$H18&lt;=M$2),'ProductSprint Backlog'!$E18 / MAX(1, 'ProductSprint Backlog'!$I18-'ProductSprint Backlog'!$H18),AND('ProductSprint Backlog'!$I18=M$2,'ProductSprint Backlog'!$H18=M$2),'ProductSprint Backlog'!$E18,OR('ProductSprint Backlog'!$I18&lt;=M$2,'ProductSprint Backlog'!$H18&gt;M$2),0)</f>
        <v/>
      </c>
      <c r="N18" s="6" t="str">
        <f>IFS('ProductSprint Backlog'!$E18="", "", AND('ProductSprint Backlog'!$I18&gt;N$2,'ProductSprint Backlog'!$H18&lt;=N$2),'ProductSprint Backlog'!$E18 / MAX(1, 'ProductSprint Backlog'!$I18-'ProductSprint Backlog'!$H18),AND('ProductSprint Backlog'!$I18=N$2,'ProductSprint Backlog'!$H18=N$2),'ProductSprint Backlog'!$E18,OR('ProductSprint Backlog'!$I18&lt;=N$2,'ProductSprint Backlog'!$H18&gt;N$2),0)</f>
        <v/>
      </c>
      <c r="O18" s="6" t="str">
        <f>IFS('ProductSprint Backlog'!$E18="", "", AND('ProductSprint Backlog'!$I18&gt;O$2,'ProductSprint Backlog'!$H18&lt;=O$2),'ProductSprint Backlog'!$E18 / MAX(1, 'ProductSprint Backlog'!$I18-'ProductSprint Backlog'!$H18),AND('ProductSprint Backlog'!$I18=O$2,'ProductSprint Backlog'!$H18=O$2),'ProductSprint Backlog'!$E18,OR('ProductSprint Backlog'!$I18&lt;=O$2,'ProductSprint Backlog'!$H18&gt;O$2),0)</f>
        <v/>
      </c>
    </row>
    <row r="19">
      <c r="B19" s="6">
        <f>IFS('ProductSprint Backlog'!$E19="", "", AND('ProductSprint Backlog'!$I19&gt;B$2,'ProductSprint Backlog'!$H19&lt;=B$2),'ProductSprint Backlog'!$E19 / MAX(1, 'ProductSprint Backlog'!$I19-'ProductSprint Backlog'!$H19),AND('ProductSprint Backlog'!$I19=B$2,'ProductSprint Backlog'!$H19=B$2),'ProductSprint Backlog'!$E19,OR('ProductSprint Backlog'!$I19&lt;=B$2,'ProductSprint Backlog'!$H19&gt;B$2),0)</f>
        <v>1</v>
      </c>
      <c r="C19" s="6">
        <f>IFS('ProductSprint Backlog'!$E19="", "", AND('ProductSprint Backlog'!$I19&gt;C$2,'ProductSprint Backlog'!$H19&lt;=C$2),'ProductSprint Backlog'!$E19 / MAX(1, 'ProductSprint Backlog'!$I19-'ProductSprint Backlog'!$H19),AND('ProductSprint Backlog'!$I19=C$2,'ProductSprint Backlog'!$H19=C$2),'ProductSprint Backlog'!$E19,OR('ProductSprint Backlog'!$I19&lt;=C$2,'ProductSprint Backlog'!$H19&gt;C$2),0)</f>
        <v>1</v>
      </c>
      <c r="D19" s="6">
        <f>IFS('ProductSprint Backlog'!$E19="", "", AND('ProductSprint Backlog'!$I19&gt;D$2,'ProductSprint Backlog'!$H19&lt;=D$2),'ProductSprint Backlog'!$E19 / MAX(1, 'ProductSprint Backlog'!$I19-'ProductSprint Backlog'!$H19),AND('ProductSprint Backlog'!$I19=D$2,'ProductSprint Backlog'!$H19=D$2),'ProductSprint Backlog'!$E19,OR('ProductSprint Backlog'!$I19&lt;=D$2,'ProductSprint Backlog'!$H19&gt;D$2),0)</f>
        <v>1</v>
      </c>
      <c r="E19" s="6">
        <f>IFS('ProductSprint Backlog'!$E19="", "", AND('ProductSprint Backlog'!$I19&gt;E$2,'ProductSprint Backlog'!$H19&lt;=E$2),'ProductSprint Backlog'!$E19 / MAX(1, 'ProductSprint Backlog'!$I19-'ProductSprint Backlog'!$H19),AND('ProductSprint Backlog'!$I19=E$2,'ProductSprint Backlog'!$H19=E$2),'ProductSprint Backlog'!$E19,OR('ProductSprint Backlog'!$I19&lt;=E$2,'ProductSprint Backlog'!$H19&gt;E$2),0)</f>
        <v>1</v>
      </c>
      <c r="F19" s="6">
        <f>IFS('ProductSprint Backlog'!$E19="", "", AND('ProductSprint Backlog'!$I19&gt;F$2,'ProductSprint Backlog'!$H19&lt;=F$2),'ProductSprint Backlog'!$E19 / MAX(1, 'ProductSprint Backlog'!$I19-'ProductSprint Backlog'!$H19),AND('ProductSprint Backlog'!$I19=F$2,'ProductSprint Backlog'!$H19=F$2),'ProductSprint Backlog'!$E19,OR('ProductSprint Backlog'!$I19&lt;=F$2,'ProductSprint Backlog'!$H19&gt;F$2),0)</f>
        <v>1</v>
      </c>
      <c r="G19" s="6">
        <f>IFS('ProductSprint Backlog'!$E19="", "", AND('ProductSprint Backlog'!$I19&gt;G$2,'ProductSprint Backlog'!$H19&lt;=G$2),'ProductSprint Backlog'!$E19 / MAX(1, 'ProductSprint Backlog'!$I19-'ProductSprint Backlog'!$H19),AND('ProductSprint Backlog'!$I19=G$2,'ProductSprint Backlog'!$H19=G$2),'ProductSprint Backlog'!$E19,OR('ProductSprint Backlog'!$I19&lt;=G$2,'ProductSprint Backlog'!$H19&gt;G$2),0)</f>
        <v>1</v>
      </c>
      <c r="H19" s="6">
        <f>IFS('ProductSprint Backlog'!$E19="", "", AND('ProductSprint Backlog'!$I19&gt;H$2,'ProductSprint Backlog'!$H19&lt;=H$2),'ProductSprint Backlog'!$E19 / MAX(1, 'ProductSprint Backlog'!$I19-'ProductSprint Backlog'!$H19),AND('ProductSprint Backlog'!$I19=H$2,'ProductSprint Backlog'!$H19=H$2),'ProductSprint Backlog'!$E19,OR('ProductSprint Backlog'!$I19&lt;=H$2,'ProductSprint Backlog'!$H19&gt;H$2),0)</f>
        <v>0</v>
      </c>
      <c r="I19" s="6">
        <f>IFS('ProductSprint Backlog'!$E19="", "", AND('ProductSprint Backlog'!$I19&gt;I$2,'ProductSprint Backlog'!$H19&lt;=I$2),'ProductSprint Backlog'!$E19 / MAX(1, 'ProductSprint Backlog'!$I19-'ProductSprint Backlog'!$H19),AND('ProductSprint Backlog'!$I19=I$2,'ProductSprint Backlog'!$H19=I$2),'ProductSprint Backlog'!$E19,OR('ProductSprint Backlog'!$I19&lt;=I$2,'ProductSprint Backlog'!$H19&gt;I$2),0)</f>
        <v>0</v>
      </c>
      <c r="J19" s="6">
        <f>IFS('ProductSprint Backlog'!$E19="", "", AND('ProductSprint Backlog'!$I19&gt;J$2,'ProductSprint Backlog'!$H19&lt;=J$2),'ProductSprint Backlog'!$E19 / MAX(1, 'ProductSprint Backlog'!$I19-'ProductSprint Backlog'!$H19),AND('ProductSprint Backlog'!$I19=J$2,'ProductSprint Backlog'!$H19=J$2),'ProductSprint Backlog'!$E19,OR('ProductSprint Backlog'!$I19&lt;=J$2,'ProductSprint Backlog'!$H19&gt;J$2),0)</f>
        <v>0</v>
      </c>
      <c r="K19" s="6">
        <f>IFS('ProductSprint Backlog'!$E19="", "", AND('ProductSprint Backlog'!$I19&gt;K$2,'ProductSprint Backlog'!$H19&lt;=K$2),'ProductSprint Backlog'!$E19 / MAX(1, 'ProductSprint Backlog'!$I19-'ProductSprint Backlog'!$H19),AND('ProductSprint Backlog'!$I19=K$2,'ProductSprint Backlog'!$H19=K$2),'ProductSprint Backlog'!$E19,OR('ProductSprint Backlog'!$I19&lt;=K$2,'ProductSprint Backlog'!$H19&gt;K$2),0)</f>
        <v>0</v>
      </c>
      <c r="L19" s="6">
        <f>IFS('ProductSprint Backlog'!$E19="", "", AND('ProductSprint Backlog'!$I19&gt;L$2,'ProductSprint Backlog'!$H19&lt;=L$2),'ProductSprint Backlog'!$E19 / MAX(1, 'ProductSprint Backlog'!$I19-'ProductSprint Backlog'!$H19),AND('ProductSprint Backlog'!$I19=L$2,'ProductSprint Backlog'!$H19=L$2),'ProductSprint Backlog'!$E19,OR('ProductSprint Backlog'!$I19&lt;=L$2,'ProductSprint Backlog'!$H19&gt;L$2),0)</f>
        <v>0</v>
      </c>
      <c r="M19" s="6">
        <f>IFS('ProductSprint Backlog'!$E19="", "", AND('ProductSprint Backlog'!$I19&gt;M$2,'ProductSprint Backlog'!$H19&lt;=M$2),'ProductSprint Backlog'!$E19 / MAX(1, 'ProductSprint Backlog'!$I19-'ProductSprint Backlog'!$H19),AND('ProductSprint Backlog'!$I19=M$2,'ProductSprint Backlog'!$H19=M$2),'ProductSprint Backlog'!$E19,OR('ProductSprint Backlog'!$I19&lt;=M$2,'ProductSprint Backlog'!$H19&gt;M$2),0)</f>
        <v>0</v>
      </c>
      <c r="N19" s="6">
        <f>IFS('ProductSprint Backlog'!$E19="", "", AND('ProductSprint Backlog'!$I19&gt;N$2,'ProductSprint Backlog'!$H19&lt;=N$2),'ProductSprint Backlog'!$E19 / MAX(1, 'ProductSprint Backlog'!$I19-'ProductSprint Backlog'!$H19),AND('ProductSprint Backlog'!$I19=N$2,'ProductSprint Backlog'!$H19=N$2),'ProductSprint Backlog'!$E19,OR('ProductSprint Backlog'!$I19&lt;=N$2,'ProductSprint Backlog'!$H19&gt;N$2),0)</f>
        <v>0</v>
      </c>
      <c r="O19" s="6">
        <f>IFS('ProductSprint Backlog'!$E19="", "", AND('ProductSprint Backlog'!$I19&gt;O$2,'ProductSprint Backlog'!$H19&lt;=O$2),'ProductSprint Backlog'!$E19 / MAX(1, 'ProductSprint Backlog'!$I19-'ProductSprint Backlog'!$H19),AND('ProductSprint Backlog'!$I19=O$2,'ProductSprint Backlog'!$H19=O$2),'ProductSprint Backlog'!$E19,OR('ProductSprint Backlog'!$I19&lt;=O$2,'ProductSprint Backlog'!$H19&gt;O$2),0)</f>
        <v>0</v>
      </c>
    </row>
    <row r="20">
      <c r="B20" s="6">
        <f>IFS('ProductSprint Backlog'!$E20="", "", AND('ProductSprint Backlog'!$I20&gt;B$2,'ProductSprint Backlog'!$H20&lt;=B$2),'ProductSprint Backlog'!$E20 / MAX(1, 'ProductSprint Backlog'!$I20-'ProductSprint Backlog'!$H20),AND('ProductSprint Backlog'!$I20=B$2,'ProductSprint Backlog'!$H20=B$2),'ProductSprint Backlog'!$E20,OR('ProductSprint Backlog'!$I20&lt;=B$2,'ProductSprint Backlog'!$H20&gt;B$2),0)</f>
        <v>0</v>
      </c>
      <c r="C20" s="6">
        <f>IFS('ProductSprint Backlog'!$E20="", "", AND('ProductSprint Backlog'!$I20&gt;C$2,'ProductSprint Backlog'!$H20&lt;=C$2),'ProductSprint Backlog'!$E20 / MAX(1, 'ProductSprint Backlog'!$I20-'ProductSprint Backlog'!$H20),AND('ProductSprint Backlog'!$I20=C$2,'ProductSprint Backlog'!$H20=C$2),'ProductSprint Backlog'!$E20,OR('ProductSprint Backlog'!$I20&lt;=C$2,'ProductSprint Backlog'!$H20&gt;C$2),0)</f>
        <v>0</v>
      </c>
      <c r="D20" s="6">
        <f>IFS('ProductSprint Backlog'!$E20="", "", AND('ProductSprint Backlog'!$I20&gt;D$2,'ProductSprint Backlog'!$H20&lt;=D$2),'ProductSprint Backlog'!$E20 / MAX(1, 'ProductSprint Backlog'!$I20-'ProductSprint Backlog'!$H20),AND('ProductSprint Backlog'!$I20=D$2,'ProductSprint Backlog'!$H20=D$2),'ProductSprint Backlog'!$E20,OR('ProductSprint Backlog'!$I20&lt;=D$2,'ProductSprint Backlog'!$H20&gt;D$2),0)</f>
        <v>1.5</v>
      </c>
      <c r="E20" s="6">
        <f>IFS('ProductSprint Backlog'!$E20="", "", AND('ProductSprint Backlog'!$I20&gt;E$2,'ProductSprint Backlog'!$H20&lt;=E$2),'ProductSprint Backlog'!$E20 / MAX(1, 'ProductSprint Backlog'!$I20-'ProductSprint Backlog'!$H20),AND('ProductSprint Backlog'!$I20=E$2,'ProductSprint Backlog'!$H20=E$2),'ProductSprint Backlog'!$E20,OR('ProductSprint Backlog'!$I20&lt;=E$2,'ProductSprint Backlog'!$H20&gt;E$2),0)</f>
        <v>1.5</v>
      </c>
      <c r="F20" s="6">
        <f>IFS('ProductSprint Backlog'!$E20="", "", AND('ProductSprint Backlog'!$I20&gt;F$2,'ProductSprint Backlog'!$H20&lt;=F$2),'ProductSprint Backlog'!$E20 / MAX(1, 'ProductSprint Backlog'!$I20-'ProductSprint Backlog'!$H20),AND('ProductSprint Backlog'!$I20=F$2,'ProductSprint Backlog'!$H20=F$2),'ProductSprint Backlog'!$E20,OR('ProductSprint Backlog'!$I20&lt;=F$2,'ProductSprint Backlog'!$H20&gt;F$2),0)</f>
        <v>0</v>
      </c>
      <c r="G20" s="6">
        <f>IFS('ProductSprint Backlog'!$E20="", "", AND('ProductSprint Backlog'!$I20&gt;G$2,'ProductSprint Backlog'!$H20&lt;=G$2),'ProductSprint Backlog'!$E20 / MAX(1, 'ProductSprint Backlog'!$I20-'ProductSprint Backlog'!$H20),AND('ProductSprint Backlog'!$I20=G$2,'ProductSprint Backlog'!$H20=G$2),'ProductSprint Backlog'!$E20,OR('ProductSprint Backlog'!$I20&lt;=G$2,'ProductSprint Backlog'!$H20&gt;G$2),0)</f>
        <v>0</v>
      </c>
      <c r="H20" s="6">
        <f>IFS('ProductSprint Backlog'!$E20="", "", AND('ProductSprint Backlog'!$I20&gt;H$2,'ProductSprint Backlog'!$H20&lt;=H$2),'ProductSprint Backlog'!$E20 / MAX(1, 'ProductSprint Backlog'!$I20-'ProductSprint Backlog'!$H20),AND('ProductSprint Backlog'!$I20=H$2,'ProductSprint Backlog'!$H20=H$2),'ProductSprint Backlog'!$E20,OR('ProductSprint Backlog'!$I20&lt;=H$2,'ProductSprint Backlog'!$H20&gt;H$2),0)</f>
        <v>0</v>
      </c>
      <c r="I20" s="6">
        <f>IFS('ProductSprint Backlog'!$E20="", "", AND('ProductSprint Backlog'!$I20&gt;I$2,'ProductSprint Backlog'!$H20&lt;=I$2),'ProductSprint Backlog'!$E20 / MAX(1, 'ProductSprint Backlog'!$I20-'ProductSprint Backlog'!$H20),AND('ProductSprint Backlog'!$I20=I$2,'ProductSprint Backlog'!$H20=I$2),'ProductSprint Backlog'!$E20,OR('ProductSprint Backlog'!$I20&lt;=I$2,'ProductSprint Backlog'!$H20&gt;I$2),0)</f>
        <v>0</v>
      </c>
      <c r="J20" s="6">
        <f>IFS('ProductSprint Backlog'!$E20="", "", AND('ProductSprint Backlog'!$I20&gt;J$2,'ProductSprint Backlog'!$H20&lt;=J$2),'ProductSprint Backlog'!$E20 / MAX(1, 'ProductSprint Backlog'!$I20-'ProductSprint Backlog'!$H20),AND('ProductSprint Backlog'!$I20=J$2,'ProductSprint Backlog'!$H20=J$2),'ProductSprint Backlog'!$E20,OR('ProductSprint Backlog'!$I20&lt;=J$2,'ProductSprint Backlog'!$H20&gt;J$2),0)</f>
        <v>0</v>
      </c>
      <c r="K20" s="6">
        <f>IFS('ProductSprint Backlog'!$E20="", "", AND('ProductSprint Backlog'!$I20&gt;K$2,'ProductSprint Backlog'!$H20&lt;=K$2),'ProductSprint Backlog'!$E20 / MAX(1, 'ProductSprint Backlog'!$I20-'ProductSprint Backlog'!$H20),AND('ProductSprint Backlog'!$I20=K$2,'ProductSprint Backlog'!$H20=K$2),'ProductSprint Backlog'!$E20,OR('ProductSprint Backlog'!$I20&lt;=K$2,'ProductSprint Backlog'!$H20&gt;K$2),0)</f>
        <v>0</v>
      </c>
      <c r="L20" s="6">
        <f>IFS('ProductSprint Backlog'!$E20="", "", AND('ProductSprint Backlog'!$I20&gt;L$2,'ProductSprint Backlog'!$H20&lt;=L$2),'ProductSprint Backlog'!$E20 / MAX(1, 'ProductSprint Backlog'!$I20-'ProductSprint Backlog'!$H20),AND('ProductSprint Backlog'!$I20=L$2,'ProductSprint Backlog'!$H20=L$2),'ProductSprint Backlog'!$E20,OR('ProductSprint Backlog'!$I20&lt;=L$2,'ProductSprint Backlog'!$H20&gt;L$2),0)</f>
        <v>0</v>
      </c>
      <c r="M20" s="6">
        <f>IFS('ProductSprint Backlog'!$E20="", "", AND('ProductSprint Backlog'!$I20&gt;M$2,'ProductSprint Backlog'!$H20&lt;=M$2),'ProductSprint Backlog'!$E20 / MAX(1, 'ProductSprint Backlog'!$I20-'ProductSprint Backlog'!$H20),AND('ProductSprint Backlog'!$I20=M$2,'ProductSprint Backlog'!$H20=M$2),'ProductSprint Backlog'!$E20,OR('ProductSprint Backlog'!$I20&lt;=M$2,'ProductSprint Backlog'!$H20&gt;M$2),0)</f>
        <v>0</v>
      </c>
      <c r="N20" s="6">
        <f>IFS('ProductSprint Backlog'!$E20="", "", AND('ProductSprint Backlog'!$I20&gt;N$2,'ProductSprint Backlog'!$H20&lt;=N$2),'ProductSprint Backlog'!$E20 / MAX(1, 'ProductSprint Backlog'!$I20-'ProductSprint Backlog'!$H20),AND('ProductSprint Backlog'!$I20=N$2,'ProductSprint Backlog'!$H20=N$2),'ProductSprint Backlog'!$E20,OR('ProductSprint Backlog'!$I20&lt;=N$2,'ProductSprint Backlog'!$H20&gt;N$2),0)</f>
        <v>0</v>
      </c>
      <c r="O20" s="6">
        <f>IFS('ProductSprint Backlog'!$E20="", "", AND('ProductSprint Backlog'!$I20&gt;O$2,'ProductSprint Backlog'!$H20&lt;=O$2),'ProductSprint Backlog'!$E20 / MAX(1, 'ProductSprint Backlog'!$I20-'ProductSprint Backlog'!$H20),AND('ProductSprint Backlog'!$I20=O$2,'ProductSprint Backlog'!$H20=O$2),'ProductSprint Backlog'!$E20,OR('ProductSprint Backlog'!$I20&lt;=O$2,'ProductSprint Backlog'!$H20&gt;O$2),0)</f>
        <v>0</v>
      </c>
    </row>
    <row r="21">
      <c r="B21" s="6">
        <f>IFS('ProductSprint Backlog'!$E21="", "", AND('ProductSprint Backlog'!$I21&gt;B$2,'ProductSprint Backlog'!$H21&lt;=B$2),'ProductSprint Backlog'!$E21 / MAX(1, 'ProductSprint Backlog'!$I21-'ProductSprint Backlog'!$H21),AND('ProductSprint Backlog'!$I21=B$2,'ProductSprint Backlog'!$H21=B$2),'ProductSprint Backlog'!$E21,OR('ProductSprint Backlog'!$I21&lt;=B$2,'ProductSprint Backlog'!$H21&gt;B$2),0)</f>
        <v>0</v>
      </c>
      <c r="C21" s="6">
        <f>IFS('ProductSprint Backlog'!$E21="", "", AND('ProductSprint Backlog'!$I21&gt;C$2,'ProductSprint Backlog'!$H21&lt;=C$2),'ProductSprint Backlog'!$E21 / MAX(1, 'ProductSprint Backlog'!$I21-'ProductSprint Backlog'!$H21),AND('ProductSprint Backlog'!$I21=C$2,'ProductSprint Backlog'!$H21=C$2),'ProductSprint Backlog'!$E21,OR('ProductSprint Backlog'!$I21&lt;=C$2,'ProductSprint Backlog'!$H21&gt;C$2),0)</f>
        <v>0</v>
      </c>
      <c r="D21" s="6">
        <f>IFS('ProductSprint Backlog'!$E21="", "", AND('ProductSprint Backlog'!$I21&gt;D$2,'ProductSprint Backlog'!$H21&lt;=D$2),'ProductSprint Backlog'!$E21 / MAX(1, 'ProductSprint Backlog'!$I21-'ProductSprint Backlog'!$H21),AND('ProductSprint Backlog'!$I21=D$2,'ProductSprint Backlog'!$H21=D$2),'ProductSprint Backlog'!$E21,OR('ProductSprint Backlog'!$I21&lt;=D$2,'ProductSprint Backlog'!$H21&gt;D$2),0)</f>
        <v>0</v>
      </c>
      <c r="E21" s="6">
        <f>IFS('ProductSprint Backlog'!$E21="", "", AND('ProductSprint Backlog'!$I21&gt;E$2,'ProductSprint Backlog'!$H21&lt;=E$2),'ProductSprint Backlog'!$E21 / MAX(1, 'ProductSprint Backlog'!$I21-'ProductSprint Backlog'!$H21),AND('ProductSprint Backlog'!$I21=E$2,'ProductSprint Backlog'!$H21=E$2),'ProductSprint Backlog'!$E21,OR('ProductSprint Backlog'!$I21&lt;=E$2,'ProductSprint Backlog'!$H21&gt;E$2),0)</f>
        <v>0</v>
      </c>
      <c r="F21" s="6">
        <f>IFS('ProductSprint Backlog'!$E21="", "", AND('ProductSprint Backlog'!$I21&gt;F$2,'ProductSprint Backlog'!$H21&lt;=F$2),'ProductSprint Backlog'!$E21 / MAX(1, 'ProductSprint Backlog'!$I21-'ProductSprint Backlog'!$H21),AND('ProductSprint Backlog'!$I21=F$2,'ProductSprint Backlog'!$H21=F$2),'ProductSprint Backlog'!$E21,OR('ProductSprint Backlog'!$I21&lt;=F$2,'ProductSprint Backlog'!$H21&gt;F$2),0)</f>
        <v>0</v>
      </c>
      <c r="G21" s="6">
        <f>IFS('ProductSprint Backlog'!$E21="", "", AND('ProductSprint Backlog'!$I21&gt;G$2,'ProductSprint Backlog'!$H21&lt;=G$2),'ProductSprint Backlog'!$E21 / MAX(1, 'ProductSprint Backlog'!$I21-'ProductSprint Backlog'!$H21),AND('ProductSprint Backlog'!$I21=G$2,'ProductSprint Backlog'!$H21=G$2),'ProductSprint Backlog'!$E21,OR('ProductSprint Backlog'!$I21&lt;=G$2,'ProductSprint Backlog'!$H21&gt;G$2),0)</f>
        <v>0.6666666667</v>
      </c>
      <c r="H21" s="6">
        <f>IFS('ProductSprint Backlog'!$E21="", "", AND('ProductSprint Backlog'!$I21&gt;H$2,'ProductSprint Backlog'!$H21&lt;=H$2),'ProductSprint Backlog'!$E21 / MAX(1, 'ProductSprint Backlog'!$I21-'ProductSprint Backlog'!$H21),AND('ProductSprint Backlog'!$I21=H$2,'ProductSprint Backlog'!$H21=H$2),'ProductSprint Backlog'!$E21,OR('ProductSprint Backlog'!$I21&lt;=H$2,'ProductSprint Backlog'!$H21&gt;H$2),0)</f>
        <v>0.6666666667</v>
      </c>
      <c r="I21" s="6">
        <f>IFS('ProductSprint Backlog'!$E21="", "", AND('ProductSprint Backlog'!$I21&gt;I$2,'ProductSprint Backlog'!$H21&lt;=I$2),'ProductSprint Backlog'!$E21 / MAX(1, 'ProductSprint Backlog'!$I21-'ProductSprint Backlog'!$H21),AND('ProductSprint Backlog'!$I21=I$2,'ProductSprint Backlog'!$H21=I$2),'ProductSprint Backlog'!$E21,OR('ProductSprint Backlog'!$I21&lt;=I$2,'ProductSprint Backlog'!$H21&gt;I$2),0)</f>
        <v>0.6666666667</v>
      </c>
      <c r="J21" s="6">
        <f>IFS('ProductSprint Backlog'!$E21="", "", AND('ProductSprint Backlog'!$I21&gt;J$2,'ProductSprint Backlog'!$H21&lt;=J$2),'ProductSprint Backlog'!$E21 / MAX(1, 'ProductSprint Backlog'!$I21-'ProductSprint Backlog'!$H21),AND('ProductSprint Backlog'!$I21=J$2,'ProductSprint Backlog'!$H21=J$2),'ProductSprint Backlog'!$E21,OR('ProductSprint Backlog'!$I21&lt;=J$2,'ProductSprint Backlog'!$H21&gt;J$2),0)</f>
        <v>0</v>
      </c>
      <c r="K21" s="6">
        <f>IFS('ProductSprint Backlog'!$E21="", "", AND('ProductSprint Backlog'!$I21&gt;K$2,'ProductSprint Backlog'!$H21&lt;=K$2),'ProductSprint Backlog'!$E21 / MAX(1, 'ProductSprint Backlog'!$I21-'ProductSprint Backlog'!$H21),AND('ProductSprint Backlog'!$I21=K$2,'ProductSprint Backlog'!$H21=K$2),'ProductSprint Backlog'!$E21,OR('ProductSprint Backlog'!$I21&lt;=K$2,'ProductSprint Backlog'!$H21&gt;K$2),0)</f>
        <v>0</v>
      </c>
      <c r="L21" s="6">
        <f>IFS('ProductSprint Backlog'!$E21="", "", AND('ProductSprint Backlog'!$I21&gt;L$2,'ProductSprint Backlog'!$H21&lt;=L$2),'ProductSprint Backlog'!$E21 / MAX(1, 'ProductSprint Backlog'!$I21-'ProductSprint Backlog'!$H21),AND('ProductSprint Backlog'!$I21=L$2,'ProductSprint Backlog'!$H21=L$2),'ProductSprint Backlog'!$E21,OR('ProductSprint Backlog'!$I21&lt;=L$2,'ProductSprint Backlog'!$H21&gt;L$2),0)</f>
        <v>0</v>
      </c>
      <c r="M21" s="6">
        <f>IFS('ProductSprint Backlog'!$E21="", "", AND('ProductSprint Backlog'!$I21&gt;M$2,'ProductSprint Backlog'!$H21&lt;=M$2),'ProductSprint Backlog'!$E21 / MAX(1, 'ProductSprint Backlog'!$I21-'ProductSprint Backlog'!$H21),AND('ProductSprint Backlog'!$I21=M$2,'ProductSprint Backlog'!$H21=M$2),'ProductSprint Backlog'!$E21,OR('ProductSprint Backlog'!$I21&lt;=M$2,'ProductSprint Backlog'!$H21&gt;M$2),0)</f>
        <v>0</v>
      </c>
      <c r="N21" s="6">
        <f>IFS('ProductSprint Backlog'!$E21="", "", AND('ProductSprint Backlog'!$I21&gt;N$2,'ProductSprint Backlog'!$H21&lt;=N$2),'ProductSprint Backlog'!$E21 / MAX(1, 'ProductSprint Backlog'!$I21-'ProductSprint Backlog'!$H21),AND('ProductSprint Backlog'!$I21=N$2,'ProductSprint Backlog'!$H21=N$2),'ProductSprint Backlog'!$E21,OR('ProductSprint Backlog'!$I21&lt;=N$2,'ProductSprint Backlog'!$H21&gt;N$2),0)</f>
        <v>0</v>
      </c>
      <c r="O21" s="6">
        <f>IFS('ProductSprint Backlog'!$E21="", "", AND('ProductSprint Backlog'!$I21&gt;O$2,'ProductSprint Backlog'!$H21&lt;=O$2),'ProductSprint Backlog'!$E21 / MAX(1, 'ProductSprint Backlog'!$I21-'ProductSprint Backlog'!$H21),AND('ProductSprint Backlog'!$I21=O$2,'ProductSprint Backlog'!$H21=O$2),'ProductSprint Backlog'!$E21,OR('ProductSprint Backlog'!$I21&lt;=O$2,'ProductSprint Backlog'!$H21&gt;O$2),0)</f>
        <v>0</v>
      </c>
    </row>
    <row r="22">
      <c r="B22" s="6">
        <f>IFS('ProductSprint Backlog'!$E22="", "", AND('ProductSprint Backlog'!$I22&gt;B$2,'ProductSprint Backlog'!$H22&lt;=B$2),'ProductSprint Backlog'!$E22 / MAX(1, 'ProductSprint Backlog'!$I22-'ProductSprint Backlog'!$H22),AND('ProductSprint Backlog'!$I22=B$2,'ProductSprint Backlog'!$H22=B$2),'ProductSprint Backlog'!$E22,OR('ProductSprint Backlog'!$I22&lt;=B$2,'ProductSprint Backlog'!$H22&gt;B$2),0)</f>
        <v>0</v>
      </c>
      <c r="C22" s="6">
        <f>IFS('ProductSprint Backlog'!$E22="", "", AND('ProductSprint Backlog'!$I22&gt;C$2,'ProductSprint Backlog'!$H22&lt;=C$2),'ProductSprint Backlog'!$E22 / MAX(1, 'ProductSprint Backlog'!$I22-'ProductSprint Backlog'!$H22),AND('ProductSprint Backlog'!$I22=C$2,'ProductSprint Backlog'!$H22=C$2),'ProductSprint Backlog'!$E22,OR('ProductSprint Backlog'!$I22&lt;=C$2,'ProductSprint Backlog'!$H22&gt;C$2),0)</f>
        <v>0</v>
      </c>
      <c r="D22" s="6">
        <f>IFS('ProductSprint Backlog'!$E22="", "", AND('ProductSprint Backlog'!$I22&gt;D$2,'ProductSprint Backlog'!$H22&lt;=D$2),'ProductSprint Backlog'!$E22 / MAX(1, 'ProductSprint Backlog'!$I22-'ProductSprint Backlog'!$H22),AND('ProductSprint Backlog'!$I22=D$2,'ProductSprint Backlog'!$H22=D$2),'ProductSprint Backlog'!$E22,OR('ProductSprint Backlog'!$I22&lt;=D$2,'ProductSprint Backlog'!$H22&gt;D$2),0)</f>
        <v>0</v>
      </c>
      <c r="E22" s="6">
        <f>IFS('ProductSprint Backlog'!$E22="", "", AND('ProductSprint Backlog'!$I22&gt;E$2,'ProductSprint Backlog'!$H22&lt;=E$2),'ProductSprint Backlog'!$E22 / MAX(1, 'ProductSprint Backlog'!$I22-'ProductSprint Backlog'!$H22),AND('ProductSprint Backlog'!$I22=E$2,'ProductSprint Backlog'!$H22=E$2),'ProductSprint Backlog'!$E22,OR('ProductSprint Backlog'!$I22&lt;=E$2,'ProductSprint Backlog'!$H22&gt;E$2),0)</f>
        <v>0</v>
      </c>
      <c r="F22" s="6">
        <f>IFS('ProductSprint Backlog'!$E22="", "", AND('ProductSprint Backlog'!$I22&gt;F$2,'ProductSprint Backlog'!$H22&lt;=F$2),'ProductSprint Backlog'!$E22 / MAX(1, 'ProductSprint Backlog'!$I22-'ProductSprint Backlog'!$H22),AND('ProductSprint Backlog'!$I22=F$2,'ProductSprint Backlog'!$H22=F$2),'ProductSprint Backlog'!$E22,OR('ProductSprint Backlog'!$I22&lt;=F$2,'ProductSprint Backlog'!$H22&gt;F$2),0)</f>
        <v>0</v>
      </c>
      <c r="G22" s="6">
        <f>IFS('ProductSprint Backlog'!$E22="", "", AND('ProductSprint Backlog'!$I22&gt;G$2,'ProductSprint Backlog'!$H22&lt;=G$2),'ProductSprint Backlog'!$E22 / MAX(1, 'ProductSprint Backlog'!$I22-'ProductSprint Backlog'!$H22),AND('ProductSprint Backlog'!$I22=G$2,'ProductSprint Backlog'!$H22=G$2),'ProductSprint Backlog'!$E22,OR('ProductSprint Backlog'!$I22&lt;=G$2,'ProductSprint Backlog'!$H22&gt;G$2),0)</f>
        <v>0</v>
      </c>
      <c r="H22" s="6">
        <f>IFS('ProductSprint Backlog'!$E22="", "", AND('ProductSprint Backlog'!$I22&gt;H$2,'ProductSprint Backlog'!$H22&lt;=H$2),'ProductSprint Backlog'!$E22 / MAX(1, 'ProductSprint Backlog'!$I22-'ProductSprint Backlog'!$H22),AND('ProductSprint Backlog'!$I22=H$2,'ProductSprint Backlog'!$H22=H$2),'ProductSprint Backlog'!$E22,OR('ProductSprint Backlog'!$I22&lt;=H$2,'ProductSprint Backlog'!$H22&gt;H$2),0)</f>
        <v>1.5</v>
      </c>
      <c r="I22" s="6">
        <f>IFS('ProductSprint Backlog'!$E22="", "", AND('ProductSprint Backlog'!$I22&gt;I$2,'ProductSprint Backlog'!$H22&lt;=I$2),'ProductSprint Backlog'!$E22 / MAX(1, 'ProductSprint Backlog'!$I22-'ProductSprint Backlog'!$H22),AND('ProductSprint Backlog'!$I22=I$2,'ProductSprint Backlog'!$H22=I$2),'ProductSprint Backlog'!$E22,OR('ProductSprint Backlog'!$I22&lt;=I$2,'ProductSprint Backlog'!$H22&gt;I$2),0)</f>
        <v>1.5</v>
      </c>
      <c r="J22" s="6">
        <f>IFS('ProductSprint Backlog'!$E22="", "", AND('ProductSprint Backlog'!$I22&gt;J$2,'ProductSprint Backlog'!$H22&lt;=J$2),'ProductSprint Backlog'!$E22 / MAX(1, 'ProductSprint Backlog'!$I22-'ProductSprint Backlog'!$H22),AND('ProductSprint Backlog'!$I22=J$2,'ProductSprint Backlog'!$H22=J$2),'ProductSprint Backlog'!$E22,OR('ProductSprint Backlog'!$I22&lt;=J$2,'ProductSprint Backlog'!$H22&gt;J$2),0)</f>
        <v>0</v>
      </c>
      <c r="K22" s="6">
        <f>IFS('ProductSprint Backlog'!$E22="", "", AND('ProductSprint Backlog'!$I22&gt;K$2,'ProductSprint Backlog'!$H22&lt;=K$2),'ProductSprint Backlog'!$E22 / MAX(1, 'ProductSprint Backlog'!$I22-'ProductSprint Backlog'!$H22),AND('ProductSprint Backlog'!$I22=K$2,'ProductSprint Backlog'!$H22=K$2),'ProductSprint Backlog'!$E22,OR('ProductSprint Backlog'!$I22&lt;=K$2,'ProductSprint Backlog'!$H22&gt;K$2),0)</f>
        <v>0</v>
      </c>
      <c r="L22" s="6">
        <f>IFS('ProductSprint Backlog'!$E22="", "", AND('ProductSprint Backlog'!$I22&gt;L$2,'ProductSprint Backlog'!$H22&lt;=L$2),'ProductSprint Backlog'!$E22 / MAX(1, 'ProductSprint Backlog'!$I22-'ProductSprint Backlog'!$H22),AND('ProductSprint Backlog'!$I22=L$2,'ProductSprint Backlog'!$H22=L$2),'ProductSprint Backlog'!$E22,OR('ProductSprint Backlog'!$I22&lt;=L$2,'ProductSprint Backlog'!$H22&gt;L$2),0)</f>
        <v>0</v>
      </c>
      <c r="M22" s="6">
        <f>IFS('ProductSprint Backlog'!$E22="", "", AND('ProductSprint Backlog'!$I22&gt;M$2,'ProductSprint Backlog'!$H22&lt;=M$2),'ProductSprint Backlog'!$E22 / MAX(1, 'ProductSprint Backlog'!$I22-'ProductSprint Backlog'!$H22),AND('ProductSprint Backlog'!$I22=M$2,'ProductSprint Backlog'!$H22=M$2),'ProductSprint Backlog'!$E22,OR('ProductSprint Backlog'!$I22&lt;=M$2,'ProductSprint Backlog'!$H22&gt;M$2),0)</f>
        <v>0</v>
      </c>
      <c r="N22" s="6">
        <f>IFS('ProductSprint Backlog'!$E22="", "", AND('ProductSprint Backlog'!$I22&gt;N$2,'ProductSprint Backlog'!$H22&lt;=N$2),'ProductSprint Backlog'!$E22 / MAX(1, 'ProductSprint Backlog'!$I22-'ProductSprint Backlog'!$H22),AND('ProductSprint Backlog'!$I22=N$2,'ProductSprint Backlog'!$H22=N$2),'ProductSprint Backlog'!$E22,OR('ProductSprint Backlog'!$I22&lt;=N$2,'ProductSprint Backlog'!$H22&gt;N$2),0)</f>
        <v>0</v>
      </c>
      <c r="O22" s="6">
        <f>IFS('ProductSprint Backlog'!$E22="", "", AND('ProductSprint Backlog'!$I22&gt;O$2,'ProductSprint Backlog'!$H22&lt;=O$2),'ProductSprint Backlog'!$E22 / MAX(1, 'ProductSprint Backlog'!$I22-'ProductSprint Backlog'!$H22),AND('ProductSprint Backlog'!$I22=O$2,'ProductSprint Backlog'!$H22=O$2),'ProductSprint Backlog'!$E22,OR('ProductSprint Backlog'!$I22&lt;=O$2,'ProductSprint Backlog'!$H22&gt;O$2),0)</f>
        <v>0</v>
      </c>
    </row>
    <row r="23">
      <c r="B23" s="6" t="str">
        <f>IFS('ProductSprint Backlog'!$E23="", "", AND('ProductSprint Backlog'!$I23&gt;B$2,'ProductSprint Backlog'!$H23&lt;=B$2),'ProductSprint Backlog'!$E23 / MAX(1, 'ProductSprint Backlog'!$I23-'ProductSprint Backlog'!$H23),AND('ProductSprint Backlog'!$I23=B$2,'ProductSprint Backlog'!$H23=B$2),'ProductSprint Backlog'!$E23,OR('ProductSprint Backlog'!$I23&lt;=B$2,'ProductSprint Backlog'!$H23&gt;B$2),0)</f>
        <v/>
      </c>
      <c r="C23" s="6" t="str">
        <f>IFS('ProductSprint Backlog'!$E23="", "", AND('ProductSprint Backlog'!$I23&gt;C$2,'ProductSprint Backlog'!$H23&lt;=C$2),'ProductSprint Backlog'!$E23 / MAX(1, 'ProductSprint Backlog'!$I23-'ProductSprint Backlog'!$H23),AND('ProductSprint Backlog'!$I23=C$2,'ProductSprint Backlog'!$H23=C$2),'ProductSprint Backlog'!$E23,OR('ProductSprint Backlog'!$I23&lt;=C$2,'ProductSprint Backlog'!$H23&gt;C$2),0)</f>
        <v/>
      </c>
      <c r="D23" s="6" t="str">
        <f>IFS('ProductSprint Backlog'!$E23="", "", AND('ProductSprint Backlog'!$I23&gt;D$2,'ProductSprint Backlog'!$H23&lt;=D$2),'ProductSprint Backlog'!$E23 / MAX(1, 'ProductSprint Backlog'!$I23-'ProductSprint Backlog'!$H23),AND('ProductSprint Backlog'!$I23=D$2,'ProductSprint Backlog'!$H23=D$2),'ProductSprint Backlog'!$E23,OR('ProductSprint Backlog'!$I23&lt;=D$2,'ProductSprint Backlog'!$H23&gt;D$2),0)</f>
        <v/>
      </c>
      <c r="E23" s="6" t="str">
        <f>IFS('ProductSprint Backlog'!$E23="", "", AND('ProductSprint Backlog'!$I23&gt;E$2,'ProductSprint Backlog'!$H23&lt;=E$2),'ProductSprint Backlog'!$E23 / MAX(1, 'ProductSprint Backlog'!$I23-'ProductSprint Backlog'!$H23),AND('ProductSprint Backlog'!$I23=E$2,'ProductSprint Backlog'!$H23=E$2),'ProductSprint Backlog'!$E23,OR('ProductSprint Backlog'!$I23&lt;=E$2,'ProductSprint Backlog'!$H23&gt;E$2),0)</f>
        <v/>
      </c>
      <c r="F23" s="6" t="str">
        <f>IFS('ProductSprint Backlog'!$E23="", "", AND('ProductSprint Backlog'!$I23&gt;F$2,'ProductSprint Backlog'!$H23&lt;=F$2),'ProductSprint Backlog'!$E23 / MAX(1, 'ProductSprint Backlog'!$I23-'ProductSprint Backlog'!$H23),AND('ProductSprint Backlog'!$I23=F$2,'ProductSprint Backlog'!$H23=F$2),'ProductSprint Backlog'!$E23,OR('ProductSprint Backlog'!$I23&lt;=F$2,'ProductSprint Backlog'!$H23&gt;F$2),0)</f>
        <v/>
      </c>
      <c r="G23" s="6" t="str">
        <f>IFS('ProductSprint Backlog'!$E23="", "", AND('ProductSprint Backlog'!$I23&gt;G$2,'ProductSprint Backlog'!$H23&lt;=G$2),'ProductSprint Backlog'!$E23 / MAX(1, 'ProductSprint Backlog'!$I23-'ProductSprint Backlog'!$H23),AND('ProductSprint Backlog'!$I23=G$2,'ProductSprint Backlog'!$H23=G$2),'ProductSprint Backlog'!$E23,OR('ProductSprint Backlog'!$I23&lt;=G$2,'ProductSprint Backlog'!$H23&gt;G$2),0)</f>
        <v/>
      </c>
      <c r="H23" s="6" t="str">
        <f>IFS('ProductSprint Backlog'!$E23="", "", AND('ProductSprint Backlog'!$I23&gt;H$2,'ProductSprint Backlog'!$H23&lt;=H$2),'ProductSprint Backlog'!$E23 / MAX(1, 'ProductSprint Backlog'!$I23-'ProductSprint Backlog'!$H23),AND('ProductSprint Backlog'!$I23=H$2,'ProductSprint Backlog'!$H23=H$2),'ProductSprint Backlog'!$E23,OR('ProductSprint Backlog'!$I23&lt;=H$2,'ProductSprint Backlog'!$H23&gt;H$2),0)</f>
        <v/>
      </c>
      <c r="I23" s="6" t="str">
        <f>IFS('ProductSprint Backlog'!$E23="", "", AND('ProductSprint Backlog'!$I23&gt;I$2,'ProductSprint Backlog'!$H23&lt;=I$2),'ProductSprint Backlog'!$E23 / MAX(1, 'ProductSprint Backlog'!$I23-'ProductSprint Backlog'!$H23),AND('ProductSprint Backlog'!$I23=I$2,'ProductSprint Backlog'!$H23=I$2),'ProductSprint Backlog'!$E23,OR('ProductSprint Backlog'!$I23&lt;=I$2,'ProductSprint Backlog'!$H23&gt;I$2),0)</f>
        <v/>
      </c>
      <c r="J23" s="6" t="str">
        <f>IFS('ProductSprint Backlog'!$E23="", "", AND('ProductSprint Backlog'!$I23&gt;J$2,'ProductSprint Backlog'!$H23&lt;=J$2),'ProductSprint Backlog'!$E23 / MAX(1, 'ProductSprint Backlog'!$I23-'ProductSprint Backlog'!$H23),AND('ProductSprint Backlog'!$I23=J$2,'ProductSprint Backlog'!$H23=J$2),'ProductSprint Backlog'!$E23,OR('ProductSprint Backlog'!$I23&lt;=J$2,'ProductSprint Backlog'!$H23&gt;J$2),0)</f>
        <v/>
      </c>
      <c r="K23" s="6" t="str">
        <f>IFS('ProductSprint Backlog'!$E23="", "", AND('ProductSprint Backlog'!$I23&gt;K$2,'ProductSprint Backlog'!$H23&lt;=K$2),'ProductSprint Backlog'!$E23 / MAX(1, 'ProductSprint Backlog'!$I23-'ProductSprint Backlog'!$H23),AND('ProductSprint Backlog'!$I23=K$2,'ProductSprint Backlog'!$H23=K$2),'ProductSprint Backlog'!$E23,OR('ProductSprint Backlog'!$I23&lt;=K$2,'ProductSprint Backlog'!$H23&gt;K$2),0)</f>
        <v/>
      </c>
      <c r="L23" s="6" t="str">
        <f>IFS('ProductSprint Backlog'!$E23="", "", AND('ProductSprint Backlog'!$I23&gt;L$2,'ProductSprint Backlog'!$H23&lt;=L$2),'ProductSprint Backlog'!$E23 / MAX(1, 'ProductSprint Backlog'!$I23-'ProductSprint Backlog'!$H23),AND('ProductSprint Backlog'!$I23=L$2,'ProductSprint Backlog'!$H23=L$2),'ProductSprint Backlog'!$E23,OR('ProductSprint Backlog'!$I23&lt;=L$2,'ProductSprint Backlog'!$H23&gt;L$2),0)</f>
        <v/>
      </c>
      <c r="M23" s="6" t="str">
        <f>IFS('ProductSprint Backlog'!$E23="", "", AND('ProductSprint Backlog'!$I23&gt;M$2,'ProductSprint Backlog'!$H23&lt;=M$2),'ProductSprint Backlog'!$E23 / MAX(1, 'ProductSprint Backlog'!$I23-'ProductSprint Backlog'!$H23),AND('ProductSprint Backlog'!$I23=M$2,'ProductSprint Backlog'!$H23=M$2),'ProductSprint Backlog'!$E23,OR('ProductSprint Backlog'!$I23&lt;=M$2,'ProductSprint Backlog'!$H23&gt;M$2),0)</f>
        <v/>
      </c>
      <c r="N23" s="6" t="str">
        <f>IFS('ProductSprint Backlog'!$E23="", "", AND('ProductSprint Backlog'!$I23&gt;N$2,'ProductSprint Backlog'!$H23&lt;=N$2),'ProductSprint Backlog'!$E23 / MAX(1, 'ProductSprint Backlog'!$I23-'ProductSprint Backlog'!$H23),AND('ProductSprint Backlog'!$I23=N$2,'ProductSprint Backlog'!$H23=N$2),'ProductSprint Backlog'!$E23,OR('ProductSprint Backlog'!$I23&lt;=N$2,'ProductSprint Backlog'!$H23&gt;N$2),0)</f>
        <v/>
      </c>
      <c r="O23" s="6" t="str">
        <f>IFS('ProductSprint Backlog'!$E23="", "", AND('ProductSprint Backlog'!$I23&gt;O$2,'ProductSprint Backlog'!$H23&lt;=O$2),'ProductSprint Backlog'!$E23 / MAX(1, 'ProductSprint Backlog'!$I23-'ProductSprint Backlog'!$H23),AND('ProductSprint Backlog'!$I23=O$2,'ProductSprint Backlog'!$H23=O$2),'ProductSprint Backlog'!$E23,OR('ProductSprint Backlog'!$I23&lt;=O$2,'ProductSprint Backlog'!$H23&gt;O$2),0)</f>
        <v/>
      </c>
    </row>
    <row r="24">
      <c r="B24" s="6">
        <f>IFS('ProductSprint Backlog'!$E24="", "", AND('ProductSprint Backlog'!$I24&gt;B$2,'ProductSprint Backlog'!$H24&lt;=B$2),'ProductSprint Backlog'!$E24 / MAX(1, 'ProductSprint Backlog'!$I24-'ProductSprint Backlog'!$H24),AND('ProductSprint Backlog'!$I24=B$2,'ProductSprint Backlog'!$H24=B$2),'ProductSprint Backlog'!$E24,OR('ProductSprint Backlog'!$I24&lt;=B$2,'ProductSprint Backlog'!$H24&gt;B$2),0)</f>
        <v>0</v>
      </c>
      <c r="C24" s="6">
        <f>IFS('ProductSprint Backlog'!$E24="", "", AND('ProductSprint Backlog'!$I24&gt;C$2,'ProductSprint Backlog'!$H24&lt;=C$2),'ProductSprint Backlog'!$E24 / MAX(1, 'ProductSprint Backlog'!$I24-'ProductSprint Backlog'!$H24),AND('ProductSprint Backlog'!$I24=C$2,'ProductSprint Backlog'!$H24=C$2),'ProductSprint Backlog'!$E24,OR('ProductSprint Backlog'!$I24&lt;=C$2,'ProductSprint Backlog'!$H24&gt;C$2),0)</f>
        <v>0</v>
      </c>
      <c r="D24" s="6">
        <f>IFS('ProductSprint Backlog'!$E24="", "", AND('ProductSprint Backlog'!$I24&gt;D$2,'ProductSprint Backlog'!$H24&lt;=D$2),'ProductSprint Backlog'!$E24 / MAX(1, 'ProductSprint Backlog'!$I24-'ProductSprint Backlog'!$H24),AND('ProductSprint Backlog'!$I24=D$2,'ProductSprint Backlog'!$H24=D$2),'ProductSprint Backlog'!$E24,OR('ProductSprint Backlog'!$I24&lt;=D$2,'ProductSprint Backlog'!$H24&gt;D$2),0)</f>
        <v>1</v>
      </c>
      <c r="E24" s="6">
        <f>IFS('ProductSprint Backlog'!$E24="", "", AND('ProductSprint Backlog'!$I24&gt;E$2,'ProductSprint Backlog'!$H24&lt;=E$2),'ProductSprint Backlog'!$E24 / MAX(1, 'ProductSprint Backlog'!$I24-'ProductSprint Backlog'!$H24),AND('ProductSprint Backlog'!$I24=E$2,'ProductSprint Backlog'!$H24=E$2),'ProductSprint Backlog'!$E24,OR('ProductSprint Backlog'!$I24&lt;=E$2,'ProductSprint Backlog'!$H24&gt;E$2),0)</f>
        <v>0</v>
      </c>
      <c r="F24" s="6">
        <f>IFS('ProductSprint Backlog'!$E24="", "", AND('ProductSprint Backlog'!$I24&gt;F$2,'ProductSprint Backlog'!$H24&lt;=F$2),'ProductSprint Backlog'!$E24 / MAX(1, 'ProductSprint Backlog'!$I24-'ProductSprint Backlog'!$H24),AND('ProductSprint Backlog'!$I24=F$2,'ProductSprint Backlog'!$H24=F$2),'ProductSprint Backlog'!$E24,OR('ProductSprint Backlog'!$I24&lt;=F$2,'ProductSprint Backlog'!$H24&gt;F$2),0)</f>
        <v>0</v>
      </c>
      <c r="G24" s="6">
        <f>IFS('ProductSprint Backlog'!$E24="", "", AND('ProductSprint Backlog'!$I24&gt;G$2,'ProductSprint Backlog'!$H24&lt;=G$2),'ProductSprint Backlog'!$E24 / MAX(1, 'ProductSprint Backlog'!$I24-'ProductSprint Backlog'!$H24),AND('ProductSprint Backlog'!$I24=G$2,'ProductSprint Backlog'!$H24=G$2),'ProductSprint Backlog'!$E24,OR('ProductSprint Backlog'!$I24&lt;=G$2,'ProductSprint Backlog'!$H24&gt;G$2),0)</f>
        <v>0</v>
      </c>
      <c r="H24" s="6">
        <f>IFS('ProductSprint Backlog'!$E24="", "", AND('ProductSprint Backlog'!$I24&gt;H$2,'ProductSprint Backlog'!$H24&lt;=H$2),'ProductSprint Backlog'!$E24 / MAX(1, 'ProductSprint Backlog'!$I24-'ProductSprint Backlog'!$H24),AND('ProductSprint Backlog'!$I24=H$2,'ProductSprint Backlog'!$H24=H$2),'ProductSprint Backlog'!$E24,OR('ProductSprint Backlog'!$I24&lt;=H$2,'ProductSprint Backlog'!$H24&gt;H$2),0)</f>
        <v>0</v>
      </c>
      <c r="I24" s="6">
        <f>IFS('ProductSprint Backlog'!$E24="", "", AND('ProductSprint Backlog'!$I24&gt;I$2,'ProductSprint Backlog'!$H24&lt;=I$2),'ProductSprint Backlog'!$E24 / MAX(1, 'ProductSprint Backlog'!$I24-'ProductSprint Backlog'!$H24),AND('ProductSprint Backlog'!$I24=I$2,'ProductSprint Backlog'!$H24=I$2),'ProductSprint Backlog'!$E24,OR('ProductSprint Backlog'!$I24&lt;=I$2,'ProductSprint Backlog'!$H24&gt;I$2),0)</f>
        <v>0</v>
      </c>
      <c r="J24" s="6">
        <f>IFS('ProductSprint Backlog'!$E24="", "", AND('ProductSprint Backlog'!$I24&gt;J$2,'ProductSprint Backlog'!$H24&lt;=J$2),'ProductSprint Backlog'!$E24 / MAX(1, 'ProductSprint Backlog'!$I24-'ProductSprint Backlog'!$H24),AND('ProductSprint Backlog'!$I24=J$2,'ProductSprint Backlog'!$H24=J$2),'ProductSprint Backlog'!$E24,OR('ProductSprint Backlog'!$I24&lt;=J$2,'ProductSprint Backlog'!$H24&gt;J$2),0)</f>
        <v>0</v>
      </c>
      <c r="K24" s="6">
        <f>IFS('ProductSprint Backlog'!$E24="", "", AND('ProductSprint Backlog'!$I24&gt;K$2,'ProductSprint Backlog'!$H24&lt;=K$2),'ProductSprint Backlog'!$E24 / MAX(1, 'ProductSprint Backlog'!$I24-'ProductSprint Backlog'!$H24),AND('ProductSprint Backlog'!$I24=K$2,'ProductSprint Backlog'!$H24=K$2),'ProductSprint Backlog'!$E24,OR('ProductSprint Backlog'!$I24&lt;=K$2,'ProductSprint Backlog'!$H24&gt;K$2),0)</f>
        <v>0</v>
      </c>
      <c r="L24" s="6">
        <f>IFS('ProductSprint Backlog'!$E24="", "", AND('ProductSprint Backlog'!$I24&gt;L$2,'ProductSprint Backlog'!$H24&lt;=L$2),'ProductSprint Backlog'!$E24 / MAX(1, 'ProductSprint Backlog'!$I24-'ProductSprint Backlog'!$H24),AND('ProductSprint Backlog'!$I24=L$2,'ProductSprint Backlog'!$H24=L$2),'ProductSprint Backlog'!$E24,OR('ProductSprint Backlog'!$I24&lt;=L$2,'ProductSprint Backlog'!$H24&gt;L$2),0)</f>
        <v>0</v>
      </c>
      <c r="M24" s="6">
        <f>IFS('ProductSprint Backlog'!$E24="", "", AND('ProductSprint Backlog'!$I24&gt;M$2,'ProductSprint Backlog'!$H24&lt;=M$2),'ProductSprint Backlog'!$E24 / MAX(1, 'ProductSprint Backlog'!$I24-'ProductSprint Backlog'!$H24),AND('ProductSprint Backlog'!$I24=M$2,'ProductSprint Backlog'!$H24=M$2),'ProductSprint Backlog'!$E24,OR('ProductSprint Backlog'!$I24&lt;=M$2,'ProductSprint Backlog'!$H24&gt;M$2),0)</f>
        <v>0</v>
      </c>
      <c r="N24" s="6">
        <f>IFS('ProductSprint Backlog'!$E24="", "", AND('ProductSprint Backlog'!$I24&gt;N$2,'ProductSprint Backlog'!$H24&lt;=N$2),'ProductSprint Backlog'!$E24 / MAX(1, 'ProductSprint Backlog'!$I24-'ProductSprint Backlog'!$H24),AND('ProductSprint Backlog'!$I24=N$2,'ProductSprint Backlog'!$H24=N$2),'ProductSprint Backlog'!$E24,OR('ProductSprint Backlog'!$I24&lt;=N$2,'ProductSprint Backlog'!$H24&gt;N$2),0)</f>
        <v>0</v>
      </c>
      <c r="O24" s="6">
        <f>IFS('ProductSprint Backlog'!$E24="", "", AND('ProductSprint Backlog'!$I24&gt;O$2,'ProductSprint Backlog'!$H24&lt;=O$2),'ProductSprint Backlog'!$E24 / MAX(1, 'ProductSprint Backlog'!$I24-'ProductSprint Backlog'!$H24),AND('ProductSprint Backlog'!$I24=O$2,'ProductSprint Backlog'!$H24=O$2),'ProductSprint Backlog'!$E24,OR('ProductSprint Backlog'!$I24&lt;=O$2,'ProductSprint Backlog'!$H24&gt;O$2),0)</f>
        <v>0</v>
      </c>
    </row>
    <row r="25">
      <c r="B25" s="6">
        <f>IFS('ProductSprint Backlog'!$E25="", "", AND('ProductSprint Backlog'!$I25&gt;B$2,'ProductSprint Backlog'!$H25&lt;=B$2),'ProductSprint Backlog'!$E25 / MAX(1, 'ProductSprint Backlog'!$I25-'ProductSprint Backlog'!$H25),AND('ProductSprint Backlog'!$I25=B$2,'ProductSprint Backlog'!$H25=B$2),'ProductSprint Backlog'!$E25,OR('ProductSprint Backlog'!$I25&lt;=B$2,'ProductSprint Backlog'!$H25&gt;B$2),0)</f>
        <v>0</v>
      </c>
      <c r="C25" s="6">
        <f>IFS('ProductSprint Backlog'!$E25="", "", AND('ProductSprint Backlog'!$I25&gt;C$2,'ProductSprint Backlog'!$H25&lt;=C$2),'ProductSprint Backlog'!$E25 / MAX(1, 'ProductSprint Backlog'!$I25-'ProductSprint Backlog'!$H25),AND('ProductSprint Backlog'!$I25=C$2,'ProductSprint Backlog'!$H25=C$2),'ProductSprint Backlog'!$E25,OR('ProductSprint Backlog'!$I25&lt;=C$2,'ProductSprint Backlog'!$H25&gt;C$2),0)</f>
        <v>0</v>
      </c>
      <c r="D25" s="6">
        <f>IFS('ProductSprint Backlog'!$E25="", "", AND('ProductSprint Backlog'!$I25&gt;D$2,'ProductSprint Backlog'!$H25&lt;=D$2),'ProductSprint Backlog'!$E25 / MAX(1, 'ProductSprint Backlog'!$I25-'ProductSprint Backlog'!$H25),AND('ProductSprint Backlog'!$I25=D$2,'ProductSprint Backlog'!$H25=D$2),'ProductSprint Backlog'!$E25,OR('ProductSprint Backlog'!$I25&lt;=D$2,'ProductSprint Backlog'!$H25&gt;D$2),0)</f>
        <v>0.75</v>
      </c>
      <c r="E25" s="6">
        <f>IFS('ProductSprint Backlog'!$E25="", "", AND('ProductSprint Backlog'!$I25&gt;E$2,'ProductSprint Backlog'!$H25&lt;=E$2),'ProductSprint Backlog'!$E25 / MAX(1, 'ProductSprint Backlog'!$I25-'ProductSprint Backlog'!$H25),AND('ProductSprint Backlog'!$I25=E$2,'ProductSprint Backlog'!$H25=E$2),'ProductSprint Backlog'!$E25,OR('ProductSprint Backlog'!$I25&lt;=E$2,'ProductSprint Backlog'!$H25&gt;E$2),0)</f>
        <v>0.75</v>
      </c>
      <c r="F25" s="6">
        <f>IFS('ProductSprint Backlog'!$E25="", "", AND('ProductSprint Backlog'!$I25&gt;F$2,'ProductSprint Backlog'!$H25&lt;=F$2),'ProductSprint Backlog'!$E25 / MAX(1, 'ProductSprint Backlog'!$I25-'ProductSprint Backlog'!$H25),AND('ProductSprint Backlog'!$I25=F$2,'ProductSprint Backlog'!$H25=F$2),'ProductSprint Backlog'!$E25,OR('ProductSprint Backlog'!$I25&lt;=F$2,'ProductSprint Backlog'!$H25&gt;F$2),0)</f>
        <v>0.75</v>
      </c>
      <c r="G25" s="6">
        <f>IFS('ProductSprint Backlog'!$E25="", "", AND('ProductSprint Backlog'!$I25&gt;G$2,'ProductSprint Backlog'!$H25&lt;=G$2),'ProductSprint Backlog'!$E25 / MAX(1, 'ProductSprint Backlog'!$I25-'ProductSprint Backlog'!$H25),AND('ProductSprint Backlog'!$I25=G$2,'ProductSprint Backlog'!$H25=G$2),'ProductSprint Backlog'!$E25,OR('ProductSprint Backlog'!$I25&lt;=G$2,'ProductSprint Backlog'!$H25&gt;G$2),0)</f>
        <v>0.75</v>
      </c>
      <c r="H25" s="6">
        <f>IFS('ProductSprint Backlog'!$E25="", "", AND('ProductSprint Backlog'!$I25&gt;H$2,'ProductSprint Backlog'!$H25&lt;=H$2),'ProductSprint Backlog'!$E25 / MAX(1, 'ProductSprint Backlog'!$I25-'ProductSprint Backlog'!$H25),AND('ProductSprint Backlog'!$I25=H$2,'ProductSprint Backlog'!$H25=H$2),'ProductSprint Backlog'!$E25,OR('ProductSprint Backlog'!$I25&lt;=H$2,'ProductSprint Backlog'!$H25&gt;H$2),0)</f>
        <v>0</v>
      </c>
      <c r="I25" s="6">
        <f>IFS('ProductSprint Backlog'!$E25="", "", AND('ProductSprint Backlog'!$I25&gt;I$2,'ProductSprint Backlog'!$H25&lt;=I$2),'ProductSprint Backlog'!$E25 / MAX(1, 'ProductSprint Backlog'!$I25-'ProductSprint Backlog'!$H25),AND('ProductSprint Backlog'!$I25=I$2,'ProductSprint Backlog'!$H25=I$2),'ProductSprint Backlog'!$E25,OR('ProductSprint Backlog'!$I25&lt;=I$2,'ProductSprint Backlog'!$H25&gt;I$2),0)</f>
        <v>0</v>
      </c>
      <c r="J25" s="6">
        <f>IFS('ProductSprint Backlog'!$E25="", "", AND('ProductSprint Backlog'!$I25&gt;J$2,'ProductSprint Backlog'!$H25&lt;=J$2),'ProductSprint Backlog'!$E25 / MAX(1, 'ProductSprint Backlog'!$I25-'ProductSprint Backlog'!$H25),AND('ProductSprint Backlog'!$I25=J$2,'ProductSprint Backlog'!$H25=J$2),'ProductSprint Backlog'!$E25,OR('ProductSprint Backlog'!$I25&lt;=J$2,'ProductSprint Backlog'!$H25&gt;J$2),0)</f>
        <v>0</v>
      </c>
      <c r="K25" s="6">
        <f>IFS('ProductSprint Backlog'!$E25="", "", AND('ProductSprint Backlog'!$I25&gt;K$2,'ProductSprint Backlog'!$H25&lt;=K$2),'ProductSprint Backlog'!$E25 / MAX(1, 'ProductSprint Backlog'!$I25-'ProductSprint Backlog'!$H25),AND('ProductSprint Backlog'!$I25=K$2,'ProductSprint Backlog'!$H25=K$2),'ProductSprint Backlog'!$E25,OR('ProductSprint Backlog'!$I25&lt;=K$2,'ProductSprint Backlog'!$H25&gt;K$2),0)</f>
        <v>0</v>
      </c>
      <c r="L25" s="6">
        <f>IFS('ProductSprint Backlog'!$E25="", "", AND('ProductSprint Backlog'!$I25&gt;L$2,'ProductSprint Backlog'!$H25&lt;=L$2),'ProductSprint Backlog'!$E25 / MAX(1, 'ProductSprint Backlog'!$I25-'ProductSprint Backlog'!$H25),AND('ProductSprint Backlog'!$I25=L$2,'ProductSprint Backlog'!$H25=L$2),'ProductSprint Backlog'!$E25,OR('ProductSprint Backlog'!$I25&lt;=L$2,'ProductSprint Backlog'!$H25&gt;L$2),0)</f>
        <v>0</v>
      </c>
      <c r="M25" s="6">
        <f>IFS('ProductSprint Backlog'!$E25="", "", AND('ProductSprint Backlog'!$I25&gt;M$2,'ProductSprint Backlog'!$H25&lt;=M$2),'ProductSprint Backlog'!$E25 / MAX(1, 'ProductSprint Backlog'!$I25-'ProductSprint Backlog'!$H25),AND('ProductSprint Backlog'!$I25=M$2,'ProductSprint Backlog'!$H25=M$2),'ProductSprint Backlog'!$E25,OR('ProductSprint Backlog'!$I25&lt;=M$2,'ProductSprint Backlog'!$H25&gt;M$2),0)</f>
        <v>0</v>
      </c>
      <c r="N25" s="6">
        <f>IFS('ProductSprint Backlog'!$E25="", "", AND('ProductSprint Backlog'!$I25&gt;N$2,'ProductSprint Backlog'!$H25&lt;=N$2),'ProductSprint Backlog'!$E25 / MAX(1, 'ProductSprint Backlog'!$I25-'ProductSprint Backlog'!$H25),AND('ProductSprint Backlog'!$I25=N$2,'ProductSprint Backlog'!$H25=N$2),'ProductSprint Backlog'!$E25,OR('ProductSprint Backlog'!$I25&lt;=N$2,'ProductSprint Backlog'!$H25&gt;N$2),0)</f>
        <v>0</v>
      </c>
      <c r="O25" s="6">
        <f>IFS('ProductSprint Backlog'!$E25="", "", AND('ProductSprint Backlog'!$I25&gt;O$2,'ProductSprint Backlog'!$H25&lt;=O$2),'ProductSprint Backlog'!$E25 / MAX(1, 'ProductSprint Backlog'!$I25-'ProductSprint Backlog'!$H25),AND('ProductSprint Backlog'!$I25=O$2,'ProductSprint Backlog'!$H25=O$2),'ProductSprint Backlog'!$E25,OR('ProductSprint Backlog'!$I25&lt;=O$2,'ProductSprint Backlog'!$H25&gt;O$2),0)</f>
        <v>0</v>
      </c>
    </row>
    <row r="26">
      <c r="B26" s="6">
        <f>IFS('ProductSprint Backlog'!$E26="", "", AND('ProductSprint Backlog'!$I26&gt;B$2,'ProductSprint Backlog'!$H26&lt;=B$2),'ProductSprint Backlog'!$E26 / MAX(1, 'ProductSprint Backlog'!$I26-'ProductSprint Backlog'!$H26),AND('ProductSprint Backlog'!$I26=B$2,'ProductSprint Backlog'!$H26=B$2),'ProductSprint Backlog'!$E26,OR('ProductSprint Backlog'!$I26&lt;=B$2,'ProductSprint Backlog'!$H26&gt;B$2),0)</f>
        <v>0</v>
      </c>
      <c r="C26" s="6">
        <f>IFS('ProductSprint Backlog'!$E26="", "", AND('ProductSprint Backlog'!$I26&gt;C$2,'ProductSprint Backlog'!$H26&lt;=C$2),'ProductSprint Backlog'!$E26 / MAX(1, 'ProductSprint Backlog'!$I26-'ProductSprint Backlog'!$H26),AND('ProductSprint Backlog'!$I26=C$2,'ProductSprint Backlog'!$H26=C$2),'ProductSprint Backlog'!$E26,OR('ProductSprint Backlog'!$I26&lt;=C$2,'ProductSprint Backlog'!$H26&gt;C$2),0)</f>
        <v>0</v>
      </c>
      <c r="D26" s="6">
        <f>IFS('ProductSprint Backlog'!$E26="", "", AND('ProductSprint Backlog'!$I26&gt;D$2,'ProductSprint Backlog'!$H26&lt;=D$2),'ProductSprint Backlog'!$E26 / MAX(1, 'ProductSprint Backlog'!$I26-'ProductSprint Backlog'!$H26),AND('ProductSprint Backlog'!$I26=D$2,'ProductSprint Backlog'!$H26=D$2),'ProductSprint Backlog'!$E26,OR('ProductSprint Backlog'!$I26&lt;=D$2,'ProductSprint Backlog'!$H26&gt;D$2),0)</f>
        <v>0</v>
      </c>
      <c r="E26" s="6">
        <f>IFS('ProductSprint Backlog'!$E26="", "", AND('ProductSprint Backlog'!$I26&gt;E$2,'ProductSprint Backlog'!$H26&lt;=E$2),'ProductSprint Backlog'!$E26 / MAX(1, 'ProductSprint Backlog'!$I26-'ProductSprint Backlog'!$H26),AND('ProductSprint Backlog'!$I26=E$2,'ProductSprint Backlog'!$H26=E$2),'ProductSprint Backlog'!$E26,OR('ProductSprint Backlog'!$I26&lt;=E$2,'ProductSprint Backlog'!$H26&gt;E$2),0)</f>
        <v>0</v>
      </c>
      <c r="F26" s="6">
        <f>IFS('ProductSprint Backlog'!$E26="", "", AND('ProductSprint Backlog'!$I26&gt;F$2,'ProductSprint Backlog'!$H26&lt;=F$2),'ProductSprint Backlog'!$E26 / MAX(1, 'ProductSprint Backlog'!$I26-'ProductSprint Backlog'!$H26),AND('ProductSprint Backlog'!$I26=F$2,'ProductSprint Backlog'!$H26=F$2),'ProductSprint Backlog'!$E26,OR('ProductSprint Backlog'!$I26&lt;=F$2,'ProductSprint Backlog'!$H26&gt;F$2),0)</f>
        <v>0</v>
      </c>
      <c r="G26" s="6">
        <f>IFS('ProductSprint Backlog'!$E26="", "", AND('ProductSprint Backlog'!$I26&gt;G$2,'ProductSprint Backlog'!$H26&lt;=G$2),'ProductSprint Backlog'!$E26 / MAX(1, 'ProductSprint Backlog'!$I26-'ProductSprint Backlog'!$H26),AND('ProductSprint Backlog'!$I26=G$2,'ProductSprint Backlog'!$H26=G$2),'ProductSprint Backlog'!$E26,OR('ProductSprint Backlog'!$I26&lt;=G$2,'ProductSprint Backlog'!$H26&gt;G$2),0)</f>
        <v>0</v>
      </c>
      <c r="H26" s="6">
        <f>IFS('ProductSprint Backlog'!$E26="", "", AND('ProductSprint Backlog'!$I26&gt;H$2,'ProductSprint Backlog'!$H26&lt;=H$2),'ProductSprint Backlog'!$E26 / MAX(1, 'ProductSprint Backlog'!$I26-'ProductSprint Backlog'!$H26),AND('ProductSprint Backlog'!$I26=H$2,'ProductSprint Backlog'!$H26=H$2),'ProductSprint Backlog'!$E26,OR('ProductSprint Backlog'!$I26&lt;=H$2,'ProductSprint Backlog'!$H26&gt;H$2),0)</f>
        <v>1</v>
      </c>
      <c r="I26" s="6">
        <f>IFS('ProductSprint Backlog'!$E26="", "", AND('ProductSprint Backlog'!$I26&gt;I$2,'ProductSprint Backlog'!$H26&lt;=I$2),'ProductSprint Backlog'!$E26 / MAX(1, 'ProductSprint Backlog'!$I26-'ProductSprint Backlog'!$H26),AND('ProductSprint Backlog'!$I26=I$2,'ProductSprint Backlog'!$H26=I$2),'ProductSprint Backlog'!$E26,OR('ProductSprint Backlog'!$I26&lt;=I$2,'ProductSprint Backlog'!$H26&gt;I$2),0)</f>
        <v>1</v>
      </c>
      <c r="J26" s="6">
        <f>IFS('ProductSprint Backlog'!$E26="", "", AND('ProductSprint Backlog'!$I26&gt;J$2,'ProductSprint Backlog'!$H26&lt;=J$2),'ProductSprint Backlog'!$E26 / MAX(1, 'ProductSprint Backlog'!$I26-'ProductSprint Backlog'!$H26),AND('ProductSprint Backlog'!$I26=J$2,'ProductSprint Backlog'!$H26=J$2),'ProductSprint Backlog'!$E26,OR('ProductSprint Backlog'!$I26&lt;=J$2,'ProductSprint Backlog'!$H26&gt;J$2),0)</f>
        <v>0</v>
      </c>
      <c r="K26" s="6">
        <f>IFS('ProductSprint Backlog'!$E26="", "", AND('ProductSprint Backlog'!$I26&gt;K$2,'ProductSprint Backlog'!$H26&lt;=K$2),'ProductSprint Backlog'!$E26 / MAX(1, 'ProductSprint Backlog'!$I26-'ProductSprint Backlog'!$H26),AND('ProductSprint Backlog'!$I26=K$2,'ProductSprint Backlog'!$H26=K$2),'ProductSprint Backlog'!$E26,OR('ProductSprint Backlog'!$I26&lt;=K$2,'ProductSprint Backlog'!$H26&gt;K$2),0)</f>
        <v>0</v>
      </c>
      <c r="L26" s="6">
        <f>IFS('ProductSprint Backlog'!$E26="", "", AND('ProductSprint Backlog'!$I26&gt;L$2,'ProductSprint Backlog'!$H26&lt;=L$2),'ProductSprint Backlog'!$E26 / MAX(1, 'ProductSprint Backlog'!$I26-'ProductSprint Backlog'!$H26),AND('ProductSprint Backlog'!$I26=L$2,'ProductSprint Backlog'!$H26=L$2),'ProductSprint Backlog'!$E26,OR('ProductSprint Backlog'!$I26&lt;=L$2,'ProductSprint Backlog'!$H26&gt;L$2),0)</f>
        <v>0</v>
      </c>
      <c r="M26" s="6">
        <f>IFS('ProductSprint Backlog'!$E26="", "", AND('ProductSprint Backlog'!$I26&gt;M$2,'ProductSprint Backlog'!$H26&lt;=M$2),'ProductSprint Backlog'!$E26 / MAX(1, 'ProductSprint Backlog'!$I26-'ProductSprint Backlog'!$H26),AND('ProductSprint Backlog'!$I26=M$2,'ProductSprint Backlog'!$H26=M$2),'ProductSprint Backlog'!$E26,OR('ProductSprint Backlog'!$I26&lt;=M$2,'ProductSprint Backlog'!$H26&gt;M$2),0)</f>
        <v>0</v>
      </c>
      <c r="N26" s="6">
        <f>IFS('ProductSprint Backlog'!$E26="", "", AND('ProductSprint Backlog'!$I26&gt;N$2,'ProductSprint Backlog'!$H26&lt;=N$2),'ProductSprint Backlog'!$E26 / MAX(1, 'ProductSprint Backlog'!$I26-'ProductSprint Backlog'!$H26),AND('ProductSprint Backlog'!$I26=N$2,'ProductSprint Backlog'!$H26=N$2),'ProductSprint Backlog'!$E26,OR('ProductSprint Backlog'!$I26&lt;=N$2,'ProductSprint Backlog'!$H26&gt;N$2),0)</f>
        <v>0</v>
      </c>
      <c r="O26" s="6">
        <f>IFS('ProductSprint Backlog'!$E26="", "", AND('ProductSprint Backlog'!$I26&gt;O$2,'ProductSprint Backlog'!$H26&lt;=O$2),'ProductSprint Backlog'!$E26 / MAX(1, 'ProductSprint Backlog'!$I26-'ProductSprint Backlog'!$H26),AND('ProductSprint Backlog'!$I26=O$2,'ProductSprint Backlog'!$H26=O$2),'ProductSprint Backlog'!$E26,OR('ProductSprint Backlog'!$I26&lt;=O$2,'ProductSprint Backlog'!$H26&gt;O$2),0)</f>
        <v>0</v>
      </c>
    </row>
    <row r="27">
      <c r="B27" s="6" t="str">
        <f>IFS('ProductSprint Backlog'!$E27="", "", AND('ProductSprint Backlog'!$I27&gt;B$2,'ProductSprint Backlog'!$H27&lt;=B$2),'ProductSprint Backlog'!$E27 / MAX(1, 'ProductSprint Backlog'!$I27-'ProductSprint Backlog'!$H27),AND('ProductSprint Backlog'!$I27=B$2,'ProductSprint Backlog'!$H27=B$2),'ProductSprint Backlog'!$E27,OR('ProductSprint Backlog'!$I27&lt;=B$2,'ProductSprint Backlog'!$H27&gt;B$2),0)</f>
        <v/>
      </c>
      <c r="C27" s="6" t="str">
        <f>IFS('ProductSprint Backlog'!$E27="", "", AND('ProductSprint Backlog'!$I27&gt;C$2,'ProductSprint Backlog'!$H27&lt;=C$2),'ProductSprint Backlog'!$E27 / MAX(1, 'ProductSprint Backlog'!$I27-'ProductSprint Backlog'!$H27),AND('ProductSprint Backlog'!$I27=C$2,'ProductSprint Backlog'!$H27=C$2),'ProductSprint Backlog'!$E27,OR('ProductSprint Backlog'!$I27&lt;=C$2,'ProductSprint Backlog'!$H27&gt;C$2),0)</f>
        <v/>
      </c>
      <c r="D27" s="6" t="str">
        <f>IFS('ProductSprint Backlog'!$E27="", "", AND('ProductSprint Backlog'!$I27&gt;D$2,'ProductSprint Backlog'!$H27&lt;=D$2),'ProductSprint Backlog'!$E27 / MAX(1, 'ProductSprint Backlog'!$I27-'ProductSprint Backlog'!$H27),AND('ProductSprint Backlog'!$I27=D$2,'ProductSprint Backlog'!$H27=D$2),'ProductSprint Backlog'!$E27,OR('ProductSprint Backlog'!$I27&lt;=D$2,'ProductSprint Backlog'!$H27&gt;D$2),0)</f>
        <v/>
      </c>
      <c r="E27" s="6" t="str">
        <f>IFS('ProductSprint Backlog'!$E27="", "", AND('ProductSprint Backlog'!$I27&gt;E$2,'ProductSprint Backlog'!$H27&lt;=E$2),'ProductSprint Backlog'!$E27 / MAX(1, 'ProductSprint Backlog'!$I27-'ProductSprint Backlog'!$H27),AND('ProductSprint Backlog'!$I27=E$2,'ProductSprint Backlog'!$H27=E$2),'ProductSprint Backlog'!$E27,OR('ProductSprint Backlog'!$I27&lt;=E$2,'ProductSprint Backlog'!$H27&gt;E$2),0)</f>
        <v/>
      </c>
      <c r="F27" s="6" t="str">
        <f>IFS('ProductSprint Backlog'!$E27="", "", AND('ProductSprint Backlog'!$I27&gt;F$2,'ProductSprint Backlog'!$H27&lt;=F$2),'ProductSprint Backlog'!$E27 / MAX(1, 'ProductSprint Backlog'!$I27-'ProductSprint Backlog'!$H27),AND('ProductSprint Backlog'!$I27=F$2,'ProductSprint Backlog'!$H27=F$2),'ProductSprint Backlog'!$E27,OR('ProductSprint Backlog'!$I27&lt;=F$2,'ProductSprint Backlog'!$H27&gt;F$2),0)</f>
        <v/>
      </c>
      <c r="G27" s="6" t="str">
        <f>IFS('ProductSprint Backlog'!$E27="", "", AND('ProductSprint Backlog'!$I27&gt;G$2,'ProductSprint Backlog'!$H27&lt;=G$2),'ProductSprint Backlog'!$E27 / MAX(1, 'ProductSprint Backlog'!$I27-'ProductSprint Backlog'!$H27),AND('ProductSprint Backlog'!$I27=G$2,'ProductSprint Backlog'!$H27=G$2),'ProductSprint Backlog'!$E27,OR('ProductSprint Backlog'!$I27&lt;=G$2,'ProductSprint Backlog'!$H27&gt;G$2),0)</f>
        <v/>
      </c>
      <c r="H27" s="6" t="str">
        <f>IFS('ProductSprint Backlog'!$E27="", "", AND('ProductSprint Backlog'!$I27&gt;H$2,'ProductSprint Backlog'!$H27&lt;=H$2),'ProductSprint Backlog'!$E27 / MAX(1, 'ProductSprint Backlog'!$I27-'ProductSprint Backlog'!$H27),AND('ProductSprint Backlog'!$I27=H$2,'ProductSprint Backlog'!$H27=H$2),'ProductSprint Backlog'!$E27,OR('ProductSprint Backlog'!$I27&lt;=H$2,'ProductSprint Backlog'!$H27&gt;H$2),0)</f>
        <v/>
      </c>
      <c r="I27" s="6" t="str">
        <f>IFS('ProductSprint Backlog'!$E27="", "", AND('ProductSprint Backlog'!$I27&gt;I$2,'ProductSprint Backlog'!$H27&lt;=I$2),'ProductSprint Backlog'!$E27 / MAX(1, 'ProductSprint Backlog'!$I27-'ProductSprint Backlog'!$H27),AND('ProductSprint Backlog'!$I27=I$2,'ProductSprint Backlog'!$H27=I$2),'ProductSprint Backlog'!$E27,OR('ProductSprint Backlog'!$I27&lt;=I$2,'ProductSprint Backlog'!$H27&gt;I$2),0)</f>
        <v/>
      </c>
      <c r="J27" s="6" t="str">
        <f>IFS('ProductSprint Backlog'!$E27="", "", AND('ProductSprint Backlog'!$I27&gt;J$2,'ProductSprint Backlog'!$H27&lt;=J$2),'ProductSprint Backlog'!$E27 / MAX(1, 'ProductSprint Backlog'!$I27-'ProductSprint Backlog'!$H27),AND('ProductSprint Backlog'!$I27=J$2,'ProductSprint Backlog'!$H27=J$2),'ProductSprint Backlog'!$E27,OR('ProductSprint Backlog'!$I27&lt;=J$2,'ProductSprint Backlog'!$H27&gt;J$2),0)</f>
        <v/>
      </c>
      <c r="K27" s="6" t="str">
        <f>IFS('ProductSprint Backlog'!$E27="", "", AND('ProductSprint Backlog'!$I27&gt;K$2,'ProductSprint Backlog'!$H27&lt;=K$2),'ProductSprint Backlog'!$E27 / MAX(1, 'ProductSprint Backlog'!$I27-'ProductSprint Backlog'!$H27),AND('ProductSprint Backlog'!$I27=K$2,'ProductSprint Backlog'!$H27=K$2),'ProductSprint Backlog'!$E27,OR('ProductSprint Backlog'!$I27&lt;=K$2,'ProductSprint Backlog'!$H27&gt;K$2),0)</f>
        <v/>
      </c>
      <c r="L27" s="6" t="str">
        <f>IFS('ProductSprint Backlog'!$E27="", "", AND('ProductSprint Backlog'!$I27&gt;L$2,'ProductSprint Backlog'!$H27&lt;=L$2),'ProductSprint Backlog'!$E27 / MAX(1, 'ProductSprint Backlog'!$I27-'ProductSprint Backlog'!$H27),AND('ProductSprint Backlog'!$I27=L$2,'ProductSprint Backlog'!$H27=L$2),'ProductSprint Backlog'!$E27,OR('ProductSprint Backlog'!$I27&lt;=L$2,'ProductSprint Backlog'!$H27&gt;L$2),0)</f>
        <v/>
      </c>
      <c r="M27" s="6" t="str">
        <f>IFS('ProductSprint Backlog'!$E27="", "", AND('ProductSprint Backlog'!$I27&gt;M$2,'ProductSprint Backlog'!$H27&lt;=M$2),'ProductSprint Backlog'!$E27 / MAX(1, 'ProductSprint Backlog'!$I27-'ProductSprint Backlog'!$H27),AND('ProductSprint Backlog'!$I27=M$2,'ProductSprint Backlog'!$H27=M$2),'ProductSprint Backlog'!$E27,OR('ProductSprint Backlog'!$I27&lt;=M$2,'ProductSprint Backlog'!$H27&gt;M$2),0)</f>
        <v/>
      </c>
      <c r="N27" s="6" t="str">
        <f>IFS('ProductSprint Backlog'!$E27="", "", AND('ProductSprint Backlog'!$I27&gt;N$2,'ProductSprint Backlog'!$H27&lt;=N$2),'ProductSprint Backlog'!$E27 / MAX(1, 'ProductSprint Backlog'!$I27-'ProductSprint Backlog'!$H27),AND('ProductSprint Backlog'!$I27=N$2,'ProductSprint Backlog'!$H27=N$2),'ProductSprint Backlog'!$E27,OR('ProductSprint Backlog'!$I27&lt;=N$2,'ProductSprint Backlog'!$H27&gt;N$2),0)</f>
        <v/>
      </c>
      <c r="O27" s="6" t="str">
        <f>IFS('ProductSprint Backlog'!$E27="", "", AND('ProductSprint Backlog'!$I27&gt;O$2,'ProductSprint Backlog'!$H27&lt;=O$2),'ProductSprint Backlog'!$E27 / MAX(1, 'ProductSprint Backlog'!$I27-'ProductSprint Backlog'!$H27),AND('ProductSprint Backlog'!$I27=O$2,'ProductSprint Backlog'!$H27=O$2),'ProductSprint Backlog'!$E27,OR('ProductSprint Backlog'!$I27&lt;=O$2,'ProductSprint Backlog'!$H27&gt;O$2),0)</f>
        <v/>
      </c>
    </row>
    <row r="28">
      <c r="B28" s="6">
        <f>IFS('ProductSprint Backlog'!$E28="", "", AND('ProductSprint Backlog'!$I28&gt;B$2,'ProductSprint Backlog'!$H28&lt;=B$2),'ProductSprint Backlog'!$E28 / MAX(1, 'ProductSprint Backlog'!$I28-'ProductSprint Backlog'!$H28),AND('ProductSprint Backlog'!$I28=B$2,'ProductSprint Backlog'!$H28=B$2),'ProductSprint Backlog'!$E28,OR('ProductSprint Backlog'!$I28&lt;=B$2,'ProductSprint Backlog'!$H28&gt;B$2),0)</f>
        <v>0</v>
      </c>
      <c r="C28" s="6">
        <f>IFS('ProductSprint Backlog'!$E28="", "", AND('ProductSprint Backlog'!$I28&gt;C$2,'ProductSprint Backlog'!$H28&lt;=C$2),'ProductSprint Backlog'!$E28 / MAX(1, 'ProductSprint Backlog'!$I28-'ProductSprint Backlog'!$H28),AND('ProductSprint Backlog'!$I28=C$2,'ProductSprint Backlog'!$H28=C$2),'ProductSprint Backlog'!$E28,OR('ProductSprint Backlog'!$I28&lt;=C$2,'ProductSprint Backlog'!$H28&gt;C$2),0)</f>
        <v>0</v>
      </c>
      <c r="D28" s="6">
        <f>IFS('ProductSprint Backlog'!$E28="", "", AND('ProductSprint Backlog'!$I28&gt;D$2,'ProductSprint Backlog'!$H28&lt;=D$2),'ProductSprint Backlog'!$E28 / MAX(1, 'ProductSprint Backlog'!$I28-'ProductSprint Backlog'!$H28),AND('ProductSprint Backlog'!$I28=D$2,'ProductSprint Backlog'!$H28=D$2),'ProductSprint Backlog'!$E28,OR('ProductSprint Backlog'!$I28&lt;=D$2,'ProductSprint Backlog'!$H28&gt;D$2),0)</f>
        <v>0</v>
      </c>
      <c r="E28" s="6">
        <f>IFS('ProductSprint Backlog'!$E28="", "", AND('ProductSprint Backlog'!$I28&gt;E$2,'ProductSprint Backlog'!$H28&lt;=E$2),'ProductSprint Backlog'!$E28 / MAX(1, 'ProductSprint Backlog'!$I28-'ProductSprint Backlog'!$H28),AND('ProductSprint Backlog'!$I28=E$2,'ProductSprint Backlog'!$H28=E$2),'ProductSprint Backlog'!$E28,OR('ProductSprint Backlog'!$I28&lt;=E$2,'ProductSprint Backlog'!$H28&gt;E$2),0)</f>
        <v>0</v>
      </c>
      <c r="F28" s="6">
        <f>IFS('ProductSprint Backlog'!$E28="", "", AND('ProductSprint Backlog'!$I28&gt;F$2,'ProductSprint Backlog'!$H28&lt;=F$2),'ProductSprint Backlog'!$E28 / MAX(1, 'ProductSprint Backlog'!$I28-'ProductSprint Backlog'!$H28),AND('ProductSprint Backlog'!$I28=F$2,'ProductSprint Backlog'!$H28=F$2),'ProductSprint Backlog'!$E28,OR('ProductSprint Backlog'!$I28&lt;=F$2,'ProductSprint Backlog'!$H28&gt;F$2),0)</f>
        <v>0</v>
      </c>
      <c r="G28" s="6">
        <f>IFS('ProductSprint Backlog'!$E28="", "", AND('ProductSprint Backlog'!$I28&gt;G$2,'ProductSprint Backlog'!$H28&lt;=G$2),'ProductSprint Backlog'!$E28 / MAX(1, 'ProductSprint Backlog'!$I28-'ProductSprint Backlog'!$H28),AND('ProductSprint Backlog'!$I28=G$2,'ProductSprint Backlog'!$H28=G$2),'ProductSprint Backlog'!$E28,OR('ProductSprint Backlog'!$I28&lt;=G$2,'ProductSprint Backlog'!$H28&gt;G$2),0)</f>
        <v>0</v>
      </c>
      <c r="H28" s="6">
        <f>IFS('ProductSprint Backlog'!$E28="", "", AND('ProductSprint Backlog'!$I28&gt;H$2,'ProductSprint Backlog'!$H28&lt;=H$2),'ProductSprint Backlog'!$E28 / MAX(1, 'ProductSprint Backlog'!$I28-'ProductSprint Backlog'!$H28),AND('ProductSprint Backlog'!$I28=H$2,'ProductSprint Backlog'!$H28=H$2),'ProductSprint Backlog'!$E28,OR('ProductSprint Backlog'!$I28&lt;=H$2,'ProductSprint Backlog'!$H28&gt;H$2),0)</f>
        <v>0</v>
      </c>
      <c r="I28" s="6">
        <f>IFS('ProductSprint Backlog'!$E28="", "", AND('ProductSprint Backlog'!$I28&gt;I$2,'ProductSprint Backlog'!$H28&lt;=I$2),'ProductSprint Backlog'!$E28 / MAX(1, 'ProductSprint Backlog'!$I28-'ProductSprint Backlog'!$H28),AND('ProductSprint Backlog'!$I28=I$2,'ProductSprint Backlog'!$H28=I$2),'ProductSprint Backlog'!$E28,OR('ProductSprint Backlog'!$I28&lt;=I$2,'ProductSprint Backlog'!$H28&gt;I$2),0)</f>
        <v>0.5</v>
      </c>
      <c r="J28" s="6">
        <f>IFS('ProductSprint Backlog'!$E28="", "", AND('ProductSprint Backlog'!$I28&gt;J$2,'ProductSprint Backlog'!$H28&lt;=J$2),'ProductSprint Backlog'!$E28 / MAX(1, 'ProductSprint Backlog'!$I28-'ProductSprint Backlog'!$H28),AND('ProductSprint Backlog'!$I28=J$2,'ProductSprint Backlog'!$H28=J$2),'ProductSprint Backlog'!$E28,OR('ProductSprint Backlog'!$I28&lt;=J$2,'ProductSprint Backlog'!$H28&gt;J$2),0)</f>
        <v>0.5</v>
      </c>
      <c r="K28" s="6">
        <f>IFS('ProductSprint Backlog'!$E28="", "", AND('ProductSprint Backlog'!$I28&gt;K$2,'ProductSprint Backlog'!$H28&lt;=K$2),'ProductSprint Backlog'!$E28 / MAX(1, 'ProductSprint Backlog'!$I28-'ProductSprint Backlog'!$H28),AND('ProductSprint Backlog'!$I28=K$2,'ProductSprint Backlog'!$H28=K$2),'ProductSprint Backlog'!$E28,OR('ProductSprint Backlog'!$I28&lt;=K$2,'ProductSprint Backlog'!$H28&gt;K$2),0)</f>
        <v>0</v>
      </c>
      <c r="L28" s="6">
        <f>IFS('ProductSprint Backlog'!$E28="", "", AND('ProductSprint Backlog'!$I28&gt;L$2,'ProductSprint Backlog'!$H28&lt;=L$2),'ProductSprint Backlog'!$E28 / MAX(1, 'ProductSprint Backlog'!$I28-'ProductSprint Backlog'!$H28),AND('ProductSprint Backlog'!$I28=L$2,'ProductSprint Backlog'!$H28=L$2),'ProductSprint Backlog'!$E28,OR('ProductSprint Backlog'!$I28&lt;=L$2,'ProductSprint Backlog'!$H28&gt;L$2),0)</f>
        <v>0</v>
      </c>
      <c r="M28" s="6">
        <f>IFS('ProductSprint Backlog'!$E28="", "", AND('ProductSprint Backlog'!$I28&gt;M$2,'ProductSprint Backlog'!$H28&lt;=M$2),'ProductSprint Backlog'!$E28 / MAX(1, 'ProductSprint Backlog'!$I28-'ProductSprint Backlog'!$H28),AND('ProductSprint Backlog'!$I28=M$2,'ProductSprint Backlog'!$H28=M$2),'ProductSprint Backlog'!$E28,OR('ProductSprint Backlog'!$I28&lt;=M$2,'ProductSprint Backlog'!$H28&gt;M$2),0)</f>
        <v>0</v>
      </c>
      <c r="N28" s="6">
        <f>IFS('ProductSprint Backlog'!$E28="", "", AND('ProductSprint Backlog'!$I28&gt;N$2,'ProductSprint Backlog'!$H28&lt;=N$2),'ProductSprint Backlog'!$E28 / MAX(1, 'ProductSprint Backlog'!$I28-'ProductSprint Backlog'!$H28),AND('ProductSprint Backlog'!$I28=N$2,'ProductSprint Backlog'!$H28=N$2),'ProductSprint Backlog'!$E28,OR('ProductSprint Backlog'!$I28&lt;=N$2,'ProductSprint Backlog'!$H28&gt;N$2),0)</f>
        <v>0</v>
      </c>
      <c r="O28" s="6">
        <f>IFS('ProductSprint Backlog'!$E28="", "", AND('ProductSprint Backlog'!$I28&gt;O$2,'ProductSprint Backlog'!$H28&lt;=O$2),'ProductSprint Backlog'!$E28 / MAX(1, 'ProductSprint Backlog'!$I28-'ProductSprint Backlog'!$H28),AND('ProductSprint Backlog'!$I28=O$2,'ProductSprint Backlog'!$H28=O$2),'ProductSprint Backlog'!$E28,OR('ProductSprint Backlog'!$I28&lt;=O$2,'ProductSprint Backlog'!$H28&gt;O$2),0)</f>
        <v>0</v>
      </c>
    </row>
    <row r="29">
      <c r="B29" s="6">
        <f>IFS('ProductSprint Backlog'!$E29="", "", AND('ProductSprint Backlog'!$I29&gt;B$2,'ProductSprint Backlog'!$H29&lt;=B$2),'ProductSprint Backlog'!$E29 / MAX(1, 'ProductSprint Backlog'!$I29-'ProductSprint Backlog'!$H29),AND('ProductSprint Backlog'!$I29=B$2,'ProductSprint Backlog'!$H29=B$2),'ProductSprint Backlog'!$E29,OR('ProductSprint Backlog'!$I29&lt;=B$2,'ProductSprint Backlog'!$H29&gt;B$2),0)</f>
        <v>0</v>
      </c>
      <c r="C29" s="6">
        <f>IFS('ProductSprint Backlog'!$E29="", "", AND('ProductSprint Backlog'!$I29&gt;C$2,'ProductSprint Backlog'!$H29&lt;=C$2),'ProductSprint Backlog'!$E29 / MAX(1, 'ProductSprint Backlog'!$I29-'ProductSprint Backlog'!$H29),AND('ProductSprint Backlog'!$I29=C$2,'ProductSprint Backlog'!$H29=C$2),'ProductSprint Backlog'!$E29,OR('ProductSprint Backlog'!$I29&lt;=C$2,'ProductSprint Backlog'!$H29&gt;C$2),0)</f>
        <v>0</v>
      </c>
      <c r="D29" s="6">
        <f>IFS('ProductSprint Backlog'!$E29="", "", AND('ProductSprint Backlog'!$I29&gt;D$2,'ProductSprint Backlog'!$H29&lt;=D$2),'ProductSprint Backlog'!$E29 / MAX(1, 'ProductSprint Backlog'!$I29-'ProductSprint Backlog'!$H29),AND('ProductSprint Backlog'!$I29=D$2,'ProductSprint Backlog'!$H29=D$2),'ProductSprint Backlog'!$E29,OR('ProductSprint Backlog'!$I29&lt;=D$2,'ProductSprint Backlog'!$H29&gt;D$2),0)</f>
        <v>0</v>
      </c>
      <c r="E29" s="6">
        <f>IFS('ProductSprint Backlog'!$E29="", "", AND('ProductSprint Backlog'!$I29&gt;E$2,'ProductSprint Backlog'!$H29&lt;=E$2),'ProductSprint Backlog'!$E29 / MAX(1, 'ProductSprint Backlog'!$I29-'ProductSprint Backlog'!$H29),AND('ProductSprint Backlog'!$I29=E$2,'ProductSprint Backlog'!$H29=E$2),'ProductSprint Backlog'!$E29,OR('ProductSprint Backlog'!$I29&lt;=E$2,'ProductSprint Backlog'!$H29&gt;E$2),0)</f>
        <v>0</v>
      </c>
      <c r="F29" s="6">
        <f>IFS('ProductSprint Backlog'!$E29="", "", AND('ProductSprint Backlog'!$I29&gt;F$2,'ProductSprint Backlog'!$H29&lt;=F$2),'ProductSprint Backlog'!$E29 / MAX(1, 'ProductSprint Backlog'!$I29-'ProductSprint Backlog'!$H29),AND('ProductSprint Backlog'!$I29=F$2,'ProductSprint Backlog'!$H29=F$2),'ProductSprint Backlog'!$E29,OR('ProductSprint Backlog'!$I29&lt;=F$2,'ProductSprint Backlog'!$H29&gt;F$2),0)</f>
        <v>0</v>
      </c>
      <c r="G29" s="6">
        <f>IFS('ProductSprint Backlog'!$E29="", "", AND('ProductSprint Backlog'!$I29&gt;G$2,'ProductSprint Backlog'!$H29&lt;=G$2),'ProductSprint Backlog'!$E29 / MAX(1, 'ProductSprint Backlog'!$I29-'ProductSprint Backlog'!$H29),AND('ProductSprint Backlog'!$I29=G$2,'ProductSprint Backlog'!$H29=G$2),'ProductSprint Backlog'!$E29,OR('ProductSprint Backlog'!$I29&lt;=G$2,'ProductSprint Backlog'!$H29&gt;G$2),0)</f>
        <v>0</v>
      </c>
      <c r="H29" s="6">
        <f>IFS('ProductSprint Backlog'!$E29="", "", AND('ProductSprint Backlog'!$I29&gt;H$2,'ProductSprint Backlog'!$H29&lt;=H$2),'ProductSprint Backlog'!$E29 / MAX(1, 'ProductSprint Backlog'!$I29-'ProductSprint Backlog'!$H29),AND('ProductSprint Backlog'!$I29=H$2,'ProductSprint Backlog'!$H29=H$2),'ProductSprint Backlog'!$E29,OR('ProductSprint Backlog'!$I29&lt;=H$2,'ProductSprint Backlog'!$H29&gt;H$2),0)</f>
        <v>0</v>
      </c>
      <c r="I29" s="6">
        <f>IFS('ProductSprint Backlog'!$E29="", "", AND('ProductSprint Backlog'!$I29&gt;I$2,'ProductSprint Backlog'!$H29&lt;=I$2),'ProductSprint Backlog'!$E29 / MAX(1, 'ProductSprint Backlog'!$I29-'ProductSprint Backlog'!$H29),AND('ProductSprint Backlog'!$I29=I$2,'ProductSprint Backlog'!$H29=I$2),'ProductSprint Backlog'!$E29,OR('ProductSprint Backlog'!$I29&lt;=I$2,'ProductSprint Backlog'!$H29&gt;I$2),0)</f>
        <v>0.5</v>
      </c>
      <c r="J29" s="6">
        <f>IFS('ProductSprint Backlog'!$E29="", "", AND('ProductSprint Backlog'!$I29&gt;J$2,'ProductSprint Backlog'!$H29&lt;=J$2),'ProductSprint Backlog'!$E29 / MAX(1, 'ProductSprint Backlog'!$I29-'ProductSprint Backlog'!$H29),AND('ProductSprint Backlog'!$I29=J$2,'ProductSprint Backlog'!$H29=J$2),'ProductSprint Backlog'!$E29,OR('ProductSprint Backlog'!$I29&lt;=J$2,'ProductSprint Backlog'!$H29&gt;J$2),0)</f>
        <v>0.5</v>
      </c>
      <c r="K29" s="6">
        <f>IFS('ProductSprint Backlog'!$E29="", "", AND('ProductSprint Backlog'!$I29&gt;K$2,'ProductSprint Backlog'!$H29&lt;=K$2),'ProductSprint Backlog'!$E29 / MAX(1, 'ProductSprint Backlog'!$I29-'ProductSprint Backlog'!$H29),AND('ProductSprint Backlog'!$I29=K$2,'ProductSprint Backlog'!$H29=K$2),'ProductSprint Backlog'!$E29,OR('ProductSprint Backlog'!$I29&lt;=K$2,'ProductSprint Backlog'!$H29&gt;K$2),0)</f>
        <v>0</v>
      </c>
      <c r="L29" s="6">
        <f>IFS('ProductSprint Backlog'!$E29="", "", AND('ProductSprint Backlog'!$I29&gt;L$2,'ProductSprint Backlog'!$H29&lt;=L$2),'ProductSprint Backlog'!$E29 / MAX(1, 'ProductSprint Backlog'!$I29-'ProductSprint Backlog'!$H29),AND('ProductSprint Backlog'!$I29=L$2,'ProductSprint Backlog'!$H29=L$2),'ProductSprint Backlog'!$E29,OR('ProductSprint Backlog'!$I29&lt;=L$2,'ProductSprint Backlog'!$H29&gt;L$2),0)</f>
        <v>0</v>
      </c>
      <c r="M29" s="6">
        <f>IFS('ProductSprint Backlog'!$E29="", "", AND('ProductSprint Backlog'!$I29&gt;M$2,'ProductSprint Backlog'!$H29&lt;=M$2),'ProductSprint Backlog'!$E29 / MAX(1, 'ProductSprint Backlog'!$I29-'ProductSprint Backlog'!$H29),AND('ProductSprint Backlog'!$I29=M$2,'ProductSprint Backlog'!$H29=M$2),'ProductSprint Backlog'!$E29,OR('ProductSprint Backlog'!$I29&lt;=M$2,'ProductSprint Backlog'!$H29&gt;M$2),0)</f>
        <v>0</v>
      </c>
      <c r="N29" s="6">
        <f>IFS('ProductSprint Backlog'!$E29="", "", AND('ProductSprint Backlog'!$I29&gt;N$2,'ProductSprint Backlog'!$H29&lt;=N$2),'ProductSprint Backlog'!$E29 / MAX(1, 'ProductSprint Backlog'!$I29-'ProductSprint Backlog'!$H29),AND('ProductSprint Backlog'!$I29=N$2,'ProductSprint Backlog'!$H29=N$2),'ProductSprint Backlog'!$E29,OR('ProductSprint Backlog'!$I29&lt;=N$2,'ProductSprint Backlog'!$H29&gt;N$2),0)</f>
        <v>0</v>
      </c>
      <c r="O29" s="6">
        <f>IFS('ProductSprint Backlog'!$E29="", "", AND('ProductSprint Backlog'!$I29&gt;O$2,'ProductSprint Backlog'!$H29&lt;=O$2),'ProductSprint Backlog'!$E29 / MAX(1, 'ProductSprint Backlog'!$I29-'ProductSprint Backlog'!$H29),AND('ProductSprint Backlog'!$I29=O$2,'ProductSprint Backlog'!$H29=O$2),'ProductSprint Backlog'!$E29,OR('ProductSprint Backlog'!$I29&lt;=O$2,'ProductSprint Backlog'!$H29&gt;O$2),0)</f>
        <v>0</v>
      </c>
    </row>
    <row r="30">
      <c r="B30" s="6">
        <f>IFS('ProductSprint Backlog'!$E30="", "", AND('ProductSprint Backlog'!$I30&gt;B$2,'ProductSprint Backlog'!$H30&lt;=B$2),'ProductSprint Backlog'!$E30 / MAX(1, 'ProductSprint Backlog'!$I30-'ProductSprint Backlog'!$H30),AND('ProductSprint Backlog'!$I30=B$2,'ProductSprint Backlog'!$H30=B$2),'ProductSprint Backlog'!$E30,OR('ProductSprint Backlog'!$I30&lt;=B$2,'ProductSprint Backlog'!$H30&gt;B$2),0)</f>
        <v>0</v>
      </c>
      <c r="C30" s="6">
        <f>IFS('ProductSprint Backlog'!$E30="", "", AND('ProductSprint Backlog'!$I30&gt;C$2,'ProductSprint Backlog'!$H30&lt;=C$2),'ProductSprint Backlog'!$E30 / MAX(1, 'ProductSprint Backlog'!$I30-'ProductSprint Backlog'!$H30),AND('ProductSprint Backlog'!$I30=C$2,'ProductSprint Backlog'!$H30=C$2),'ProductSprint Backlog'!$E30,OR('ProductSprint Backlog'!$I30&lt;=C$2,'ProductSprint Backlog'!$H30&gt;C$2),0)</f>
        <v>0</v>
      </c>
      <c r="D30" s="6">
        <f>IFS('ProductSprint Backlog'!$E30="", "", AND('ProductSprint Backlog'!$I30&gt;D$2,'ProductSprint Backlog'!$H30&lt;=D$2),'ProductSprint Backlog'!$E30 / MAX(1, 'ProductSprint Backlog'!$I30-'ProductSprint Backlog'!$H30),AND('ProductSprint Backlog'!$I30=D$2,'ProductSprint Backlog'!$H30=D$2),'ProductSprint Backlog'!$E30,OR('ProductSprint Backlog'!$I30&lt;=D$2,'ProductSprint Backlog'!$H30&gt;D$2),0)</f>
        <v>0</v>
      </c>
      <c r="E30" s="6">
        <f>IFS('ProductSprint Backlog'!$E30="", "", AND('ProductSprint Backlog'!$I30&gt;E$2,'ProductSprint Backlog'!$H30&lt;=E$2),'ProductSprint Backlog'!$E30 / MAX(1, 'ProductSprint Backlog'!$I30-'ProductSprint Backlog'!$H30),AND('ProductSprint Backlog'!$I30=E$2,'ProductSprint Backlog'!$H30=E$2),'ProductSprint Backlog'!$E30,OR('ProductSprint Backlog'!$I30&lt;=E$2,'ProductSprint Backlog'!$H30&gt;E$2),0)</f>
        <v>0</v>
      </c>
      <c r="F30" s="6">
        <f>IFS('ProductSprint Backlog'!$E30="", "", AND('ProductSprint Backlog'!$I30&gt;F$2,'ProductSprint Backlog'!$H30&lt;=F$2),'ProductSprint Backlog'!$E30 / MAX(1, 'ProductSprint Backlog'!$I30-'ProductSprint Backlog'!$H30),AND('ProductSprint Backlog'!$I30=F$2,'ProductSprint Backlog'!$H30=F$2),'ProductSprint Backlog'!$E30,OR('ProductSprint Backlog'!$I30&lt;=F$2,'ProductSprint Backlog'!$H30&gt;F$2),0)</f>
        <v>0</v>
      </c>
      <c r="G30" s="6">
        <f>IFS('ProductSprint Backlog'!$E30="", "", AND('ProductSprint Backlog'!$I30&gt;G$2,'ProductSprint Backlog'!$H30&lt;=G$2),'ProductSprint Backlog'!$E30 / MAX(1, 'ProductSprint Backlog'!$I30-'ProductSprint Backlog'!$H30),AND('ProductSprint Backlog'!$I30=G$2,'ProductSprint Backlog'!$H30=G$2),'ProductSprint Backlog'!$E30,OR('ProductSprint Backlog'!$I30&lt;=G$2,'ProductSprint Backlog'!$H30&gt;G$2),0)</f>
        <v>0</v>
      </c>
      <c r="H30" s="6">
        <f>IFS('ProductSprint Backlog'!$E30="", "", AND('ProductSprint Backlog'!$I30&gt;H$2,'ProductSprint Backlog'!$H30&lt;=H$2),'ProductSprint Backlog'!$E30 / MAX(1, 'ProductSprint Backlog'!$I30-'ProductSprint Backlog'!$H30),AND('ProductSprint Backlog'!$I30=H$2,'ProductSprint Backlog'!$H30=H$2),'ProductSprint Backlog'!$E30,OR('ProductSprint Backlog'!$I30&lt;=H$2,'ProductSprint Backlog'!$H30&gt;H$2),0)</f>
        <v>0</v>
      </c>
      <c r="I30" s="6">
        <f>IFS('ProductSprint Backlog'!$E30="", "", AND('ProductSprint Backlog'!$I30&gt;I$2,'ProductSprint Backlog'!$H30&lt;=I$2),'ProductSprint Backlog'!$E30 / MAX(1, 'ProductSprint Backlog'!$I30-'ProductSprint Backlog'!$H30),AND('ProductSprint Backlog'!$I30=I$2,'ProductSprint Backlog'!$H30=I$2),'ProductSprint Backlog'!$E30,OR('ProductSprint Backlog'!$I30&lt;=I$2,'ProductSprint Backlog'!$H30&gt;I$2),0)</f>
        <v>0</v>
      </c>
      <c r="J30" s="6">
        <f>IFS('ProductSprint Backlog'!$E30="", "", AND('ProductSprint Backlog'!$I30&gt;J$2,'ProductSprint Backlog'!$H30&lt;=J$2),'ProductSprint Backlog'!$E30 / MAX(1, 'ProductSprint Backlog'!$I30-'ProductSprint Backlog'!$H30),AND('ProductSprint Backlog'!$I30=J$2,'ProductSprint Backlog'!$H30=J$2),'ProductSprint Backlog'!$E30,OR('ProductSprint Backlog'!$I30&lt;=J$2,'ProductSprint Backlog'!$H30&gt;J$2),0)</f>
        <v>1</v>
      </c>
      <c r="K30" s="6">
        <f>IFS('ProductSprint Backlog'!$E30="", "", AND('ProductSprint Backlog'!$I30&gt;K$2,'ProductSprint Backlog'!$H30&lt;=K$2),'ProductSprint Backlog'!$E30 / MAX(1, 'ProductSprint Backlog'!$I30-'ProductSprint Backlog'!$H30),AND('ProductSprint Backlog'!$I30=K$2,'ProductSprint Backlog'!$H30=K$2),'ProductSprint Backlog'!$E30,OR('ProductSprint Backlog'!$I30&lt;=K$2,'ProductSprint Backlog'!$H30&gt;K$2),0)</f>
        <v>0</v>
      </c>
      <c r="L30" s="6">
        <f>IFS('ProductSprint Backlog'!$E30="", "", AND('ProductSprint Backlog'!$I30&gt;L$2,'ProductSprint Backlog'!$H30&lt;=L$2),'ProductSprint Backlog'!$E30 / MAX(1, 'ProductSprint Backlog'!$I30-'ProductSprint Backlog'!$H30),AND('ProductSprint Backlog'!$I30=L$2,'ProductSprint Backlog'!$H30=L$2),'ProductSprint Backlog'!$E30,OR('ProductSprint Backlog'!$I30&lt;=L$2,'ProductSprint Backlog'!$H30&gt;L$2),0)</f>
        <v>0</v>
      </c>
      <c r="M30" s="6">
        <f>IFS('ProductSprint Backlog'!$E30="", "", AND('ProductSprint Backlog'!$I30&gt;M$2,'ProductSprint Backlog'!$H30&lt;=M$2),'ProductSprint Backlog'!$E30 / MAX(1, 'ProductSprint Backlog'!$I30-'ProductSprint Backlog'!$H30),AND('ProductSprint Backlog'!$I30=M$2,'ProductSprint Backlog'!$H30=M$2),'ProductSprint Backlog'!$E30,OR('ProductSprint Backlog'!$I30&lt;=M$2,'ProductSprint Backlog'!$H30&gt;M$2),0)</f>
        <v>0</v>
      </c>
      <c r="N30" s="6">
        <f>IFS('ProductSprint Backlog'!$E30="", "", AND('ProductSprint Backlog'!$I30&gt;N$2,'ProductSprint Backlog'!$H30&lt;=N$2),'ProductSprint Backlog'!$E30 / MAX(1, 'ProductSprint Backlog'!$I30-'ProductSprint Backlog'!$H30),AND('ProductSprint Backlog'!$I30=N$2,'ProductSprint Backlog'!$H30=N$2),'ProductSprint Backlog'!$E30,OR('ProductSprint Backlog'!$I30&lt;=N$2,'ProductSprint Backlog'!$H30&gt;N$2),0)</f>
        <v>0</v>
      </c>
      <c r="O30" s="6">
        <f>IFS('ProductSprint Backlog'!$E30="", "", AND('ProductSprint Backlog'!$I30&gt;O$2,'ProductSprint Backlog'!$H30&lt;=O$2),'ProductSprint Backlog'!$E30 / MAX(1, 'ProductSprint Backlog'!$I30-'ProductSprint Backlog'!$H30),AND('ProductSprint Backlog'!$I30=O$2,'ProductSprint Backlog'!$H30=O$2),'ProductSprint Backlog'!$E30,OR('ProductSprint Backlog'!$I30&lt;=O$2,'ProductSprint Backlog'!$H30&gt;O$2),0)</f>
        <v>0</v>
      </c>
    </row>
    <row r="31">
      <c r="B31" s="6" t="str">
        <f>IFS('ProductSprint Backlog'!$E31="", "", AND('ProductSprint Backlog'!$I31&gt;B$2,'ProductSprint Backlog'!$H31&lt;=B$2),'ProductSprint Backlog'!$E31 / MAX(1, 'ProductSprint Backlog'!$I31-'ProductSprint Backlog'!$H31),AND('ProductSprint Backlog'!$I31=B$2,'ProductSprint Backlog'!$H31=B$2),'ProductSprint Backlog'!$E31,OR('ProductSprint Backlog'!$I31&lt;=B$2,'ProductSprint Backlog'!$H31&gt;B$2),0)</f>
        <v/>
      </c>
      <c r="C31" s="6" t="str">
        <f>IFS('ProductSprint Backlog'!$E31="", "", AND('ProductSprint Backlog'!$I31&gt;C$2,'ProductSprint Backlog'!$H31&lt;=C$2),'ProductSprint Backlog'!$E31 / MAX(1, 'ProductSprint Backlog'!$I31-'ProductSprint Backlog'!$H31),AND('ProductSprint Backlog'!$I31=C$2,'ProductSprint Backlog'!$H31=C$2),'ProductSprint Backlog'!$E31,OR('ProductSprint Backlog'!$I31&lt;=C$2,'ProductSprint Backlog'!$H31&gt;C$2),0)</f>
        <v/>
      </c>
      <c r="D31" s="6" t="str">
        <f>IFS('ProductSprint Backlog'!$E31="", "", AND('ProductSprint Backlog'!$I31&gt;D$2,'ProductSprint Backlog'!$H31&lt;=D$2),'ProductSprint Backlog'!$E31 / MAX(1, 'ProductSprint Backlog'!$I31-'ProductSprint Backlog'!$H31),AND('ProductSprint Backlog'!$I31=D$2,'ProductSprint Backlog'!$H31=D$2),'ProductSprint Backlog'!$E31,OR('ProductSprint Backlog'!$I31&lt;=D$2,'ProductSprint Backlog'!$H31&gt;D$2),0)</f>
        <v/>
      </c>
      <c r="E31" s="6" t="str">
        <f>IFS('ProductSprint Backlog'!$E31="", "", AND('ProductSprint Backlog'!$I31&gt;E$2,'ProductSprint Backlog'!$H31&lt;=E$2),'ProductSprint Backlog'!$E31 / MAX(1, 'ProductSprint Backlog'!$I31-'ProductSprint Backlog'!$H31),AND('ProductSprint Backlog'!$I31=E$2,'ProductSprint Backlog'!$H31=E$2),'ProductSprint Backlog'!$E31,OR('ProductSprint Backlog'!$I31&lt;=E$2,'ProductSprint Backlog'!$H31&gt;E$2),0)</f>
        <v/>
      </c>
      <c r="F31" s="6" t="str">
        <f>IFS('ProductSprint Backlog'!$E31="", "", AND('ProductSprint Backlog'!$I31&gt;F$2,'ProductSprint Backlog'!$H31&lt;=F$2),'ProductSprint Backlog'!$E31 / MAX(1, 'ProductSprint Backlog'!$I31-'ProductSprint Backlog'!$H31),AND('ProductSprint Backlog'!$I31=F$2,'ProductSprint Backlog'!$H31=F$2),'ProductSprint Backlog'!$E31,OR('ProductSprint Backlog'!$I31&lt;=F$2,'ProductSprint Backlog'!$H31&gt;F$2),0)</f>
        <v/>
      </c>
      <c r="G31" s="6" t="str">
        <f>IFS('ProductSprint Backlog'!$E31="", "", AND('ProductSprint Backlog'!$I31&gt;G$2,'ProductSprint Backlog'!$H31&lt;=G$2),'ProductSprint Backlog'!$E31 / MAX(1, 'ProductSprint Backlog'!$I31-'ProductSprint Backlog'!$H31),AND('ProductSprint Backlog'!$I31=G$2,'ProductSprint Backlog'!$H31=G$2),'ProductSprint Backlog'!$E31,OR('ProductSprint Backlog'!$I31&lt;=G$2,'ProductSprint Backlog'!$H31&gt;G$2),0)</f>
        <v/>
      </c>
      <c r="H31" s="6" t="str">
        <f>IFS('ProductSprint Backlog'!$E31="", "", AND('ProductSprint Backlog'!$I31&gt;H$2,'ProductSprint Backlog'!$H31&lt;=H$2),'ProductSprint Backlog'!$E31 / MAX(1, 'ProductSprint Backlog'!$I31-'ProductSprint Backlog'!$H31),AND('ProductSprint Backlog'!$I31=H$2,'ProductSprint Backlog'!$H31=H$2),'ProductSprint Backlog'!$E31,OR('ProductSprint Backlog'!$I31&lt;=H$2,'ProductSprint Backlog'!$H31&gt;H$2),0)</f>
        <v/>
      </c>
      <c r="I31" s="6" t="str">
        <f>IFS('ProductSprint Backlog'!$E31="", "", AND('ProductSprint Backlog'!$I31&gt;I$2,'ProductSprint Backlog'!$H31&lt;=I$2),'ProductSprint Backlog'!$E31 / MAX(1, 'ProductSprint Backlog'!$I31-'ProductSprint Backlog'!$H31),AND('ProductSprint Backlog'!$I31=I$2,'ProductSprint Backlog'!$H31=I$2),'ProductSprint Backlog'!$E31,OR('ProductSprint Backlog'!$I31&lt;=I$2,'ProductSprint Backlog'!$H31&gt;I$2),0)</f>
        <v/>
      </c>
      <c r="J31" s="6" t="str">
        <f>IFS('ProductSprint Backlog'!$E31="", "", AND('ProductSprint Backlog'!$I31&gt;J$2,'ProductSprint Backlog'!$H31&lt;=J$2),'ProductSprint Backlog'!$E31 / MAX(1, 'ProductSprint Backlog'!$I31-'ProductSprint Backlog'!$H31),AND('ProductSprint Backlog'!$I31=J$2,'ProductSprint Backlog'!$H31=J$2),'ProductSprint Backlog'!$E31,OR('ProductSprint Backlog'!$I31&lt;=J$2,'ProductSprint Backlog'!$H31&gt;J$2),0)</f>
        <v/>
      </c>
      <c r="K31" s="6" t="str">
        <f>IFS('ProductSprint Backlog'!$E31="", "", AND('ProductSprint Backlog'!$I31&gt;K$2,'ProductSprint Backlog'!$H31&lt;=K$2),'ProductSprint Backlog'!$E31 / MAX(1, 'ProductSprint Backlog'!$I31-'ProductSprint Backlog'!$H31),AND('ProductSprint Backlog'!$I31=K$2,'ProductSprint Backlog'!$H31=K$2),'ProductSprint Backlog'!$E31,OR('ProductSprint Backlog'!$I31&lt;=K$2,'ProductSprint Backlog'!$H31&gt;K$2),0)</f>
        <v/>
      </c>
      <c r="L31" s="6" t="str">
        <f>IFS('ProductSprint Backlog'!$E31="", "", AND('ProductSprint Backlog'!$I31&gt;L$2,'ProductSprint Backlog'!$H31&lt;=L$2),'ProductSprint Backlog'!$E31 / MAX(1, 'ProductSprint Backlog'!$I31-'ProductSprint Backlog'!$H31),AND('ProductSprint Backlog'!$I31=L$2,'ProductSprint Backlog'!$H31=L$2),'ProductSprint Backlog'!$E31,OR('ProductSprint Backlog'!$I31&lt;=L$2,'ProductSprint Backlog'!$H31&gt;L$2),0)</f>
        <v/>
      </c>
      <c r="M31" s="6" t="str">
        <f>IFS('ProductSprint Backlog'!$E31="", "", AND('ProductSprint Backlog'!$I31&gt;M$2,'ProductSprint Backlog'!$H31&lt;=M$2),'ProductSprint Backlog'!$E31 / MAX(1, 'ProductSprint Backlog'!$I31-'ProductSprint Backlog'!$H31),AND('ProductSprint Backlog'!$I31=M$2,'ProductSprint Backlog'!$H31=M$2),'ProductSprint Backlog'!$E31,OR('ProductSprint Backlog'!$I31&lt;=M$2,'ProductSprint Backlog'!$H31&gt;M$2),0)</f>
        <v/>
      </c>
      <c r="N31" s="6" t="str">
        <f>IFS('ProductSprint Backlog'!$E31="", "", AND('ProductSprint Backlog'!$I31&gt;N$2,'ProductSprint Backlog'!$H31&lt;=N$2),'ProductSprint Backlog'!$E31 / MAX(1, 'ProductSprint Backlog'!$I31-'ProductSprint Backlog'!$H31),AND('ProductSprint Backlog'!$I31=N$2,'ProductSprint Backlog'!$H31=N$2),'ProductSprint Backlog'!$E31,OR('ProductSprint Backlog'!$I31&lt;=N$2,'ProductSprint Backlog'!$H31&gt;N$2),0)</f>
        <v/>
      </c>
      <c r="O31" s="6" t="str">
        <f>IFS('ProductSprint Backlog'!$E31="", "", AND('ProductSprint Backlog'!$I31&gt;O$2,'ProductSprint Backlog'!$H31&lt;=O$2),'ProductSprint Backlog'!$E31 / MAX(1, 'ProductSprint Backlog'!$I31-'ProductSprint Backlog'!$H31),AND('ProductSprint Backlog'!$I31=O$2,'ProductSprint Backlog'!$H31=O$2),'ProductSprint Backlog'!$E31,OR('ProductSprint Backlog'!$I31&lt;=O$2,'ProductSprint Backlog'!$H31&gt;O$2),0)</f>
        <v/>
      </c>
    </row>
    <row r="32">
      <c r="B32" s="6">
        <f>IFS('ProductSprint Backlog'!$E32="", "", AND('ProductSprint Backlog'!$I32&gt;B$2,'ProductSprint Backlog'!$H32&lt;=B$2),'ProductSprint Backlog'!$E32 / MAX(1, 'ProductSprint Backlog'!$I32-'ProductSprint Backlog'!$H32),AND('ProductSprint Backlog'!$I32=B$2,'ProductSprint Backlog'!$H32=B$2),'ProductSprint Backlog'!$E32,OR('ProductSprint Backlog'!$I32&lt;=B$2,'ProductSprint Backlog'!$H32&gt;B$2),0)</f>
        <v>0</v>
      </c>
      <c r="C32" s="6">
        <f>IFS('ProductSprint Backlog'!$E32="", "", AND('ProductSprint Backlog'!$I32&gt;C$2,'ProductSprint Backlog'!$H32&lt;=C$2),'ProductSprint Backlog'!$E32 / MAX(1, 'ProductSprint Backlog'!$I32-'ProductSprint Backlog'!$H32),AND('ProductSprint Backlog'!$I32=C$2,'ProductSprint Backlog'!$H32=C$2),'ProductSprint Backlog'!$E32,OR('ProductSprint Backlog'!$I32&lt;=C$2,'ProductSprint Backlog'!$H32&gt;C$2),0)</f>
        <v>1</v>
      </c>
      <c r="D32" s="6">
        <f>IFS('ProductSprint Backlog'!$E32="", "", AND('ProductSprint Backlog'!$I32&gt;D$2,'ProductSprint Backlog'!$H32&lt;=D$2),'ProductSprint Backlog'!$E32 / MAX(1, 'ProductSprint Backlog'!$I32-'ProductSprint Backlog'!$H32),AND('ProductSprint Backlog'!$I32=D$2,'ProductSprint Backlog'!$H32=D$2),'ProductSprint Backlog'!$E32,OR('ProductSprint Backlog'!$I32&lt;=D$2,'ProductSprint Backlog'!$H32&gt;D$2),0)</f>
        <v>1</v>
      </c>
      <c r="E32" s="6">
        <f>IFS('ProductSprint Backlog'!$E32="", "", AND('ProductSprint Backlog'!$I32&gt;E$2,'ProductSprint Backlog'!$H32&lt;=E$2),'ProductSprint Backlog'!$E32 / MAX(1, 'ProductSprint Backlog'!$I32-'ProductSprint Backlog'!$H32),AND('ProductSprint Backlog'!$I32=E$2,'ProductSprint Backlog'!$H32=E$2),'ProductSprint Backlog'!$E32,OR('ProductSprint Backlog'!$I32&lt;=E$2,'ProductSprint Backlog'!$H32&gt;E$2),0)</f>
        <v>1</v>
      </c>
      <c r="F32" s="6">
        <f>IFS('ProductSprint Backlog'!$E32="", "", AND('ProductSprint Backlog'!$I32&gt;F$2,'ProductSprint Backlog'!$H32&lt;=F$2),'ProductSprint Backlog'!$E32 / MAX(1, 'ProductSprint Backlog'!$I32-'ProductSprint Backlog'!$H32),AND('ProductSprint Backlog'!$I32=F$2,'ProductSprint Backlog'!$H32=F$2),'ProductSprint Backlog'!$E32,OR('ProductSprint Backlog'!$I32&lt;=F$2,'ProductSprint Backlog'!$H32&gt;F$2),0)</f>
        <v>0</v>
      </c>
      <c r="G32" s="6">
        <f>IFS('ProductSprint Backlog'!$E32="", "", AND('ProductSprint Backlog'!$I32&gt;G$2,'ProductSprint Backlog'!$H32&lt;=G$2),'ProductSprint Backlog'!$E32 / MAX(1, 'ProductSprint Backlog'!$I32-'ProductSprint Backlog'!$H32),AND('ProductSprint Backlog'!$I32=G$2,'ProductSprint Backlog'!$H32=G$2),'ProductSprint Backlog'!$E32,OR('ProductSprint Backlog'!$I32&lt;=G$2,'ProductSprint Backlog'!$H32&gt;G$2),0)</f>
        <v>0</v>
      </c>
      <c r="H32" s="6">
        <f>IFS('ProductSprint Backlog'!$E32="", "", AND('ProductSprint Backlog'!$I32&gt;H$2,'ProductSprint Backlog'!$H32&lt;=H$2),'ProductSprint Backlog'!$E32 / MAX(1, 'ProductSprint Backlog'!$I32-'ProductSprint Backlog'!$H32),AND('ProductSprint Backlog'!$I32=H$2,'ProductSprint Backlog'!$H32=H$2),'ProductSprint Backlog'!$E32,OR('ProductSprint Backlog'!$I32&lt;=H$2,'ProductSprint Backlog'!$H32&gt;H$2),0)</f>
        <v>0</v>
      </c>
      <c r="I32" s="6">
        <f>IFS('ProductSprint Backlog'!$E32="", "", AND('ProductSprint Backlog'!$I32&gt;I$2,'ProductSprint Backlog'!$H32&lt;=I$2),'ProductSprint Backlog'!$E32 / MAX(1, 'ProductSprint Backlog'!$I32-'ProductSprint Backlog'!$H32),AND('ProductSprint Backlog'!$I32=I$2,'ProductSprint Backlog'!$H32=I$2),'ProductSprint Backlog'!$E32,OR('ProductSprint Backlog'!$I32&lt;=I$2,'ProductSprint Backlog'!$H32&gt;I$2),0)</f>
        <v>0</v>
      </c>
      <c r="J32" s="6">
        <f>IFS('ProductSprint Backlog'!$E32="", "", AND('ProductSprint Backlog'!$I32&gt;J$2,'ProductSprint Backlog'!$H32&lt;=J$2),'ProductSprint Backlog'!$E32 / MAX(1, 'ProductSprint Backlog'!$I32-'ProductSprint Backlog'!$H32),AND('ProductSprint Backlog'!$I32=J$2,'ProductSprint Backlog'!$H32=J$2),'ProductSprint Backlog'!$E32,OR('ProductSprint Backlog'!$I32&lt;=J$2,'ProductSprint Backlog'!$H32&gt;J$2),0)</f>
        <v>0</v>
      </c>
      <c r="K32" s="6">
        <f>IFS('ProductSprint Backlog'!$E32="", "", AND('ProductSprint Backlog'!$I32&gt;K$2,'ProductSprint Backlog'!$H32&lt;=K$2),'ProductSprint Backlog'!$E32 / MAX(1, 'ProductSprint Backlog'!$I32-'ProductSprint Backlog'!$H32),AND('ProductSprint Backlog'!$I32=K$2,'ProductSprint Backlog'!$H32=K$2),'ProductSprint Backlog'!$E32,OR('ProductSprint Backlog'!$I32&lt;=K$2,'ProductSprint Backlog'!$H32&gt;K$2),0)</f>
        <v>0</v>
      </c>
      <c r="L32" s="6">
        <f>IFS('ProductSprint Backlog'!$E32="", "", AND('ProductSprint Backlog'!$I32&gt;L$2,'ProductSprint Backlog'!$H32&lt;=L$2),'ProductSprint Backlog'!$E32 / MAX(1, 'ProductSprint Backlog'!$I32-'ProductSprint Backlog'!$H32),AND('ProductSprint Backlog'!$I32=L$2,'ProductSprint Backlog'!$H32=L$2),'ProductSprint Backlog'!$E32,OR('ProductSprint Backlog'!$I32&lt;=L$2,'ProductSprint Backlog'!$H32&gt;L$2),0)</f>
        <v>0</v>
      </c>
      <c r="M32" s="6">
        <f>IFS('ProductSprint Backlog'!$E32="", "", AND('ProductSprint Backlog'!$I32&gt;M$2,'ProductSprint Backlog'!$H32&lt;=M$2),'ProductSprint Backlog'!$E32 / MAX(1, 'ProductSprint Backlog'!$I32-'ProductSprint Backlog'!$H32),AND('ProductSprint Backlog'!$I32=M$2,'ProductSprint Backlog'!$H32=M$2),'ProductSprint Backlog'!$E32,OR('ProductSprint Backlog'!$I32&lt;=M$2,'ProductSprint Backlog'!$H32&gt;M$2),0)</f>
        <v>0</v>
      </c>
      <c r="N32" s="6">
        <f>IFS('ProductSprint Backlog'!$E32="", "", AND('ProductSprint Backlog'!$I32&gt;N$2,'ProductSprint Backlog'!$H32&lt;=N$2),'ProductSprint Backlog'!$E32 / MAX(1, 'ProductSprint Backlog'!$I32-'ProductSprint Backlog'!$H32),AND('ProductSprint Backlog'!$I32=N$2,'ProductSprint Backlog'!$H32=N$2),'ProductSprint Backlog'!$E32,OR('ProductSprint Backlog'!$I32&lt;=N$2,'ProductSprint Backlog'!$H32&gt;N$2),0)</f>
        <v>0</v>
      </c>
      <c r="O32" s="6">
        <f>IFS('ProductSprint Backlog'!$E32="", "", AND('ProductSprint Backlog'!$I32&gt;O$2,'ProductSprint Backlog'!$H32&lt;=O$2),'ProductSprint Backlog'!$E32 / MAX(1, 'ProductSprint Backlog'!$I32-'ProductSprint Backlog'!$H32),AND('ProductSprint Backlog'!$I32=O$2,'ProductSprint Backlog'!$H32=O$2),'ProductSprint Backlog'!$E32,OR('ProductSprint Backlog'!$I32&lt;=O$2,'ProductSprint Backlog'!$H32&gt;O$2),0)</f>
        <v>0</v>
      </c>
    </row>
    <row r="33">
      <c r="B33" s="6">
        <f>IFS('ProductSprint Backlog'!$E33="", "", AND('ProductSprint Backlog'!$I33&gt;B$2,'ProductSprint Backlog'!$H33&lt;=B$2),'ProductSprint Backlog'!$E33 / MAX(1, 'ProductSprint Backlog'!$I33-'ProductSprint Backlog'!$H33),AND('ProductSprint Backlog'!$I33=B$2,'ProductSprint Backlog'!$H33=B$2),'ProductSprint Backlog'!$E33,OR('ProductSprint Backlog'!$I33&lt;=B$2,'ProductSprint Backlog'!$H33&gt;B$2),0)</f>
        <v>0</v>
      </c>
      <c r="C33" s="6">
        <f>IFS('ProductSprint Backlog'!$E33="", "", AND('ProductSprint Backlog'!$I33&gt;C$2,'ProductSprint Backlog'!$H33&lt;=C$2),'ProductSprint Backlog'!$E33 / MAX(1, 'ProductSprint Backlog'!$I33-'ProductSprint Backlog'!$H33),AND('ProductSprint Backlog'!$I33=C$2,'ProductSprint Backlog'!$H33=C$2),'ProductSprint Backlog'!$E33,OR('ProductSprint Backlog'!$I33&lt;=C$2,'ProductSprint Backlog'!$H33&gt;C$2),0)</f>
        <v>0</v>
      </c>
      <c r="D33" s="6">
        <f>IFS('ProductSprint Backlog'!$E33="", "", AND('ProductSprint Backlog'!$I33&gt;D$2,'ProductSprint Backlog'!$H33&lt;=D$2),'ProductSprint Backlog'!$E33 / MAX(1, 'ProductSprint Backlog'!$I33-'ProductSprint Backlog'!$H33),AND('ProductSprint Backlog'!$I33=D$2,'ProductSprint Backlog'!$H33=D$2),'ProductSprint Backlog'!$E33,OR('ProductSprint Backlog'!$I33&lt;=D$2,'ProductSprint Backlog'!$H33&gt;D$2),0)</f>
        <v>0</v>
      </c>
      <c r="E33" s="6">
        <f>IFS('ProductSprint Backlog'!$E33="", "", AND('ProductSprint Backlog'!$I33&gt;E$2,'ProductSprint Backlog'!$H33&lt;=E$2),'ProductSprint Backlog'!$E33 / MAX(1, 'ProductSprint Backlog'!$I33-'ProductSprint Backlog'!$H33),AND('ProductSprint Backlog'!$I33=E$2,'ProductSprint Backlog'!$H33=E$2),'ProductSprint Backlog'!$E33,OR('ProductSprint Backlog'!$I33&lt;=E$2,'ProductSprint Backlog'!$H33&gt;E$2),0)</f>
        <v>1</v>
      </c>
      <c r="F33" s="6">
        <f>IFS('ProductSprint Backlog'!$E33="", "", AND('ProductSprint Backlog'!$I33&gt;F$2,'ProductSprint Backlog'!$H33&lt;=F$2),'ProductSprint Backlog'!$E33 / MAX(1, 'ProductSprint Backlog'!$I33-'ProductSprint Backlog'!$H33),AND('ProductSprint Backlog'!$I33=F$2,'ProductSprint Backlog'!$H33=F$2),'ProductSprint Backlog'!$E33,OR('ProductSprint Backlog'!$I33&lt;=F$2,'ProductSprint Backlog'!$H33&gt;F$2),0)</f>
        <v>1</v>
      </c>
      <c r="G33" s="6">
        <f>IFS('ProductSprint Backlog'!$E33="", "", AND('ProductSprint Backlog'!$I33&gt;G$2,'ProductSprint Backlog'!$H33&lt;=G$2),'ProductSprint Backlog'!$E33 / MAX(1, 'ProductSprint Backlog'!$I33-'ProductSprint Backlog'!$H33),AND('ProductSprint Backlog'!$I33=G$2,'ProductSprint Backlog'!$H33=G$2),'ProductSprint Backlog'!$E33,OR('ProductSprint Backlog'!$I33&lt;=G$2,'ProductSprint Backlog'!$H33&gt;G$2),0)</f>
        <v>0</v>
      </c>
      <c r="H33" s="6">
        <f>IFS('ProductSprint Backlog'!$E33="", "", AND('ProductSprint Backlog'!$I33&gt;H$2,'ProductSprint Backlog'!$H33&lt;=H$2),'ProductSprint Backlog'!$E33 / MAX(1, 'ProductSprint Backlog'!$I33-'ProductSprint Backlog'!$H33),AND('ProductSprint Backlog'!$I33=H$2,'ProductSprint Backlog'!$H33=H$2),'ProductSprint Backlog'!$E33,OR('ProductSprint Backlog'!$I33&lt;=H$2,'ProductSprint Backlog'!$H33&gt;H$2),0)</f>
        <v>0</v>
      </c>
      <c r="I33" s="6">
        <f>IFS('ProductSprint Backlog'!$E33="", "", AND('ProductSprint Backlog'!$I33&gt;I$2,'ProductSprint Backlog'!$H33&lt;=I$2),'ProductSprint Backlog'!$E33 / MAX(1, 'ProductSprint Backlog'!$I33-'ProductSprint Backlog'!$H33),AND('ProductSprint Backlog'!$I33=I$2,'ProductSprint Backlog'!$H33=I$2),'ProductSprint Backlog'!$E33,OR('ProductSprint Backlog'!$I33&lt;=I$2,'ProductSprint Backlog'!$H33&gt;I$2),0)</f>
        <v>0</v>
      </c>
      <c r="J33" s="6">
        <f>IFS('ProductSprint Backlog'!$E33="", "", AND('ProductSprint Backlog'!$I33&gt;J$2,'ProductSprint Backlog'!$H33&lt;=J$2),'ProductSprint Backlog'!$E33 / MAX(1, 'ProductSprint Backlog'!$I33-'ProductSprint Backlog'!$H33),AND('ProductSprint Backlog'!$I33=J$2,'ProductSprint Backlog'!$H33=J$2),'ProductSprint Backlog'!$E33,OR('ProductSprint Backlog'!$I33&lt;=J$2,'ProductSprint Backlog'!$H33&gt;J$2),0)</f>
        <v>0</v>
      </c>
      <c r="K33" s="6">
        <f>IFS('ProductSprint Backlog'!$E33="", "", AND('ProductSprint Backlog'!$I33&gt;K$2,'ProductSprint Backlog'!$H33&lt;=K$2),'ProductSprint Backlog'!$E33 / MAX(1, 'ProductSprint Backlog'!$I33-'ProductSprint Backlog'!$H33),AND('ProductSprint Backlog'!$I33=K$2,'ProductSprint Backlog'!$H33=K$2),'ProductSprint Backlog'!$E33,OR('ProductSprint Backlog'!$I33&lt;=K$2,'ProductSprint Backlog'!$H33&gt;K$2),0)</f>
        <v>0</v>
      </c>
      <c r="L33" s="6">
        <f>IFS('ProductSprint Backlog'!$E33="", "", AND('ProductSprint Backlog'!$I33&gt;L$2,'ProductSprint Backlog'!$H33&lt;=L$2),'ProductSprint Backlog'!$E33 / MAX(1, 'ProductSprint Backlog'!$I33-'ProductSprint Backlog'!$H33),AND('ProductSprint Backlog'!$I33=L$2,'ProductSprint Backlog'!$H33=L$2),'ProductSprint Backlog'!$E33,OR('ProductSprint Backlog'!$I33&lt;=L$2,'ProductSprint Backlog'!$H33&gt;L$2),0)</f>
        <v>0</v>
      </c>
      <c r="M33" s="6">
        <f>IFS('ProductSprint Backlog'!$E33="", "", AND('ProductSprint Backlog'!$I33&gt;M$2,'ProductSprint Backlog'!$H33&lt;=M$2),'ProductSprint Backlog'!$E33 / MAX(1, 'ProductSprint Backlog'!$I33-'ProductSprint Backlog'!$H33),AND('ProductSprint Backlog'!$I33=M$2,'ProductSprint Backlog'!$H33=M$2),'ProductSprint Backlog'!$E33,OR('ProductSprint Backlog'!$I33&lt;=M$2,'ProductSprint Backlog'!$H33&gt;M$2),0)</f>
        <v>0</v>
      </c>
      <c r="N33" s="6">
        <f>IFS('ProductSprint Backlog'!$E33="", "", AND('ProductSprint Backlog'!$I33&gt;N$2,'ProductSprint Backlog'!$H33&lt;=N$2),'ProductSprint Backlog'!$E33 / MAX(1, 'ProductSprint Backlog'!$I33-'ProductSprint Backlog'!$H33),AND('ProductSprint Backlog'!$I33=N$2,'ProductSprint Backlog'!$H33=N$2),'ProductSprint Backlog'!$E33,OR('ProductSprint Backlog'!$I33&lt;=N$2,'ProductSprint Backlog'!$H33&gt;N$2),0)</f>
        <v>0</v>
      </c>
      <c r="O33" s="6">
        <f>IFS('ProductSprint Backlog'!$E33="", "", AND('ProductSprint Backlog'!$I33&gt;O$2,'ProductSprint Backlog'!$H33&lt;=O$2),'ProductSprint Backlog'!$E33 / MAX(1, 'ProductSprint Backlog'!$I33-'ProductSprint Backlog'!$H33),AND('ProductSprint Backlog'!$I33=O$2,'ProductSprint Backlog'!$H33=O$2),'ProductSprint Backlog'!$E33,OR('ProductSprint Backlog'!$I33&lt;=O$2,'ProductSprint Backlog'!$H33&gt;O$2),0)</f>
        <v>0</v>
      </c>
    </row>
    <row r="34">
      <c r="B34" s="6">
        <f>IFS('ProductSprint Backlog'!$E34="", "", AND('ProductSprint Backlog'!$I34&gt;B$2,'ProductSprint Backlog'!$H34&lt;=B$2),'ProductSprint Backlog'!$E34 / MAX(1, 'ProductSprint Backlog'!$I34-'ProductSprint Backlog'!$H34),AND('ProductSprint Backlog'!$I34=B$2,'ProductSprint Backlog'!$H34=B$2),'ProductSprint Backlog'!$E34,OR('ProductSprint Backlog'!$I34&lt;=B$2,'ProductSprint Backlog'!$H34&gt;B$2),0)</f>
        <v>0</v>
      </c>
      <c r="C34" s="6">
        <f>IFS('ProductSprint Backlog'!$E34="", "", AND('ProductSprint Backlog'!$I34&gt;C$2,'ProductSprint Backlog'!$H34&lt;=C$2),'ProductSprint Backlog'!$E34 / MAX(1, 'ProductSprint Backlog'!$I34-'ProductSprint Backlog'!$H34),AND('ProductSprint Backlog'!$I34=C$2,'ProductSprint Backlog'!$H34=C$2),'ProductSprint Backlog'!$E34,OR('ProductSprint Backlog'!$I34&lt;=C$2,'ProductSprint Backlog'!$H34&gt;C$2),0)</f>
        <v>0</v>
      </c>
      <c r="D34" s="6">
        <f>IFS('ProductSprint Backlog'!$E34="", "", AND('ProductSprint Backlog'!$I34&gt;D$2,'ProductSprint Backlog'!$H34&lt;=D$2),'ProductSprint Backlog'!$E34 / MAX(1, 'ProductSprint Backlog'!$I34-'ProductSprint Backlog'!$H34),AND('ProductSprint Backlog'!$I34=D$2,'ProductSprint Backlog'!$H34=D$2),'ProductSprint Backlog'!$E34,OR('ProductSprint Backlog'!$I34&lt;=D$2,'ProductSprint Backlog'!$H34&gt;D$2),0)</f>
        <v>0</v>
      </c>
      <c r="E34" s="6">
        <f>IFS('ProductSprint Backlog'!$E34="", "", AND('ProductSprint Backlog'!$I34&gt;E$2,'ProductSprint Backlog'!$H34&lt;=E$2),'ProductSprint Backlog'!$E34 / MAX(1, 'ProductSprint Backlog'!$I34-'ProductSprint Backlog'!$H34),AND('ProductSprint Backlog'!$I34=E$2,'ProductSprint Backlog'!$H34=E$2),'ProductSprint Backlog'!$E34,OR('ProductSprint Backlog'!$I34&lt;=E$2,'ProductSprint Backlog'!$H34&gt;E$2),0)</f>
        <v>0</v>
      </c>
      <c r="F34" s="6">
        <f>IFS('ProductSprint Backlog'!$E34="", "", AND('ProductSprint Backlog'!$I34&gt;F$2,'ProductSprint Backlog'!$H34&lt;=F$2),'ProductSprint Backlog'!$E34 / MAX(1, 'ProductSprint Backlog'!$I34-'ProductSprint Backlog'!$H34),AND('ProductSprint Backlog'!$I34=F$2,'ProductSprint Backlog'!$H34=F$2),'ProductSprint Backlog'!$E34,OR('ProductSprint Backlog'!$I34&lt;=F$2,'ProductSprint Backlog'!$H34&gt;F$2),0)</f>
        <v>2</v>
      </c>
      <c r="G34" s="6">
        <f>IFS('ProductSprint Backlog'!$E34="", "", AND('ProductSprint Backlog'!$I34&gt;G$2,'ProductSprint Backlog'!$H34&lt;=G$2),'ProductSprint Backlog'!$E34 / MAX(1, 'ProductSprint Backlog'!$I34-'ProductSprint Backlog'!$H34),AND('ProductSprint Backlog'!$I34=G$2,'ProductSprint Backlog'!$H34=G$2),'ProductSprint Backlog'!$E34,OR('ProductSprint Backlog'!$I34&lt;=G$2,'ProductSprint Backlog'!$H34&gt;G$2),0)</f>
        <v>0</v>
      </c>
      <c r="H34" s="6">
        <f>IFS('ProductSprint Backlog'!$E34="", "", AND('ProductSprint Backlog'!$I34&gt;H$2,'ProductSprint Backlog'!$H34&lt;=H$2),'ProductSprint Backlog'!$E34 / MAX(1, 'ProductSprint Backlog'!$I34-'ProductSprint Backlog'!$H34),AND('ProductSprint Backlog'!$I34=H$2,'ProductSprint Backlog'!$H34=H$2),'ProductSprint Backlog'!$E34,OR('ProductSprint Backlog'!$I34&lt;=H$2,'ProductSprint Backlog'!$H34&gt;H$2),0)</f>
        <v>0</v>
      </c>
      <c r="I34" s="6">
        <f>IFS('ProductSprint Backlog'!$E34="", "", AND('ProductSprint Backlog'!$I34&gt;I$2,'ProductSprint Backlog'!$H34&lt;=I$2),'ProductSprint Backlog'!$E34 / MAX(1, 'ProductSprint Backlog'!$I34-'ProductSprint Backlog'!$H34),AND('ProductSprint Backlog'!$I34=I$2,'ProductSprint Backlog'!$H34=I$2),'ProductSprint Backlog'!$E34,OR('ProductSprint Backlog'!$I34&lt;=I$2,'ProductSprint Backlog'!$H34&gt;I$2),0)</f>
        <v>0</v>
      </c>
      <c r="J34" s="6">
        <f>IFS('ProductSprint Backlog'!$E34="", "", AND('ProductSprint Backlog'!$I34&gt;J$2,'ProductSprint Backlog'!$H34&lt;=J$2),'ProductSprint Backlog'!$E34 / MAX(1, 'ProductSprint Backlog'!$I34-'ProductSprint Backlog'!$H34),AND('ProductSprint Backlog'!$I34=J$2,'ProductSprint Backlog'!$H34=J$2),'ProductSprint Backlog'!$E34,OR('ProductSprint Backlog'!$I34&lt;=J$2,'ProductSprint Backlog'!$H34&gt;J$2),0)</f>
        <v>0</v>
      </c>
      <c r="K34" s="6">
        <f>IFS('ProductSprint Backlog'!$E34="", "", AND('ProductSprint Backlog'!$I34&gt;K$2,'ProductSprint Backlog'!$H34&lt;=K$2),'ProductSprint Backlog'!$E34 / MAX(1, 'ProductSprint Backlog'!$I34-'ProductSprint Backlog'!$H34),AND('ProductSprint Backlog'!$I34=K$2,'ProductSprint Backlog'!$H34=K$2),'ProductSprint Backlog'!$E34,OR('ProductSprint Backlog'!$I34&lt;=K$2,'ProductSprint Backlog'!$H34&gt;K$2),0)</f>
        <v>0</v>
      </c>
      <c r="L34" s="6">
        <f>IFS('ProductSprint Backlog'!$E34="", "", AND('ProductSprint Backlog'!$I34&gt;L$2,'ProductSprint Backlog'!$H34&lt;=L$2),'ProductSprint Backlog'!$E34 / MAX(1, 'ProductSprint Backlog'!$I34-'ProductSprint Backlog'!$H34),AND('ProductSprint Backlog'!$I34=L$2,'ProductSprint Backlog'!$H34=L$2),'ProductSprint Backlog'!$E34,OR('ProductSprint Backlog'!$I34&lt;=L$2,'ProductSprint Backlog'!$H34&gt;L$2),0)</f>
        <v>0</v>
      </c>
      <c r="M34" s="6">
        <f>IFS('ProductSprint Backlog'!$E34="", "", AND('ProductSprint Backlog'!$I34&gt;M$2,'ProductSprint Backlog'!$H34&lt;=M$2),'ProductSprint Backlog'!$E34 / MAX(1, 'ProductSprint Backlog'!$I34-'ProductSprint Backlog'!$H34),AND('ProductSprint Backlog'!$I34=M$2,'ProductSprint Backlog'!$H34=M$2),'ProductSprint Backlog'!$E34,OR('ProductSprint Backlog'!$I34&lt;=M$2,'ProductSprint Backlog'!$H34&gt;M$2),0)</f>
        <v>0</v>
      </c>
      <c r="N34" s="6">
        <f>IFS('ProductSprint Backlog'!$E34="", "", AND('ProductSprint Backlog'!$I34&gt;N$2,'ProductSprint Backlog'!$H34&lt;=N$2),'ProductSprint Backlog'!$E34 / MAX(1, 'ProductSprint Backlog'!$I34-'ProductSprint Backlog'!$H34),AND('ProductSprint Backlog'!$I34=N$2,'ProductSprint Backlog'!$H34=N$2),'ProductSprint Backlog'!$E34,OR('ProductSprint Backlog'!$I34&lt;=N$2,'ProductSprint Backlog'!$H34&gt;N$2),0)</f>
        <v>0</v>
      </c>
      <c r="O34" s="6">
        <f>IFS('ProductSprint Backlog'!$E34="", "", AND('ProductSprint Backlog'!$I34&gt;O$2,'ProductSprint Backlog'!$H34&lt;=O$2),'ProductSprint Backlog'!$E34 / MAX(1, 'ProductSprint Backlog'!$I34-'ProductSprint Backlog'!$H34),AND('ProductSprint Backlog'!$I34=O$2,'ProductSprint Backlog'!$H34=O$2),'ProductSprint Backlog'!$E34,OR('ProductSprint Backlog'!$I34&lt;=O$2,'ProductSprint Backlog'!$H34&gt;O$2),0)</f>
        <v>0</v>
      </c>
    </row>
    <row r="35">
      <c r="B35" s="6">
        <f>IFS('ProductSprint Backlog'!$E35="", "", AND('ProductSprint Backlog'!$I35&gt;B$2,'ProductSprint Backlog'!$H35&lt;=B$2),'ProductSprint Backlog'!$E35 / MAX(1, 'ProductSprint Backlog'!$I35-'ProductSprint Backlog'!$H35),AND('ProductSprint Backlog'!$I35=B$2,'ProductSprint Backlog'!$H35=B$2),'ProductSprint Backlog'!$E35,OR('ProductSprint Backlog'!$I35&lt;=B$2,'ProductSprint Backlog'!$H35&gt;B$2),0)</f>
        <v>0</v>
      </c>
      <c r="C35" s="6">
        <f>IFS('ProductSprint Backlog'!$E35="", "", AND('ProductSprint Backlog'!$I35&gt;C$2,'ProductSprint Backlog'!$H35&lt;=C$2),'ProductSprint Backlog'!$E35 / MAX(1, 'ProductSprint Backlog'!$I35-'ProductSprint Backlog'!$H35),AND('ProductSprint Backlog'!$I35=C$2,'ProductSprint Backlog'!$H35=C$2),'ProductSprint Backlog'!$E35,OR('ProductSprint Backlog'!$I35&lt;=C$2,'ProductSprint Backlog'!$H35&gt;C$2),0)</f>
        <v>0</v>
      </c>
      <c r="D35" s="6">
        <f>IFS('ProductSprint Backlog'!$E35="", "", AND('ProductSprint Backlog'!$I35&gt;D$2,'ProductSprint Backlog'!$H35&lt;=D$2),'ProductSprint Backlog'!$E35 / MAX(1, 'ProductSprint Backlog'!$I35-'ProductSprint Backlog'!$H35),AND('ProductSprint Backlog'!$I35=D$2,'ProductSprint Backlog'!$H35=D$2),'ProductSprint Backlog'!$E35,OR('ProductSprint Backlog'!$I35&lt;=D$2,'ProductSprint Backlog'!$H35&gt;D$2),0)</f>
        <v>0</v>
      </c>
      <c r="E35" s="6">
        <f>IFS('ProductSprint Backlog'!$E35="", "", AND('ProductSprint Backlog'!$I35&gt;E$2,'ProductSprint Backlog'!$H35&lt;=E$2),'ProductSprint Backlog'!$E35 / MAX(1, 'ProductSprint Backlog'!$I35-'ProductSprint Backlog'!$H35),AND('ProductSprint Backlog'!$I35=E$2,'ProductSprint Backlog'!$H35=E$2),'ProductSprint Backlog'!$E35,OR('ProductSprint Backlog'!$I35&lt;=E$2,'ProductSprint Backlog'!$H35&gt;E$2),0)</f>
        <v>0</v>
      </c>
      <c r="F35" s="6">
        <f>IFS('ProductSprint Backlog'!$E35="", "", AND('ProductSprint Backlog'!$I35&gt;F$2,'ProductSprint Backlog'!$H35&lt;=F$2),'ProductSprint Backlog'!$E35 / MAX(1, 'ProductSprint Backlog'!$I35-'ProductSprint Backlog'!$H35),AND('ProductSprint Backlog'!$I35=F$2,'ProductSprint Backlog'!$H35=F$2),'ProductSprint Backlog'!$E35,OR('ProductSprint Backlog'!$I35&lt;=F$2,'ProductSprint Backlog'!$H35&gt;F$2),0)</f>
        <v>2</v>
      </c>
      <c r="G35" s="6">
        <f>IFS('ProductSprint Backlog'!$E35="", "", AND('ProductSprint Backlog'!$I35&gt;G$2,'ProductSprint Backlog'!$H35&lt;=G$2),'ProductSprint Backlog'!$E35 / MAX(1, 'ProductSprint Backlog'!$I35-'ProductSprint Backlog'!$H35),AND('ProductSprint Backlog'!$I35=G$2,'ProductSprint Backlog'!$H35=G$2),'ProductSprint Backlog'!$E35,OR('ProductSprint Backlog'!$I35&lt;=G$2,'ProductSprint Backlog'!$H35&gt;G$2),0)</f>
        <v>0</v>
      </c>
      <c r="H35" s="6">
        <f>IFS('ProductSprint Backlog'!$E35="", "", AND('ProductSprint Backlog'!$I35&gt;H$2,'ProductSprint Backlog'!$H35&lt;=H$2),'ProductSprint Backlog'!$E35 / MAX(1, 'ProductSprint Backlog'!$I35-'ProductSprint Backlog'!$H35),AND('ProductSprint Backlog'!$I35=H$2,'ProductSprint Backlog'!$H35=H$2),'ProductSprint Backlog'!$E35,OR('ProductSprint Backlog'!$I35&lt;=H$2,'ProductSprint Backlog'!$H35&gt;H$2),0)</f>
        <v>0</v>
      </c>
      <c r="I35" s="6">
        <f>IFS('ProductSprint Backlog'!$E35="", "", AND('ProductSprint Backlog'!$I35&gt;I$2,'ProductSprint Backlog'!$H35&lt;=I$2),'ProductSprint Backlog'!$E35 / MAX(1, 'ProductSprint Backlog'!$I35-'ProductSprint Backlog'!$H35),AND('ProductSprint Backlog'!$I35=I$2,'ProductSprint Backlog'!$H35=I$2),'ProductSprint Backlog'!$E35,OR('ProductSprint Backlog'!$I35&lt;=I$2,'ProductSprint Backlog'!$H35&gt;I$2),0)</f>
        <v>0</v>
      </c>
      <c r="J35" s="6">
        <f>IFS('ProductSprint Backlog'!$E35="", "", AND('ProductSprint Backlog'!$I35&gt;J$2,'ProductSprint Backlog'!$H35&lt;=J$2),'ProductSprint Backlog'!$E35 / MAX(1, 'ProductSprint Backlog'!$I35-'ProductSprint Backlog'!$H35),AND('ProductSprint Backlog'!$I35=J$2,'ProductSprint Backlog'!$H35=J$2),'ProductSprint Backlog'!$E35,OR('ProductSprint Backlog'!$I35&lt;=J$2,'ProductSprint Backlog'!$H35&gt;J$2),0)</f>
        <v>0</v>
      </c>
      <c r="K35" s="6">
        <f>IFS('ProductSprint Backlog'!$E35="", "", AND('ProductSprint Backlog'!$I35&gt;K$2,'ProductSprint Backlog'!$H35&lt;=K$2),'ProductSprint Backlog'!$E35 / MAX(1, 'ProductSprint Backlog'!$I35-'ProductSprint Backlog'!$H35),AND('ProductSprint Backlog'!$I35=K$2,'ProductSprint Backlog'!$H35=K$2),'ProductSprint Backlog'!$E35,OR('ProductSprint Backlog'!$I35&lt;=K$2,'ProductSprint Backlog'!$H35&gt;K$2),0)</f>
        <v>0</v>
      </c>
      <c r="L35" s="6">
        <f>IFS('ProductSprint Backlog'!$E35="", "", AND('ProductSprint Backlog'!$I35&gt;L$2,'ProductSprint Backlog'!$H35&lt;=L$2),'ProductSprint Backlog'!$E35 / MAX(1, 'ProductSprint Backlog'!$I35-'ProductSprint Backlog'!$H35),AND('ProductSprint Backlog'!$I35=L$2,'ProductSprint Backlog'!$H35=L$2),'ProductSprint Backlog'!$E35,OR('ProductSprint Backlog'!$I35&lt;=L$2,'ProductSprint Backlog'!$H35&gt;L$2),0)</f>
        <v>0</v>
      </c>
      <c r="M35" s="6">
        <f>IFS('ProductSprint Backlog'!$E35="", "", AND('ProductSprint Backlog'!$I35&gt;M$2,'ProductSprint Backlog'!$H35&lt;=M$2),'ProductSprint Backlog'!$E35 / MAX(1, 'ProductSprint Backlog'!$I35-'ProductSprint Backlog'!$H35),AND('ProductSprint Backlog'!$I35=M$2,'ProductSprint Backlog'!$H35=M$2),'ProductSprint Backlog'!$E35,OR('ProductSprint Backlog'!$I35&lt;=M$2,'ProductSprint Backlog'!$H35&gt;M$2),0)</f>
        <v>0</v>
      </c>
      <c r="N35" s="6">
        <f>IFS('ProductSprint Backlog'!$E35="", "", AND('ProductSprint Backlog'!$I35&gt;N$2,'ProductSprint Backlog'!$H35&lt;=N$2),'ProductSprint Backlog'!$E35 / MAX(1, 'ProductSprint Backlog'!$I35-'ProductSprint Backlog'!$H35),AND('ProductSprint Backlog'!$I35=N$2,'ProductSprint Backlog'!$H35=N$2),'ProductSprint Backlog'!$E35,OR('ProductSprint Backlog'!$I35&lt;=N$2,'ProductSprint Backlog'!$H35&gt;N$2),0)</f>
        <v>0</v>
      </c>
      <c r="O35" s="6">
        <f>IFS('ProductSprint Backlog'!$E35="", "", AND('ProductSprint Backlog'!$I35&gt;O$2,'ProductSprint Backlog'!$H35&lt;=O$2),'ProductSprint Backlog'!$E35 / MAX(1, 'ProductSprint Backlog'!$I35-'ProductSprint Backlog'!$H35),AND('ProductSprint Backlog'!$I35=O$2,'ProductSprint Backlog'!$H35=O$2),'ProductSprint Backlog'!$E35,OR('ProductSprint Backlog'!$I35&lt;=O$2,'ProductSprint Backlog'!$H35&gt;O$2),0)</f>
        <v>0</v>
      </c>
    </row>
    <row r="36">
      <c r="B36" s="6" t="str">
        <f>IFS('ProductSprint Backlog'!$E36="", "", AND('ProductSprint Backlog'!$I36&gt;B$2,'ProductSprint Backlog'!$H36&lt;=B$2),'ProductSprint Backlog'!$E36 / MAX(1, 'ProductSprint Backlog'!$I36-'ProductSprint Backlog'!$H36),AND('ProductSprint Backlog'!$I36=B$2,'ProductSprint Backlog'!$H36=B$2),'ProductSprint Backlog'!$E36,OR('ProductSprint Backlog'!$I36&lt;=B$2,'ProductSprint Backlog'!$H36&gt;B$2),0)</f>
        <v/>
      </c>
      <c r="C36" s="6" t="str">
        <f>IFS('ProductSprint Backlog'!$E36="", "", AND('ProductSprint Backlog'!$I36&gt;C$2,'ProductSprint Backlog'!$H36&lt;=C$2),'ProductSprint Backlog'!$E36 / MAX(1, 'ProductSprint Backlog'!$I36-'ProductSprint Backlog'!$H36),AND('ProductSprint Backlog'!$I36=C$2,'ProductSprint Backlog'!$H36=C$2),'ProductSprint Backlog'!$E36,OR('ProductSprint Backlog'!$I36&lt;=C$2,'ProductSprint Backlog'!$H36&gt;C$2),0)</f>
        <v/>
      </c>
      <c r="D36" s="6" t="str">
        <f>IFS('ProductSprint Backlog'!$E36="", "", AND('ProductSprint Backlog'!$I36&gt;D$2,'ProductSprint Backlog'!$H36&lt;=D$2),'ProductSprint Backlog'!$E36 / MAX(1, 'ProductSprint Backlog'!$I36-'ProductSprint Backlog'!$H36),AND('ProductSprint Backlog'!$I36=D$2,'ProductSprint Backlog'!$H36=D$2),'ProductSprint Backlog'!$E36,OR('ProductSprint Backlog'!$I36&lt;=D$2,'ProductSprint Backlog'!$H36&gt;D$2),0)</f>
        <v/>
      </c>
      <c r="E36" s="6" t="str">
        <f>IFS('ProductSprint Backlog'!$E36="", "", AND('ProductSprint Backlog'!$I36&gt;E$2,'ProductSprint Backlog'!$H36&lt;=E$2),'ProductSprint Backlog'!$E36 / MAX(1, 'ProductSprint Backlog'!$I36-'ProductSprint Backlog'!$H36),AND('ProductSprint Backlog'!$I36=E$2,'ProductSprint Backlog'!$H36=E$2),'ProductSprint Backlog'!$E36,OR('ProductSprint Backlog'!$I36&lt;=E$2,'ProductSprint Backlog'!$H36&gt;E$2),0)</f>
        <v/>
      </c>
      <c r="F36" s="6" t="str">
        <f>IFS('ProductSprint Backlog'!$E36="", "", AND('ProductSprint Backlog'!$I36&gt;F$2,'ProductSprint Backlog'!$H36&lt;=F$2),'ProductSprint Backlog'!$E36 / MAX(1, 'ProductSprint Backlog'!$I36-'ProductSprint Backlog'!$H36),AND('ProductSprint Backlog'!$I36=F$2,'ProductSprint Backlog'!$H36=F$2),'ProductSprint Backlog'!$E36,OR('ProductSprint Backlog'!$I36&lt;=F$2,'ProductSprint Backlog'!$H36&gt;F$2),0)</f>
        <v/>
      </c>
      <c r="G36" s="6" t="str">
        <f>IFS('ProductSprint Backlog'!$E36="", "", AND('ProductSprint Backlog'!$I36&gt;G$2,'ProductSprint Backlog'!$H36&lt;=G$2),'ProductSprint Backlog'!$E36 / MAX(1, 'ProductSprint Backlog'!$I36-'ProductSprint Backlog'!$H36),AND('ProductSprint Backlog'!$I36=G$2,'ProductSprint Backlog'!$H36=G$2),'ProductSprint Backlog'!$E36,OR('ProductSprint Backlog'!$I36&lt;=G$2,'ProductSprint Backlog'!$H36&gt;G$2),0)</f>
        <v/>
      </c>
      <c r="H36" s="6" t="str">
        <f>IFS('ProductSprint Backlog'!$E36="", "", AND('ProductSprint Backlog'!$I36&gt;H$2,'ProductSprint Backlog'!$H36&lt;=H$2),'ProductSprint Backlog'!$E36 / MAX(1, 'ProductSprint Backlog'!$I36-'ProductSprint Backlog'!$H36),AND('ProductSprint Backlog'!$I36=H$2,'ProductSprint Backlog'!$H36=H$2),'ProductSprint Backlog'!$E36,OR('ProductSprint Backlog'!$I36&lt;=H$2,'ProductSprint Backlog'!$H36&gt;H$2),0)</f>
        <v/>
      </c>
      <c r="I36" s="6" t="str">
        <f>IFS('ProductSprint Backlog'!$E36="", "", AND('ProductSprint Backlog'!$I36&gt;I$2,'ProductSprint Backlog'!$H36&lt;=I$2),'ProductSprint Backlog'!$E36 / MAX(1, 'ProductSprint Backlog'!$I36-'ProductSprint Backlog'!$H36),AND('ProductSprint Backlog'!$I36=I$2,'ProductSprint Backlog'!$H36=I$2),'ProductSprint Backlog'!$E36,OR('ProductSprint Backlog'!$I36&lt;=I$2,'ProductSprint Backlog'!$H36&gt;I$2),0)</f>
        <v/>
      </c>
      <c r="J36" s="6" t="str">
        <f>IFS('ProductSprint Backlog'!$E36="", "", AND('ProductSprint Backlog'!$I36&gt;J$2,'ProductSprint Backlog'!$H36&lt;=J$2),'ProductSprint Backlog'!$E36 / MAX(1, 'ProductSprint Backlog'!$I36-'ProductSprint Backlog'!$H36),AND('ProductSprint Backlog'!$I36=J$2,'ProductSprint Backlog'!$H36=J$2),'ProductSprint Backlog'!$E36,OR('ProductSprint Backlog'!$I36&lt;=J$2,'ProductSprint Backlog'!$H36&gt;J$2),0)</f>
        <v/>
      </c>
      <c r="K36" s="6" t="str">
        <f>IFS('ProductSprint Backlog'!$E36="", "", AND('ProductSprint Backlog'!$I36&gt;K$2,'ProductSprint Backlog'!$H36&lt;=K$2),'ProductSprint Backlog'!$E36 / MAX(1, 'ProductSprint Backlog'!$I36-'ProductSprint Backlog'!$H36),AND('ProductSprint Backlog'!$I36=K$2,'ProductSprint Backlog'!$H36=K$2),'ProductSprint Backlog'!$E36,OR('ProductSprint Backlog'!$I36&lt;=K$2,'ProductSprint Backlog'!$H36&gt;K$2),0)</f>
        <v/>
      </c>
      <c r="L36" s="6" t="str">
        <f>IFS('ProductSprint Backlog'!$E36="", "", AND('ProductSprint Backlog'!$I36&gt;L$2,'ProductSprint Backlog'!$H36&lt;=L$2),'ProductSprint Backlog'!$E36 / MAX(1, 'ProductSprint Backlog'!$I36-'ProductSprint Backlog'!$H36),AND('ProductSprint Backlog'!$I36=L$2,'ProductSprint Backlog'!$H36=L$2),'ProductSprint Backlog'!$E36,OR('ProductSprint Backlog'!$I36&lt;=L$2,'ProductSprint Backlog'!$H36&gt;L$2),0)</f>
        <v/>
      </c>
      <c r="M36" s="6" t="str">
        <f>IFS('ProductSprint Backlog'!$E36="", "", AND('ProductSprint Backlog'!$I36&gt;M$2,'ProductSprint Backlog'!$H36&lt;=M$2),'ProductSprint Backlog'!$E36 / MAX(1, 'ProductSprint Backlog'!$I36-'ProductSprint Backlog'!$H36),AND('ProductSprint Backlog'!$I36=M$2,'ProductSprint Backlog'!$H36=M$2),'ProductSprint Backlog'!$E36,OR('ProductSprint Backlog'!$I36&lt;=M$2,'ProductSprint Backlog'!$H36&gt;M$2),0)</f>
        <v/>
      </c>
      <c r="N36" s="6" t="str">
        <f>IFS('ProductSprint Backlog'!$E36="", "", AND('ProductSprint Backlog'!$I36&gt;N$2,'ProductSprint Backlog'!$H36&lt;=N$2),'ProductSprint Backlog'!$E36 / MAX(1, 'ProductSprint Backlog'!$I36-'ProductSprint Backlog'!$H36),AND('ProductSprint Backlog'!$I36=N$2,'ProductSprint Backlog'!$H36=N$2),'ProductSprint Backlog'!$E36,OR('ProductSprint Backlog'!$I36&lt;=N$2,'ProductSprint Backlog'!$H36&gt;N$2),0)</f>
        <v/>
      </c>
      <c r="O36" s="6" t="str">
        <f>IFS('ProductSprint Backlog'!$E36="", "", AND('ProductSprint Backlog'!$I36&gt;O$2,'ProductSprint Backlog'!$H36&lt;=O$2),'ProductSprint Backlog'!$E36 / MAX(1, 'ProductSprint Backlog'!$I36-'ProductSprint Backlog'!$H36),AND('ProductSprint Backlog'!$I36=O$2,'ProductSprint Backlog'!$H36=O$2),'ProductSprint Backlog'!$E36,OR('ProductSprint Backlog'!$I36&lt;=O$2,'ProductSprint Backlog'!$H36&gt;O$2),0)</f>
        <v/>
      </c>
    </row>
    <row r="37">
      <c r="B37" s="6">
        <f>IFS('ProductSprint Backlog'!$E37="", "", AND('ProductSprint Backlog'!$I37&gt;B$2,'ProductSprint Backlog'!$H37&lt;=B$2),'ProductSprint Backlog'!$E37 / MAX(1, 'ProductSprint Backlog'!$I37-'ProductSprint Backlog'!$H37),AND('ProductSprint Backlog'!$I37=B$2,'ProductSprint Backlog'!$H37=B$2),'ProductSprint Backlog'!$E37,OR('ProductSprint Backlog'!$I37&lt;=B$2,'ProductSprint Backlog'!$H37&gt;B$2),0)</f>
        <v>0</v>
      </c>
      <c r="C37" s="6">
        <f>IFS('ProductSprint Backlog'!$E37="", "", AND('ProductSprint Backlog'!$I37&gt;C$2,'ProductSprint Backlog'!$H37&lt;=C$2),'ProductSprint Backlog'!$E37 / MAX(1, 'ProductSprint Backlog'!$I37-'ProductSprint Backlog'!$H37),AND('ProductSprint Backlog'!$I37=C$2,'ProductSprint Backlog'!$H37=C$2),'ProductSprint Backlog'!$E37,OR('ProductSprint Backlog'!$I37&lt;=C$2,'ProductSprint Backlog'!$H37&gt;C$2),0)</f>
        <v>0</v>
      </c>
      <c r="D37" s="6">
        <f>IFS('ProductSprint Backlog'!$E37="", "", AND('ProductSprint Backlog'!$I37&gt;D$2,'ProductSprint Backlog'!$H37&lt;=D$2),'ProductSprint Backlog'!$E37 / MAX(1, 'ProductSprint Backlog'!$I37-'ProductSprint Backlog'!$H37),AND('ProductSprint Backlog'!$I37=D$2,'ProductSprint Backlog'!$H37=D$2),'ProductSprint Backlog'!$E37,OR('ProductSprint Backlog'!$I37&lt;=D$2,'ProductSprint Backlog'!$H37&gt;D$2),0)</f>
        <v>0</v>
      </c>
      <c r="E37" s="6">
        <f>IFS('ProductSprint Backlog'!$E37="", "", AND('ProductSprint Backlog'!$I37&gt;E$2,'ProductSprint Backlog'!$H37&lt;=E$2),'ProductSprint Backlog'!$E37 / MAX(1, 'ProductSprint Backlog'!$I37-'ProductSprint Backlog'!$H37),AND('ProductSprint Backlog'!$I37=E$2,'ProductSprint Backlog'!$H37=E$2),'ProductSprint Backlog'!$E37,OR('ProductSprint Backlog'!$I37&lt;=E$2,'ProductSprint Backlog'!$H37&gt;E$2),0)</f>
        <v>0</v>
      </c>
      <c r="F37" s="6">
        <f>IFS('ProductSprint Backlog'!$E37="", "", AND('ProductSprint Backlog'!$I37&gt;F$2,'ProductSprint Backlog'!$H37&lt;=F$2),'ProductSprint Backlog'!$E37 / MAX(1, 'ProductSprint Backlog'!$I37-'ProductSprint Backlog'!$H37),AND('ProductSprint Backlog'!$I37=F$2,'ProductSprint Backlog'!$H37=F$2),'ProductSprint Backlog'!$E37,OR('ProductSprint Backlog'!$I37&lt;=F$2,'ProductSprint Backlog'!$H37&gt;F$2),0)</f>
        <v>3</v>
      </c>
      <c r="G37" s="6">
        <f>IFS('ProductSprint Backlog'!$E37="", "", AND('ProductSprint Backlog'!$I37&gt;G$2,'ProductSprint Backlog'!$H37&lt;=G$2),'ProductSprint Backlog'!$E37 / MAX(1, 'ProductSprint Backlog'!$I37-'ProductSprint Backlog'!$H37),AND('ProductSprint Backlog'!$I37=G$2,'ProductSprint Backlog'!$H37=G$2),'ProductSprint Backlog'!$E37,OR('ProductSprint Backlog'!$I37&lt;=G$2,'ProductSprint Backlog'!$H37&gt;G$2),0)</f>
        <v>0</v>
      </c>
      <c r="H37" s="6">
        <f>IFS('ProductSprint Backlog'!$E37="", "", AND('ProductSprint Backlog'!$I37&gt;H$2,'ProductSprint Backlog'!$H37&lt;=H$2),'ProductSprint Backlog'!$E37 / MAX(1, 'ProductSprint Backlog'!$I37-'ProductSprint Backlog'!$H37),AND('ProductSprint Backlog'!$I37=H$2,'ProductSprint Backlog'!$H37=H$2),'ProductSprint Backlog'!$E37,OR('ProductSprint Backlog'!$I37&lt;=H$2,'ProductSprint Backlog'!$H37&gt;H$2),0)</f>
        <v>0</v>
      </c>
      <c r="I37" s="6">
        <f>IFS('ProductSprint Backlog'!$E37="", "", AND('ProductSprint Backlog'!$I37&gt;I$2,'ProductSprint Backlog'!$H37&lt;=I$2),'ProductSprint Backlog'!$E37 / MAX(1, 'ProductSprint Backlog'!$I37-'ProductSprint Backlog'!$H37),AND('ProductSprint Backlog'!$I37=I$2,'ProductSprint Backlog'!$H37=I$2),'ProductSprint Backlog'!$E37,OR('ProductSprint Backlog'!$I37&lt;=I$2,'ProductSprint Backlog'!$H37&gt;I$2),0)</f>
        <v>0</v>
      </c>
      <c r="J37" s="6">
        <f>IFS('ProductSprint Backlog'!$E37="", "", AND('ProductSprint Backlog'!$I37&gt;J$2,'ProductSprint Backlog'!$H37&lt;=J$2),'ProductSprint Backlog'!$E37 / MAX(1, 'ProductSprint Backlog'!$I37-'ProductSprint Backlog'!$H37),AND('ProductSprint Backlog'!$I37=J$2,'ProductSprint Backlog'!$H37=J$2),'ProductSprint Backlog'!$E37,OR('ProductSprint Backlog'!$I37&lt;=J$2,'ProductSprint Backlog'!$H37&gt;J$2),0)</f>
        <v>0</v>
      </c>
      <c r="K37" s="6">
        <f>IFS('ProductSprint Backlog'!$E37="", "", AND('ProductSprint Backlog'!$I37&gt;K$2,'ProductSprint Backlog'!$H37&lt;=K$2),'ProductSprint Backlog'!$E37 / MAX(1, 'ProductSprint Backlog'!$I37-'ProductSprint Backlog'!$H37),AND('ProductSprint Backlog'!$I37=K$2,'ProductSprint Backlog'!$H37=K$2),'ProductSprint Backlog'!$E37,OR('ProductSprint Backlog'!$I37&lt;=K$2,'ProductSprint Backlog'!$H37&gt;K$2),0)</f>
        <v>0</v>
      </c>
      <c r="L37" s="6">
        <f>IFS('ProductSprint Backlog'!$E37="", "", AND('ProductSprint Backlog'!$I37&gt;L$2,'ProductSprint Backlog'!$H37&lt;=L$2),'ProductSprint Backlog'!$E37 / MAX(1, 'ProductSprint Backlog'!$I37-'ProductSprint Backlog'!$H37),AND('ProductSprint Backlog'!$I37=L$2,'ProductSprint Backlog'!$H37=L$2),'ProductSprint Backlog'!$E37,OR('ProductSprint Backlog'!$I37&lt;=L$2,'ProductSprint Backlog'!$H37&gt;L$2),0)</f>
        <v>0</v>
      </c>
      <c r="M37" s="6">
        <f>IFS('ProductSprint Backlog'!$E37="", "", AND('ProductSprint Backlog'!$I37&gt;M$2,'ProductSprint Backlog'!$H37&lt;=M$2),'ProductSprint Backlog'!$E37 / MAX(1, 'ProductSprint Backlog'!$I37-'ProductSprint Backlog'!$H37),AND('ProductSprint Backlog'!$I37=M$2,'ProductSprint Backlog'!$H37=M$2),'ProductSprint Backlog'!$E37,OR('ProductSprint Backlog'!$I37&lt;=M$2,'ProductSprint Backlog'!$H37&gt;M$2),0)</f>
        <v>0</v>
      </c>
      <c r="N37" s="6">
        <f>IFS('ProductSprint Backlog'!$E37="", "", AND('ProductSprint Backlog'!$I37&gt;N$2,'ProductSprint Backlog'!$H37&lt;=N$2),'ProductSprint Backlog'!$E37 / MAX(1, 'ProductSprint Backlog'!$I37-'ProductSprint Backlog'!$H37),AND('ProductSprint Backlog'!$I37=N$2,'ProductSprint Backlog'!$H37=N$2),'ProductSprint Backlog'!$E37,OR('ProductSprint Backlog'!$I37&lt;=N$2,'ProductSprint Backlog'!$H37&gt;N$2),0)</f>
        <v>0</v>
      </c>
      <c r="O37" s="6">
        <f>IFS('ProductSprint Backlog'!$E37="", "", AND('ProductSprint Backlog'!$I37&gt;O$2,'ProductSprint Backlog'!$H37&lt;=O$2),'ProductSprint Backlog'!$E37 / MAX(1, 'ProductSprint Backlog'!$I37-'ProductSprint Backlog'!$H37),AND('ProductSprint Backlog'!$I37=O$2,'ProductSprint Backlog'!$H37=O$2),'ProductSprint Backlog'!$E37,OR('ProductSprint Backlog'!$I37&lt;=O$2,'ProductSprint Backlog'!$H37&gt;O$2),0)</f>
        <v>0</v>
      </c>
    </row>
    <row r="38">
      <c r="B38" s="6">
        <f>IFS('ProductSprint Backlog'!$E38="", "", AND('ProductSprint Backlog'!$I38&gt;B$2,'ProductSprint Backlog'!$H38&lt;=B$2),'ProductSprint Backlog'!$E38 / MAX(1, 'ProductSprint Backlog'!$I38-'ProductSprint Backlog'!$H38),AND('ProductSprint Backlog'!$I38=B$2,'ProductSprint Backlog'!$H38=B$2),'ProductSprint Backlog'!$E38,OR('ProductSprint Backlog'!$I38&lt;=B$2,'ProductSprint Backlog'!$H38&gt;B$2),0)</f>
        <v>0</v>
      </c>
      <c r="C38" s="6">
        <f>IFS('ProductSprint Backlog'!$E38="", "", AND('ProductSprint Backlog'!$I38&gt;C$2,'ProductSprint Backlog'!$H38&lt;=C$2),'ProductSprint Backlog'!$E38 / MAX(1, 'ProductSprint Backlog'!$I38-'ProductSprint Backlog'!$H38),AND('ProductSprint Backlog'!$I38=C$2,'ProductSprint Backlog'!$H38=C$2),'ProductSprint Backlog'!$E38,OR('ProductSprint Backlog'!$I38&lt;=C$2,'ProductSprint Backlog'!$H38&gt;C$2),0)</f>
        <v>0</v>
      </c>
      <c r="D38" s="6">
        <f>IFS('ProductSprint Backlog'!$E38="", "", AND('ProductSprint Backlog'!$I38&gt;D$2,'ProductSprint Backlog'!$H38&lt;=D$2),'ProductSprint Backlog'!$E38 / MAX(1, 'ProductSprint Backlog'!$I38-'ProductSprint Backlog'!$H38),AND('ProductSprint Backlog'!$I38=D$2,'ProductSprint Backlog'!$H38=D$2),'ProductSprint Backlog'!$E38,OR('ProductSprint Backlog'!$I38&lt;=D$2,'ProductSprint Backlog'!$H38&gt;D$2),0)</f>
        <v>0</v>
      </c>
      <c r="E38" s="6">
        <f>IFS('ProductSprint Backlog'!$E38="", "", AND('ProductSprint Backlog'!$I38&gt;E$2,'ProductSprint Backlog'!$H38&lt;=E$2),'ProductSprint Backlog'!$E38 / MAX(1, 'ProductSprint Backlog'!$I38-'ProductSprint Backlog'!$H38),AND('ProductSprint Backlog'!$I38=E$2,'ProductSprint Backlog'!$H38=E$2),'ProductSprint Backlog'!$E38,OR('ProductSprint Backlog'!$I38&lt;=E$2,'ProductSprint Backlog'!$H38&gt;E$2),0)</f>
        <v>0</v>
      </c>
      <c r="F38" s="6">
        <f>IFS('ProductSprint Backlog'!$E38="", "", AND('ProductSprint Backlog'!$I38&gt;F$2,'ProductSprint Backlog'!$H38&lt;=F$2),'ProductSprint Backlog'!$E38 / MAX(1, 'ProductSprint Backlog'!$I38-'ProductSprint Backlog'!$H38),AND('ProductSprint Backlog'!$I38=F$2,'ProductSprint Backlog'!$H38=F$2),'ProductSprint Backlog'!$E38,OR('ProductSprint Backlog'!$I38&lt;=F$2,'ProductSprint Backlog'!$H38&gt;F$2),0)</f>
        <v>2</v>
      </c>
      <c r="G38" s="6">
        <f>IFS('ProductSprint Backlog'!$E38="", "", AND('ProductSprint Backlog'!$I38&gt;G$2,'ProductSprint Backlog'!$H38&lt;=G$2),'ProductSprint Backlog'!$E38 / MAX(1, 'ProductSprint Backlog'!$I38-'ProductSprint Backlog'!$H38),AND('ProductSprint Backlog'!$I38=G$2,'ProductSprint Backlog'!$H38=G$2),'ProductSprint Backlog'!$E38,OR('ProductSprint Backlog'!$I38&lt;=G$2,'ProductSprint Backlog'!$H38&gt;G$2),0)</f>
        <v>0</v>
      </c>
      <c r="H38" s="6">
        <f>IFS('ProductSprint Backlog'!$E38="", "", AND('ProductSprint Backlog'!$I38&gt;H$2,'ProductSprint Backlog'!$H38&lt;=H$2),'ProductSprint Backlog'!$E38 / MAX(1, 'ProductSprint Backlog'!$I38-'ProductSprint Backlog'!$H38),AND('ProductSprint Backlog'!$I38=H$2,'ProductSprint Backlog'!$H38=H$2),'ProductSprint Backlog'!$E38,OR('ProductSprint Backlog'!$I38&lt;=H$2,'ProductSprint Backlog'!$H38&gt;H$2),0)</f>
        <v>0</v>
      </c>
      <c r="I38" s="6">
        <f>IFS('ProductSprint Backlog'!$E38="", "", AND('ProductSprint Backlog'!$I38&gt;I$2,'ProductSprint Backlog'!$H38&lt;=I$2),'ProductSprint Backlog'!$E38 / MAX(1, 'ProductSprint Backlog'!$I38-'ProductSprint Backlog'!$H38),AND('ProductSprint Backlog'!$I38=I$2,'ProductSprint Backlog'!$H38=I$2),'ProductSprint Backlog'!$E38,OR('ProductSprint Backlog'!$I38&lt;=I$2,'ProductSprint Backlog'!$H38&gt;I$2),0)</f>
        <v>0</v>
      </c>
      <c r="J38" s="6">
        <f>IFS('ProductSprint Backlog'!$E38="", "", AND('ProductSprint Backlog'!$I38&gt;J$2,'ProductSprint Backlog'!$H38&lt;=J$2),'ProductSprint Backlog'!$E38 / MAX(1, 'ProductSprint Backlog'!$I38-'ProductSprint Backlog'!$H38),AND('ProductSprint Backlog'!$I38=J$2,'ProductSprint Backlog'!$H38=J$2),'ProductSprint Backlog'!$E38,OR('ProductSprint Backlog'!$I38&lt;=J$2,'ProductSprint Backlog'!$H38&gt;J$2),0)</f>
        <v>0</v>
      </c>
      <c r="K38" s="6">
        <f>IFS('ProductSprint Backlog'!$E38="", "", AND('ProductSprint Backlog'!$I38&gt;K$2,'ProductSprint Backlog'!$H38&lt;=K$2),'ProductSprint Backlog'!$E38 / MAX(1, 'ProductSprint Backlog'!$I38-'ProductSprint Backlog'!$H38),AND('ProductSprint Backlog'!$I38=K$2,'ProductSprint Backlog'!$H38=K$2),'ProductSprint Backlog'!$E38,OR('ProductSprint Backlog'!$I38&lt;=K$2,'ProductSprint Backlog'!$H38&gt;K$2),0)</f>
        <v>0</v>
      </c>
      <c r="L38" s="6">
        <f>IFS('ProductSprint Backlog'!$E38="", "", AND('ProductSprint Backlog'!$I38&gt;L$2,'ProductSprint Backlog'!$H38&lt;=L$2),'ProductSprint Backlog'!$E38 / MAX(1, 'ProductSprint Backlog'!$I38-'ProductSprint Backlog'!$H38),AND('ProductSprint Backlog'!$I38=L$2,'ProductSprint Backlog'!$H38=L$2),'ProductSprint Backlog'!$E38,OR('ProductSprint Backlog'!$I38&lt;=L$2,'ProductSprint Backlog'!$H38&gt;L$2),0)</f>
        <v>0</v>
      </c>
      <c r="M38" s="6">
        <f>IFS('ProductSprint Backlog'!$E38="", "", AND('ProductSprint Backlog'!$I38&gt;M$2,'ProductSprint Backlog'!$H38&lt;=M$2),'ProductSprint Backlog'!$E38 / MAX(1, 'ProductSprint Backlog'!$I38-'ProductSprint Backlog'!$H38),AND('ProductSprint Backlog'!$I38=M$2,'ProductSprint Backlog'!$H38=M$2),'ProductSprint Backlog'!$E38,OR('ProductSprint Backlog'!$I38&lt;=M$2,'ProductSprint Backlog'!$H38&gt;M$2),0)</f>
        <v>0</v>
      </c>
      <c r="N38" s="6">
        <f>IFS('ProductSprint Backlog'!$E38="", "", AND('ProductSprint Backlog'!$I38&gt;N$2,'ProductSprint Backlog'!$H38&lt;=N$2),'ProductSprint Backlog'!$E38 / MAX(1, 'ProductSprint Backlog'!$I38-'ProductSprint Backlog'!$H38),AND('ProductSprint Backlog'!$I38=N$2,'ProductSprint Backlog'!$H38=N$2),'ProductSprint Backlog'!$E38,OR('ProductSprint Backlog'!$I38&lt;=N$2,'ProductSprint Backlog'!$H38&gt;N$2),0)</f>
        <v>0</v>
      </c>
      <c r="O38" s="6">
        <f>IFS('ProductSprint Backlog'!$E38="", "", AND('ProductSprint Backlog'!$I38&gt;O$2,'ProductSprint Backlog'!$H38&lt;=O$2),'ProductSprint Backlog'!$E38 / MAX(1, 'ProductSprint Backlog'!$I38-'ProductSprint Backlog'!$H38),AND('ProductSprint Backlog'!$I38=O$2,'ProductSprint Backlog'!$H38=O$2),'ProductSprint Backlog'!$E38,OR('ProductSprint Backlog'!$I38&lt;=O$2,'ProductSprint Backlog'!$H38&gt;O$2),0)</f>
        <v>0</v>
      </c>
    </row>
    <row r="39">
      <c r="B39" s="6">
        <f>IFS('ProductSprint Backlog'!$E39="", "", AND('ProductSprint Backlog'!$I39&gt;B$2,'ProductSprint Backlog'!$H39&lt;=B$2),'ProductSprint Backlog'!$E39 / MAX(1, 'ProductSprint Backlog'!$I39-'ProductSprint Backlog'!$H39),AND('ProductSprint Backlog'!$I39=B$2,'ProductSprint Backlog'!$H39=B$2),'ProductSprint Backlog'!$E39,OR('ProductSprint Backlog'!$I39&lt;=B$2,'ProductSprint Backlog'!$H39&gt;B$2),0)</f>
        <v>0</v>
      </c>
      <c r="C39" s="6">
        <f>IFS('ProductSprint Backlog'!$E39="", "", AND('ProductSprint Backlog'!$I39&gt;C$2,'ProductSprint Backlog'!$H39&lt;=C$2),'ProductSprint Backlog'!$E39 / MAX(1, 'ProductSprint Backlog'!$I39-'ProductSprint Backlog'!$H39),AND('ProductSprint Backlog'!$I39=C$2,'ProductSprint Backlog'!$H39=C$2),'ProductSprint Backlog'!$E39,OR('ProductSprint Backlog'!$I39&lt;=C$2,'ProductSprint Backlog'!$H39&gt;C$2),0)</f>
        <v>0</v>
      </c>
      <c r="D39" s="6">
        <f>IFS('ProductSprint Backlog'!$E39="", "", AND('ProductSprint Backlog'!$I39&gt;D$2,'ProductSprint Backlog'!$H39&lt;=D$2),'ProductSprint Backlog'!$E39 / MAX(1, 'ProductSprint Backlog'!$I39-'ProductSprint Backlog'!$H39),AND('ProductSprint Backlog'!$I39=D$2,'ProductSprint Backlog'!$H39=D$2),'ProductSprint Backlog'!$E39,OR('ProductSprint Backlog'!$I39&lt;=D$2,'ProductSprint Backlog'!$H39&gt;D$2),0)</f>
        <v>0</v>
      </c>
      <c r="E39" s="6">
        <f>IFS('ProductSprint Backlog'!$E39="", "", AND('ProductSprint Backlog'!$I39&gt;E$2,'ProductSprint Backlog'!$H39&lt;=E$2),'ProductSprint Backlog'!$E39 / MAX(1, 'ProductSprint Backlog'!$I39-'ProductSprint Backlog'!$H39),AND('ProductSprint Backlog'!$I39=E$2,'ProductSprint Backlog'!$H39=E$2),'ProductSprint Backlog'!$E39,OR('ProductSprint Backlog'!$I39&lt;=E$2,'ProductSprint Backlog'!$H39&gt;E$2),0)</f>
        <v>0</v>
      </c>
      <c r="F39" s="6">
        <f>IFS('ProductSprint Backlog'!$E39="", "", AND('ProductSprint Backlog'!$I39&gt;F$2,'ProductSprint Backlog'!$H39&lt;=F$2),'ProductSprint Backlog'!$E39 / MAX(1, 'ProductSprint Backlog'!$I39-'ProductSprint Backlog'!$H39),AND('ProductSprint Backlog'!$I39=F$2,'ProductSprint Backlog'!$H39=F$2),'ProductSprint Backlog'!$E39,OR('ProductSprint Backlog'!$I39&lt;=F$2,'ProductSprint Backlog'!$H39&gt;F$2),0)</f>
        <v>0</v>
      </c>
      <c r="G39" s="6">
        <f>IFS('ProductSprint Backlog'!$E39="", "", AND('ProductSprint Backlog'!$I39&gt;G$2,'ProductSprint Backlog'!$H39&lt;=G$2),'ProductSprint Backlog'!$E39 / MAX(1, 'ProductSprint Backlog'!$I39-'ProductSprint Backlog'!$H39),AND('ProductSprint Backlog'!$I39=G$2,'ProductSprint Backlog'!$H39=G$2),'ProductSprint Backlog'!$E39,OR('ProductSprint Backlog'!$I39&lt;=G$2,'ProductSprint Backlog'!$H39&gt;G$2),0)</f>
        <v>2</v>
      </c>
      <c r="H39" s="6">
        <f>IFS('ProductSprint Backlog'!$E39="", "", AND('ProductSprint Backlog'!$I39&gt;H$2,'ProductSprint Backlog'!$H39&lt;=H$2),'ProductSprint Backlog'!$E39 / MAX(1, 'ProductSprint Backlog'!$I39-'ProductSprint Backlog'!$H39),AND('ProductSprint Backlog'!$I39=H$2,'ProductSprint Backlog'!$H39=H$2),'ProductSprint Backlog'!$E39,OR('ProductSprint Backlog'!$I39&lt;=H$2,'ProductSprint Backlog'!$H39&gt;H$2),0)</f>
        <v>0</v>
      </c>
      <c r="I39" s="6">
        <f>IFS('ProductSprint Backlog'!$E39="", "", AND('ProductSprint Backlog'!$I39&gt;I$2,'ProductSprint Backlog'!$H39&lt;=I$2),'ProductSprint Backlog'!$E39 / MAX(1, 'ProductSprint Backlog'!$I39-'ProductSprint Backlog'!$H39),AND('ProductSprint Backlog'!$I39=I$2,'ProductSprint Backlog'!$H39=I$2),'ProductSprint Backlog'!$E39,OR('ProductSprint Backlog'!$I39&lt;=I$2,'ProductSprint Backlog'!$H39&gt;I$2),0)</f>
        <v>0</v>
      </c>
      <c r="J39" s="6">
        <f>IFS('ProductSprint Backlog'!$E39="", "", AND('ProductSprint Backlog'!$I39&gt;J$2,'ProductSprint Backlog'!$H39&lt;=J$2),'ProductSprint Backlog'!$E39 / MAX(1, 'ProductSprint Backlog'!$I39-'ProductSprint Backlog'!$H39),AND('ProductSprint Backlog'!$I39=J$2,'ProductSprint Backlog'!$H39=J$2),'ProductSprint Backlog'!$E39,OR('ProductSprint Backlog'!$I39&lt;=J$2,'ProductSprint Backlog'!$H39&gt;J$2),0)</f>
        <v>0</v>
      </c>
      <c r="K39" s="6">
        <f>IFS('ProductSprint Backlog'!$E39="", "", AND('ProductSprint Backlog'!$I39&gt;K$2,'ProductSprint Backlog'!$H39&lt;=K$2),'ProductSprint Backlog'!$E39 / MAX(1, 'ProductSprint Backlog'!$I39-'ProductSprint Backlog'!$H39),AND('ProductSprint Backlog'!$I39=K$2,'ProductSprint Backlog'!$H39=K$2),'ProductSprint Backlog'!$E39,OR('ProductSprint Backlog'!$I39&lt;=K$2,'ProductSprint Backlog'!$H39&gt;K$2),0)</f>
        <v>0</v>
      </c>
      <c r="L39" s="6">
        <f>IFS('ProductSprint Backlog'!$E39="", "", AND('ProductSprint Backlog'!$I39&gt;L$2,'ProductSprint Backlog'!$H39&lt;=L$2),'ProductSprint Backlog'!$E39 / MAX(1, 'ProductSprint Backlog'!$I39-'ProductSprint Backlog'!$H39),AND('ProductSprint Backlog'!$I39=L$2,'ProductSprint Backlog'!$H39=L$2),'ProductSprint Backlog'!$E39,OR('ProductSprint Backlog'!$I39&lt;=L$2,'ProductSprint Backlog'!$H39&gt;L$2),0)</f>
        <v>0</v>
      </c>
      <c r="M39" s="6">
        <f>IFS('ProductSprint Backlog'!$E39="", "", AND('ProductSprint Backlog'!$I39&gt;M$2,'ProductSprint Backlog'!$H39&lt;=M$2),'ProductSprint Backlog'!$E39 / MAX(1, 'ProductSprint Backlog'!$I39-'ProductSprint Backlog'!$H39),AND('ProductSprint Backlog'!$I39=M$2,'ProductSprint Backlog'!$H39=M$2),'ProductSprint Backlog'!$E39,OR('ProductSprint Backlog'!$I39&lt;=M$2,'ProductSprint Backlog'!$H39&gt;M$2),0)</f>
        <v>0</v>
      </c>
      <c r="N39" s="6">
        <f>IFS('ProductSprint Backlog'!$E39="", "", AND('ProductSprint Backlog'!$I39&gt;N$2,'ProductSprint Backlog'!$H39&lt;=N$2),'ProductSprint Backlog'!$E39 / MAX(1, 'ProductSprint Backlog'!$I39-'ProductSprint Backlog'!$H39),AND('ProductSprint Backlog'!$I39=N$2,'ProductSprint Backlog'!$H39=N$2),'ProductSprint Backlog'!$E39,OR('ProductSprint Backlog'!$I39&lt;=N$2,'ProductSprint Backlog'!$H39&gt;N$2),0)</f>
        <v>0</v>
      </c>
      <c r="O39" s="6">
        <f>IFS('ProductSprint Backlog'!$E39="", "", AND('ProductSprint Backlog'!$I39&gt;O$2,'ProductSprint Backlog'!$H39&lt;=O$2),'ProductSprint Backlog'!$E39 / MAX(1, 'ProductSprint Backlog'!$I39-'ProductSprint Backlog'!$H39),AND('ProductSprint Backlog'!$I39=O$2,'ProductSprint Backlog'!$H39=O$2),'ProductSprint Backlog'!$E39,OR('ProductSprint Backlog'!$I39&lt;=O$2,'ProductSprint Backlog'!$H39&gt;O$2),0)</f>
        <v>0</v>
      </c>
    </row>
    <row r="40">
      <c r="B40" s="6">
        <f>IFS('ProductSprint Backlog'!$E40="", "", AND('ProductSprint Backlog'!$I40&gt;B$2,'ProductSprint Backlog'!$H40&lt;=B$2),'ProductSprint Backlog'!$E40 / MAX(1, 'ProductSprint Backlog'!$I40-'ProductSprint Backlog'!$H40),AND('ProductSprint Backlog'!$I40=B$2,'ProductSprint Backlog'!$H40=B$2),'ProductSprint Backlog'!$E40,OR('ProductSprint Backlog'!$I40&lt;=B$2,'ProductSprint Backlog'!$H40&gt;B$2),0)</f>
        <v>0</v>
      </c>
      <c r="C40" s="6">
        <f>IFS('ProductSprint Backlog'!$E40="", "", AND('ProductSprint Backlog'!$I40&gt;C$2,'ProductSprint Backlog'!$H40&lt;=C$2),'ProductSprint Backlog'!$E40 / MAX(1, 'ProductSprint Backlog'!$I40-'ProductSprint Backlog'!$H40),AND('ProductSprint Backlog'!$I40=C$2,'ProductSprint Backlog'!$H40=C$2),'ProductSprint Backlog'!$E40,OR('ProductSprint Backlog'!$I40&lt;=C$2,'ProductSprint Backlog'!$H40&gt;C$2),0)</f>
        <v>0</v>
      </c>
      <c r="D40" s="6">
        <f>IFS('ProductSprint Backlog'!$E40="", "", AND('ProductSprint Backlog'!$I40&gt;D$2,'ProductSprint Backlog'!$H40&lt;=D$2),'ProductSprint Backlog'!$E40 / MAX(1, 'ProductSprint Backlog'!$I40-'ProductSprint Backlog'!$H40),AND('ProductSprint Backlog'!$I40=D$2,'ProductSprint Backlog'!$H40=D$2),'ProductSprint Backlog'!$E40,OR('ProductSprint Backlog'!$I40&lt;=D$2,'ProductSprint Backlog'!$H40&gt;D$2),0)</f>
        <v>0</v>
      </c>
      <c r="E40" s="6">
        <f>IFS('ProductSprint Backlog'!$E40="", "", AND('ProductSprint Backlog'!$I40&gt;E$2,'ProductSprint Backlog'!$H40&lt;=E$2),'ProductSprint Backlog'!$E40 / MAX(1, 'ProductSprint Backlog'!$I40-'ProductSprint Backlog'!$H40),AND('ProductSprint Backlog'!$I40=E$2,'ProductSprint Backlog'!$H40=E$2),'ProductSprint Backlog'!$E40,OR('ProductSprint Backlog'!$I40&lt;=E$2,'ProductSprint Backlog'!$H40&gt;E$2),0)</f>
        <v>0</v>
      </c>
      <c r="F40" s="6">
        <f>IFS('ProductSprint Backlog'!$E40="", "", AND('ProductSprint Backlog'!$I40&gt;F$2,'ProductSprint Backlog'!$H40&lt;=F$2),'ProductSprint Backlog'!$E40 / MAX(1, 'ProductSprint Backlog'!$I40-'ProductSprint Backlog'!$H40),AND('ProductSprint Backlog'!$I40=F$2,'ProductSprint Backlog'!$H40=F$2),'ProductSprint Backlog'!$E40,OR('ProductSprint Backlog'!$I40&lt;=F$2,'ProductSprint Backlog'!$H40&gt;F$2),0)</f>
        <v>0</v>
      </c>
      <c r="G40" s="6">
        <f>IFS('ProductSprint Backlog'!$E40="", "", AND('ProductSprint Backlog'!$I40&gt;G$2,'ProductSprint Backlog'!$H40&lt;=G$2),'ProductSprint Backlog'!$E40 / MAX(1, 'ProductSprint Backlog'!$I40-'ProductSprint Backlog'!$H40),AND('ProductSprint Backlog'!$I40=G$2,'ProductSprint Backlog'!$H40=G$2),'ProductSprint Backlog'!$E40,OR('ProductSprint Backlog'!$I40&lt;=G$2,'ProductSprint Backlog'!$H40&gt;G$2),0)</f>
        <v>0</v>
      </c>
      <c r="H40" s="6">
        <f>IFS('ProductSprint Backlog'!$E40="", "", AND('ProductSprint Backlog'!$I40&gt;H$2,'ProductSprint Backlog'!$H40&lt;=H$2),'ProductSprint Backlog'!$E40 / MAX(1, 'ProductSprint Backlog'!$I40-'ProductSprint Backlog'!$H40),AND('ProductSprint Backlog'!$I40=H$2,'ProductSprint Backlog'!$H40=H$2),'ProductSprint Backlog'!$E40,OR('ProductSprint Backlog'!$I40&lt;=H$2,'ProductSprint Backlog'!$H40&gt;H$2),0)</f>
        <v>2</v>
      </c>
      <c r="I40" s="6">
        <f>IFS('ProductSprint Backlog'!$E40="", "", AND('ProductSprint Backlog'!$I40&gt;I$2,'ProductSprint Backlog'!$H40&lt;=I$2),'ProductSprint Backlog'!$E40 / MAX(1, 'ProductSprint Backlog'!$I40-'ProductSprint Backlog'!$H40),AND('ProductSprint Backlog'!$I40=I$2,'ProductSprint Backlog'!$H40=I$2),'ProductSprint Backlog'!$E40,OR('ProductSprint Backlog'!$I40&lt;=I$2,'ProductSprint Backlog'!$H40&gt;I$2),0)</f>
        <v>0</v>
      </c>
      <c r="J40" s="6">
        <f>IFS('ProductSprint Backlog'!$E40="", "", AND('ProductSprint Backlog'!$I40&gt;J$2,'ProductSprint Backlog'!$H40&lt;=J$2),'ProductSprint Backlog'!$E40 / MAX(1, 'ProductSprint Backlog'!$I40-'ProductSprint Backlog'!$H40),AND('ProductSprint Backlog'!$I40=J$2,'ProductSprint Backlog'!$H40=J$2),'ProductSprint Backlog'!$E40,OR('ProductSprint Backlog'!$I40&lt;=J$2,'ProductSprint Backlog'!$H40&gt;J$2),0)</f>
        <v>0</v>
      </c>
      <c r="K40" s="6">
        <f>IFS('ProductSprint Backlog'!$E40="", "", AND('ProductSprint Backlog'!$I40&gt;K$2,'ProductSprint Backlog'!$H40&lt;=K$2),'ProductSprint Backlog'!$E40 / MAX(1, 'ProductSprint Backlog'!$I40-'ProductSprint Backlog'!$H40),AND('ProductSprint Backlog'!$I40=K$2,'ProductSprint Backlog'!$H40=K$2),'ProductSprint Backlog'!$E40,OR('ProductSprint Backlog'!$I40&lt;=K$2,'ProductSprint Backlog'!$H40&gt;K$2),0)</f>
        <v>0</v>
      </c>
      <c r="L40" s="6">
        <f>IFS('ProductSprint Backlog'!$E40="", "", AND('ProductSprint Backlog'!$I40&gt;L$2,'ProductSprint Backlog'!$H40&lt;=L$2),'ProductSprint Backlog'!$E40 / MAX(1, 'ProductSprint Backlog'!$I40-'ProductSprint Backlog'!$H40),AND('ProductSprint Backlog'!$I40=L$2,'ProductSprint Backlog'!$H40=L$2),'ProductSprint Backlog'!$E40,OR('ProductSprint Backlog'!$I40&lt;=L$2,'ProductSprint Backlog'!$H40&gt;L$2),0)</f>
        <v>0</v>
      </c>
      <c r="M40" s="6">
        <f>IFS('ProductSprint Backlog'!$E40="", "", AND('ProductSprint Backlog'!$I40&gt;M$2,'ProductSprint Backlog'!$H40&lt;=M$2),'ProductSprint Backlog'!$E40 / MAX(1, 'ProductSprint Backlog'!$I40-'ProductSprint Backlog'!$H40),AND('ProductSprint Backlog'!$I40=M$2,'ProductSprint Backlog'!$H40=M$2),'ProductSprint Backlog'!$E40,OR('ProductSprint Backlog'!$I40&lt;=M$2,'ProductSprint Backlog'!$H40&gt;M$2),0)</f>
        <v>0</v>
      </c>
      <c r="N40" s="6">
        <f>IFS('ProductSprint Backlog'!$E40="", "", AND('ProductSprint Backlog'!$I40&gt;N$2,'ProductSprint Backlog'!$H40&lt;=N$2),'ProductSprint Backlog'!$E40 / MAX(1, 'ProductSprint Backlog'!$I40-'ProductSprint Backlog'!$H40),AND('ProductSprint Backlog'!$I40=N$2,'ProductSprint Backlog'!$H40=N$2),'ProductSprint Backlog'!$E40,OR('ProductSprint Backlog'!$I40&lt;=N$2,'ProductSprint Backlog'!$H40&gt;N$2),0)</f>
        <v>0</v>
      </c>
      <c r="O40" s="6">
        <f>IFS('ProductSprint Backlog'!$E40="", "", AND('ProductSprint Backlog'!$I40&gt;O$2,'ProductSprint Backlog'!$H40&lt;=O$2),'ProductSprint Backlog'!$E40 / MAX(1, 'ProductSprint Backlog'!$I40-'ProductSprint Backlog'!$H40),AND('ProductSprint Backlog'!$I40=O$2,'ProductSprint Backlog'!$H40=O$2),'ProductSprint Backlog'!$E40,OR('ProductSprint Backlog'!$I40&lt;=O$2,'ProductSprint Backlog'!$H40&gt;O$2),0)</f>
        <v>0</v>
      </c>
    </row>
    <row r="41">
      <c r="B41" s="6" t="str">
        <f>IFS('ProductSprint Backlog'!$E41="", "", AND('ProductSprint Backlog'!$I41&gt;B$2,'ProductSprint Backlog'!$H41&lt;=B$2),'ProductSprint Backlog'!$E41 / MAX(1, 'ProductSprint Backlog'!$I41-'ProductSprint Backlog'!$H41),AND('ProductSprint Backlog'!$I41=B$2,'ProductSprint Backlog'!$H41=B$2),'ProductSprint Backlog'!$E41,OR('ProductSprint Backlog'!$I41&lt;=B$2,'ProductSprint Backlog'!$H41&gt;B$2),0)</f>
        <v/>
      </c>
      <c r="C41" s="6" t="str">
        <f>IFS('ProductSprint Backlog'!$E41="", "", AND('ProductSprint Backlog'!$I41&gt;C$2,'ProductSprint Backlog'!$H41&lt;=C$2),'ProductSprint Backlog'!$E41 / MAX(1, 'ProductSprint Backlog'!$I41-'ProductSprint Backlog'!$H41),AND('ProductSprint Backlog'!$I41=C$2,'ProductSprint Backlog'!$H41=C$2),'ProductSprint Backlog'!$E41,OR('ProductSprint Backlog'!$I41&lt;=C$2,'ProductSprint Backlog'!$H41&gt;C$2),0)</f>
        <v/>
      </c>
      <c r="D41" s="6" t="str">
        <f>IFS('ProductSprint Backlog'!$E41="", "", AND('ProductSprint Backlog'!$I41&gt;D$2,'ProductSprint Backlog'!$H41&lt;=D$2),'ProductSprint Backlog'!$E41 / MAX(1, 'ProductSprint Backlog'!$I41-'ProductSprint Backlog'!$H41),AND('ProductSprint Backlog'!$I41=D$2,'ProductSprint Backlog'!$H41=D$2),'ProductSprint Backlog'!$E41,OR('ProductSprint Backlog'!$I41&lt;=D$2,'ProductSprint Backlog'!$H41&gt;D$2),0)</f>
        <v/>
      </c>
      <c r="E41" s="6" t="str">
        <f>IFS('ProductSprint Backlog'!$E41="", "", AND('ProductSprint Backlog'!$I41&gt;E$2,'ProductSprint Backlog'!$H41&lt;=E$2),'ProductSprint Backlog'!$E41 / MAX(1, 'ProductSprint Backlog'!$I41-'ProductSprint Backlog'!$H41),AND('ProductSprint Backlog'!$I41=E$2,'ProductSprint Backlog'!$H41=E$2),'ProductSprint Backlog'!$E41,OR('ProductSprint Backlog'!$I41&lt;=E$2,'ProductSprint Backlog'!$H41&gt;E$2),0)</f>
        <v/>
      </c>
      <c r="F41" s="6" t="str">
        <f>IFS('ProductSprint Backlog'!$E41="", "", AND('ProductSprint Backlog'!$I41&gt;F$2,'ProductSprint Backlog'!$H41&lt;=F$2),'ProductSprint Backlog'!$E41 / MAX(1, 'ProductSprint Backlog'!$I41-'ProductSprint Backlog'!$H41),AND('ProductSprint Backlog'!$I41=F$2,'ProductSprint Backlog'!$H41=F$2),'ProductSprint Backlog'!$E41,OR('ProductSprint Backlog'!$I41&lt;=F$2,'ProductSprint Backlog'!$H41&gt;F$2),0)</f>
        <v/>
      </c>
      <c r="G41" s="6" t="str">
        <f>IFS('ProductSprint Backlog'!$E41="", "", AND('ProductSprint Backlog'!$I41&gt;G$2,'ProductSprint Backlog'!$H41&lt;=G$2),'ProductSprint Backlog'!$E41 / MAX(1, 'ProductSprint Backlog'!$I41-'ProductSprint Backlog'!$H41),AND('ProductSprint Backlog'!$I41=G$2,'ProductSprint Backlog'!$H41=G$2),'ProductSprint Backlog'!$E41,OR('ProductSprint Backlog'!$I41&lt;=G$2,'ProductSprint Backlog'!$H41&gt;G$2),0)</f>
        <v/>
      </c>
      <c r="H41" s="6" t="str">
        <f>IFS('ProductSprint Backlog'!$E41="", "", AND('ProductSprint Backlog'!$I41&gt;H$2,'ProductSprint Backlog'!$H41&lt;=H$2),'ProductSprint Backlog'!$E41 / MAX(1, 'ProductSprint Backlog'!$I41-'ProductSprint Backlog'!$H41),AND('ProductSprint Backlog'!$I41=H$2,'ProductSprint Backlog'!$H41=H$2),'ProductSprint Backlog'!$E41,OR('ProductSprint Backlog'!$I41&lt;=H$2,'ProductSprint Backlog'!$H41&gt;H$2),0)</f>
        <v/>
      </c>
      <c r="I41" s="6" t="str">
        <f>IFS('ProductSprint Backlog'!$E41="", "", AND('ProductSprint Backlog'!$I41&gt;I$2,'ProductSprint Backlog'!$H41&lt;=I$2),'ProductSprint Backlog'!$E41 / MAX(1, 'ProductSprint Backlog'!$I41-'ProductSprint Backlog'!$H41),AND('ProductSprint Backlog'!$I41=I$2,'ProductSprint Backlog'!$H41=I$2),'ProductSprint Backlog'!$E41,OR('ProductSprint Backlog'!$I41&lt;=I$2,'ProductSprint Backlog'!$H41&gt;I$2),0)</f>
        <v/>
      </c>
      <c r="J41" s="6" t="str">
        <f>IFS('ProductSprint Backlog'!$E41="", "", AND('ProductSprint Backlog'!$I41&gt;J$2,'ProductSprint Backlog'!$H41&lt;=J$2),'ProductSprint Backlog'!$E41 / MAX(1, 'ProductSprint Backlog'!$I41-'ProductSprint Backlog'!$H41),AND('ProductSprint Backlog'!$I41=J$2,'ProductSprint Backlog'!$H41=J$2),'ProductSprint Backlog'!$E41,OR('ProductSprint Backlog'!$I41&lt;=J$2,'ProductSprint Backlog'!$H41&gt;J$2),0)</f>
        <v/>
      </c>
      <c r="K41" s="6" t="str">
        <f>IFS('ProductSprint Backlog'!$E41="", "", AND('ProductSprint Backlog'!$I41&gt;K$2,'ProductSprint Backlog'!$H41&lt;=K$2),'ProductSprint Backlog'!$E41 / MAX(1, 'ProductSprint Backlog'!$I41-'ProductSprint Backlog'!$H41),AND('ProductSprint Backlog'!$I41=K$2,'ProductSprint Backlog'!$H41=K$2),'ProductSprint Backlog'!$E41,OR('ProductSprint Backlog'!$I41&lt;=K$2,'ProductSprint Backlog'!$H41&gt;K$2),0)</f>
        <v/>
      </c>
      <c r="L41" s="6" t="str">
        <f>IFS('ProductSprint Backlog'!$E41="", "", AND('ProductSprint Backlog'!$I41&gt;L$2,'ProductSprint Backlog'!$H41&lt;=L$2),'ProductSprint Backlog'!$E41 / MAX(1, 'ProductSprint Backlog'!$I41-'ProductSprint Backlog'!$H41),AND('ProductSprint Backlog'!$I41=L$2,'ProductSprint Backlog'!$H41=L$2),'ProductSprint Backlog'!$E41,OR('ProductSprint Backlog'!$I41&lt;=L$2,'ProductSprint Backlog'!$H41&gt;L$2),0)</f>
        <v/>
      </c>
      <c r="M41" s="6" t="str">
        <f>IFS('ProductSprint Backlog'!$E41="", "", AND('ProductSprint Backlog'!$I41&gt;M$2,'ProductSprint Backlog'!$H41&lt;=M$2),'ProductSprint Backlog'!$E41 / MAX(1, 'ProductSprint Backlog'!$I41-'ProductSprint Backlog'!$H41),AND('ProductSprint Backlog'!$I41=M$2,'ProductSprint Backlog'!$H41=M$2),'ProductSprint Backlog'!$E41,OR('ProductSprint Backlog'!$I41&lt;=M$2,'ProductSprint Backlog'!$H41&gt;M$2),0)</f>
        <v/>
      </c>
      <c r="N41" s="6" t="str">
        <f>IFS('ProductSprint Backlog'!$E41="", "", AND('ProductSprint Backlog'!$I41&gt;N$2,'ProductSprint Backlog'!$H41&lt;=N$2),'ProductSprint Backlog'!$E41 / MAX(1, 'ProductSprint Backlog'!$I41-'ProductSprint Backlog'!$H41),AND('ProductSprint Backlog'!$I41=N$2,'ProductSprint Backlog'!$H41=N$2),'ProductSprint Backlog'!$E41,OR('ProductSprint Backlog'!$I41&lt;=N$2,'ProductSprint Backlog'!$H41&gt;N$2),0)</f>
        <v/>
      </c>
      <c r="O41" s="6" t="str">
        <f>IFS('ProductSprint Backlog'!$E41="", "", AND('ProductSprint Backlog'!$I41&gt;O$2,'ProductSprint Backlog'!$H41&lt;=O$2),'ProductSprint Backlog'!$E41 / MAX(1, 'ProductSprint Backlog'!$I41-'ProductSprint Backlog'!$H41),AND('ProductSprint Backlog'!$I41=O$2,'ProductSprint Backlog'!$H41=O$2),'ProductSprint Backlog'!$E41,OR('ProductSprint Backlog'!$I41&lt;=O$2,'ProductSprint Backlog'!$H41&gt;O$2),0)</f>
        <v/>
      </c>
    </row>
    <row r="42">
      <c r="B42" s="6">
        <f>IFS('ProductSprint Backlog'!$E42="", "", AND('ProductSprint Backlog'!$I42&gt;B$2,'ProductSprint Backlog'!$H42&lt;=B$2),'ProductSprint Backlog'!$E42 / MAX(1, 'ProductSprint Backlog'!$I42-'ProductSprint Backlog'!$H42),AND('ProductSprint Backlog'!$I42=B$2,'ProductSprint Backlog'!$H42=B$2),'ProductSprint Backlog'!$E42,OR('ProductSprint Backlog'!$I42&lt;=B$2,'ProductSprint Backlog'!$H42&gt;B$2),0)</f>
        <v>0</v>
      </c>
      <c r="C42" s="6">
        <f>IFS('ProductSprint Backlog'!$E42="", "", AND('ProductSprint Backlog'!$I42&gt;C$2,'ProductSprint Backlog'!$H42&lt;=C$2),'ProductSprint Backlog'!$E42 / MAX(1, 'ProductSprint Backlog'!$I42-'ProductSprint Backlog'!$H42),AND('ProductSprint Backlog'!$I42=C$2,'ProductSprint Backlog'!$H42=C$2),'ProductSprint Backlog'!$E42,OR('ProductSprint Backlog'!$I42&lt;=C$2,'ProductSprint Backlog'!$H42&gt;C$2),0)</f>
        <v>0</v>
      </c>
      <c r="D42" s="6">
        <f>IFS('ProductSprint Backlog'!$E42="", "", AND('ProductSprint Backlog'!$I42&gt;D$2,'ProductSprint Backlog'!$H42&lt;=D$2),'ProductSprint Backlog'!$E42 / MAX(1, 'ProductSprint Backlog'!$I42-'ProductSprint Backlog'!$H42),AND('ProductSprint Backlog'!$I42=D$2,'ProductSprint Backlog'!$H42=D$2),'ProductSprint Backlog'!$E42,OR('ProductSprint Backlog'!$I42&lt;=D$2,'ProductSprint Backlog'!$H42&gt;D$2),0)</f>
        <v>0</v>
      </c>
      <c r="E42" s="6">
        <f>IFS('ProductSprint Backlog'!$E42="", "", AND('ProductSprint Backlog'!$I42&gt;E$2,'ProductSprint Backlog'!$H42&lt;=E$2),'ProductSprint Backlog'!$E42 / MAX(1, 'ProductSprint Backlog'!$I42-'ProductSprint Backlog'!$H42),AND('ProductSprint Backlog'!$I42=E$2,'ProductSprint Backlog'!$H42=E$2),'ProductSprint Backlog'!$E42,OR('ProductSprint Backlog'!$I42&lt;=E$2,'ProductSprint Backlog'!$H42&gt;E$2),0)</f>
        <v>0</v>
      </c>
      <c r="F42" s="6">
        <f>IFS('ProductSprint Backlog'!$E42="", "", AND('ProductSprint Backlog'!$I42&gt;F$2,'ProductSprint Backlog'!$H42&lt;=F$2),'ProductSprint Backlog'!$E42 / MAX(1, 'ProductSprint Backlog'!$I42-'ProductSprint Backlog'!$H42),AND('ProductSprint Backlog'!$I42=F$2,'ProductSprint Backlog'!$H42=F$2),'ProductSprint Backlog'!$E42,OR('ProductSprint Backlog'!$I42&lt;=F$2,'ProductSprint Backlog'!$H42&gt;F$2),0)</f>
        <v>0</v>
      </c>
      <c r="G42" s="6">
        <f>IFS('ProductSprint Backlog'!$E42="", "", AND('ProductSprint Backlog'!$I42&gt;G$2,'ProductSprint Backlog'!$H42&lt;=G$2),'ProductSprint Backlog'!$E42 / MAX(1, 'ProductSprint Backlog'!$I42-'ProductSprint Backlog'!$H42),AND('ProductSprint Backlog'!$I42=G$2,'ProductSprint Backlog'!$H42=G$2),'ProductSprint Backlog'!$E42,OR('ProductSprint Backlog'!$I42&lt;=G$2,'ProductSprint Backlog'!$H42&gt;G$2),0)</f>
        <v>0</v>
      </c>
      <c r="H42" s="6">
        <f>IFS('ProductSprint Backlog'!$E42="", "", AND('ProductSprint Backlog'!$I42&gt;H$2,'ProductSprint Backlog'!$H42&lt;=H$2),'ProductSprint Backlog'!$E42 / MAX(1, 'ProductSprint Backlog'!$I42-'ProductSprint Backlog'!$H42),AND('ProductSprint Backlog'!$I42=H$2,'ProductSprint Backlog'!$H42=H$2),'ProductSprint Backlog'!$E42,OR('ProductSprint Backlog'!$I42&lt;=H$2,'ProductSprint Backlog'!$H42&gt;H$2),0)</f>
        <v>0</v>
      </c>
      <c r="I42" s="6">
        <f>IFS('ProductSprint Backlog'!$E42="", "", AND('ProductSprint Backlog'!$I42&gt;I$2,'ProductSprint Backlog'!$H42&lt;=I$2),'ProductSprint Backlog'!$E42 / MAX(1, 'ProductSprint Backlog'!$I42-'ProductSprint Backlog'!$H42),AND('ProductSprint Backlog'!$I42=I$2,'ProductSprint Backlog'!$H42=I$2),'ProductSprint Backlog'!$E42,OR('ProductSprint Backlog'!$I42&lt;=I$2,'ProductSprint Backlog'!$H42&gt;I$2),0)</f>
        <v>0</v>
      </c>
      <c r="J42" s="6">
        <f>IFS('ProductSprint Backlog'!$E42="", "", AND('ProductSprint Backlog'!$I42&gt;J$2,'ProductSprint Backlog'!$H42&lt;=J$2),'ProductSprint Backlog'!$E42 / MAX(1, 'ProductSprint Backlog'!$I42-'ProductSprint Backlog'!$H42),AND('ProductSprint Backlog'!$I42=J$2,'ProductSprint Backlog'!$H42=J$2),'ProductSprint Backlog'!$E42,OR('ProductSprint Backlog'!$I42&lt;=J$2,'ProductSprint Backlog'!$H42&gt;J$2),0)</f>
        <v>0</v>
      </c>
      <c r="K42" s="6">
        <f>IFS('ProductSprint Backlog'!$E42="", "", AND('ProductSprint Backlog'!$I42&gt;K$2,'ProductSprint Backlog'!$H42&lt;=K$2),'ProductSprint Backlog'!$E42 / MAX(1, 'ProductSprint Backlog'!$I42-'ProductSprint Backlog'!$H42),AND('ProductSprint Backlog'!$I42=K$2,'ProductSprint Backlog'!$H42=K$2),'ProductSprint Backlog'!$E42,OR('ProductSprint Backlog'!$I42&lt;=K$2,'ProductSprint Backlog'!$H42&gt;K$2),0)</f>
        <v>0.5</v>
      </c>
      <c r="L42" s="6">
        <f>IFS('ProductSprint Backlog'!$E42="", "", AND('ProductSprint Backlog'!$I42&gt;L$2,'ProductSprint Backlog'!$H42&lt;=L$2),'ProductSprint Backlog'!$E42 / MAX(1, 'ProductSprint Backlog'!$I42-'ProductSprint Backlog'!$H42),AND('ProductSprint Backlog'!$I42=L$2,'ProductSprint Backlog'!$H42=L$2),'ProductSprint Backlog'!$E42,OR('ProductSprint Backlog'!$I42&lt;=L$2,'ProductSprint Backlog'!$H42&gt;L$2),0)</f>
        <v>0.5</v>
      </c>
      <c r="M42" s="6">
        <f>IFS('ProductSprint Backlog'!$E42="", "", AND('ProductSprint Backlog'!$I42&gt;M$2,'ProductSprint Backlog'!$H42&lt;=M$2),'ProductSprint Backlog'!$E42 / MAX(1, 'ProductSprint Backlog'!$I42-'ProductSprint Backlog'!$H42),AND('ProductSprint Backlog'!$I42=M$2,'ProductSprint Backlog'!$H42=M$2),'ProductSprint Backlog'!$E42,OR('ProductSprint Backlog'!$I42&lt;=M$2,'ProductSprint Backlog'!$H42&gt;M$2),0)</f>
        <v>0</v>
      </c>
      <c r="N42" s="6">
        <f>IFS('ProductSprint Backlog'!$E42="", "", AND('ProductSprint Backlog'!$I42&gt;N$2,'ProductSprint Backlog'!$H42&lt;=N$2),'ProductSprint Backlog'!$E42 / MAX(1, 'ProductSprint Backlog'!$I42-'ProductSprint Backlog'!$H42),AND('ProductSprint Backlog'!$I42=N$2,'ProductSprint Backlog'!$H42=N$2),'ProductSprint Backlog'!$E42,OR('ProductSprint Backlog'!$I42&lt;=N$2,'ProductSprint Backlog'!$H42&gt;N$2),0)</f>
        <v>0</v>
      </c>
      <c r="O42" s="6">
        <f>IFS('ProductSprint Backlog'!$E42="", "", AND('ProductSprint Backlog'!$I42&gt;O$2,'ProductSprint Backlog'!$H42&lt;=O$2),'ProductSprint Backlog'!$E42 / MAX(1, 'ProductSprint Backlog'!$I42-'ProductSprint Backlog'!$H42),AND('ProductSprint Backlog'!$I42=O$2,'ProductSprint Backlog'!$H42=O$2),'ProductSprint Backlog'!$E42,OR('ProductSprint Backlog'!$I42&lt;=O$2,'ProductSprint Backlog'!$H42&gt;O$2),0)</f>
        <v>0</v>
      </c>
    </row>
    <row r="43">
      <c r="B43" s="6">
        <f>IFS('ProductSprint Backlog'!$E43="", "", AND('ProductSprint Backlog'!$I43&gt;B$2,'ProductSprint Backlog'!$H43&lt;=B$2),'ProductSprint Backlog'!$E43 / MAX(1, 'ProductSprint Backlog'!$I43-'ProductSprint Backlog'!$H43),AND('ProductSprint Backlog'!$I43=B$2,'ProductSprint Backlog'!$H43=B$2),'ProductSprint Backlog'!$E43,OR('ProductSprint Backlog'!$I43&lt;=B$2,'ProductSprint Backlog'!$H43&gt;B$2),0)</f>
        <v>0</v>
      </c>
      <c r="C43" s="6">
        <f>IFS('ProductSprint Backlog'!$E43="", "", AND('ProductSprint Backlog'!$I43&gt;C$2,'ProductSprint Backlog'!$H43&lt;=C$2),'ProductSprint Backlog'!$E43 / MAX(1, 'ProductSprint Backlog'!$I43-'ProductSprint Backlog'!$H43),AND('ProductSprint Backlog'!$I43=C$2,'ProductSprint Backlog'!$H43=C$2),'ProductSprint Backlog'!$E43,OR('ProductSprint Backlog'!$I43&lt;=C$2,'ProductSprint Backlog'!$H43&gt;C$2),0)</f>
        <v>0</v>
      </c>
      <c r="D43" s="6">
        <f>IFS('ProductSprint Backlog'!$E43="", "", AND('ProductSprint Backlog'!$I43&gt;D$2,'ProductSprint Backlog'!$H43&lt;=D$2),'ProductSprint Backlog'!$E43 / MAX(1, 'ProductSprint Backlog'!$I43-'ProductSprint Backlog'!$H43),AND('ProductSprint Backlog'!$I43=D$2,'ProductSprint Backlog'!$H43=D$2),'ProductSprint Backlog'!$E43,OR('ProductSprint Backlog'!$I43&lt;=D$2,'ProductSprint Backlog'!$H43&gt;D$2),0)</f>
        <v>0</v>
      </c>
      <c r="E43" s="6">
        <f>IFS('ProductSprint Backlog'!$E43="", "", AND('ProductSprint Backlog'!$I43&gt;E$2,'ProductSprint Backlog'!$H43&lt;=E$2),'ProductSprint Backlog'!$E43 / MAX(1, 'ProductSprint Backlog'!$I43-'ProductSprint Backlog'!$H43),AND('ProductSprint Backlog'!$I43=E$2,'ProductSprint Backlog'!$H43=E$2),'ProductSprint Backlog'!$E43,OR('ProductSprint Backlog'!$I43&lt;=E$2,'ProductSprint Backlog'!$H43&gt;E$2),0)</f>
        <v>0</v>
      </c>
      <c r="F43" s="6">
        <f>IFS('ProductSprint Backlog'!$E43="", "", AND('ProductSprint Backlog'!$I43&gt;F$2,'ProductSprint Backlog'!$H43&lt;=F$2),'ProductSprint Backlog'!$E43 / MAX(1, 'ProductSprint Backlog'!$I43-'ProductSprint Backlog'!$H43),AND('ProductSprint Backlog'!$I43=F$2,'ProductSprint Backlog'!$H43=F$2),'ProductSprint Backlog'!$E43,OR('ProductSprint Backlog'!$I43&lt;=F$2,'ProductSprint Backlog'!$H43&gt;F$2),0)</f>
        <v>0</v>
      </c>
      <c r="G43" s="6">
        <f>IFS('ProductSprint Backlog'!$E43="", "", AND('ProductSprint Backlog'!$I43&gt;G$2,'ProductSprint Backlog'!$H43&lt;=G$2),'ProductSprint Backlog'!$E43 / MAX(1, 'ProductSprint Backlog'!$I43-'ProductSprint Backlog'!$H43),AND('ProductSprint Backlog'!$I43=G$2,'ProductSprint Backlog'!$H43=G$2),'ProductSprint Backlog'!$E43,OR('ProductSprint Backlog'!$I43&lt;=G$2,'ProductSprint Backlog'!$H43&gt;G$2),0)</f>
        <v>0</v>
      </c>
      <c r="H43" s="6">
        <f>IFS('ProductSprint Backlog'!$E43="", "", AND('ProductSprint Backlog'!$I43&gt;H$2,'ProductSprint Backlog'!$H43&lt;=H$2),'ProductSprint Backlog'!$E43 / MAX(1, 'ProductSprint Backlog'!$I43-'ProductSprint Backlog'!$H43),AND('ProductSprint Backlog'!$I43=H$2,'ProductSprint Backlog'!$H43=H$2),'ProductSprint Backlog'!$E43,OR('ProductSprint Backlog'!$I43&lt;=H$2,'ProductSprint Backlog'!$H43&gt;H$2),0)</f>
        <v>0</v>
      </c>
      <c r="I43" s="6">
        <f>IFS('ProductSprint Backlog'!$E43="", "", AND('ProductSprint Backlog'!$I43&gt;I$2,'ProductSprint Backlog'!$H43&lt;=I$2),'ProductSprint Backlog'!$E43 / MAX(1, 'ProductSprint Backlog'!$I43-'ProductSprint Backlog'!$H43),AND('ProductSprint Backlog'!$I43=I$2,'ProductSprint Backlog'!$H43=I$2),'ProductSprint Backlog'!$E43,OR('ProductSprint Backlog'!$I43&lt;=I$2,'ProductSprint Backlog'!$H43&gt;I$2),0)</f>
        <v>0</v>
      </c>
      <c r="J43" s="6">
        <f>IFS('ProductSprint Backlog'!$E43="", "", AND('ProductSprint Backlog'!$I43&gt;J$2,'ProductSprint Backlog'!$H43&lt;=J$2),'ProductSprint Backlog'!$E43 / MAX(1, 'ProductSprint Backlog'!$I43-'ProductSprint Backlog'!$H43),AND('ProductSprint Backlog'!$I43=J$2,'ProductSprint Backlog'!$H43=J$2),'ProductSprint Backlog'!$E43,OR('ProductSprint Backlog'!$I43&lt;=J$2,'ProductSprint Backlog'!$H43&gt;J$2),0)</f>
        <v>0</v>
      </c>
      <c r="K43" s="6">
        <f>IFS('ProductSprint Backlog'!$E43="", "", AND('ProductSprint Backlog'!$I43&gt;K$2,'ProductSprint Backlog'!$H43&lt;=K$2),'ProductSprint Backlog'!$E43 / MAX(1, 'ProductSprint Backlog'!$I43-'ProductSprint Backlog'!$H43),AND('ProductSprint Backlog'!$I43=K$2,'ProductSprint Backlog'!$H43=K$2),'ProductSprint Backlog'!$E43,OR('ProductSprint Backlog'!$I43&lt;=K$2,'ProductSprint Backlog'!$H43&gt;K$2),0)</f>
        <v>0</v>
      </c>
      <c r="L43" s="6">
        <f>IFS('ProductSprint Backlog'!$E43="", "", AND('ProductSprint Backlog'!$I43&gt;L$2,'ProductSprint Backlog'!$H43&lt;=L$2),'ProductSprint Backlog'!$E43 / MAX(1, 'ProductSprint Backlog'!$I43-'ProductSprint Backlog'!$H43),AND('ProductSprint Backlog'!$I43=L$2,'ProductSprint Backlog'!$H43=L$2),'ProductSprint Backlog'!$E43,OR('ProductSprint Backlog'!$I43&lt;=L$2,'ProductSprint Backlog'!$H43&gt;L$2),0)</f>
        <v>1.5</v>
      </c>
      <c r="M43" s="6">
        <f>IFS('ProductSprint Backlog'!$E43="", "", AND('ProductSprint Backlog'!$I43&gt;M$2,'ProductSprint Backlog'!$H43&lt;=M$2),'ProductSprint Backlog'!$E43 / MAX(1, 'ProductSprint Backlog'!$I43-'ProductSprint Backlog'!$H43),AND('ProductSprint Backlog'!$I43=M$2,'ProductSprint Backlog'!$H43=M$2),'ProductSprint Backlog'!$E43,OR('ProductSprint Backlog'!$I43&lt;=M$2,'ProductSprint Backlog'!$H43&gt;M$2),0)</f>
        <v>1.5</v>
      </c>
      <c r="N43" s="6">
        <f>IFS('ProductSprint Backlog'!$E43="", "", AND('ProductSprint Backlog'!$I43&gt;N$2,'ProductSprint Backlog'!$H43&lt;=N$2),'ProductSprint Backlog'!$E43 / MAX(1, 'ProductSprint Backlog'!$I43-'ProductSprint Backlog'!$H43),AND('ProductSprint Backlog'!$I43=N$2,'ProductSprint Backlog'!$H43=N$2),'ProductSprint Backlog'!$E43,OR('ProductSprint Backlog'!$I43&lt;=N$2,'ProductSprint Backlog'!$H43&gt;N$2),0)</f>
        <v>0</v>
      </c>
      <c r="O43" s="6">
        <f>IFS('ProductSprint Backlog'!$E43="", "", AND('ProductSprint Backlog'!$I43&gt;O$2,'ProductSprint Backlog'!$H43&lt;=O$2),'ProductSprint Backlog'!$E43 / MAX(1, 'ProductSprint Backlog'!$I43-'ProductSprint Backlog'!$H43),AND('ProductSprint Backlog'!$I43=O$2,'ProductSprint Backlog'!$H43=O$2),'ProductSprint Backlog'!$E43,OR('ProductSprint Backlog'!$I43&lt;=O$2,'ProductSprint Backlog'!$H43&gt;O$2),0)</f>
        <v>0</v>
      </c>
    </row>
    <row r="44">
      <c r="B44" s="6" t="str">
        <f>IFS('ProductSprint Backlog'!$E44="", "", AND('ProductSprint Backlog'!$I44&gt;B$2,'ProductSprint Backlog'!$H44&lt;=B$2),'ProductSprint Backlog'!$E44 / MAX(1, 'ProductSprint Backlog'!$I44-'ProductSprint Backlog'!$H44),AND('ProductSprint Backlog'!$I44=B$2,'ProductSprint Backlog'!$H44=B$2),'ProductSprint Backlog'!$E44,OR('ProductSprint Backlog'!$I44&lt;=B$2,'ProductSprint Backlog'!$H44&gt;B$2),0)</f>
        <v/>
      </c>
      <c r="C44" s="6" t="str">
        <f>IFS('ProductSprint Backlog'!$E44="", "", AND('ProductSprint Backlog'!$I44&gt;C$2,'ProductSprint Backlog'!$H44&lt;=C$2),'ProductSprint Backlog'!$E44 / MAX(1, 'ProductSprint Backlog'!$I44-'ProductSprint Backlog'!$H44),AND('ProductSprint Backlog'!$I44=C$2,'ProductSprint Backlog'!$H44=C$2),'ProductSprint Backlog'!$E44,OR('ProductSprint Backlog'!$I44&lt;=C$2,'ProductSprint Backlog'!$H44&gt;C$2),0)</f>
        <v/>
      </c>
      <c r="D44" s="6" t="str">
        <f>IFS('ProductSprint Backlog'!$E44="", "", AND('ProductSprint Backlog'!$I44&gt;D$2,'ProductSprint Backlog'!$H44&lt;=D$2),'ProductSprint Backlog'!$E44 / MAX(1, 'ProductSprint Backlog'!$I44-'ProductSprint Backlog'!$H44),AND('ProductSprint Backlog'!$I44=D$2,'ProductSprint Backlog'!$H44=D$2),'ProductSprint Backlog'!$E44,OR('ProductSprint Backlog'!$I44&lt;=D$2,'ProductSprint Backlog'!$H44&gt;D$2),0)</f>
        <v/>
      </c>
      <c r="E44" s="6" t="str">
        <f>IFS('ProductSprint Backlog'!$E44="", "", AND('ProductSprint Backlog'!$I44&gt;E$2,'ProductSprint Backlog'!$H44&lt;=E$2),'ProductSprint Backlog'!$E44 / MAX(1, 'ProductSprint Backlog'!$I44-'ProductSprint Backlog'!$H44),AND('ProductSprint Backlog'!$I44=E$2,'ProductSprint Backlog'!$H44=E$2),'ProductSprint Backlog'!$E44,OR('ProductSprint Backlog'!$I44&lt;=E$2,'ProductSprint Backlog'!$H44&gt;E$2),0)</f>
        <v/>
      </c>
      <c r="F44" s="6" t="str">
        <f>IFS('ProductSprint Backlog'!$E44="", "", AND('ProductSprint Backlog'!$I44&gt;F$2,'ProductSprint Backlog'!$H44&lt;=F$2),'ProductSprint Backlog'!$E44 / MAX(1, 'ProductSprint Backlog'!$I44-'ProductSprint Backlog'!$H44),AND('ProductSprint Backlog'!$I44=F$2,'ProductSprint Backlog'!$H44=F$2),'ProductSprint Backlog'!$E44,OR('ProductSprint Backlog'!$I44&lt;=F$2,'ProductSprint Backlog'!$H44&gt;F$2),0)</f>
        <v/>
      </c>
      <c r="G44" s="6" t="str">
        <f>IFS('ProductSprint Backlog'!$E44="", "", AND('ProductSprint Backlog'!$I44&gt;G$2,'ProductSprint Backlog'!$H44&lt;=G$2),'ProductSprint Backlog'!$E44 / MAX(1, 'ProductSprint Backlog'!$I44-'ProductSprint Backlog'!$H44),AND('ProductSprint Backlog'!$I44=G$2,'ProductSprint Backlog'!$H44=G$2),'ProductSprint Backlog'!$E44,OR('ProductSprint Backlog'!$I44&lt;=G$2,'ProductSprint Backlog'!$H44&gt;G$2),0)</f>
        <v/>
      </c>
      <c r="H44" s="6" t="str">
        <f>IFS('ProductSprint Backlog'!$E44="", "", AND('ProductSprint Backlog'!$I44&gt;H$2,'ProductSprint Backlog'!$H44&lt;=H$2),'ProductSprint Backlog'!$E44 / MAX(1, 'ProductSprint Backlog'!$I44-'ProductSprint Backlog'!$H44),AND('ProductSprint Backlog'!$I44=H$2,'ProductSprint Backlog'!$H44=H$2),'ProductSprint Backlog'!$E44,OR('ProductSprint Backlog'!$I44&lt;=H$2,'ProductSprint Backlog'!$H44&gt;H$2),0)</f>
        <v/>
      </c>
      <c r="I44" s="6" t="str">
        <f>IFS('ProductSprint Backlog'!$E44="", "", AND('ProductSprint Backlog'!$I44&gt;I$2,'ProductSprint Backlog'!$H44&lt;=I$2),'ProductSprint Backlog'!$E44 / MAX(1, 'ProductSprint Backlog'!$I44-'ProductSprint Backlog'!$H44),AND('ProductSprint Backlog'!$I44=I$2,'ProductSprint Backlog'!$H44=I$2),'ProductSprint Backlog'!$E44,OR('ProductSprint Backlog'!$I44&lt;=I$2,'ProductSprint Backlog'!$H44&gt;I$2),0)</f>
        <v/>
      </c>
      <c r="J44" s="6" t="str">
        <f>IFS('ProductSprint Backlog'!$E44="", "", AND('ProductSprint Backlog'!$I44&gt;J$2,'ProductSprint Backlog'!$H44&lt;=J$2),'ProductSprint Backlog'!$E44 / MAX(1, 'ProductSprint Backlog'!$I44-'ProductSprint Backlog'!$H44),AND('ProductSprint Backlog'!$I44=J$2,'ProductSprint Backlog'!$H44=J$2),'ProductSprint Backlog'!$E44,OR('ProductSprint Backlog'!$I44&lt;=J$2,'ProductSprint Backlog'!$H44&gt;J$2),0)</f>
        <v/>
      </c>
      <c r="K44" s="6" t="str">
        <f>IFS('ProductSprint Backlog'!$E44="", "", AND('ProductSprint Backlog'!$I44&gt;K$2,'ProductSprint Backlog'!$H44&lt;=K$2),'ProductSprint Backlog'!$E44 / MAX(1, 'ProductSprint Backlog'!$I44-'ProductSprint Backlog'!$H44),AND('ProductSprint Backlog'!$I44=K$2,'ProductSprint Backlog'!$H44=K$2),'ProductSprint Backlog'!$E44,OR('ProductSprint Backlog'!$I44&lt;=K$2,'ProductSprint Backlog'!$H44&gt;K$2),0)</f>
        <v/>
      </c>
      <c r="L44" s="6" t="str">
        <f>IFS('ProductSprint Backlog'!$E44="", "", AND('ProductSprint Backlog'!$I44&gt;L$2,'ProductSprint Backlog'!$H44&lt;=L$2),'ProductSprint Backlog'!$E44 / MAX(1, 'ProductSprint Backlog'!$I44-'ProductSprint Backlog'!$H44),AND('ProductSprint Backlog'!$I44=L$2,'ProductSprint Backlog'!$H44=L$2),'ProductSprint Backlog'!$E44,OR('ProductSprint Backlog'!$I44&lt;=L$2,'ProductSprint Backlog'!$H44&gt;L$2),0)</f>
        <v/>
      </c>
      <c r="M44" s="6" t="str">
        <f>IFS('ProductSprint Backlog'!$E44="", "", AND('ProductSprint Backlog'!$I44&gt;M$2,'ProductSprint Backlog'!$H44&lt;=M$2),'ProductSprint Backlog'!$E44 / MAX(1, 'ProductSprint Backlog'!$I44-'ProductSprint Backlog'!$H44),AND('ProductSprint Backlog'!$I44=M$2,'ProductSprint Backlog'!$H44=M$2),'ProductSprint Backlog'!$E44,OR('ProductSprint Backlog'!$I44&lt;=M$2,'ProductSprint Backlog'!$H44&gt;M$2),0)</f>
        <v/>
      </c>
      <c r="N44" s="6" t="str">
        <f>IFS('ProductSprint Backlog'!$E44="", "", AND('ProductSprint Backlog'!$I44&gt;N$2,'ProductSprint Backlog'!$H44&lt;=N$2),'ProductSprint Backlog'!$E44 / MAX(1, 'ProductSprint Backlog'!$I44-'ProductSprint Backlog'!$H44),AND('ProductSprint Backlog'!$I44=N$2,'ProductSprint Backlog'!$H44=N$2),'ProductSprint Backlog'!$E44,OR('ProductSprint Backlog'!$I44&lt;=N$2,'ProductSprint Backlog'!$H44&gt;N$2),0)</f>
        <v/>
      </c>
      <c r="O44" s="6" t="str">
        <f>IFS('ProductSprint Backlog'!$E44="", "", AND('ProductSprint Backlog'!$I44&gt;O$2,'ProductSprint Backlog'!$H44&lt;=O$2),'ProductSprint Backlog'!$E44 / MAX(1, 'ProductSprint Backlog'!$I44-'ProductSprint Backlog'!$H44),AND('ProductSprint Backlog'!$I44=O$2,'ProductSprint Backlog'!$H44=O$2),'ProductSprint Backlog'!$E44,OR('ProductSprint Backlog'!$I44&lt;=O$2,'ProductSprint Backlog'!$H44&gt;O$2),0)</f>
        <v/>
      </c>
    </row>
    <row r="45">
      <c r="B45" s="6">
        <f>IFS('ProductSprint Backlog'!$E45="", "", AND('ProductSprint Backlog'!$I45&gt;B$2,'ProductSprint Backlog'!$H45&lt;=B$2),'ProductSprint Backlog'!$E45 / MAX(1, 'ProductSprint Backlog'!$I45-'ProductSprint Backlog'!$H45),AND('ProductSprint Backlog'!$I45=B$2,'ProductSprint Backlog'!$H45=B$2),'ProductSprint Backlog'!$E45,OR('ProductSprint Backlog'!$I45&lt;=B$2,'ProductSprint Backlog'!$H45&gt;B$2),0)</f>
        <v>0</v>
      </c>
      <c r="C45" s="6">
        <f>IFS('ProductSprint Backlog'!$E45="", "", AND('ProductSprint Backlog'!$I45&gt;C$2,'ProductSprint Backlog'!$H45&lt;=C$2),'ProductSprint Backlog'!$E45 / MAX(1, 'ProductSprint Backlog'!$I45-'ProductSprint Backlog'!$H45),AND('ProductSprint Backlog'!$I45=C$2,'ProductSprint Backlog'!$H45=C$2),'ProductSprint Backlog'!$E45,OR('ProductSprint Backlog'!$I45&lt;=C$2,'ProductSprint Backlog'!$H45&gt;C$2),0)</f>
        <v>0</v>
      </c>
      <c r="D45" s="6">
        <f>IFS('ProductSprint Backlog'!$E45="", "", AND('ProductSprint Backlog'!$I45&gt;D$2,'ProductSprint Backlog'!$H45&lt;=D$2),'ProductSprint Backlog'!$E45 / MAX(1, 'ProductSprint Backlog'!$I45-'ProductSprint Backlog'!$H45),AND('ProductSprint Backlog'!$I45=D$2,'ProductSprint Backlog'!$H45=D$2),'ProductSprint Backlog'!$E45,OR('ProductSprint Backlog'!$I45&lt;=D$2,'ProductSprint Backlog'!$H45&gt;D$2),0)</f>
        <v>0</v>
      </c>
      <c r="E45" s="6">
        <f>IFS('ProductSprint Backlog'!$E45="", "", AND('ProductSprint Backlog'!$I45&gt;E$2,'ProductSprint Backlog'!$H45&lt;=E$2),'ProductSprint Backlog'!$E45 / MAX(1, 'ProductSprint Backlog'!$I45-'ProductSprint Backlog'!$H45),AND('ProductSprint Backlog'!$I45=E$2,'ProductSprint Backlog'!$H45=E$2),'ProductSprint Backlog'!$E45,OR('ProductSprint Backlog'!$I45&lt;=E$2,'ProductSprint Backlog'!$H45&gt;E$2),0)</f>
        <v>0</v>
      </c>
      <c r="F45" s="6">
        <f>IFS('ProductSprint Backlog'!$E45="", "", AND('ProductSprint Backlog'!$I45&gt;F$2,'ProductSprint Backlog'!$H45&lt;=F$2),'ProductSprint Backlog'!$E45 / MAX(1, 'ProductSprint Backlog'!$I45-'ProductSprint Backlog'!$H45),AND('ProductSprint Backlog'!$I45=F$2,'ProductSprint Backlog'!$H45=F$2),'ProductSprint Backlog'!$E45,OR('ProductSprint Backlog'!$I45&lt;=F$2,'ProductSprint Backlog'!$H45&gt;F$2),0)</f>
        <v>0</v>
      </c>
      <c r="G45" s="6">
        <f>IFS('ProductSprint Backlog'!$E45="", "", AND('ProductSprint Backlog'!$I45&gt;G$2,'ProductSprint Backlog'!$H45&lt;=G$2),'ProductSprint Backlog'!$E45 / MAX(1, 'ProductSprint Backlog'!$I45-'ProductSprint Backlog'!$H45),AND('ProductSprint Backlog'!$I45=G$2,'ProductSprint Backlog'!$H45=G$2),'ProductSprint Backlog'!$E45,OR('ProductSprint Backlog'!$I45&lt;=G$2,'ProductSprint Backlog'!$H45&gt;G$2),0)</f>
        <v>0</v>
      </c>
      <c r="H45" s="6">
        <f>IFS('ProductSprint Backlog'!$E45="", "", AND('ProductSprint Backlog'!$I45&gt;H$2,'ProductSprint Backlog'!$H45&lt;=H$2),'ProductSprint Backlog'!$E45 / MAX(1, 'ProductSprint Backlog'!$I45-'ProductSprint Backlog'!$H45),AND('ProductSprint Backlog'!$I45=H$2,'ProductSprint Backlog'!$H45=H$2),'ProductSprint Backlog'!$E45,OR('ProductSprint Backlog'!$I45&lt;=H$2,'ProductSprint Backlog'!$H45&gt;H$2),0)</f>
        <v>0</v>
      </c>
      <c r="I45" s="6">
        <f>IFS('ProductSprint Backlog'!$E45="", "", AND('ProductSprint Backlog'!$I45&gt;I$2,'ProductSprint Backlog'!$H45&lt;=I$2),'ProductSprint Backlog'!$E45 / MAX(1, 'ProductSprint Backlog'!$I45-'ProductSprint Backlog'!$H45),AND('ProductSprint Backlog'!$I45=I$2,'ProductSprint Backlog'!$H45=I$2),'ProductSprint Backlog'!$E45,OR('ProductSprint Backlog'!$I45&lt;=I$2,'ProductSprint Backlog'!$H45&gt;I$2),0)</f>
        <v>0</v>
      </c>
      <c r="J45" s="6">
        <f>IFS('ProductSprint Backlog'!$E45="", "", AND('ProductSprint Backlog'!$I45&gt;J$2,'ProductSprint Backlog'!$H45&lt;=J$2),'ProductSprint Backlog'!$E45 / MAX(1, 'ProductSprint Backlog'!$I45-'ProductSprint Backlog'!$H45),AND('ProductSprint Backlog'!$I45=J$2,'ProductSprint Backlog'!$H45=J$2),'ProductSprint Backlog'!$E45,OR('ProductSprint Backlog'!$I45&lt;=J$2,'ProductSprint Backlog'!$H45&gt;J$2),0)</f>
        <v>0</v>
      </c>
      <c r="K45" s="6">
        <f>IFS('ProductSprint Backlog'!$E45="", "", AND('ProductSprint Backlog'!$I45&gt;K$2,'ProductSprint Backlog'!$H45&lt;=K$2),'ProductSprint Backlog'!$E45 / MAX(1, 'ProductSprint Backlog'!$I45-'ProductSprint Backlog'!$H45),AND('ProductSprint Backlog'!$I45=K$2,'ProductSprint Backlog'!$H45=K$2),'ProductSprint Backlog'!$E45,OR('ProductSprint Backlog'!$I45&lt;=K$2,'ProductSprint Backlog'!$H45&gt;K$2),0)</f>
        <v>0.5</v>
      </c>
      <c r="L45" s="6">
        <f>IFS('ProductSprint Backlog'!$E45="", "", AND('ProductSprint Backlog'!$I45&gt;L$2,'ProductSprint Backlog'!$H45&lt;=L$2),'ProductSprint Backlog'!$E45 / MAX(1, 'ProductSprint Backlog'!$I45-'ProductSprint Backlog'!$H45),AND('ProductSprint Backlog'!$I45=L$2,'ProductSprint Backlog'!$H45=L$2),'ProductSprint Backlog'!$E45,OR('ProductSprint Backlog'!$I45&lt;=L$2,'ProductSprint Backlog'!$H45&gt;L$2),0)</f>
        <v>0.5</v>
      </c>
      <c r="M45" s="6">
        <f>IFS('ProductSprint Backlog'!$E45="", "", AND('ProductSprint Backlog'!$I45&gt;M$2,'ProductSprint Backlog'!$H45&lt;=M$2),'ProductSprint Backlog'!$E45 / MAX(1, 'ProductSprint Backlog'!$I45-'ProductSprint Backlog'!$H45),AND('ProductSprint Backlog'!$I45=M$2,'ProductSprint Backlog'!$H45=M$2),'ProductSprint Backlog'!$E45,OR('ProductSprint Backlog'!$I45&lt;=M$2,'ProductSprint Backlog'!$H45&gt;M$2),0)</f>
        <v>0</v>
      </c>
      <c r="N45" s="6">
        <f>IFS('ProductSprint Backlog'!$E45="", "", AND('ProductSprint Backlog'!$I45&gt;N$2,'ProductSprint Backlog'!$H45&lt;=N$2),'ProductSprint Backlog'!$E45 / MAX(1, 'ProductSprint Backlog'!$I45-'ProductSprint Backlog'!$H45),AND('ProductSprint Backlog'!$I45=N$2,'ProductSprint Backlog'!$H45=N$2),'ProductSprint Backlog'!$E45,OR('ProductSprint Backlog'!$I45&lt;=N$2,'ProductSprint Backlog'!$H45&gt;N$2),0)</f>
        <v>0</v>
      </c>
      <c r="O45" s="6">
        <f>IFS('ProductSprint Backlog'!$E45="", "", AND('ProductSprint Backlog'!$I45&gt;O$2,'ProductSprint Backlog'!$H45&lt;=O$2),'ProductSprint Backlog'!$E45 / MAX(1, 'ProductSprint Backlog'!$I45-'ProductSprint Backlog'!$H45),AND('ProductSprint Backlog'!$I45=O$2,'ProductSprint Backlog'!$H45=O$2),'ProductSprint Backlog'!$E45,OR('ProductSprint Backlog'!$I45&lt;=O$2,'ProductSprint Backlog'!$H45&gt;O$2),0)</f>
        <v>0</v>
      </c>
    </row>
    <row r="46">
      <c r="B46" s="6">
        <f>IFS('ProductSprint Backlog'!$E46="", "", AND('ProductSprint Backlog'!$I46&gt;B$2,'ProductSprint Backlog'!$H46&lt;=B$2),'ProductSprint Backlog'!$E46 / MAX(1, 'ProductSprint Backlog'!$I46-'ProductSprint Backlog'!$H46),AND('ProductSprint Backlog'!$I46=B$2,'ProductSprint Backlog'!$H46=B$2),'ProductSprint Backlog'!$E46,OR('ProductSprint Backlog'!$I46&lt;=B$2,'ProductSprint Backlog'!$H46&gt;B$2),0)</f>
        <v>0</v>
      </c>
      <c r="C46" s="6">
        <f>IFS('ProductSprint Backlog'!$E46="", "", AND('ProductSprint Backlog'!$I46&gt;C$2,'ProductSprint Backlog'!$H46&lt;=C$2),'ProductSprint Backlog'!$E46 / MAX(1, 'ProductSprint Backlog'!$I46-'ProductSprint Backlog'!$H46),AND('ProductSprint Backlog'!$I46=C$2,'ProductSprint Backlog'!$H46=C$2),'ProductSprint Backlog'!$E46,OR('ProductSprint Backlog'!$I46&lt;=C$2,'ProductSprint Backlog'!$H46&gt;C$2),0)</f>
        <v>0</v>
      </c>
      <c r="D46" s="6">
        <f>IFS('ProductSprint Backlog'!$E46="", "", AND('ProductSprint Backlog'!$I46&gt;D$2,'ProductSprint Backlog'!$H46&lt;=D$2),'ProductSprint Backlog'!$E46 / MAX(1, 'ProductSprint Backlog'!$I46-'ProductSprint Backlog'!$H46),AND('ProductSprint Backlog'!$I46=D$2,'ProductSprint Backlog'!$H46=D$2),'ProductSprint Backlog'!$E46,OR('ProductSprint Backlog'!$I46&lt;=D$2,'ProductSprint Backlog'!$H46&gt;D$2),0)</f>
        <v>0</v>
      </c>
      <c r="E46" s="6">
        <f>IFS('ProductSprint Backlog'!$E46="", "", AND('ProductSprint Backlog'!$I46&gt;E$2,'ProductSprint Backlog'!$H46&lt;=E$2),'ProductSprint Backlog'!$E46 / MAX(1, 'ProductSprint Backlog'!$I46-'ProductSprint Backlog'!$H46),AND('ProductSprint Backlog'!$I46=E$2,'ProductSprint Backlog'!$H46=E$2),'ProductSprint Backlog'!$E46,OR('ProductSprint Backlog'!$I46&lt;=E$2,'ProductSprint Backlog'!$H46&gt;E$2),0)</f>
        <v>0</v>
      </c>
      <c r="F46" s="6">
        <f>IFS('ProductSprint Backlog'!$E46="", "", AND('ProductSprint Backlog'!$I46&gt;F$2,'ProductSprint Backlog'!$H46&lt;=F$2),'ProductSprint Backlog'!$E46 / MAX(1, 'ProductSprint Backlog'!$I46-'ProductSprint Backlog'!$H46),AND('ProductSprint Backlog'!$I46=F$2,'ProductSprint Backlog'!$H46=F$2),'ProductSprint Backlog'!$E46,OR('ProductSprint Backlog'!$I46&lt;=F$2,'ProductSprint Backlog'!$H46&gt;F$2),0)</f>
        <v>0</v>
      </c>
      <c r="G46" s="6">
        <f>IFS('ProductSprint Backlog'!$E46="", "", AND('ProductSprint Backlog'!$I46&gt;G$2,'ProductSprint Backlog'!$H46&lt;=G$2),'ProductSprint Backlog'!$E46 / MAX(1, 'ProductSprint Backlog'!$I46-'ProductSprint Backlog'!$H46),AND('ProductSprint Backlog'!$I46=G$2,'ProductSprint Backlog'!$H46=G$2),'ProductSprint Backlog'!$E46,OR('ProductSprint Backlog'!$I46&lt;=G$2,'ProductSprint Backlog'!$H46&gt;G$2),0)</f>
        <v>0</v>
      </c>
      <c r="H46" s="6">
        <f>IFS('ProductSprint Backlog'!$E46="", "", AND('ProductSprint Backlog'!$I46&gt;H$2,'ProductSprint Backlog'!$H46&lt;=H$2),'ProductSprint Backlog'!$E46 / MAX(1, 'ProductSprint Backlog'!$I46-'ProductSprint Backlog'!$H46),AND('ProductSprint Backlog'!$I46=H$2,'ProductSprint Backlog'!$H46=H$2),'ProductSprint Backlog'!$E46,OR('ProductSprint Backlog'!$I46&lt;=H$2,'ProductSprint Backlog'!$H46&gt;H$2),0)</f>
        <v>0</v>
      </c>
      <c r="I46" s="6">
        <f>IFS('ProductSprint Backlog'!$E46="", "", AND('ProductSprint Backlog'!$I46&gt;I$2,'ProductSprint Backlog'!$H46&lt;=I$2),'ProductSprint Backlog'!$E46 / MAX(1, 'ProductSprint Backlog'!$I46-'ProductSprint Backlog'!$H46),AND('ProductSprint Backlog'!$I46=I$2,'ProductSprint Backlog'!$H46=I$2),'ProductSprint Backlog'!$E46,OR('ProductSprint Backlog'!$I46&lt;=I$2,'ProductSprint Backlog'!$H46&gt;I$2),0)</f>
        <v>0</v>
      </c>
      <c r="J46" s="6">
        <f>IFS('ProductSprint Backlog'!$E46="", "", AND('ProductSprint Backlog'!$I46&gt;J$2,'ProductSprint Backlog'!$H46&lt;=J$2),'ProductSprint Backlog'!$E46 / MAX(1, 'ProductSprint Backlog'!$I46-'ProductSprint Backlog'!$H46),AND('ProductSprint Backlog'!$I46=J$2,'ProductSprint Backlog'!$H46=J$2),'ProductSprint Backlog'!$E46,OR('ProductSprint Backlog'!$I46&lt;=J$2,'ProductSprint Backlog'!$H46&gt;J$2),0)</f>
        <v>0</v>
      </c>
      <c r="K46" s="6">
        <f>IFS('ProductSprint Backlog'!$E46="", "", AND('ProductSprint Backlog'!$I46&gt;K$2,'ProductSprint Backlog'!$H46&lt;=K$2),'ProductSprint Backlog'!$E46 / MAX(1, 'ProductSprint Backlog'!$I46-'ProductSprint Backlog'!$H46),AND('ProductSprint Backlog'!$I46=K$2,'ProductSprint Backlog'!$H46=K$2),'ProductSprint Backlog'!$E46,OR('ProductSprint Backlog'!$I46&lt;=K$2,'ProductSprint Backlog'!$H46&gt;K$2),0)</f>
        <v>0</v>
      </c>
      <c r="L46" s="6">
        <f>IFS('ProductSprint Backlog'!$E46="", "", AND('ProductSprint Backlog'!$I46&gt;L$2,'ProductSprint Backlog'!$H46&lt;=L$2),'ProductSprint Backlog'!$E46 / MAX(1, 'ProductSprint Backlog'!$I46-'ProductSprint Backlog'!$H46),AND('ProductSprint Backlog'!$I46=L$2,'ProductSprint Backlog'!$H46=L$2),'ProductSprint Backlog'!$E46,OR('ProductSprint Backlog'!$I46&lt;=L$2,'ProductSprint Backlog'!$H46&gt;L$2),0)</f>
        <v>1.5</v>
      </c>
      <c r="M46" s="6">
        <f>IFS('ProductSprint Backlog'!$E46="", "", AND('ProductSprint Backlog'!$I46&gt;M$2,'ProductSprint Backlog'!$H46&lt;=M$2),'ProductSprint Backlog'!$E46 / MAX(1, 'ProductSprint Backlog'!$I46-'ProductSprint Backlog'!$H46),AND('ProductSprint Backlog'!$I46=M$2,'ProductSprint Backlog'!$H46=M$2),'ProductSprint Backlog'!$E46,OR('ProductSprint Backlog'!$I46&lt;=M$2,'ProductSprint Backlog'!$H46&gt;M$2),0)</f>
        <v>1.5</v>
      </c>
      <c r="N46" s="6">
        <f>IFS('ProductSprint Backlog'!$E46="", "", AND('ProductSprint Backlog'!$I46&gt;N$2,'ProductSprint Backlog'!$H46&lt;=N$2),'ProductSprint Backlog'!$E46 / MAX(1, 'ProductSprint Backlog'!$I46-'ProductSprint Backlog'!$H46),AND('ProductSprint Backlog'!$I46=N$2,'ProductSprint Backlog'!$H46=N$2),'ProductSprint Backlog'!$E46,OR('ProductSprint Backlog'!$I46&lt;=N$2,'ProductSprint Backlog'!$H46&gt;N$2),0)</f>
        <v>0</v>
      </c>
      <c r="O46" s="6">
        <f>IFS('ProductSprint Backlog'!$E46="", "", AND('ProductSprint Backlog'!$I46&gt;O$2,'ProductSprint Backlog'!$H46&lt;=O$2),'ProductSprint Backlog'!$E46 / MAX(1, 'ProductSprint Backlog'!$I46-'ProductSprint Backlog'!$H46),AND('ProductSprint Backlog'!$I46=O$2,'ProductSprint Backlog'!$H46=O$2),'ProductSprint Backlog'!$E46,OR('ProductSprint Backlog'!$I46&lt;=O$2,'ProductSprint Backlog'!$H46&gt;O$2),0)</f>
        <v>0</v>
      </c>
    </row>
    <row r="47">
      <c r="B47" s="6" t="str">
        <f>IFS('ProductSprint Backlog'!$E47="", "", AND('ProductSprint Backlog'!$I47&gt;B$2,'ProductSprint Backlog'!$H47&lt;=B$2),'ProductSprint Backlog'!$E47 / MAX(1, 'ProductSprint Backlog'!$I47-'ProductSprint Backlog'!$H47),AND('ProductSprint Backlog'!$I47=B$2,'ProductSprint Backlog'!$H47=B$2),'ProductSprint Backlog'!$E47,OR('ProductSprint Backlog'!$I47&lt;=B$2,'ProductSprint Backlog'!$H47&gt;B$2),0)</f>
        <v/>
      </c>
      <c r="C47" s="6" t="str">
        <f>IFS('ProductSprint Backlog'!$E47="", "", AND('ProductSprint Backlog'!$I47&gt;C$2,'ProductSprint Backlog'!$H47&lt;=C$2),'ProductSprint Backlog'!$E47 / MAX(1, 'ProductSprint Backlog'!$I47-'ProductSprint Backlog'!$H47),AND('ProductSprint Backlog'!$I47=C$2,'ProductSprint Backlog'!$H47=C$2),'ProductSprint Backlog'!$E47,OR('ProductSprint Backlog'!$I47&lt;=C$2,'ProductSprint Backlog'!$H47&gt;C$2),0)</f>
        <v/>
      </c>
      <c r="D47" s="6" t="str">
        <f>IFS('ProductSprint Backlog'!$E47="", "", AND('ProductSprint Backlog'!$I47&gt;D$2,'ProductSprint Backlog'!$H47&lt;=D$2),'ProductSprint Backlog'!$E47 / MAX(1, 'ProductSprint Backlog'!$I47-'ProductSprint Backlog'!$H47),AND('ProductSprint Backlog'!$I47=D$2,'ProductSprint Backlog'!$H47=D$2),'ProductSprint Backlog'!$E47,OR('ProductSprint Backlog'!$I47&lt;=D$2,'ProductSprint Backlog'!$H47&gt;D$2),0)</f>
        <v/>
      </c>
      <c r="E47" s="6" t="str">
        <f>IFS('ProductSprint Backlog'!$E47="", "", AND('ProductSprint Backlog'!$I47&gt;E$2,'ProductSprint Backlog'!$H47&lt;=E$2),'ProductSprint Backlog'!$E47 / MAX(1, 'ProductSprint Backlog'!$I47-'ProductSprint Backlog'!$H47),AND('ProductSprint Backlog'!$I47=E$2,'ProductSprint Backlog'!$H47=E$2),'ProductSprint Backlog'!$E47,OR('ProductSprint Backlog'!$I47&lt;=E$2,'ProductSprint Backlog'!$H47&gt;E$2),0)</f>
        <v/>
      </c>
      <c r="F47" s="6" t="str">
        <f>IFS('ProductSprint Backlog'!$E47="", "", AND('ProductSprint Backlog'!$I47&gt;F$2,'ProductSprint Backlog'!$H47&lt;=F$2),'ProductSprint Backlog'!$E47 / MAX(1, 'ProductSprint Backlog'!$I47-'ProductSprint Backlog'!$H47),AND('ProductSprint Backlog'!$I47=F$2,'ProductSprint Backlog'!$H47=F$2),'ProductSprint Backlog'!$E47,OR('ProductSprint Backlog'!$I47&lt;=F$2,'ProductSprint Backlog'!$H47&gt;F$2),0)</f>
        <v/>
      </c>
      <c r="G47" s="6" t="str">
        <f>IFS('ProductSprint Backlog'!$E47="", "", AND('ProductSprint Backlog'!$I47&gt;G$2,'ProductSprint Backlog'!$H47&lt;=G$2),'ProductSprint Backlog'!$E47 / MAX(1, 'ProductSprint Backlog'!$I47-'ProductSprint Backlog'!$H47),AND('ProductSprint Backlog'!$I47=G$2,'ProductSprint Backlog'!$H47=G$2),'ProductSprint Backlog'!$E47,OR('ProductSprint Backlog'!$I47&lt;=G$2,'ProductSprint Backlog'!$H47&gt;G$2),0)</f>
        <v/>
      </c>
      <c r="H47" s="6" t="str">
        <f>IFS('ProductSprint Backlog'!$E47="", "", AND('ProductSprint Backlog'!$I47&gt;H$2,'ProductSprint Backlog'!$H47&lt;=H$2),'ProductSprint Backlog'!$E47 / MAX(1, 'ProductSprint Backlog'!$I47-'ProductSprint Backlog'!$H47),AND('ProductSprint Backlog'!$I47=H$2,'ProductSprint Backlog'!$H47=H$2),'ProductSprint Backlog'!$E47,OR('ProductSprint Backlog'!$I47&lt;=H$2,'ProductSprint Backlog'!$H47&gt;H$2),0)</f>
        <v/>
      </c>
      <c r="I47" s="6" t="str">
        <f>IFS('ProductSprint Backlog'!$E47="", "", AND('ProductSprint Backlog'!$I47&gt;I$2,'ProductSprint Backlog'!$H47&lt;=I$2),'ProductSprint Backlog'!$E47 / MAX(1, 'ProductSprint Backlog'!$I47-'ProductSprint Backlog'!$H47),AND('ProductSprint Backlog'!$I47=I$2,'ProductSprint Backlog'!$H47=I$2),'ProductSprint Backlog'!$E47,OR('ProductSprint Backlog'!$I47&lt;=I$2,'ProductSprint Backlog'!$H47&gt;I$2),0)</f>
        <v/>
      </c>
      <c r="J47" s="6" t="str">
        <f>IFS('ProductSprint Backlog'!$E47="", "", AND('ProductSprint Backlog'!$I47&gt;J$2,'ProductSprint Backlog'!$H47&lt;=J$2),'ProductSprint Backlog'!$E47 / MAX(1, 'ProductSprint Backlog'!$I47-'ProductSprint Backlog'!$H47),AND('ProductSprint Backlog'!$I47=J$2,'ProductSprint Backlog'!$H47=J$2),'ProductSprint Backlog'!$E47,OR('ProductSprint Backlog'!$I47&lt;=J$2,'ProductSprint Backlog'!$H47&gt;J$2),0)</f>
        <v/>
      </c>
      <c r="K47" s="6" t="str">
        <f>IFS('ProductSprint Backlog'!$E47="", "", AND('ProductSprint Backlog'!$I47&gt;K$2,'ProductSprint Backlog'!$H47&lt;=K$2),'ProductSprint Backlog'!$E47 / MAX(1, 'ProductSprint Backlog'!$I47-'ProductSprint Backlog'!$H47),AND('ProductSprint Backlog'!$I47=K$2,'ProductSprint Backlog'!$H47=K$2),'ProductSprint Backlog'!$E47,OR('ProductSprint Backlog'!$I47&lt;=K$2,'ProductSprint Backlog'!$H47&gt;K$2),0)</f>
        <v/>
      </c>
      <c r="L47" s="6" t="str">
        <f>IFS('ProductSprint Backlog'!$E47="", "", AND('ProductSprint Backlog'!$I47&gt;L$2,'ProductSprint Backlog'!$H47&lt;=L$2),'ProductSprint Backlog'!$E47 / MAX(1, 'ProductSprint Backlog'!$I47-'ProductSprint Backlog'!$H47),AND('ProductSprint Backlog'!$I47=L$2,'ProductSprint Backlog'!$H47=L$2),'ProductSprint Backlog'!$E47,OR('ProductSprint Backlog'!$I47&lt;=L$2,'ProductSprint Backlog'!$H47&gt;L$2),0)</f>
        <v/>
      </c>
      <c r="M47" s="6" t="str">
        <f>IFS('ProductSprint Backlog'!$E47="", "", AND('ProductSprint Backlog'!$I47&gt;M$2,'ProductSprint Backlog'!$H47&lt;=M$2),'ProductSprint Backlog'!$E47 / MAX(1, 'ProductSprint Backlog'!$I47-'ProductSprint Backlog'!$H47),AND('ProductSprint Backlog'!$I47=M$2,'ProductSprint Backlog'!$H47=M$2),'ProductSprint Backlog'!$E47,OR('ProductSprint Backlog'!$I47&lt;=M$2,'ProductSprint Backlog'!$H47&gt;M$2),0)</f>
        <v/>
      </c>
      <c r="N47" s="6" t="str">
        <f>IFS('ProductSprint Backlog'!$E47="", "", AND('ProductSprint Backlog'!$I47&gt;N$2,'ProductSprint Backlog'!$H47&lt;=N$2),'ProductSprint Backlog'!$E47 / MAX(1, 'ProductSprint Backlog'!$I47-'ProductSprint Backlog'!$H47),AND('ProductSprint Backlog'!$I47=N$2,'ProductSprint Backlog'!$H47=N$2),'ProductSprint Backlog'!$E47,OR('ProductSprint Backlog'!$I47&lt;=N$2,'ProductSprint Backlog'!$H47&gt;N$2),0)</f>
        <v/>
      </c>
      <c r="O47" s="6" t="str">
        <f>IFS('ProductSprint Backlog'!$E47="", "", AND('ProductSprint Backlog'!$I47&gt;O$2,'ProductSprint Backlog'!$H47&lt;=O$2),'ProductSprint Backlog'!$E47 / MAX(1, 'ProductSprint Backlog'!$I47-'ProductSprint Backlog'!$H47),AND('ProductSprint Backlog'!$I47=O$2,'ProductSprint Backlog'!$H47=O$2),'ProductSprint Backlog'!$E47,OR('ProductSprint Backlog'!$I47&lt;=O$2,'ProductSprint Backlog'!$H47&gt;O$2),0)</f>
        <v/>
      </c>
    </row>
    <row r="48">
      <c r="B48" s="6">
        <f>IFS('ProductSprint Backlog'!$E48="", "", AND('ProductSprint Backlog'!$I48&gt;B$2,'ProductSprint Backlog'!$H48&lt;=B$2),'ProductSprint Backlog'!$E48 / MAX(1, 'ProductSprint Backlog'!$I48-'ProductSprint Backlog'!$H48),AND('ProductSprint Backlog'!$I48=B$2,'ProductSprint Backlog'!$H48=B$2),'ProductSprint Backlog'!$E48,OR('ProductSprint Backlog'!$I48&lt;=B$2,'ProductSprint Backlog'!$H48&gt;B$2),0)</f>
        <v>0</v>
      </c>
      <c r="C48" s="6">
        <f>IFS('ProductSprint Backlog'!$E48="", "", AND('ProductSprint Backlog'!$I48&gt;C$2,'ProductSprint Backlog'!$H48&lt;=C$2),'ProductSprint Backlog'!$E48 / MAX(1, 'ProductSprint Backlog'!$I48-'ProductSprint Backlog'!$H48),AND('ProductSprint Backlog'!$I48=C$2,'ProductSprint Backlog'!$H48=C$2),'ProductSprint Backlog'!$E48,OR('ProductSprint Backlog'!$I48&lt;=C$2,'ProductSprint Backlog'!$H48&gt;C$2),0)</f>
        <v>0</v>
      </c>
      <c r="D48" s="6">
        <f>IFS('ProductSprint Backlog'!$E48="", "", AND('ProductSprint Backlog'!$I48&gt;D$2,'ProductSprint Backlog'!$H48&lt;=D$2),'ProductSprint Backlog'!$E48 / MAX(1, 'ProductSprint Backlog'!$I48-'ProductSprint Backlog'!$H48),AND('ProductSprint Backlog'!$I48=D$2,'ProductSprint Backlog'!$H48=D$2),'ProductSprint Backlog'!$E48,OR('ProductSprint Backlog'!$I48&lt;=D$2,'ProductSprint Backlog'!$H48&gt;D$2),0)</f>
        <v>0</v>
      </c>
      <c r="E48" s="6">
        <f>IFS('ProductSprint Backlog'!$E48="", "", AND('ProductSprint Backlog'!$I48&gt;E$2,'ProductSprint Backlog'!$H48&lt;=E$2),'ProductSprint Backlog'!$E48 / MAX(1, 'ProductSprint Backlog'!$I48-'ProductSprint Backlog'!$H48),AND('ProductSprint Backlog'!$I48=E$2,'ProductSprint Backlog'!$H48=E$2),'ProductSprint Backlog'!$E48,OR('ProductSprint Backlog'!$I48&lt;=E$2,'ProductSprint Backlog'!$H48&gt;E$2),0)</f>
        <v>0</v>
      </c>
      <c r="F48" s="6">
        <f>IFS('ProductSprint Backlog'!$E48="", "", AND('ProductSprint Backlog'!$I48&gt;F$2,'ProductSprint Backlog'!$H48&lt;=F$2),'ProductSprint Backlog'!$E48 / MAX(1, 'ProductSprint Backlog'!$I48-'ProductSprint Backlog'!$H48),AND('ProductSprint Backlog'!$I48=F$2,'ProductSprint Backlog'!$H48=F$2),'ProductSprint Backlog'!$E48,OR('ProductSprint Backlog'!$I48&lt;=F$2,'ProductSprint Backlog'!$H48&gt;F$2),0)</f>
        <v>0</v>
      </c>
      <c r="G48" s="6">
        <f>IFS('ProductSprint Backlog'!$E48="", "", AND('ProductSprint Backlog'!$I48&gt;G$2,'ProductSprint Backlog'!$H48&lt;=G$2),'ProductSprint Backlog'!$E48 / MAX(1, 'ProductSprint Backlog'!$I48-'ProductSprint Backlog'!$H48),AND('ProductSprint Backlog'!$I48=G$2,'ProductSprint Backlog'!$H48=G$2),'ProductSprint Backlog'!$E48,OR('ProductSprint Backlog'!$I48&lt;=G$2,'ProductSprint Backlog'!$H48&gt;G$2),0)</f>
        <v>0</v>
      </c>
      <c r="H48" s="6">
        <f>IFS('ProductSprint Backlog'!$E48="", "", AND('ProductSprint Backlog'!$I48&gt;H$2,'ProductSprint Backlog'!$H48&lt;=H$2),'ProductSprint Backlog'!$E48 / MAX(1, 'ProductSprint Backlog'!$I48-'ProductSprint Backlog'!$H48),AND('ProductSprint Backlog'!$I48=H$2,'ProductSprint Backlog'!$H48=H$2),'ProductSprint Backlog'!$E48,OR('ProductSprint Backlog'!$I48&lt;=H$2,'ProductSprint Backlog'!$H48&gt;H$2),0)</f>
        <v>0</v>
      </c>
      <c r="I48" s="6">
        <f>IFS('ProductSprint Backlog'!$E48="", "", AND('ProductSprint Backlog'!$I48&gt;I$2,'ProductSprint Backlog'!$H48&lt;=I$2),'ProductSprint Backlog'!$E48 / MAX(1, 'ProductSprint Backlog'!$I48-'ProductSprint Backlog'!$H48),AND('ProductSprint Backlog'!$I48=I$2,'ProductSprint Backlog'!$H48=I$2),'ProductSprint Backlog'!$E48,OR('ProductSprint Backlog'!$I48&lt;=I$2,'ProductSprint Backlog'!$H48&gt;I$2),0)</f>
        <v>0</v>
      </c>
      <c r="J48" s="6">
        <f>IFS('ProductSprint Backlog'!$E48="", "", AND('ProductSprint Backlog'!$I48&gt;J$2,'ProductSprint Backlog'!$H48&lt;=J$2),'ProductSprint Backlog'!$E48 / MAX(1, 'ProductSprint Backlog'!$I48-'ProductSprint Backlog'!$H48),AND('ProductSprint Backlog'!$I48=J$2,'ProductSprint Backlog'!$H48=J$2),'ProductSprint Backlog'!$E48,OR('ProductSprint Backlog'!$I48&lt;=J$2,'ProductSprint Backlog'!$H48&gt;J$2),0)</f>
        <v>0</v>
      </c>
      <c r="K48" s="6">
        <f>IFS('ProductSprint Backlog'!$E48="", "", AND('ProductSprint Backlog'!$I48&gt;K$2,'ProductSprint Backlog'!$H48&lt;=K$2),'ProductSprint Backlog'!$E48 / MAX(1, 'ProductSprint Backlog'!$I48-'ProductSprint Backlog'!$H48),AND('ProductSprint Backlog'!$I48=K$2,'ProductSprint Backlog'!$H48=K$2),'ProductSprint Backlog'!$E48,OR('ProductSprint Backlog'!$I48&lt;=K$2,'ProductSprint Backlog'!$H48&gt;K$2),0)</f>
        <v>0.5</v>
      </c>
      <c r="L48" s="6">
        <f>IFS('ProductSprint Backlog'!$E48="", "", AND('ProductSprint Backlog'!$I48&gt;L$2,'ProductSprint Backlog'!$H48&lt;=L$2),'ProductSprint Backlog'!$E48 / MAX(1, 'ProductSprint Backlog'!$I48-'ProductSprint Backlog'!$H48),AND('ProductSprint Backlog'!$I48=L$2,'ProductSprint Backlog'!$H48=L$2),'ProductSprint Backlog'!$E48,OR('ProductSprint Backlog'!$I48&lt;=L$2,'ProductSprint Backlog'!$H48&gt;L$2),0)</f>
        <v>0.5</v>
      </c>
      <c r="M48" s="6">
        <f>IFS('ProductSprint Backlog'!$E48="", "", AND('ProductSprint Backlog'!$I48&gt;M$2,'ProductSprint Backlog'!$H48&lt;=M$2),'ProductSprint Backlog'!$E48 / MAX(1, 'ProductSprint Backlog'!$I48-'ProductSprint Backlog'!$H48),AND('ProductSprint Backlog'!$I48=M$2,'ProductSprint Backlog'!$H48=M$2),'ProductSprint Backlog'!$E48,OR('ProductSprint Backlog'!$I48&lt;=M$2,'ProductSprint Backlog'!$H48&gt;M$2),0)</f>
        <v>0</v>
      </c>
      <c r="N48" s="6">
        <f>IFS('ProductSprint Backlog'!$E48="", "", AND('ProductSprint Backlog'!$I48&gt;N$2,'ProductSprint Backlog'!$H48&lt;=N$2),'ProductSprint Backlog'!$E48 / MAX(1, 'ProductSprint Backlog'!$I48-'ProductSprint Backlog'!$H48),AND('ProductSprint Backlog'!$I48=N$2,'ProductSprint Backlog'!$H48=N$2),'ProductSprint Backlog'!$E48,OR('ProductSprint Backlog'!$I48&lt;=N$2,'ProductSprint Backlog'!$H48&gt;N$2),0)</f>
        <v>0</v>
      </c>
      <c r="O48" s="6">
        <f>IFS('ProductSprint Backlog'!$E48="", "", AND('ProductSprint Backlog'!$I48&gt;O$2,'ProductSprint Backlog'!$H48&lt;=O$2),'ProductSprint Backlog'!$E48 / MAX(1, 'ProductSprint Backlog'!$I48-'ProductSprint Backlog'!$H48),AND('ProductSprint Backlog'!$I48=O$2,'ProductSprint Backlog'!$H48=O$2),'ProductSprint Backlog'!$E48,OR('ProductSprint Backlog'!$I48&lt;=O$2,'ProductSprint Backlog'!$H48&gt;O$2),0)</f>
        <v>0</v>
      </c>
    </row>
    <row r="49">
      <c r="B49" s="6">
        <f>IFS('ProductSprint Backlog'!$E49="", "", AND('ProductSprint Backlog'!$I49&gt;B$2,'ProductSprint Backlog'!$H49&lt;=B$2),'ProductSprint Backlog'!$E49 / MAX(1, 'ProductSprint Backlog'!$I49-'ProductSprint Backlog'!$H49),AND('ProductSprint Backlog'!$I49=B$2,'ProductSprint Backlog'!$H49=B$2),'ProductSprint Backlog'!$E49,OR('ProductSprint Backlog'!$I49&lt;=B$2,'ProductSprint Backlog'!$H49&gt;B$2),0)</f>
        <v>0</v>
      </c>
      <c r="C49" s="6">
        <f>IFS('ProductSprint Backlog'!$E49="", "", AND('ProductSprint Backlog'!$I49&gt;C$2,'ProductSprint Backlog'!$H49&lt;=C$2),'ProductSprint Backlog'!$E49 / MAX(1, 'ProductSprint Backlog'!$I49-'ProductSprint Backlog'!$H49),AND('ProductSprint Backlog'!$I49=C$2,'ProductSprint Backlog'!$H49=C$2),'ProductSprint Backlog'!$E49,OR('ProductSprint Backlog'!$I49&lt;=C$2,'ProductSprint Backlog'!$H49&gt;C$2),0)</f>
        <v>0</v>
      </c>
      <c r="D49" s="6">
        <f>IFS('ProductSprint Backlog'!$E49="", "", AND('ProductSprint Backlog'!$I49&gt;D$2,'ProductSprint Backlog'!$H49&lt;=D$2),'ProductSprint Backlog'!$E49 / MAX(1, 'ProductSprint Backlog'!$I49-'ProductSprint Backlog'!$H49),AND('ProductSprint Backlog'!$I49=D$2,'ProductSprint Backlog'!$H49=D$2),'ProductSprint Backlog'!$E49,OR('ProductSprint Backlog'!$I49&lt;=D$2,'ProductSprint Backlog'!$H49&gt;D$2),0)</f>
        <v>0</v>
      </c>
      <c r="E49" s="6">
        <f>IFS('ProductSprint Backlog'!$E49="", "", AND('ProductSprint Backlog'!$I49&gt;E$2,'ProductSprint Backlog'!$H49&lt;=E$2),'ProductSprint Backlog'!$E49 / MAX(1, 'ProductSprint Backlog'!$I49-'ProductSprint Backlog'!$H49),AND('ProductSprint Backlog'!$I49=E$2,'ProductSprint Backlog'!$H49=E$2),'ProductSprint Backlog'!$E49,OR('ProductSprint Backlog'!$I49&lt;=E$2,'ProductSprint Backlog'!$H49&gt;E$2),0)</f>
        <v>0</v>
      </c>
      <c r="F49" s="6">
        <f>IFS('ProductSprint Backlog'!$E49="", "", AND('ProductSprint Backlog'!$I49&gt;F$2,'ProductSprint Backlog'!$H49&lt;=F$2),'ProductSprint Backlog'!$E49 / MAX(1, 'ProductSprint Backlog'!$I49-'ProductSprint Backlog'!$H49),AND('ProductSprint Backlog'!$I49=F$2,'ProductSprint Backlog'!$H49=F$2),'ProductSprint Backlog'!$E49,OR('ProductSprint Backlog'!$I49&lt;=F$2,'ProductSprint Backlog'!$H49&gt;F$2),0)</f>
        <v>0</v>
      </c>
      <c r="G49" s="6">
        <f>IFS('ProductSprint Backlog'!$E49="", "", AND('ProductSprint Backlog'!$I49&gt;G$2,'ProductSprint Backlog'!$H49&lt;=G$2),'ProductSprint Backlog'!$E49 / MAX(1, 'ProductSprint Backlog'!$I49-'ProductSprint Backlog'!$H49),AND('ProductSprint Backlog'!$I49=G$2,'ProductSprint Backlog'!$H49=G$2),'ProductSprint Backlog'!$E49,OR('ProductSprint Backlog'!$I49&lt;=G$2,'ProductSprint Backlog'!$H49&gt;G$2),0)</f>
        <v>0</v>
      </c>
      <c r="H49" s="6">
        <f>IFS('ProductSprint Backlog'!$E49="", "", AND('ProductSprint Backlog'!$I49&gt;H$2,'ProductSprint Backlog'!$H49&lt;=H$2),'ProductSprint Backlog'!$E49 / MAX(1, 'ProductSprint Backlog'!$I49-'ProductSprint Backlog'!$H49),AND('ProductSprint Backlog'!$I49=H$2,'ProductSprint Backlog'!$H49=H$2),'ProductSprint Backlog'!$E49,OR('ProductSprint Backlog'!$I49&lt;=H$2,'ProductSprint Backlog'!$H49&gt;H$2),0)</f>
        <v>0</v>
      </c>
      <c r="I49" s="6">
        <f>IFS('ProductSprint Backlog'!$E49="", "", AND('ProductSprint Backlog'!$I49&gt;I$2,'ProductSprint Backlog'!$H49&lt;=I$2),'ProductSprint Backlog'!$E49 / MAX(1, 'ProductSprint Backlog'!$I49-'ProductSprint Backlog'!$H49),AND('ProductSprint Backlog'!$I49=I$2,'ProductSprint Backlog'!$H49=I$2),'ProductSprint Backlog'!$E49,OR('ProductSprint Backlog'!$I49&lt;=I$2,'ProductSprint Backlog'!$H49&gt;I$2),0)</f>
        <v>0</v>
      </c>
      <c r="J49" s="6">
        <f>IFS('ProductSprint Backlog'!$E49="", "", AND('ProductSprint Backlog'!$I49&gt;J$2,'ProductSprint Backlog'!$H49&lt;=J$2),'ProductSprint Backlog'!$E49 / MAX(1, 'ProductSprint Backlog'!$I49-'ProductSprint Backlog'!$H49),AND('ProductSprint Backlog'!$I49=J$2,'ProductSprint Backlog'!$H49=J$2),'ProductSprint Backlog'!$E49,OR('ProductSprint Backlog'!$I49&lt;=J$2,'ProductSprint Backlog'!$H49&gt;J$2),0)</f>
        <v>0</v>
      </c>
      <c r="K49" s="6">
        <f>IFS('ProductSprint Backlog'!$E49="", "", AND('ProductSprint Backlog'!$I49&gt;K$2,'ProductSprint Backlog'!$H49&lt;=K$2),'ProductSprint Backlog'!$E49 / MAX(1, 'ProductSprint Backlog'!$I49-'ProductSprint Backlog'!$H49),AND('ProductSprint Backlog'!$I49=K$2,'ProductSprint Backlog'!$H49=K$2),'ProductSprint Backlog'!$E49,OR('ProductSprint Backlog'!$I49&lt;=K$2,'ProductSprint Backlog'!$H49&gt;K$2),0)</f>
        <v>0</v>
      </c>
      <c r="L49" s="6">
        <f>IFS('ProductSprint Backlog'!$E49="", "", AND('ProductSprint Backlog'!$I49&gt;L$2,'ProductSprint Backlog'!$H49&lt;=L$2),'ProductSprint Backlog'!$E49 / MAX(1, 'ProductSprint Backlog'!$I49-'ProductSprint Backlog'!$H49),AND('ProductSprint Backlog'!$I49=L$2,'ProductSprint Backlog'!$H49=L$2),'ProductSprint Backlog'!$E49,OR('ProductSprint Backlog'!$I49&lt;=L$2,'ProductSprint Backlog'!$H49&gt;L$2),0)</f>
        <v>1.5</v>
      </c>
      <c r="M49" s="6">
        <f>IFS('ProductSprint Backlog'!$E49="", "", AND('ProductSprint Backlog'!$I49&gt;M$2,'ProductSprint Backlog'!$H49&lt;=M$2),'ProductSprint Backlog'!$E49 / MAX(1, 'ProductSprint Backlog'!$I49-'ProductSprint Backlog'!$H49),AND('ProductSprint Backlog'!$I49=M$2,'ProductSprint Backlog'!$H49=M$2),'ProductSprint Backlog'!$E49,OR('ProductSprint Backlog'!$I49&lt;=M$2,'ProductSprint Backlog'!$H49&gt;M$2),0)</f>
        <v>1.5</v>
      </c>
      <c r="N49" s="6">
        <f>IFS('ProductSprint Backlog'!$E49="", "", AND('ProductSprint Backlog'!$I49&gt;N$2,'ProductSprint Backlog'!$H49&lt;=N$2),'ProductSprint Backlog'!$E49 / MAX(1, 'ProductSprint Backlog'!$I49-'ProductSprint Backlog'!$H49),AND('ProductSprint Backlog'!$I49=N$2,'ProductSprint Backlog'!$H49=N$2),'ProductSprint Backlog'!$E49,OR('ProductSprint Backlog'!$I49&lt;=N$2,'ProductSprint Backlog'!$H49&gt;N$2),0)</f>
        <v>0</v>
      </c>
      <c r="O49" s="6">
        <f>IFS('ProductSprint Backlog'!$E49="", "", AND('ProductSprint Backlog'!$I49&gt;O$2,'ProductSprint Backlog'!$H49&lt;=O$2),'ProductSprint Backlog'!$E49 / MAX(1, 'ProductSprint Backlog'!$I49-'ProductSprint Backlog'!$H49),AND('ProductSprint Backlog'!$I49=O$2,'ProductSprint Backlog'!$H49=O$2),'ProductSprint Backlog'!$E49,OR('ProductSprint Backlog'!$I49&lt;=O$2,'ProductSprint Backlog'!$H49&gt;O$2),0)</f>
        <v>0</v>
      </c>
    </row>
    <row r="50">
      <c r="B50" s="6" t="str">
        <f>IFS('ProductSprint Backlog'!$E50="", "", AND('ProductSprint Backlog'!$I50&gt;B$2,'ProductSprint Backlog'!$H50&lt;=B$2),'ProductSprint Backlog'!$E50 / MAX(1, 'ProductSprint Backlog'!$I50-'ProductSprint Backlog'!$H50),AND('ProductSprint Backlog'!$I50=B$2,'ProductSprint Backlog'!$H50=B$2),'ProductSprint Backlog'!$E50,OR('ProductSprint Backlog'!$I50&lt;=B$2,'ProductSprint Backlog'!$H50&gt;B$2),0)</f>
        <v/>
      </c>
      <c r="C50" s="6" t="str">
        <f>IFS('ProductSprint Backlog'!$E50="", "", AND('ProductSprint Backlog'!$I50&gt;C$2,'ProductSprint Backlog'!$H50&lt;=C$2),'ProductSprint Backlog'!$E50 / MAX(1, 'ProductSprint Backlog'!$I50-'ProductSprint Backlog'!$H50),AND('ProductSprint Backlog'!$I50=C$2,'ProductSprint Backlog'!$H50=C$2),'ProductSprint Backlog'!$E50,OR('ProductSprint Backlog'!$I50&lt;=C$2,'ProductSprint Backlog'!$H50&gt;C$2),0)</f>
        <v/>
      </c>
      <c r="D50" s="6" t="str">
        <f>IFS('ProductSprint Backlog'!$E50="", "", AND('ProductSprint Backlog'!$I50&gt;D$2,'ProductSprint Backlog'!$H50&lt;=D$2),'ProductSprint Backlog'!$E50 / MAX(1, 'ProductSprint Backlog'!$I50-'ProductSprint Backlog'!$H50),AND('ProductSprint Backlog'!$I50=D$2,'ProductSprint Backlog'!$H50=D$2),'ProductSprint Backlog'!$E50,OR('ProductSprint Backlog'!$I50&lt;=D$2,'ProductSprint Backlog'!$H50&gt;D$2),0)</f>
        <v/>
      </c>
      <c r="E50" s="6" t="str">
        <f>IFS('ProductSprint Backlog'!$E50="", "", AND('ProductSprint Backlog'!$I50&gt;E$2,'ProductSprint Backlog'!$H50&lt;=E$2),'ProductSprint Backlog'!$E50 / MAX(1, 'ProductSprint Backlog'!$I50-'ProductSprint Backlog'!$H50),AND('ProductSprint Backlog'!$I50=E$2,'ProductSprint Backlog'!$H50=E$2),'ProductSprint Backlog'!$E50,OR('ProductSprint Backlog'!$I50&lt;=E$2,'ProductSprint Backlog'!$H50&gt;E$2),0)</f>
        <v/>
      </c>
      <c r="F50" s="6" t="str">
        <f>IFS('ProductSprint Backlog'!$E50="", "", AND('ProductSprint Backlog'!$I50&gt;F$2,'ProductSprint Backlog'!$H50&lt;=F$2),'ProductSprint Backlog'!$E50 / MAX(1, 'ProductSprint Backlog'!$I50-'ProductSprint Backlog'!$H50),AND('ProductSprint Backlog'!$I50=F$2,'ProductSprint Backlog'!$H50=F$2),'ProductSprint Backlog'!$E50,OR('ProductSprint Backlog'!$I50&lt;=F$2,'ProductSprint Backlog'!$H50&gt;F$2),0)</f>
        <v/>
      </c>
      <c r="G50" s="6" t="str">
        <f>IFS('ProductSprint Backlog'!$E50="", "", AND('ProductSprint Backlog'!$I50&gt;G$2,'ProductSprint Backlog'!$H50&lt;=G$2),'ProductSprint Backlog'!$E50 / MAX(1, 'ProductSprint Backlog'!$I50-'ProductSprint Backlog'!$H50),AND('ProductSprint Backlog'!$I50=G$2,'ProductSprint Backlog'!$H50=G$2),'ProductSprint Backlog'!$E50,OR('ProductSprint Backlog'!$I50&lt;=G$2,'ProductSprint Backlog'!$H50&gt;G$2),0)</f>
        <v/>
      </c>
      <c r="H50" s="6" t="str">
        <f>IFS('ProductSprint Backlog'!$E50="", "", AND('ProductSprint Backlog'!$I50&gt;H$2,'ProductSprint Backlog'!$H50&lt;=H$2),'ProductSprint Backlog'!$E50 / MAX(1, 'ProductSprint Backlog'!$I50-'ProductSprint Backlog'!$H50),AND('ProductSprint Backlog'!$I50=H$2,'ProductSprint Backlog'!$H50=H$2),'ProductSprint Backlog'!$E50,OR('ProductSprint Backlog'!$I50&lt;=H$2,'ProductSprint Backlog'!$H50&gt;H$2),0)</f>
        <v/>
      </c>
      <c r="I50" s="6" t="str">
        <f>IFS('ProductSprint Backlog'!$E50="", "", AND('ProductSprint Backlog'!$I50&gt;I$2,'ProductSprint Backlog'!$H50&lt;=I$2),'ProductSprint Backlog'!$E50 / MAX(1, 'ProductSprint Backlog'!$I50-'ProductSprint Backlog'!$H50),AND('ProductSprint Backlog'!$I50=I$2,'ProductSprint Backlog'!$H50=I$2),'ProductSprint Backlog'!$E50,OR('ProductSprint Backlog'!$I50&lt;=I$2,'ProductSprint Backlog'!$H50&gt;I$2),0)</f>
        <v/>
      </c>
      <c r="J50" s="6" t="str">
        <f>IFS('ProductSprint Backlog'!$E50="", "", AND('ProductSprint Backlog'!$I50&gt;J$2,'ProductSprint Backlog'!$H50&lt;=J$2),'ProductSprint Backlog'!$E50 / MAX(1, 'ProductSprint Backlog'!$I50-'ProductSprint Backlog'!$H50),AND('ProductSprint Backlog'!$I50=J$2,'ProductSprint Backlog'!$H50=J$2),'ProductSprint Backlog'!$E50,OR('ProductSprint Backlog'!$I50&lt;=J$2,'ProductSprint Backlog'!$H50&gt;J$2),0)</f>
        <v/>
      </c>
      <c r="K50" s="6" t="str">
        <f>IFS('ProductSprint Backlog'!$E50="", "", AND('ProductSprint Backlog'!$I50&gt;K$2,'ProductSprint Backlog'!$H50&lt;=K$2),'ProductSprint Backlog'!$E50 / MAX(1, 'ProductSprint Backlog'!$I50-'ProductSprint Backlog'!$H50),AND('ProductSprint Backlog'!$I50=K$2,'ProductSprint Backlog'!$H50=K$2),'ProductSprint Backlog'!$E50,OR('ProductSprint Backlog'!$I50&lt;=K$2,'ProductSprint Backlog'!$H50&gt;K$2),0)</f>
        <v/>
      </c>
      <c r="L50" s="6" t="str">
        <f>IFS('ProductSprint Backlog'!$E50="", "", AND('ProductSprint Backlog'!$I50&gt;L$2,'ProductSprint Backlog'!$H50&lt;=L$2),'ProductSprint Backlog'!$E50 / MAX(1, 'ProductSprint Backlog'!$I50-'ProductSprint Backlog'!$H50),AND('ProductSprint Backlog'!$I50=L$2,'ProductSprint Backlog'!$H50=L$2),'ProductSprint Backlog'!$E50,OR('ProductSprint Backlog'!$I50&lt;=L$2,'ProductSprint Backlog'!$H50&gt;L$2),0)</f>
        <v/>
      </c>
      <c r="M50" s="6" t="str">
        <f>IFS('ProductSprint Backlog'!$E50="", "", AND('ProductSprint Backlog'!$I50&gt;M$2,'ProductSprint Backlog'!$H50&lt;=M$2),'ProductSprint Backlog'!$E50 / MAX(1, 'ProductSprint Backlog'!$I50-'ProductSprint Backlog'!$H50),AND('ProductSprint Backlog'!$I50=M$2,'ProductSprint Backlog'!$H50=M$2),'ProductSprint Backlog'!$E50,OR('ProductSprint Backlog'!$I50&lt;=M$2,'ProductSprint Backlog'!$H50&gt;M$2),0)</f>
        <v/>
      </c>
      <c r="N50" s="6" t="str">
        <f>IFS('ProductSprint Backlog'!$E50="", "", AND('ProductSprint Backlog'!$I50&gt;N$2,'ProductSprint Backlog'!$H50&lt;=N$2),'ProductSprint Backlog'!$E50 / MAX(1, 'ProductSprint Backlog'!$I50-'ProductSprint Backlog'!$H50),AND('ProductSprint Backlog'!$I50=N$2,'ProductSprint Backlog'!$H50=N$2),'ProductSprint Backlog'!$E50,OR('ProductSprint Backlog'!$I50&lt;=N$2,'ProductSprint Backlog'!$H50&gt;N$2),0)</f>
        <v/>
      </c>
      <c r="O50" s="6" t="str">
        <f>IFS('ProductSprint Backlog'!$E50="", "", AND('ProductSprint Backlog'!$I50&gt;O$2,'ProductSprint Backlog'!$H50&lt;=O$2),'ProductSprint Backlog'!$E50 / MAX(1, 'ProductSprint Backlog'!$I50-'ProductSprint Backlog'!$H50),AND('ProductSprint Backlog'!$I50=O$2,'ProductSprint Backlog'!$H50=O$2),'ProductSprint Backlog'!$E50,OR('ProductSprint Backlog'!$I50&lt;=O$2,'ProductSprint Backlog'!$H50&gt;O$2),0)</f>
        <v/>
      </c>
    </row>
    <row r="51">
      <c r="B51" s="6">
        <f>IFS('ProductSprint Backlog'!$E51="", "", AND('ProductSprint Backlog'!$I51&gt;B$2,'ProductSprint Backlog'!$H51&lt;=B$2),'ProductSprint Backlog'!$E51 / MAX(1, 'ProductSprint Backlog'!$I51-'ProductSprint Backlog'!$H51),AND('ProductSprint Backlog'!$I51=B$2,'ProductSprint Backlog'!$H51=B$2),'ProductSprint Backlog'!$E51,OR('ProductSprint Backlog'!$I51&lt;=B$2,'ProductSprint Backlog'!$H51&gt;B$2),0)</f>
        <v>0</v>
      </c>
      <c r="C51" s="6">
        <f>IFS('ProductSprint Backlog'!$E51="", "", AND('ProductSprint Backlog'!$I51&gt;C$2,'ProductSprint Backlog'!$H51&lt;=C$2),'ProductSprint Backlog'!$E51 / MAX(1, 'ProductSprint Backlog'!$I51-'ProductSprint Backlog'!$H51),AND('ProductSprint Backlog'!$I51=C$2,'ProductSprint Backlog'!$H51=C$2),'ProductSprint Backlog'!$E51,OR('ProductSprint Backlog'!$I51&lt;=C$2,'ProductSprint Backlog'!$H51&gt;C$2),0)</f>
        <v>0</v>
      </c>
      <c r="D51" s="6">
        <f>IFS('ProductSprint Backlog'!$E51="", "", AND('ProductSprint Backlog'!$I51&gt;D$2,'ProductSprint Backlog'!$H51&lt;=D$2),'ProductSprint Backlog'!$E51 / MAX(1, 'ProductSprint Backlog'!$I51-'ProductSprint Backlog'!$H51),AND('ProductSprint Backlog'!$I51=D$2,'ProductSprint Backlog'!$H51=D$2),'ProductSprint Backlog'!$E51,OR('ProductSprint Backlog'!$I51&lt;=D$2,'ProductSprint Backlog'!$H51&gt;D$2),0)</f>
        <v>0</v>
      </c>
      <c r="E51" s="6">
        <f>IFS('ProductSprint Backlog'!$E51="", "", AND('ProductSprint Backlog'!$I51&gt;E$2,'ProductSprint Backlog'!$H51&lt;=E$2),'ProductSprint Backlog'!$E51 / MAX(1, 'ProductSprint Backlog'!$I51-'ProductSprint Backlog'!$H51),AND('ProductSprint Backlog'!$I51=E$2,'ProductSprint Backlog'!$H51=E$2),'ProductSprint Backlog'!$E51,OR('ProductSprint Backlog'!$I51&lt;=E$2,'ProductSprint Backlog'!$H51&gt;E$2),0)</f>
        <v>0</v>
      </c>
      <c r="F51" s="6">
        <f>IFS('ProductSprint Backlog'!$E51="", "", AND('ProductSprint Backlog'!$I51&gt;F$2,'ProductSprint Backlog'!$H51&lt;=F$2),'ProductSprint Backlog'!$E51 / MAX(1, 'ProductSprint Backlog'!$I51-'ProductSprint Backlog'!$H51),AND('ProductSprint Backlog'!$I51=F$2,'ProductSprint Backlog'!$H51=F$2),'ProductSprint Backlog'!$E51,OR('ProductSprint Backlog'!$I51&lt;=F$2,'ProductSprint Backlog'!$H51&gt;F$2),0)</f>
        <v>0</v>
      </c>
      <c r="G51" s="6">
        <f>IFS('ProductSprint Backlog'!$E51="", "", AND('ProductSprint Backlog'!$I51&gt;G$2,'ProductSprint Backlog'!$H51&lt;=G$2),'ProductSprint Backlog'!$E51 / MAX(1, 'ProductSprint Backlog'!$I51-'ProductSprint Backlog'!$H51),AND('ProductSprint Backlog'!$I51=G$2,'ProductSprint Backlog'!$H51=G$2),'ProductSprint Backlog'!$E51,OR('ProductSprint Backlog'!$I51&lt;=G$2,'ProductSprint Backlog'!$H51&gt;G$2),0)</f>
        <v>0</v>
      </c>
      <c r="H51" s="6">
        <f>IFS('ProductSprint Backlog'!$E51="", "", AND('ProductSprint Backlog'!$I51&gt;H$2,'ProductSprint Backlog'!$H51&lt;=H$2),'ProductSprint Backlog'!$E51 / MAX(1, 'ProductSprint Backlog'!$I51-'ProductSprint Backlog'!$H51),AND('ProductSprint Backlog'!$I51=H$2,'ProductSprint Backlog'!$H51=H$2),'ProductSprint Backlog'!$E51,OR('ProductSprint Backlog'!$I51&lt;=H$2,'ProductSprint Backlog'!$H51&gt;H$2),0)</f>
        <v>0</v>
      </c>
      <c r="I51" s="6">
        <f>IFS('ProductSprint Backlog'!$E51="", "", AND('ProductSprint Backlog'!$I51&gt;I$2,'ProductSprint Backlog'!$H51&lt;=I$2),'ProductSprint Backlog'!$E51 / MAX(1, 'ProductSprint Backlog'!$I51-'ProductSprint Backlog'!$H51),AND('ProductSprint Backlog'!$I51=I$2,'ProductSprint Backlog'!$H51=I$2),'ProductSprint Backlog'!$E51,OR('ProductSprint Backlog'!$I51&lt;=I$2,'ProductSprint Backlog'!$H51&gt;I$2),0)</f>
        <v>0</v>
      </c>
      <c r="J51" s="6">
        <f>IFS('ProductSprint Backlog'!$E51="", "", AND('ProductSprint Backlog'!$I51&gt;J$2,'ProductSprint Backlog'!$H51&lt;=J$2),'ProductSprint Backlog'!$E51 / MAX(1, 'ProductSprint Backlog'!$I51-'ProductSprint Backlog'!$H51),AND('ProductSprint Backlog'!$I51=J$2,'ProductSprint Backlog'!$H51=J$2),'ProductSprint Backlog'!$E51,OR('ProductSprint Backlog'!$I51&lt;=J$2,'ProductSprint Backlog'!$H51&gt;J$2),0)</f>
        <v>0</v>
      </c>
      <c r="K51" s="6">
        <f>IFS('ProductSprint Backlog'!$E51="", "", AND('ProductSprint Backlog'!$I51&gt;K$2,'ProductSprint Backlog'!$H51&lt;=K$2),'ProductSprint Backlog'!$E51 / MAX(1, 'ProductSprint Backlog'!$I51-'ProductSprint Backlog'!$H51),AND('ProductSprint Backlog'!$I51=K$2,'ProductSprint Backlog'!$H51=K$2),'ProductSprint Backlog'!$E51,OR('ProductSprint Backlog'!$I51&lt;=K$2,'ProductSprint Backlog'!$H51&gt;K$2),0)</f>
        <v>0.5</v>
      </c>
      <c r="L51" s="6">
        <f>IFS('ProductSprint Backlog'!$E51="", "", AND('ProductSprint Backlog'!$I51&gt;L$2,'ProductSprint Backlog'!$H51&lt;=L$2),'ProductSprint Backlog'!$E51 / MAX(1, 'ProductSprint Backlog'!$I51-'ProductSprint Backlog'!$H51),AND('ProductSprint Backlog'!$I51=L$2,'ProductSprint Backlog'!$H51=L$2),'ProductSprint Backlog'!$E51,OR('ProductSprint Backlog'!$I51&lt;=L$2,'ProductSprint Backlog'!$H51&gt;L$2),0)</f>
        <v>0.5</v>
      </c>
      <c r="M51" s="6">
        <f>IFS('ProductSprint Backlog'!$E51="", "", AND('ProductSprint Backlog'!$I51&gt;M$2,'ProductSprint Backlog'!$H51&lt;=M$2),'ProductSprint Backlog'!$E51 / MAX(1, 'ProductSprint Backlog'!$I51-'ProductSprint Backlog'!$H51),AND('ProductSprint Backlog'!$I51=M$2,'ProductSprint Backlog'!$H51=M$2),'ProductSprint Backlog'!$E51,OR('ProductSprint Backlog'!$I51&lt;=M$2,'ProductSprint Backlog'!$H51&gt;M$2),0)</f>
        <v>0</v>
      </c>
      <c r="N51" s="6">
        <f>IFS('ProductSprint Backlog'!$E51="", "", AND('ProductSprint Backlog'!$I51&gt;N$2,'ProductSprint Backlog'!$H51&lt;=N$2),'ProductSprint Backlog'!$E51 / MAX(1, 'ProductSprint Backlog'!$I51-'ProductSprint Backlog'!$H51),AND('ProductSprint Backlog'!$I51=N$2,'ProductSprint Backlog'!$H51=N$2),'ProductSprint Backlog'!$E51,OR('ProductSprint Backlog'!$I51&lt;=N$2,'ProductSprint Backlog'!$H51&gt;N$2),0)</f>
        <v>0</v>
      </c>
      <c r="O51" s="6">
        <f>IFS('ProductSprint Backlog'!$E51="", "", AND('ProductSprint Backlog'!$I51&gt;O$2,'ProductSprint Backlog'!$H51&lt;=O$2),'ProductSprint Backlog'!$E51 / MAX(1, 'ProductSprint Backlog'!$I51-'ProductSprint Backlog'!$H51),AND('ProductSprint Backlog'!$I51=O$2,'ProductSprint Backlog'!$H51=O$2),'ProductSprint Backlog'!$E51,OR('ProductSprint Backlog'!$I51&lt;=O$2,'ProductSprint Backlog'!$H51&gt;O$2),0)</f>
        <v>0</v>
      </c>
    </row>
    <row r="52">
      <c r="B52" s="6">
        <f>IFS('ProductSprint Backlog'!$E52="", "", AND('ProductSprint Backlog'!$I52&gt;B$2,'ProductSprint Backlog'!$H52&lt;=B$2),'ProductSprint Backlog'!$E52 / MAX(1, 'ProductSprint Backlog'!$I52-'ProductSprint Backlog'!$H52),AND('ProductSprint Backlog'!$I52=B$2,'ProductSprint Backlog'!$H52=B$2),'ProductSprint Backlog'!$E52,OR('ProductSprint Backlog'!$I52&lt;=B$2,'ProductSprint Backlog'!$H52&gt;B$2),0)</f>
        <v>0</v>
      </c>
      <c r="C52" s="6">
        <f>IFS('ProductSprint Backlog'!$E52="", "", AND('ProductSprint Backlog'!$I52&gt;C$2,'ProductSprint Backlog'!$H52&lt;=C$2),'ProductSprint Backlog'!$E52 / MAX(1, 'ProductSprint Backlog'!$I52-'ProductSprint Backlog'!$H52),AND('ProductSprint Backlog'!$I52=C$2,'ProductSprint Backlog'!$H52=C$2),'ProductSprint Backlog'!$E52,OR('ProductSprint Backlog'!$I52&lt;=C$2,'ProductSprint Backlog'!$H52&gt;C$2),0)</f>
        <v>0</v>
      </c>
      <c r="D52" s="6">
        <f>IFS('ProductSprint Backlog'!$E52="", "", AND('ProductSprint Backlog'!$I52&gt;D$2,'ProductSprint Backlog'!$H52&lt;=D$2),'ProductSprint Backlog'!$E52 / MAX(1, 'ProductSprint Backlog'!$I52-'ProductSprint Backlog'!$H52),AND('ProductSprint Backlog'!$I52=D$2,'ProductSprint Backlog'!$H52=D$2),'ProductSprint Backlog'!$E52,OR('ProductSprint Backlog'!$I52&lt;=D$2,'ProductSprint Backlog'!$H52&gt;D$2),0)</f>
        <v>0</v>
      </c>
      <c r="E52" s="6">
        <f>IFS('ProductSprint Backlog'!$E52="", "", AND('ProductSprint Backlog'!$I52&gt;E$2,'ProductSprint Backlog'!$H52&lt;=E$2),'ProductSprint Backlog'!$E52 / MAX(1, 'ProductSprint Backlog'!$I52-'ProductSprint Backlog'!$H52),AND('ProductSprint Backlog'!$I52=E$2,'ProductSprint Backlog'!$H52=E$2),'ProductSprint Backlog'!$E52,OR('ProductSprint Backlog'!$I52&lt;=E$2,'ProductSprint Backlog'!$H52&gt;E$2),0)</f>
        <v>0</v>
      </c>
      <c r="F52" s="6">
        <f>IFS('ProductSprint Backlog'!$E52="", "", AND('ProductSprint Backlog'!$I52&gt;F$2,'ProductSprint Backlog'!$H52&lt;=F$2),'ProductSprint Backlog'!$E52 / MAX(1, 'ProductSprint Backlog'!$I52-'ProductSprint Backlog'!$H52),AND('ProductSprint Backlog'!$I52=F$2,'ProductSprint Backlog'!$H52=F$2),'ProductSprint Backlog'!$E52,OR('ProductSprint Backlog'!$I52&lt;=F$2,'ProductSprint Backlog'!$H52&gt;F$2),0)</f>
        <v>0</v>
      </c>
      <c r="G52" s="6">
        <f>IFS('ProductSprint Backlog'!$E52="", "", AND('ProductSprint Backlog'!$I52&gt;G$2,'ProductSprint Backlog'!$H52&lt;=G$2),'ProductSprint Backlog'!$E52 / MAX(1, 'ProductSprint Backlog'!$I52-'ProductSprint Backlog'!$H52),AND('ProductSprint Backlog'!$I52=G$2,'ProductSprint Backlog'!$H52=G$2),'ProductSprint Backlog'!$E52,OR('ProductSprint Backlog'!$I52&lt;=G$2,'ProductSprint Backlog'!$H52&gt;G$2),0)</f>
        <v>0</v>
      </c>
      <c r="H52" s="6">
        <f>IFS('ProductSprint Backlog'!$E52="", "", AND('ProductSprint Backlog'!$I52&gt;H$2,'ProductSprint Backlog'!$H52&lt;=H$2),'ProductSprint Backlog'!$E52 / MAX(1, 'ProductSprint Backlog'!$I52-'ProductSprint Backlog'!$H52),AND('ProductSprint Backlog'!$I52=H$2,'ProductSprint Backlog'!$H52=H$2),'ProductSprint Backlog'!$E52,OR('ProductSprint Backlog'!$I52&lt;=H$2,'ProductSprint Backlog'!$H52&gt;H$2),0)</f>
        <v>0</v>
      </c>
      <c r="I52" s="6">
        <f>IFS('ProductSprint Backlog'!$E52="", "", AND('ProductSprint Backlog'!$I52&gt;I$2,'ProductSprint Backlog'!$H52&lt;=I$2),'ProductSprint Backlog'!$E52 / MAX(1, 'ProductSprint Backlog'!$I52-'ProductSprint Backlog'!$H52),AND('ProductSprint Backlog'!$I52=I$2,'ProductSprint Backlog'!$H52=I$2),'ProductSprint Backlog'!$E52,OR('ProductSprint Backlog'!$I52&lt;=I$2,'ProductSprint Backlog'!$H52&gt;I$2),0)</f>
        <v>0</v>
      </c>
      <c r="J52" s="6">
        <f>IFS('ProductSprint Backlog'!$E52="", "", AND('ProductSprint Backlog'!$I52&gt;J$2,'ProductSprint Backlog'!$H52&lt;=J$2),'ProductSprint Backlog'!$E52 / MAX(1, 'ProductSprint Backlog'!$I52-'ProductSprint Backlog'!$H52),AND('ProductSprint Backlog'!$I52=J$2,'ProductSprint Backlog'!$H52=J$2),'ProductSprint Backlog'!$E52,OR('ProductSprint Backlog'!$I52&lt;=J$2,'ProductSprint Backlog'!$H52&gt;J$2),0)</f>
        <v>0</v>
      </c>
      <c r="K52" s="6">
        <f>IFS('ProductSprint Backlog'!$E52="", "", AND('ProductSprint Backlog'!$I52&gt;K$2,'ProductSprint Backlog'!$H52&lt;=K$2),'ProductSprint Backlog'!$E52 / MAX(1, 'ProductSprint Backlog'!$I52-'ProductSprint Backlog'!$H52),AND('ProductSprint Backlog'!$I52=K$2,'ProductSprint Backlog'!$H52=K$2),'ProductSprint Backlog'!$E52,OR('ProductSprint Backlog'!$I52&lt;=K$2,'ProductSprint Backlog'!$H52&gt;K$2),0)</f>
        <v>0</v>
      </c>
      <c r="L52" s="6">
        <f>IFS('ProductSprint Backlog'!$E52="", "", AND('ProductSprint Backlog'!$I52&gt;L$2,'ProductSprint Backlog'!$H52&lt;=L$2),'ProductSprint Backlog'!$E52 / MAX(1, 'ProductSprint Backlog'!$I52-'ProductSprint Backlog'!$H52),AND('ProductSprint Backlog'!$I52=L$2,'ProductSprint Backlog'!$H52=L$2),'ProductSprint Backlog'!$E52,OR('ProductSprint Backlog'!$I52&lt;=L$2,'ProductSprint Backlog'!$H52&gt;L$2),0)</f>
        <v>1.5</v>
      </c>
      <c r="M52" s="6">
        <f>IFS('ProductSprint Backlog'!$E52="", "", AND('ProductSprint Backlog'!$I52&gt;M$2,'ProductSprint Backlog'!$H52&lt;=M$2),'ProductSprint Backlog'!$E52 / MAX(1, 'ProductSprint Backlog'!$I52-'ProductSprint Backlog'!$H52),AND('ProductSprint Backlog'!$I52=M$2,'ProductSprint Backlog'!$H52=M$2),'ProductSprint Backlog'!$E52,OR('ProductSprint Backlog'!$I52&lt;=M$2,'ProductSprint Backlog'!$H52&gt;M$2),0)</f>
        <v>1.5</v>
      </c>
      <c r="N52" s="6">
        <f>IFS('ProductSprint Backlog'!$E52="", "", AND('ProductSprint Backlog'!$I52&gt;N$2,'ProductSprint Backlog'!$H52&lt;=N$2),'ProductSprint Backlog'!$E52 / MAX(1, 'ProductSprint Backlog'!$I52-'ProductSprint Backlog'!$H52),AND('ProductSprint Backlog'!$I52=N$2,'ProductSprint Backlog'!$H52=N$2),'ProductSprint Backlog'!$E52,OR('ProductSprint Backlog'!$I52&lt;=N$2,'ProductSprint Backlog'!$H52&gt;N$2),0)</f>
        <v>0</v>
      </c>
      <c r="O52" s="6">
        <f>IFS('ProductSprint Backlog'!$E52="", "", AND('ProductSprint Backlog'!$I52&gt;O$2,'ProductSprint Backlog'!$H52&lt;=O$2),'ProductSprint Backlog'!$E52 / MAX(1, 'ProductSprint Backlog'!$I52-'ProductSprint Backlog'!$H52),AND('ProductSprint Backlog'!$I52=O$2,'ProductSprint Backlog'!$H52=O$2),'ProductSprint Backlog'!$E52,OR('ProductSprint Backlog'!$I52&lt;=O$2,'ProductSprint Backlog'!$H52&gt;O$2),0)</f>
        <v>0</v>
      </c>
    </row>
    <row r="53">
      <c r="B53" s="6" t="str">
        <f>IFS('ProductSprint Backlog'!$E53="", "", AND('ProductSprint Backlog'!$I53&gt;B$2,'ProductSprint Backlog'!$H53&lt;=B$2),'ProductSprint Backlog'!$E53 / MAX(1, 'ProductSprint Backlog'!$I53-'ProductSprint Backlog'!$H53),AND('ProductSprint Backlog'!$I53=B$2,'ProductSprint Backlog'!$H53=B$2),'ProductSprint Backlog'!$E53,OR('ProductSprint Backlog'!$I53&lt;=B$2,'ProductSprint Backlog'!$H53&gt;B$2),0)</f>
        <v/>
      </c>
      <c r="C53" s="6" t="str">
        <f>IFS('ProductSprint Backlog'!$E53="", "", AND('ProductSprint Backlog'!$I53&gt;C$2,'ProductSprint Backlog'!$H53&lt;=C$2),'ProductSprint Backlog'!$E53 / MAX(1, 'ProductSprint Backlog'!$I53-'ProductSprint Backlog'!$H53),AND('ProductSprint Backlog'!$I53=C$2,'ProductSprint Backlog'!$H53=C$2),'ProductSprint Backlog'!$E53,OR('ProductSprint Backlog'!$I53&lt;=C$2,'ProductSprint Backlog'!$H53&gt;C$2),0)</f>
        <v/>
      </c>
      <c r="D53" s="6" t="str">
        <f>IFS('ProductSprint Backlog'!$E53="", "", AND('ProductSprint Backlog'!$I53&gt;D$2,'ProductSprint Backlog'!$H53&lt;=D$2),'ProductSprint Backlog'!$E53 / MAX(1, 'ProductSprint Backlog'!$I53-'ProductSprint Backlog'!$H53),AND('ProductSprint Backlog'!$I53=D$2,'ProductSprint Backlog'!$H53=D$2),'ProductSprint Backlog'!$E53,OR('ProductSprint Backlog'!$I53&lt;=D$2,'ProductSprint Backlog'!$H53&gt;D$2),0)</f>
        <v/>
      </c>
      <c r="E53" s="6" t="str">
        <f>IFS('ProductSprint Backlog'!$E53="", "", AND('ProductSprint Backlog'!$I53&gt;E$2,'ProductSprint Backlog'!$H53&lt;=E$2),'ProductSprint Backlog'!$E53 / MAX(1, 'ProductSprint Backlog'!$I53-'ProductSprint Backlog'!$H53),AND('ProductSprint Backlog'!$I53=E$2,'ProductSprint Backlog'!$H53=E$2),'ProductSprint Backlog'!$E53,OR('ProductSprint Backlog'!$I53&lt;=E$2,'ProductSprint Backlog'!$H53&gt;E$2),0)</f>
        <v/>
      </c>
      <c r="F53" s="6" t="str">
        <f>IFS('ProductSprint Backlog'!$E53="", "", AND('ProductSprint Backlog'!$I53&gt;F$2,'ProductSprint Backlog'!$H53&lt;=F$2),'ProductSprint Backlog'!$E53 / MAX(1, 'ProductSprint Backlog'!$I53-'ProductSprint Backlog'!$H53),AND('ProductSprint Backlog'!$I53=F$2,'ProductSprint Backlog'!$H53=F$2),'ProductSprint Backlog'!$E53,OR('ProductSprint Backlog'!$I53&lt;=F$2,'ProductSprint Backlog'!$H53&gt;F$2),0)</f>
        <v/>
      </c>
      <c r="G53" s="6" t="str">
        <f>IFS('ProductSprint Backlog'!$E53="", "", AND('ProductSprint Backlog'!$I53&gt;G$2,'ProductSprint Backlog'!$H53&lt;=G$2),'ProductSprint Backlog'!$E53 / MAX(1, 'ProductSprint Backlog'!$I53-'ProductSprint Backlog'!$H53),AND('ProductSprint Backlog'!$I53=G$2,'ProductSprint Backlog'!$H53=G$2),'ProductSprint Backlog'!$E53,OR('ProductSprint Backlog'!$I53&lt;=G$2,'ProductSprint Backlog'!$H53&gt;G$2),0)</f>
        <v/>
      </c>
      <c r="H53" s="6" t="str">
        <f>IFS('ProductSprint Backlog'!$E53="", "", AND('ProductSprint Backlog'!$I53&gt;H$2,'ProductSprint Backlog'!$H53&lt;=H$2),'ProductSprint Backlog'!$E53 / MAX(1, 'ProductSprint Backlog'!$I53-'ProductSprint Backlog'!$H53),AND('ProductSprint Backlog'!$I53=H$2,'ProductSprint Backlog'!$H53=H$2),'ProductSprint Backlog'!$E53,OR('ProductSprint Backlog'!$I53&lt;=H$2,'ProductSprint Backlog'!$H53&gt;H$2),0)</f>
        <v/>
      </c>
      <c r="I53" s="6" t="str">
        <f>IFS('ProductSprint Backlog'!$E53="", "", AND('ProductSprint Backlog'!$I53&gt;I$2,'ProductSprint Backlog'!$H53&lt;=I$2),'ProductSprint Backlog'!$E53 / MAX(1, 'ProductSprint Backlog'!$I53-'ProductSprint Backlog'!$H53),AND('ProductSprint Backlog'!$I53=I$2,'ProductSprint Backlog'!$H53=I$2),'ProductSprint Backlog'!$E53,OR('ProductSprint Backlog'!$I53&lt;=I$2,'ProductSprint Backlog'!$H53&gt;I$2),0)</f>
        <v/>
      </c>
      <c r="J53" s="6" t="str">
        <f>IFS('ProductSprint Backlog'!$E53="", "", AND('ProductSprint Backlog'!$I53&gt;J$2,'ProductSprint Backlog'!$H53&lt;=J$2),'ProductSprint Backlog'!$E53 / MAX(1, 'ProductSprint Backlog'!$I53-'ProductSprint Backlog'!$H53),AND('ProductSprint Backlog'!$I53=J$2,'ProductSprint Backlog'!$H53=J$2),'ProductSprint Backlog'!$E53,OR('ProductSprint Backlog'!$I53&lt;=J$2,'ProductSprint Backlog'!$H53&gt;J$2),0)</f>
        <v/>
      </c>
      <c r="K53" s="6" t="str">
        <f>IFS('ProductSprint Backlog'!$E53="", "", AND('ProductSprint Backlog'!$I53&gt;K$2,'ProductSprint Backlog'!$H53&lt;=K$2),'ProductSprint Backlog'!$E53 / MAX(1, 'ProductSprint Backlog'!$I53-'ProductSprint Backlog'!$H53),AND('ProductSprint Backlog'!$I53=K$2,'ProductSprint Backlog'!$H53=K$2),'ProductSprint Backlog'!$E53,OR('ProductSprint Backlog'!$I53&lt;=K$2,'ProductSprint Backlog'!$H53&gt;K$2),0)</f>
        <v/>
      </c>
      <c r="L53" s="6" t="str">
        <f>IFS('ProductSprint Backlog'!$E53="", "", AND('ProductSprint Backlog'!$I53&gt;L$2,'ProductSprint Backlog'!$H53&lt;=L$2),'ProductSprint Backlog'!$E53 / MAX(1, 'ProductSprint Backlog'!$I53-'ProductSprint Backlog'!$H53),AND('ProductSprint Backlog'!$I53=L$2,'ProductSprint Backlog'!$H53=L$2),'ProductSprint Backlog'!$E53,OR('ProductSprint Backlog'!$I53&lt;=L$2,'ProductSprint Backlog'!$H53&gt;L$2),0)</f>
        <v/>
      </c>
      <c r="M53" s="6" t="str">
        <f>IFS('ProductSprint Backlog'!$E53="", "", AND('ProductSprint Backlog'!$I53&gt;M$2,'ProductSprint Backlog'!$H53&lt;=M$2),'ProductSprint Backlog'!$E53 / MAX(1, 'ProductSprint Backlog'!$I53-'ProductSprint Backlog'!$H53),AND('ProductSprint Backlog'!$I53=M$2,'ProductSprint Backlog'!$H53=M$2),'ProductSprint Backlog'!$E53,OR('ProductSprint Backlog'!$I53&lt;=M$2,'ProductSprint Backlog'!$H53&gt;M$2),0)</f>
        <v/>
      </c>
      <c r="N53" s="6" t="str">
        <f>IFS('ProductSprint Backlog'!$E53="", "", AND('ProductSprint Backlog'!$I53&gt;N$2,'ProductSprint Backlog'!$H53&lt;=N$2),'ProductSprint Backlog'!$E53 / MAX(1, 'ProductSprint Backlog'!$I53-'ProductSprint Backlog'!$H53),AND('ProductSprint Backlog'!$I53=N$2,'ProductSprint Backlog'!$H53=N$2),'ProductSprint Backlog'!$E53,OR('ProductSprint Backlog'!$I53&lt;=N$2,'ProductSprint Backlog'!$H53&gt;N$2),0)</f>
        <v/>
      </c>
      <c r="O53" s="6" t="str">
        <f>IFS('ProductSprint Backlog'!$E53="", "", AND('ProductSprint Backlog'!$I53&gt;O$2,'ProductSprint Backlog'!$H53&lt;=O$2),'ProductSprint Backlog'!$E53 / MAX(1, 'ProductSprint Backlog'!$I53-'ProductSprint Backlog'!$H53),AND('ProductSprint Backlog'!$I53=O$2,'ProductSprint Backlog'!$H53=O$2),'ProductSprint Backlog'!$E53,OR('ProductSprint Backlog'!$I53&lt;=O$2,'ProductSprint Backlog'!$H53&gt;O$2),0)</f>
        <v/>
      </c>
    </row>
    <row r="54">
      <c r="B54" s="6">
        <f>IFS('ProductSprint Backlog'!$E54="", "", AND('ProductSprint Backlog'!$I54&gt;B$2,'ProductSprint Backlog'!$H54&lt;=B$2),'ProductSprint Backlog'!$E54 / MAX(1, 'ProductSprint Backlog'!$I54-'ProductSprint Backlog'!$H54),AND('ProductSprint Backlog'!$I54=B$2,'ProductSprint Backlog'!$H54=B$2),'ProductSprint Backlog'!$E54,OR('ProductSprint Backlog'!$I54&lt;=B$2,'ProductSprint Backlog'!$H54&gt;B$2),0)</f>
        <v>0.8333333333</v>
      </c>
      <c r="C54" s="6">
        <f>IFS('ProductSprint Backlog'!$E54="", "", AND('ProductSprint Backlog'!$I54&gt;C$2,'ProductSprint Backlog'!$H54&lt;=C$2),'ProductSprint Backlog'!$E54 / MAX(1, 'ProductSprint Backlog'!$I54-'ProductSprint Backlog'!$H54),AND('ProductSprint Backlog'!$I54=C$2,'ProductSprint Backlog'!$H54=C$2),'ProductSprint Backlog'!$E54,OR('ProductSprint Backlog'!$I54&lt;=C$2,'ProductSprint Backlog'!$H54&gt;C$2),0)</f>
        <v>0.8333333333</v>
      </c>
      <c r="D54" s="6">
        <f>IFS('ProductSprint Backlog'!$E54="", "", AND('ProductSprint Backlog'!$I54&gt;D$2,'ProductSprint Backlog'!$H54&lt;=D$2),'ProductSprint Backlog'!$E54 / MAX(1, 'ProductSprint Backlog'!$I54-'ProductSprint Backlog'!$H54),AND('ProductSprint Backlog'!$I54=D$2,'ProductSprint Backlog'!$H54=D$2),'ProductSprint Backlog'!$E54,OR('ProductSprint Backlog'!$I54&lt;=D$2,'ProductSprint Backlog'!$H54&gt;D$2),0)</f>
        <v>0.8333333333</v>
      </c>
      <c r="E54" s="6">
        <f>IFS('ProductSprint Backlog'!$E54="", "", AND('ProductSprint Backlog'!$I54&gt;E$2,'ProductSprint Backlog'!$H54&lt;=E$2),'ProductSprint Backlog'!$E54 / MAX(1, 'ProductSprint Backlog'!$I54-'ProductSprint Backlog'!$H54),AND('ProductSprint Backlog'!$I54=E$2,'ProductSprint Backlog'!$H54=E$2),'ProductSprint Backlog'!$E54,OR('ProductSprint Backlog'!$I54&lt;=E$2,'ProductSprint Backlog'!$H54&gt;E$2),0)</f>
        <v>0.8333333333</v>
      </c>
      <c r="F54" s="6">
        <f>IFS('ProductSprint Backlog'!$E54="", "", AND('ProductSprint Backlog'!$I54&gt;F$2,'ProductSprint Backlog'!$H54&lt;=F$2),'ProductSprint Backlog'!$E54 / MAX(1, 'ProductSprint Backlog'!$I54-'ProductSprint Backlog'!$H54),AND('ProductSprint Backlog'!$I54=F$2,'ProductSprint Backlog'!$H54=F$2),'ProductSprint Backlog'!$E54,OR('ProductSprint Backlog'!$I54&lt;=F$2,'ProductSprint Backlog'!$H54&gt;F$2),0)</f>
        <v>0.8333333333</v>
      </c>
      <c r="G54" s="6">
        <f>IFS('ProductSprint Backlog'!$E54="", "", AND('ProductSprint Backlog'!$I54&gt;G$2,'ProductSprint Backlog'!$H54&lt;=G$2),'ProductSprint Backlog'!$E54 / MAX(1, 'ProductSprint Backlog'!$I54-'ProductSprint Backlog'!$H54),AND('ProductSprint Backlog'!$I54=G$2,'ProductSprint Backlog'!$H54=G$2),'ProductSprint Backlog'!$E54,OR('ProductSprint Backlog'!$I54&lt;=G$2,'ProductSprint Backlog'!$H54&gt;G$2),0)</f>
        <v>0.8333333333</v>
      </c>
      <c r="H54" s="6">
        <f>IFS('ProductSprint Backlog'!$E54="", "", AND('ProductSprint Backlog'!$I54&gt;H$2,'ProductSprint Backlog'!$H54&lt;=H$2),'ProductSprint Backlog'!$E54 / MAX(1, 'ProductSprint Backlog'!$I54-'ProductSprint Backlog'!$H54),AND('ProductSprint Backlog'!$I54=H$2,'ProductSprint Backlog'!$H54=H$2),'ProductSprint Backlog'!$E54,OR('ProductSprint Backlog'!$I54&lt;=H$2,'ProductSprint Backlog'!$H54&gt;H$2),0)</f>
        <v>0</v>
      </c>
      <c r="I54" s="6">
        <f>IFS('ProductSprint Backlog'!$E54="", "", AND('ProductSprint Backlog'!$I54&gt;I$2,'ProductSprint Backlog'!$H54&lt;=I$2),'ProductSprint Backlog'!$E54 / MAX(1, 'ProductSprint Backlog'!$I54-'ProductSprint Backlog'!$H54),AND('ProductSprint Backlog'!$I54=I$2,'ProductSprint Backlog'!$H54=I$2),'ProductSprint Backlog'!$E54,OR('ProductSprint Backlog'!$I54&lt;=I$2,'ProductSprint Backlog'!$H54&gt;I$2),0)</f>
        <v>0</v>
      </c>
      <c r="J54" s="6">
        <f>IFS('ProductSprint Backlog'!$E54="", "", AND('ProductSprint Backlog'!$I54&gt;J$2,'ProductSprint Backlog'!$H54&lt;=J$2),'ProductSprint Backlog'!$E54 / MAX(1, 'ProductSprint Backlog'!$I54-'ProductSprint Backlog'!$H54),AND('ProductSprint Backlog'!$I54=J$2,'ProductSprint Backlog'!$H54=J$2),'ProductSprint Backlog'!$E54,OR('ProductSprint Backlog'!$I54&lt;=J$2,'ProductSprint Backlog'!$H54&gt;J$2),0)</f>
        <v>0</v>
      </c>
      <c r="K54" s="6">
        <f>IFS('ProductSprint Backlog'!$E54="", "", AND('ProductSprint Backlog'!$I54&gt;K$2,'ProductSprint Backlog'!$H54&lt;=K$2),'ProductSprint Backlog'!$E54 / MAX(1, 'ProductSprint Backlog'!$I54-'ProductSprint Backlog'!$H54),AND('ProductSprint Backlog'!$I54=K$2,'ProductSprint Backlog'!$H54=K$2),'ProductSprint Backlog'!$E54,OR('ProductSprint Backlog'!$I54&lt;=K$2,'ProductSprint Backlog'!$H54&gt;K$2),0)</f>
        <v>0</v>
      </c>
      <c r="L54" s="6">
        <f>IFS('ProductSprint Backlog'!$E54="", "", AND('ProductSprint Backlog'!$I54&gt;L$2,'ProductSprint Backlog'!$H54&lt;=L$2),'ProductSprint Backlog'!$E54 / MAX(1, 'ProductSprint Backlog'!$I54-'ProductSprint Backlog'!$H54),AND('ProductSprint Backlog'!$I54=L$2,'ProductSprint Backlog'!$H54=L$2),'ProductSprint Backlog'!$E54,OR('ProductSprint Backlog'!$I54&lt;=L$2,'ProductSprint Backlog'!$H54&gt;L$2),0)</f>
        <v>0</v>
      </c>
      <c r="M54" s="6">
        <f>IFS('ProductSprint Backlog'!$E54="", "", AND('ProductSprint Backlog'!$I54&gt;M$2,'ProductSprint Backlog'!$H54&lt;=M$2),'ProductSprint Backlog'!$E54 / MAX(1, 'ProductSprint Backlog'!$I54-'ProductSprint Backlog'!$H54),AND('ProductSprint Backlog'!$I54=M$2,'ProductSprint Backlog'!$H54=M$2),'ProductSprint Backlog'!$E54,OR('ProductSprint Backlog'!$I54&lt;=M$2,'ProductSprint Backlog'!$H54&gt;M$2),0)</f>
        <v>0</v>
      </c>
      <c r="N54" s="6">
        <f>IFS('ProductSprint Backlog'!$E54="", "", AND('ProductSprint Backlog'!$I54&gt;N$2,'ProductSprint Backlog'!$H54&lt;=N$2),'ProductSprint Backlog'!$E54 / MAX(1, 'ProductSprint Backlog'!$I54-'ProductSprint Backlog'!$H54),AND('ProductSprint Backlog'!$I54=N$2,'ProductSprint Backlog'!$H54=N$2),'ProductSprint Backlog'!$E54,OR('ProductSprint Backlog'!$I54&lt;=N$2,'ProductSprint Backlog'!$H54&gt;N$2),0)</f>
        <v>0</v>
      </c>
      <c r="O54" s="6">
        <f>IFS('ProductSprint Backlog'!$E54="", "", AND('ProductSprint Backlog'!$I54&gt;O$2,'ProductSprint Backlog'!$H54&lt;=O$2),'ProductSprint Backlog'!$E54 / MAX(1, 'ProductSprint Backlog'!$I54-'ProductSprint Backlog'!$H54),AND('ProductSprint Backlog'!$I54=O$2,'ProductSprint Backlog'!$H54=O$2),'ProductSprint Backlog'!$E54,OR('ProductSprint Backlog'!$I54&lt;=O$2,'ProductSprint Backlog'!$H54&gt;O$2),0)</f>
        <v>0</v>
      </c>
    </row>
    <row r="55">
      <c r="B55" s="6">
        <f>IFS('ProductSprint Backlog'!$E55="", "", AND('ProductSprint Backlog'!$I55&gt;B$2,'ProductSprint Backlog'!$H55&lt;=B$2),'ProductSprint Backlog'!$E55 / MAX(1, 'ProductSprint Backlog'!$I55-'ProductSprint Backlog'!$H55),AND('ProductSprint Backlog'!$I55=B$2,'ProductSprint Backlog'!$H55=B$2),'ProductSprint Backlog'!$E55,OR('ProductSprint Backlog'!$I55&lt;=B$2,'ProductSprint Backlog'!$H55&gt;B$2),0)</f>
        <v>0</v>
      </c>
      <c r="C55" s="6">
        <f>IFS('ProductSprint Backlog'!$E55="", "", AND('ProductSprint Backlog'!$I55&gt;C$2,'ProductSprint Backlog'!$H55&lt;=C$2),'ProductSprint Backlog'!$E55 / MAX(1, 'ProductSprint Backlog'!$I55-'ProductSprint Backlog'!$H55),AND('ProductSprint Backlog'!$I55=C$2,'ProductSprint Backlog'!$H55=C$2),'ProductSprint Backlog'!$E55,OR('ProductSprint Backlog'!$I55&lt;=C$2,'ProductSprint Backlog'!$H55&gt;C$2),0)</f>
        <v>0</v>
      </c>
      <c r="D55" s="6">
        <f>IFS('ProductSprint Backlog'!$E55="", "", AND('ProductSprint Backlog'!$I55&gt;D$2,'ProductSprint Backlog'!$H55&lt;=D$2),'ProductSprint Backlog'!$E55 / MAX(1, 'ProductSprint Backlog'!$I55-'ProductSprint Backlog'!$H55),AND('ProductSprint Backlog'!$I55=D$2,'ProductSprint Backlog'!$H55=D$2),'ProductSprint Backlog'!$E55,OR('ProductSprint Backlog'!$I55&lt;=D$2,'ProductSprint Backlog'!$H55&gt;D$2),0)</f>
        <v>0</v>
      </c>
      <c r="E55" s="6">
        <f>IFS('ProductSprint Backlog'!$E55="", "", AND('ProductSprint Backlog'!$I55&gt;E$2,'ProductSprint Backlog'!$H55&lt;=E$2),'ProductSprint Backlog'!$E55 / MAX(1, 'ProductSprint Backlog'!$I55-'ProductSprint Backlog'!$H55),AND('ProductSprint Backlog'!$I55=E$2,'ProductSprint Backlog'!$H55=E$2),'ProductSprint Backlog'!$E55,OR('ProductSprint Backlog'!$I55&lt;=E$2,'ProductSprint Backlog'!$H55&gt;E$2),0)</f>
        <v>0</v>
      </c>
      <c r="F55" s="6">
        <f>IFS('ProductSprint Backlog'!$E55="", "", AND('ProductSprint Backlog'!$I55&gt;F$2,'ProductSprint Backlog'!$H55&lt;=F$2),'ProductSprint Backlog'!$E55 / MAX(1, 'ProductSprint Backlog'!$I55-'ProductSprint Backlog'!$H55),AND('ProductSprint Backlog'!$I55=F$2,'ProductSprint Backlog'!$H55=F$2),'ProductSprint Backlog'!$E55,OR('ProductSprint Backlog'!$I55&lt;=F$2,'ProductSprint Backlog'!$H55&gt;F$2),0)</f>
        <v>1</v>
      </c>
      <c r="G55" s="6">
        <f>IFS('ProductSprint Backlog'!$E55="", "", AND('ProductSprint Backlog'!$I55&gt;G$2,'ProductSprint Backlog'!$H55&lt;=G$2),'ProductSprint Backlog'!$E55 / MAX(1, 'ProductSprint Backlog'!$I55-'ProductSprint Backlog'!$H55),AND('ProductSprint Backlog'!$I55=G$2,'ProductSprint Backlog'!$H55=G$2),'ProductSprint Backlog'!$E55,OR('ProductSprint Backlog'!$I55&lt;=G$2,'ProductSprint Backlog'!$H55&gt;G$2),0)</f>
        <v>1</v>
      </c>
      <c r="H55" s="6">
        <f>IFS('ProductSprint Backlog'!$E55="", "", AND('ProductSprint Backlog'!$I55&gt;H$2,'ProductSprint Backlog'!$H55&lt;=H$2),'ProductSprint Backlog'!$E55 / MAX(1, 'ProductSprint Backlog'!$I55-'ProductSprint Backlog'!$H55),AND('ProductSprint Backlog'!$I55=H$2,'ProductSprint Backlog'!$H55=H$2),'ProductSprint Backlog'!$E55,OR('ProductSprint Backlog'!$I55&lt;=H$2,'ProductSprint Backlog'!$H55&gt;H$2),0)</f>
        <v>1</v>
      </c>
      <c r="I55" s="6">
        <f>IFS('ProductSprint Backlog'!$E55="", "", AND('ProductSprint Backlog'!$I55&gt;I$2,'ProductSprint Backlog'!$H55&lt;=I$2),'ProductSprint Backlog'!$E55 / MAX(1, 'ProductSprint Backlog'!$I55-'ProductSprint Backlog'!$H55),AND('ProductSprint Backlog'!$I55=I$2,'ProductSprint Backlog'!$H55=I$2),'ProductSprint Backlog'!$E55,OR('ProductSprint Backlog'!$I55&lt;=I$2,'ProductSprint Backlog'!$H55&gt;I$2),0)</f>
        <v>0</v>
      </c>
      <c r="J55" s="6">
        <f>IFS('ProductSprint Backlog'!$E55="", "", AND('ProductSprint Backlog'!$I55&gt;J$2,'ProductSprint Backlog'!$H55&lt;=J$2),'ProductSprint Backlog'!$E55 / MAX(1, 'ProductSprint Backlog'!$I55-'ProductSprint Backlog'!$H55),AND('ProductSprint Backlog'!$I55=J$2,'ProductSprint Backlog'!$H55=J$2),'ProductSprint Backlog'!$E55,OR('ProductSprint Backlog'!$I55&lt;=J$2,'ProductSprint Backlog'!$H55&gt;J$2),0)</f>
        <v>0</v>
      </c>
      <c r="K55" s="6">
        <f>IFS('ProductSprint Backlog'!$E55="", "", AND('ProductSprint Backlog'!$I55&gt;K$2,'ProductSprint Backlog'!$H55&lt;=K$2),'ProductSprint Backlog'!$E55 / MAX(1, 'ProductSprint Backlog'!$I55-'ProductSprint Backlog'!$H55),AND('ProductSprint Backlog'!$I55=K$2,'ProductSprint Backlog'!$H55=K$2),'ProductSprint Backlog'!$E55,OR('ProductSprint Backlog'!$I55&lt;=K$2,'ProductSprint Backlog'!$H55&gt;K$2),0)</f>
        <v>0</v>
      </c>
      <c r="L55" s="6">
        <f>IFS('ProductSprint Backlog'!$E55="", "", AND('ProductSprint Backlog'!$I55&gt;L$2,'ProductSprint Backlog'!$H55&lt;=L$2),'ProductSprint Backlog'!$E55 / MAX(1, 'ProductSprint Backlog'!$I55-'ProductSprint Backlog'!$H55),AND('ProductSprint Backlog'!$I55=L$2,'ProductSprint Backlog'!$H55=L$2),'ProductSprint Backlog'!$E55,OR('ProductSprint Backlog'!$I55&lt;=L$2,'ProductSprint Backlog'!$H55&gt;L$2),0)</f>
        <v>0</v>
      </c>
      <c r="M55" s="6">
        <f>IFS('ProductSprint Backlog'!$E55="", "", AND('ProductSprint Backlog'!$I55&gt;M$2,'ProductSprint Backlog'!$H55&lt;=M$2),'ProductSprint Backlog'!$E55 / MAX(1, 'ProductSprint Backlog'!$I55-'ProductSprint Backlog'!$H55),AND('ProductSprint Backlog'!$I55=M$2,'ProductSprint Backlog'!$H55=M$2),'ProductSprint Backlog'!$E55,OR('ProductSprint Backlog'!$I55&lt;=M$2,'ProductSprint Backlog'!$H55&gt;M$2),0)</f>
        <v>0</v>
      </c>
      <c r="N55" s="6">
        <f>IFS('ProductSprint Backlog'!$E55="", "", AND('ProductSprint Backlog'!$I55&gt;N$2,'ProductSprint Backlog'!$H55&lt;=N$2),'ProductSprint Backlog'!$E55 / MAX(1, 'ProductSprint Backlog'!$I55-'ProductSprint Backlog'!$H55),AND('ProductSprint Backlog'!$I55=N$2,'ProductSprint Backlog'!$H55=N$2),'ProductSprint Backlog'!$E55,OR('ProductSprint Backlog'!$I55&lt;=N$2,'ProductSprint Backlog'!$H55&gt;N$2),0)</f>
        <v>0</v>
      </c>
      <c r="O55" s="6">
        <f>IFS('ProductSprint Backlog'!$E55="", "", AND('ProductSprint Backlog'!$I55&gt;O$2,'ProductSprint Backlog'!$H55&lt;=O$2),'ProductSprint Backlog'!$E55 / MAX(1, 'ProductSprint Backlog'!$I55-'ProductSprint Backlog'!$H55),AND('ProductSprint Backlog'!$I55=O$2,'ProductSprint Backlog'!$H55=O$2),'ProductSprint Backlog'!$E55,OR('ProductSprint Backlog'!$I55&lt;=O$2,'ProductSprint Backlog'!$H55&gt;O$2),0)</f>
        <v>0</v>
      </c>
    </row>
    <row r="56">
      <c r="B56" s="6">
        <f>IFS('ProductSprint Backlog'!$E56="", "", AND('ProductSprint Backlog'!$I56&gt;B$2,'ProductSprint Backlog'!$H56&lt;=B$2),'ProductSprint Backlog'!$E56 / MAX(1, 'ProductSprint Backlog'!$I56-'ProductSprint Backlog'!$H56),AND('ProductSprint Backlog'!$I56=B$2,'ProductSprint Backlog'!$H56=B$2),'ProductSprint Backlog'!$E56,OR('ProductSprint Backlog'!$I56&lt;=B$2,'ProductSprint Backlog'!$H56&gt;B$2),0)</f>
        <v>0</v>
      </c>
      <c r="C56" s="6">
        <f>IFS('ProductSprint Backlog'!$E56="", "", AND('ProductSprint Backlog'!$I56&gt;C$2,'ProductSprint Backlog'!$H56&lt;=C$2),'ProductSprint Backlog'!$E56 / MAX(1, 'ProductSprint Backlog'!$I56-'ProductSprint Backlog'!$H56),AND('ProductSprint Backlog'!$I56=C$2,'ProductSprint Backlog'!$H56=C$2),'ProductSprint Backlog'!$E56,OR('ProductSprint Backlog'!$I56&lt;=C$2,'ProductSprint Backlog'!$H56&gt;C$2),0)</f>
        <v>0</v>
      </c>
      <c r="D56" s="6">
        <f>IFS('ProductSprint Backlog'!$E56="", "", AND('ProductSprint Backlog'!$I56&gt;D$2,'ProductSprint Backlog'!$H56&lt;=D$2),'ProductSprint Backlog'!$E56 / MAX(1, 'ProductSprint Backlog'!$I56-'ProductSprint Backlog'!$H56),AND('ProductSprint Backlog'!$I56=D$2,'ProductSprint Backlog'!$H56=D$2),'ProductSprint Backlog'!$E56,OR('ProductSprint Backlog'!$I56&lt;=D$2,'ProductSprint Backlog'!$H56&gt;D$2),0)</f>
        <v>0</v>
      </c>
      <c r="E56" s="6">
        <f>IFS('ProductSprint Backlog'!$E56="", "", AND('ProductSprint Backlog'!$I56&gt;E$2,'ProductSprint Backlog'!$H56&lt;=E$2),'ProductSprint Backlog'!$E56 / MAX(1, 'ProductSprint Backlog'!$I56-'ProductSprint Backlog'!$H56),AND('ProductSprint Backlog'!$I56=E$2,'ProductSprint Backlog'!$H56=E$2),'ProductSprint Backlog'!$E56,OR('ProductSprint Backlog'!$I56&lt;=E$2,'ProductSprint Backlog'!$H56&gt;E$2),0)</f>
        <v>0</v>
      </c>
      <c r="F56" s="6">
        <f>IFS('ProductSprint Backlog'!$E56="", "", AND('ProductSprint Backlog'!$I56&gt;F$2,'ProductSprint Backlog'!$H56&lt;=F$2),'ProductSprint Backlog'!$E56 / MAX(1, 'ProductSprint Backlog'!$I56-'ProductSprint Backlog'!$H56),AND('ProductSprint Backlog'!$I56=F$2,'ProductSprint Backlog'!$H56=F$2),'ProductSprint Backlog'!$E56,OR('ProductSprint Backlog'!$I56&lt;=F$2,'ProductSprint Backlog'!$H56&gt;F$2),0)</f>
        <v>1</v>
      </c>
      <c r="G56" s="6">
        <f>IFS('ProductSprint Backlog'!$E56="", "", AND('ProductSprint Backlog'!$I56&gt;G$2,'ProductSprint Backlog'!$H56&lt;=G$2),'ProductSprint Backlog'!$E56 / MAX(1, 'ProductSprint Backlog'!$I56-'ProductSprint Backlog'!$H56),AND('ProductSprint Backlog'!$I56=G$2,'ProductSprint Backlog'!$H56=G$2),'ProductSprint Backlog'!$E56,OR('ProductSprint Backlog'!$I56&lt;=G$2,'ProductSprint Backlog'!$H56&gt;G$2),0)</f>
        <v>1</v>
      </c>
      <c r="H56" s="6">
        <f>IFS('ProductSprint Backlog'!$E56="", "", AND('ProductSprint Backlog'!$I56&gt;H$2,'ProductSprint Backlog'!$H56&lt;=H$2),'ProductSprint Backlog'!$E56 / MAX(1, 'ProductSprint Backlog'!$I56-'ProductSprint Backlog'!$H56),AND('ProductSprint Backlog'!$I56=H$2,'ProductSprint Backlog'!$H56=H$2),'ProductSprint Backlog'!$E56,OR('ProductSprint Backlog'!$I56&lt;=H$2,'ProductSprint Backlog'!$H56&gt;H$2),0)</f>
        <v>0</v>
      </c>
      <c r="I56" s="6">
        <f>IFS('ProductSprint Backlog'!$E56="", "", AND('ProductSprint Backlog'!$I56&gt;I$2,'ProductSprint Backlog'!$H56&lt;=I$2),'ProductSprint Backlog'!$E56 / MAX(1, 'ProductSprint Backlog'!$I56-'ProductSprint Backlog'!$H56),AND('ProductSprint Backlog'!$I56=I$2,'ProductSprint Backlog'!$H56=I$2),'ProductSprint Backlog'!$E56,OR('ProductSprint Backlog'!$I56&lt;=I$2,'ProductSprint Backlog'!$H56&gt;I$2),0)</f>
        <v>0</v>
      </c>
      <c r="J56" s="6">
        <f>IFS('ProductSprint Backlog'!$E56="", "", AND('ProductSprint Backlog'!$I56&gt;J$2,'ProductSprint Backlog'!$H56&lt;=J$2),'ProductSprint Backlog'!$E56 / MAX(1, 'ProductSprint Backlog'!$I56-'ProductSprint Backlog'!$H56),AND('ProductSprint Backlog'!$I56=J$2,'ProductSprint Backlog'!$H56=J$2),'ProductSprint Backlog'!$E56,OR('ProductSprint Backlog'!$I56&lt;=J$2,'ProductSprint Backlog'!$H56&gt;J$2),0)</f>
        <v>0</v>
      </c>
      <c r="K56" s="6">
        <f>IFS('ProductSprint Backlog'!$E56="", "", AND('ProductSprint Backlog'!$I56&gt;K$2,'ProductSprint Backlog'!$H56&lt;=K$2),'ProductSprint Backlog'!$E56 / MAX(1, 'ProductSprint Backlog'!$I56-'ProductSprint Backlog'!$H56),AND('ProductSprint Backlog'!$I56=K$2,'ProductSprint Backlog'!$H56=K$2),'ProductSprint Backlog'!$E56,OR('ProductSprint Backlog'!$I56&lt;=K$2,'ProductSprint Backlog'!$H56&gt;K$2),0)</f>
        <v>0</v>
      </c>
      <c r="L56" s="6">
        <f>IFS('ProductSprint Backlog'!$E56="", "", AND('ProductSprint Backlog'!$I56&gt;L$2,'ProductSprint Backlog'!$H56&lt;=L$2),'ProductSprint Backlog'!$E56 / MAX(1, 'ProductSprint Backlog'!$I56-'ProductSprint Backlog'!$H56),AND('ProductSprint Backlog'!$I56=L$2,'ProductSprint Backlog'!$H56=L$2),'ProductSprint Backlog'!$E56,OR('ProductSprint Backlog'!$I56&lt;=L$2,'ProductSprint Backlog'!$H56&gt;L$2),0)</f>
        <v>0</v>
      </c>
      <c r="M56" s="6">
        <f>IFS('ProductSprint Backlog'!$E56="", "", AND('ProductSprint Backlog'!$I56&gt;M$2,'ProductSprint Backlog'!$H56&lt;=M$2),'ProductSprint Backlog'!$E56 / MAX(1, 'ProductSprint Backlog'!$I56-'ProductSprint Backlog'!$H56),AND('ProductSprint Backlog'!$I56=M$2,'ProductSprint Backlog'!$H56=M$2),'ProductSprint Backlog'!$E56,OR('ProductSprint Backlog'!$I56&lt;=M$2,'ProductSprint Backlog'!$H56&gt;M$2),0)</f>
        <v>0</v>
      </c>
      <c r="N56" s="6">
        <f>IFS('ProductSprint Backlog'!$E56="", "", AND('ProductSprint Backlog'!$I56&gt;N$2,'ProductSprint Backlog'!$H56&lt;=N$2),'ProductSprint Backlog'!$E56 / MAX(1, 'ProductSprint Backlog'!$I56-'ProductSprint Backlog'!$H56),AND('ProductSprint Backlog'!$I56=N$2,'ProductSprint Backlog'!$H56=N$2),'ProductSprint Backlog'!$E56,OR('ProductSprint Backlog'!$I56&lt;=N$2,'ProductSprint Backlog'!$H56&gt;N$2),0)</f>
        <v>0</v>
      </c>
      <c r="O56" s="6">
        <f>IFS('ProductSprint Backlog'!$E56="", "", AND('ProductSprint Backlog'!$I56&gt;O$2,'ProductSprint Backlog'!$H56&lt;=O$2),'ProductSprint Backlog'!$E56 / MAX(1, 'ProductSprint Backlog'!$I56-'ProductSprint Backlog'!$H56),AND('ProductSprint Backlog'!$I56=O$2,'ProductSprint Backlog'!$H56=O$2),'ProductSprint Backlog'!$E56,OR('ProductSprint Backlog'!$I56&lt;=O$2,'ProductSprint Backlog'!$H56&gt;O$2),0)</f>
        <v>0</v>
      </c>
    </row>
    <row r="57">
      <c r="B57" s="6">
        <f>IFS('ProductSprint Backlog'!$E57="", "", AND('ProductSprint Backlog'!$I57&gt;B$2,'ProductSprint Backlog'!$H57&lt;=B$2),'ProductSprint Backlog'!$E57 / MAX(1, 'ProductSprint Backlog'!$I57-'ProductSprint Backlog'!$H57),AND('ProductSprint Backlog'!$I57=B$2,'ProductSprint Backlog'!$H57=B$2),'ProductSprint Backlog'!$E57,OR('ProductSprint Backlog'!$I57&lt;=B$2,'ProductSprint Backlog'!$H57&gt;B$2),0)</f>
        <v>0</v>
      </c>
      <c r="C57" s="6">
        <f>IFS('ProductSprint Backlog'!$E57="", "", AND('ProductSprint Backlog'!$I57&gt;C$2,'ProductSprint Backlog'!$H57&lt;=C$2),'ProductSprint Backlog'!$E57 / MAX(1, 'ProductSprint Backlog'!$I57-'ProductSprint Backlog'!$H57),AND('ProductSprint Backlog'!$I57=C$2,'ProductSprint Backlog'!$H57=C$2),'ProductSprint Backlog'!$E57,OR('ProductSprint Backlog'!$I57&lt;=C$2,'ProductSprint Backlog'!$H57&gt;C$2),0)</f>
        <v>0</v>
      </c>
      <c r="D57" s="6">
        <f>IFS('ProductSprint Backlog'!$E57="", "", AND('ProductSprint Backlog'!$I57&gt;D$2,'ProductSprint Backlog'!$H57&lt;=D$2),'ProductSprint Backlog'!$E57 / MAX(1, 'ProductSprint Backlog'!$I57-'ProductSprint Backlog'!$H57),AND('ProductSprint Backlog'!$I57=D$2,'ProductSprint Backlog'!$H57=D$2),'ProductSprint Backlog'!$E57,OR('ProductSprint Backlog'!$I57&lt;=D$2,'ProductSprint Backlog'!$H57&gt;D$2),0)</f>
        <v>0</v>
      </c>
      <c r="E57" s="6">
        <f>IFS('ProductSprint Backlog'!$E57="", "", AND('ProductSprint Backlog'!$I57&gt;E$2,'ProductSprint Backlog'!$H57&lt;=E$2),'ProductSprint Backlog'!$E57 / MAX(1, 'ProductSprint Backlog'!$I57-'ProductSprint Backlog'!$H57),AND('ProductSprint Backlog'!$I57=E$2,'ProductSprint Backlog'!$H57=E$2),'ProductSprint Backlog'!$E57,OR('ProductSprint Backlog'!$I57&lt;=E$2,'ProductSprint Backlog'!$H57&gt;E$2),0)</f>
        <v>0</v>
      </c>
      <c r="F57" s="6">
        <f>IFS('ProductSprint Backlog'!$E57="", "", AND('ProductSprint Backlog'!$I57&gt;F$2,'ProductSprint Backlog'!$H57&lt;=F$2),'ProductSprint Backlog'!$E57 / MAX(1, 'ProductSprint Backlog'!$I57-'ProductSprint Backlog'!$H57),AND('ProductSprint Backlog'!$I57=F$2,'ProductSprint Backlog'!$H57=F$2),'ProductSprint Backlog'!$E57,OR('ProductSprint Backlog'!$I57&lt;=F$2,'ProductSprint Backlog'!$H57&gt;F$2),0)</f>
        <v>0</v>
      </c>
      <c r="G57" s="6">
        <f>IFS('ProductSprint Backlog'!$E57="", "", AND('ProductSprint Backlog'!$I57&gt;G$2,'ProductSprint Backlog'!$H57&lt;=G$2),'ProductSprint Backlog'!$E57 / MAX(1, 'ProductSprint Backlog'!$I57-'ProductSprint Backlog'!$H57),AND('ProductSprint Backlog'!$I57=G$2,'ProductSprint Backlog'!$H57=G$2),'ProductSprint Backlog'!$E57,OR('ProductSprint Backlog'!$I57&lt;=G$2,'ProductSprint Backlog'!$H57&gt;G$2),0)</f>
        <v>1</v>
      </c>
      <c r="H57" s="6">
        <f>IFS('ProductSprint Backlog'!$E57="", "", AND('ProductSprint Backlog'!$I57&gt;H$2,'ProductSprint Backlog'!$H57&lt;=H$2),'ProductSprint Backlog'!$E57 / MAX(1, 'ProductSprint Backlog'!$I57-'ProductSprint Backlog'!$H57),AND('ProductSprint Backlog'!$I57=H$2,'ProductSprint Backlog'!$H57=H$2),'ProductSprint Backlog'!$E57,OR('ProductSprint Backlog'!$I57&lt;=H$2,'ProductSprint Backlog'!$H57&gt;H$2),0)</f>
        <v>1</v>
      </c>
      <c r="I57" s="6">
        <f>IFS('ProductSprint Backlog'!$E57="", "", AND('ProductSprint Backlog'!$I57&gt;I$2,'ProductSprint Backlog'!$H57&lt;=I$2),'ProductSprint Backlog'!$E57 / MAX(1, 'ProductSprint Backlog'!$I57-'ProductSprint Backlog'!$H57),AND('ProductSprint Backlog'!$I57=I$2,'ProductSprint Backlog'!$H57=I$2),'ProductSprint Backlog'!$E57,OR('ProductSprint Backlog'!$I57&lt;=I$2,'ProductSprint Backlog'!$H57&gt;I$2),0)</f>
        <v>0</v>
      </c>
      <c r="J57" s="6">
        <f>IFS('ProductSprint Backlog'!$E57="", "", AND('ProductSprint Backlog'!$I57&gt;J$2,'ProductSprint Backlog'!$H57&lt;=J$2),'ProductSprint Backlog'!$E57 / MAX(1, 'ProductSprint Backlog'!$I57-'ProductSprint Backlog'!$H57),AND('ProductSprint Backlog'!$I57=J$2,'ProductSprint Backlog'!$H57=J$2),'ProductSprint Backlog'!$E57,OR('ProductSprint Backlog'!$I57&lt;=J$2,'ProductSprint Backlog'!$H57&gt;J$2),0)</f>
        <v>0</v>
      </c>
      <c r="K57" s="6">
        <f>IFS('ProductSprint Backlog'!$E57="", "", AND('ProductSprint Backlog'!$I57&gt;K$2,'ProductSprint Backlog'!$H57&lt;=K$2),'ProductSprint Backlog'!$E57 / MAX(1, 'ProductSprint Backlog'!$I57-'ProductSprint Backlog'!$H57),AND('ProductSprint Backlog'!$I57=K$2,'ProductSprint Backlog'!$H57=K$2),'ProductSprint Backlog'!$E57,OR('ProductSprint Backlog'!$I57&lt;=K$2,'ProductSprint Backlog'!$H57&gt;K$2),0)</f>
        <v>0</v>
      </c>
      <c r="L57" s="6">
        <f>IFS('ProductSprint Backlog'!$E57="", "", AND('ProductSprint Backlog'!$I57&gt;L$2,'ProductSprint Backlog'!$H57&lt;=L$2),'ProductSprint Backlog'!$E57 / MAX(1, 'ProductSprint Backlog'!$I57-'ProductSprint Backlog'!$H57),AND('ProductSprint Backlog'!$I57=L$2,'ProductSprint Backlog'!$H57=L$2),'ProductSprint Backlog'!$E57,OR('ProductSprint Backlog'!$I57&lt;=L$2,'ProductSprint Backlog'!$H57&gt;L$2),0)</f>
        <v>0</v>
      </c>
      <c r="M57" s="6">
        <f>IFS('ProductSprint Backlog'!$E57="", "", AND('ProductSprint Backlog'!$I57&gt;M$2,'ProductSprint Backlog'!$H57&lt;=M$2),'ProductSprint Backlog'!$E57 / MAX(1, 'ProductSprint Backlog'!$I57-'ProductSprint Backlog'!$H57),AND('ProductSprint Backlog'!$I57=M$2,'ProductSprint Backlog'!$H57=M$2),'ProductSprint Backlog'!$E57,OR('ProductSprint Backlog'!$I57&lt;=M$2,'ProductSprint Backlog'!$H57&gt;M$2),0)</f>
        <v>0</v>
      </c>
      <c r="N57" s="6">
        <f>IFS('ProductSprint Backlog'!$E57="", "", AND('ProductSprint Backlog'!$I57&gt;N$2,'ProductSprint Backlog'!$H57&lt;=N$2),'ProductSprint Backlog'!$E57 / MAX(1, 'ProductSprint Backlog'!$I57-'ProductSprint Backlog'!$H57),AND('ProductSprint Backlog'!$I57=N$2,'ProductSprint Backlog'!$H57=N$2),'ProductSprint Backlog'!$E57,OR('ProductSprint Backlog'!$I57&lt;=N$2,'ProductSprint Backlog'!$H57&gt;N$2),0)</f>
        <v>0</v>
      </c>
      <c r="O57" s="6">
        <f>IFS('ProductSprint Backlog'!$E57="", "", AND('ProductSprint Backlog'!$I57&gt;O$2,'ProductSprint Backlog'!$H57&lt;=O$2),'ProductSprint Backlog'!$E57 / MAX(1, 'ProductSprint Backlog'!$I57-'ProductSprint Backlog'!$H57),AND('ProductSprint Backlog'!$I57=O$2,'ProductSprint Backlog'!$H57=O$2),'ProductSprint Backlog'!$E57,OR('ProductSprint Backlog'!$I57&lt;=O$2,'ProductSprint Backlog'!$H57&gt;O$2),0)</f>
        <v>0</v>
      </c>
    </row>
    <row r="58">
      <c r="B58" s="6">
        <f>IFS('ProductSprint Backlog'!$E58="", "", AND('ProductSprint Backlog'!$I58&gt;B$2,'ProductSprint Backlog'!$H58&lt;=B$2),'ProductSprint Backlog'!$E58 / MAX(1, 'ProductSprint Backlog'!$I58-'ProductSprint Backlog'!$H58),AND('ProductSprint Backlog'!$I58=B$2,'ProductSprint Backlog'!$H58=B$2),'ProductSprint Backlog'!$E58,OR('ProductSprint Backlog'!$I58&lt;=B$2,'ProductSprint Backlog'!$H58&gt;B$2),0)</f>
        <v>0</v>
      </c>
      <c r="C58" s="6">
        <f>IFS('ProductSprint Backlog'!$E58="", "", AND('ProductSprint Backlog'!$I58&gt;C$2,'ProductSprint Backlog'!$H58&lt;=C$2),'ProductSprint Backlog'!$E58 / MAX(1, 'ProductSprint Backlog'!$I58-'ProductSprint Backlog'!$H58),AND('ProductSprint Backlog'!$I58=C$2,'ProductSprint Backlog'!$H58=C$2),'ProductSprint Backlog'!$E58,OR('ProductSprint Backlog'!$I58&lt;=C$2,'ProductSprint Backlog'!$H58&gt;C$2),0)</f>
        <v>0</v>
      </c>
      <c r="D58" s="6">
        <f>IFS('ProductSprint Backlog'!$E58="", "", AND('ProductSprint Backlog'!$I58&gt;D$2,'ProductSprint Backlog'!$H58&lt;=D$2),'ProductSprint Backlog'!$E58 / MAX(1, 'ProductSprint Backlog'!$I58-'ProductSprint Backlog'!$H58),AND('ProductSprint Backlog'!$I58=D$2,'ProductSprint Backlog'!$H58=D$2),'ProductSprint Backlog'!$E58,OR('ProductSprint Backlog'!$I58&lt;=D$2,'ProductSprint Backlog'!$H58&gt;D$2),0)</f>
        <v>0</v>
      </c>
      <c r="E58" s="6">
        <f>IFS('ProductSprint Backlog'!$E58="", "", AND('ProductSprint Backlog'!$I58&gt;E$2,'ProductSprint Backlog'!$H58&lt;=E$2),'ProductSprint Backlog'!$E58 / MAX(1, 'ProductSprint Backlog'!$I58-'ProductSprint Backlog'!$H58),AND('ProductSprint Backlog'!$I58=E$2,'ProductSprint Backlog'!$H58=E$2),'ProductSprint Backlog'!$E58,OR('ProductSprint Backlog'!$I58&lt;=E$2,'ProductSprint Backlog'!$H58&gt;E$2),0)</f>
        <v>0</v>
      </c>
      <c r="F58" s="6">
        <f>IFS('ProductSprint Backlog'!$E58="", "", AND('ProductSprint Backlog'!$I58&gt;F$2,'ProductSprint Backlog'!$H58&lt;=F$2),'ProductSprint Backlog'!$E58 / MAX(1, 'ProductSprint Backlog'!$I58-'ProductSprint Backlog'!$H58),AND('ProductSprint Backlog'!$I58=F$2,'ProductSprint Backlog'!$H58=F$2),'ProductSprint Backlog'!$E58,OR('ProductSprint Backlog'!$I58&lt;=F$2,'ProductSprint Backlog'!$H58&gt;F$2),0)</f>
        <v>0</v>
      </c>
      <c r="G58" s="6">
        <f>IFS('ProductSprint Backlog'!$E58="", "", AND('ProductSprint Backlog'!$I58&gt;G$2,'ProductSprint Backlog'!$H58&lt;=G$2),'ProductSprint Backlog'!$E58 / MAX(1, 'ProductSprint Backlog'!$I58-'ProductSprint Backlog'!$H58),AND('ProductSprint Backlog'!$I58=G$2,'ProductSprint Backlog'!$H58=G$2),'ProductSprint Backlog'!$E58,OR('ProductSprint Backlog'!$I58&lt;=G$2,'ProductSprint Backlog'!$H58&gt;G$2),0)</f>
        <v>0</v>
      </c>
      <c r="H58" s="6">
        <f>IFS('ProductSprint Backlog'!$E58="", "", AND('ProductSprint Backlog'!$I58&gt;H$2,'ProductSprint Backlog'!$H58&lt;=H$2),'ProductSprint Backlog'!$E58 / MAX(1, 'ProductSprint Backlog'!$I58-'ProductSprint Backlog'!$H58),AND('ProductSprint Backlog'!$I58=H$2,'ProductSprint Backlog'!$H58=H$2),'ProductSprint Backlog'!$E58,OR('ProductSprint Backlog'!$I58&lt;=H$2,'ProductSprint Backlog'!$H58&gt;H$2),0)</f>
        <v>2</v>
      </c>
      <c r="I58" s="6">
        <f>IFS('ProductSprint Backlog'!$E58="", "", AND('ProductSprint Backlog'!$I58&gt;I$2,'ProductSprint Backlog'!$H58&lt;=I$2),'ProductSprint Backlog'!$E58 / MAX(1, 'ProductSprint Backlog'!$I58-'ProductSprint Backlog'!$H58),AND('ProductSprint Backlog'!$I58=I$2,'ProductSprint Backlog'!$H58=I$2),'ProductSprint Backlog'!$E58,OR('ProductSprint Backlog'!$I58&lt;=I$2,'ProductSprint Backlog'!$H58&gt;I$2),0)</f>
        <v>0</v>
      </c>
      <c r="J58" s="6">
        <f>IFS('ProductSprint Backlog'!$E58="", "", AND('ProductSprint Backlog'!$I58&gt;J$2,'ProductSprint Backlog'!$H58&lt;=J$2),'ProductSprint Backlog'!$E58 / MAX(1, 'ProductSprint Backlog'!$I58-'ProductSprint Backlog'!$H58),AND('ProductSprint Backlog'!$I58=J$2,'ProductSprint Backlog'!$H58=J$2),'ProductSprint Backlog'!$E58,OR('ProductSprint Backlog'!$I58&lt;=J$2,'ProductSprint Backlog'!$H58&gt;J$2),0)</f>
        <v>0</v>
      </c>
      <c r="K58" s="6">
        <f>IFS('ProductSprint Backlog'!$E58="", "", AND('ProductSprint Backlog'!$I58&gt;K$2,'ProductSprint Backlog'!$H58&lt;=K$2),'ProductSprint Backlog'!$E58 / MAX(1, 'ProductSprint Backlog'!$I58-'ProductSprint Backlog'!$H58),AND('ProductSprint Backlog'!$I58=K$2,'ProductSprint Backlog'!$H58=K$2),'ProductSprint Backlog'!$E58,OR('ProductSprint Backlog'!$I58&lt;=K$2,'ProductSprint Backlog'!$H58&gt;K$2),0)</f>
        <v>0</v>
      </c>
      <c r="L58" s="6">
        <f>IFS('ProductSprint Backlog'!$E58="", "", AND('ProductSprint Backlog'!$I58&gt;L$2,'ProductSprint Backlog'!$H58&lt;=L$2),'ProductSprint Backlog'!$E58 / MAX(1, 'ProductSprint Backlog'!$I58-'ProductSprint Backlog'!$H58),AND('ProductSprint Backlog'!$I58=L$2,'ProductSprint Backlog'!$H58=L$2),'ProductSprint Backlog'!$E58,OR('ProductSprint Backlog'!$I58&lt;=L$2,'ProductSprint Backlog'!$H58&gt;L$2),0)</f>
        <v>0</v>
      </c>
      <c r="M58" s="6">
        <f>IFS('ProductSprint Backlog'!$E58="", "", AND('ProductSprint Backlog'!$I58&gt;M$2,'ProductSprint Backlog'!$H58&lt;=M$2),'ProductSprint Backlog'!$E58 / MAX(1, 'ProductSprint Backlog'!$I58-'ProductSprint Backlog'!$H58),AND('ProductSprint Backlog'!$I58=M$2,'ProductSprint Backlog'!$H58=M$2),'ProductSprint Backlog'!$E58,OR('ProductSprint Backlog'!$I58&lt;=M$2,'ProductSprint Backlog'!$H58&gt;M$2),0)</f>
        <v>0</v>
      </c>
      <c r="N58" s="6">
        <f>IFS('ProductSprint Backlog'!$E58="", "", AND('ProductSprint Backlog'!$I58&gt;N$2,'ProductSprint Backlog'!$H58&lt;=N$2),'ProductSprint Backlog'!$E58 / MAX(1, 'ProductSprint Backlog'!$I58-'ProductSprint Backlog'!$H58),AND('ProductSprint Backlog'!$I58=N$2,'ProductSprint Backlog'!$H58=N$2),'ProductSprint Backlog'!$E58,OR('ProductSprint Backlog'!$I58&lt;=N$2,'ProductSprint Backlog'!$H58&gt;N$2),0)</f>
        <v>0</v>
      </c>
      <c r="O58" s="6">
        <f>IFS('ProductSprint Backlog'!$E58="", "", AND('ProductSprint Backlog'!$I58&gt;O$2,'ProductSprint Backlog'!$H58&lt;=O$2),'ProductSprint Backlog'!$E58 / MAX(1, 'ProductSprint Backlog'!$I58-'ProductSprint Backlog'!$H58),AND('ProductSprint Backlog'!$I58=O$2,'ProductSprint Backlog'!$H58=O$2),'ProductSprint Backlog'!$E58,OR('ProductSprint Backlog'!$I58&lt;=O$2,'ProductSprint Backlog'!$H58&gt;O$2),0)</f>
        <v>0</v>
      </c>
    </row>
    <row r="59">
      <c r="B59" s="6" t="str">
        <f>IFS('ProductSprint Backlog'!$E59="", "", AND('ProductSprint Backlog'!$I59&gt;B$2,'ProductSprint Backlog'!$H59&lt;=B$2),'ProductSprint Backlog'!$E59 / MAX(1, 'ProductSprint Backlog'!$I59-'ProductSprint Backlog'!$H59),AND('ProductSprint Backlog'!$I59=B$2,'ProductSprint Backlog'!$H59=B$2),'ProductSprint Backlog'!$E59,OR('ProductSprint Backlog'!$I59&lt;=B$2,'ProductSprint Backlog'!$H59&gt;B$2),0)</f>
        <v/>
      </c>
      <c r="C59" s="6" t="str">
        <f>IFS('ProductSprint Backlog'!$E59="", "", AND('ProductSprint Backlog'!$I59&gt;C$2,'ProductSprint Backlog'!$H59&lt;=C$2),'ProductSprint Backlog'!$E59 / MAX(1, 'ProductSprint Backlog'!$I59-'ProductSprint Backlog'!$H59),AND('ProductSprint Backlog'!$I59=C$2,'ProductSprint Backlog'!$H59=C$2),'ProductSprint Backlog'!$E59,OR('ProductSprint Backlog'!$I59&lt;=C$2,'ProductSprint Backlog'!$H59&gt;C$2),0)</f>
        <v/>
      </c>
      <c r="D59" s="6" t="str">
        <f>IFS('ProductSprint Backlog'!$E59="", "", AND('ProductSprint Backlog'!$I59&gt;D$2,'ProductSprint Backlog'!$H59&lt;=D$2),'ProductSprint Backlog'!$E59 / MAX(1, 'ProductSprint Backlog'!$I59-'ProductSprint Backlog'!$H59),AND('ProductSprint Backlog'!$I59=D$2,'ProductSprint Backlog'!$H59=D$2),'ProductSprint Backlog'!$E59,OR('ProductSprint Backlog'!$I59&lt;=D$2,'ProductSprint Backlog'!$H59&gt;D$2),0)</f>
        <v/>
      </c>
      <c r="E59" s="6" t="str">
        <f>IFS('ProductSprint Backlog'!$E59="", "", AND('ProductSprint Backlog'!$I59&gt;E$2,'ProductSprint Backlog'!$H59&lt;=E$2),'ProductSprint Backlog'!$E59 / MAX(1, 'ProductSprint Backlog'!$I59-'ProductSprint Backlog'!$H59),AND('ProductSprint Backlog'!$I59=E$2,'ProductSprint Backlog'!$H59=E$2),'ProductSprint Backlog'!$E59,OR('ProductSprint Backlog'!$I59&lt;=E$2,'ProductSprint Backlog'!$H59&gt;E$2),0)</f>
        <v/>
      </c>
      <c r="F59" s="6" t="str">
        <f>IFS('ProductSprint Backlog'!$E59="", "", AND('ProductSprint Backlog'!$I59&gt;F$2,'ProductSprint Backlog'!$H59&lt;=F$2),'ProductSprint Backlog'!$E59 / MAX(1, 'ProductSprint Backlog'!$I59-'ProductSprint Backlog'!$H59),AND('ProductSprint Backlog'!$I59=F$2,'ProductSprint Backlog'!$H59=F$2),'ProductSprint Backlog'!$E59,OR('ProductSprint Backlog'!$I59&lt;=F$2,'ProductSprint Backlog'!$H59&gt;F$2),0)</f>
        <v/>
      </c>
      <c r="G59" s="6" t="str">
        <f>IFS('ProductSprint Backlog'!$E59="", "", AND('ProductSprint Backlog'!$I59&gt;G$2,'ProductSprint Backlog'!$H59&lt;=G$2),'ProductSprint Backlog'!$E59 / MAX(1, 'ProductSprint Backlog'!$I59-'ProductSprint Backlog'!$H59),AND('ProductSprint Backlog'!$I59=G$2,'ProductSprint Backlog'!$H59=G$2),'ProductSprint Backlog'!$E59,OR('ProductSprint Backlog'!$I59&lt;=G$2,'ProductSprint Backlog'!$H59&gt;G$2),0)</f>
        <v/>
      </c>
      <c r="H59" s="6" t="str">
        <f>IFS('ProductSprint Backlog'!$E59="", "", AND('ProductSprint Backlog'!$I59&gt;H$2,'ProductSprint Backlog'!$H59&lt;=H$2),'ProductSprint Backlog'!$E59 / MAX(1, 'ProductSprint Backlog'!$I59-'ProductSprint Backlog'!$H59),AND('ProductSprint Backlog'!$I59=H$2,'ProductSprint Backlog'!$H59=H$2),'ProductSprint Backlog'!$E59,OR('ProductSprint Backlog'!$I59&lt;=H$2,'ProductSprint Backlog'!$H59&gt;H$2),0)</f>
        <v/>
      </c>
      <c r="I59" s="6" t="str">
        <f>IFS('ProductSprint Backlog'!$E59="", "", AND('ProductSprint Backlog'!$I59&gt;I$2,'ProductSprint Backlog'!$H59&lt;=I$2),'ProductSprint Backlog'!$E59 / MAX(1, 'ProductSprint Backlog'!$I59-'ProductSprint Backlog'!$H59),AND('ProductSprint Backlog'!$I59=I$2,'ProductSprint Backlog'!$H59=I$2),'ProductSprint Backlog'!$E59,OR('ProductSprint Backlog'!$I59&lt;=I$2,'ProductSprint Backlog'!$H59&gt;I$2),0)</f>
        <v/>
      </c>
      <c r="J59" s="6" t="str">
        <f>IFS('ProductSprint Backlog'!$E59="", "", AND('ProductSprint Backlog'!$I59&gt;J$2,'ProductSprint Backlog'!$H59&lt;=J$2),'ProductSprint Backlog'!$E59 / MAX(1, 'ProductSprint Backlog'!$I59-'ProductSprint Backlog'!$H59),AND('ProductSprint Backlog'!$I59=J$2,'ProductSprint Backlog'!$H59=J$2),'ProductSprint Backlog'!$E59,OR('ProductSprint Backlog'!$I59&lt;=J$2,'ProductSprint Backlog'!$H59&gt;J$2),0)</f>
        <v/>
      </c>
      <c r="K59" s="6" t="str">
        <f>IFS('ProductSprint Backlog'!$E59="", "", AND('ProductSprint Backlog'!$I59&gt;K$2,'ProductSprint Backlog'!$H59&lt;=K$2),'ProductSprint Backlog'!$E59 / MAX(1, 'ProductSprint Backlog'!$I59-'ProductSprint Backlog'!$H59),AND('ProductSprint Backlog'!$I59=K$2,'ProductSprint Backlog'!$H59=K$2),'ProductSprint Backlog'!$E59,OR('ProductSprint Backlog'!$I59&lt;=K$2,'ProductSprint Backlog'!$H59&gt;K$2),0)</f>
        <v/>
      </c>
      <c r="L59" s="6" t="str">
        <f>IFS('ProductSprint Backlog'!$E59="", "", AND('ProductSprint Backlog'!$I59&gt;L$2,'ProductSprint Backlog'!$H59&lt;=L$2),'ProductSprint Backlog'!$E59 / MAX(1, 'ProductSprint Backlog'!$I59-'ProductSprint Backlog'!$H59),AND('ProductSprint Backlog'!$I59=L$2,'ProductSprint Backlog'!$H59=L$2),'ProductSprint Backlog'!$E59,OR('ProductSprint Backlog'!$I59&lt;=L$2,'ProductSprint Backlog'!$H59&gt;L$2),0)</f>
        <v/>
      </c>
      <c r="M59" s="6" t="str">
        <f>IFS('ProductSprint Backlog'!$E59="", "", AND('ProductSprint Backlog'!$I59&gt;M$2,'ProductSprint Backlog'!$H59&lt;=M$2),'ProductSprint Backlog'!$E59 / MAX(1, 'ProductSprint Backlog'!$I59-'ProductSprint Backlog'!$H59),AND('ProductSprint Backlog'!$I59=M$2,'ProductSprint Backlog'!$H59=M$2),'ProductSprint Backlog'!$E59,OR('ProductSprint Backlog'!$I59&lt;=M$2,'ProductSprint Backlog'!$H59&gt;M$2),0)</f>
        <v/>
      </c>
      <c r="N59" s="6" t="str">
        <f>IFS('ProductSprint Backlog'!$E59="", "", AND('ProductSprint Backlog'!$I59&gt;N$2,'ProductSprint Backlog'!$H59&lt;=N$2),'ProductSprint Backlog'!$E59 / MAX(1, 'ProductSprint Backlog'!$I59-'ProductSprint Backlog'!$H59),AND('ProductSprint Backlog'!$I59=N$2,'ProductSprint Backlog'!$H59=N$2),'ProductSprint Backlog'!$E59,OR('ProductSprint Backlog'!$I59&lt;=N$2,'ProductSprint Backlog'!$H59&gt;N$2),0)</f>
        <v/>
      </c>
      <c r="O59" s="6" t="str">
        <f>IFS('ProductSprint Backlog'!$E59="", "", AND('ProductSprint Backlog'!$I59&gt;O$2,'ProductSprint Backlog'!$H59&lt;=O$2),'ProductSprint Backlog'!$E59 / MAX(1, 'ProductSprint Backlog'!$I59-'ProductSprint Backlog'!$H59),AND('ProductSprint Backlog'!$I59=O$2,'ProductSprint Backlog'!$H59=O$2),'ProductSprint Backlog'!$E59,OR('ProductSprint Backlog'!$I59&lt;=O$2,'ProductSprint Backlog'!$H59&gt;O$2),0)</f>
        <v/>
      </c>
    </row>
    <row r="60">
      <c r="B60" s="6">
        <f>IFS('ProductSprint Backlog'!$E60="", "", AND('ProductSprint Backlog'!$I60&gt;B$2,'ProductSprint Backlog'!$H60&lt;=B$2),'ProductSprint Backlog'!$E60 / MAX(1, 'ProductSprint Backlog'!$I60-'ProductSprint Backlog'!$H60),AND('ProductSprint Backlog'!$I60=B$2,'ProductSprint Backlog'!$H60=B$2),'ProductSprint Backlog'!$E60,OR('ProductSprint Backlog'!$I60&lt;=B$2,'ProductSprint Backlog'!$H60&gt;B$2),0)</f>
        <v>0</v>
      </c>
      <c r="C60" s="6">
        <f>IFS('ProductSprint Backlog'!$E60="", "", AND('ProductSprint Backlog'!$I60&gt;C$2,'ProductSprint Backlog'!$H60&lt;=C$2),'ProductSprint Backlog'!$E60 / MAX(1, 'ProductSprint Backlog'!$I60-'ProductSprint Backlog'!$H60),AND('ProductSprint Backlog'!$I60=C$2,'ProductSprint Backlog'!$H60=C$2),'ProductSprint Backlog'!$E60,OR('ProductSprint Backlog'!$I60&lt;=C$2,'ProductSprint Backlog'!$H60&gt;C$2),0)</f>
        <v>0</v>
      </c>
      <c r="D60" s="6">
        <f>IFS('ProductSprint Backlog'!$E60="", "", AND('ProductSprint Backlog'!$I60&gt;D$2,'ProductSprint Backlog'!$H60&lt;=D$2),'ProductSprint Backlog'!$E60 / MAX(1, 'ProductSprint Backlog'!$I60-'ProductSprint Backlog'!$H60),AND('ProductSprint Backlog'!$I60=D$2,'ProductSprint Backlog'!$H60=D$2),'ProductSprint Backlog'!$E60,OR('ProductSprint Backlog'!$I60&lt;=D$2,'ProductSprint Backlog'!$H60&gt;D$2),0)</f>
        <v>0</v>
      </c>
      <c r="E60" s="6">
        <f>IFS('ProductSprint Backlog'!$E60="", "", AND('ProductSprint Backlog'!$I60&gt;E$2,'ProductSprint Backlog'!$H60&lt;=E$2),'ProductSprint Backlog'!$E60 / MAX(1, 'ProductSprint Backlog'!$I60-'ProductSprint Backlog'!$H60),AND('ProductSprint Backlog'!$I60=E$2,'ProductSprint Backlog'!$H60=E$2),'ProductSprint Backlog'!$E60,OR('ProductSprint Backlog'!$I60&lt;=E$2,'ProductSprint Backlog'!$H60&gt;E$2),0)</f>
        <v>0</v>
      </c>
      <c r="F60" s="6">
        <f>IFS('ProductSprint Backlog'!$E60="", "", AND('ProductSprint Backlog'!$I60&gt;F$2,'ProductSprint Backlog'!$H60&lt;=F$2),'ProductSprint Backlog'!$E60 / MAX(1, 'ProductSprint Backlog'!$I60-'ProductSprint Backlog'!$H60),AND('ProductSprint Backlog'!$I60=F$2,'ProductSprint Backlog'!$H60=F$2),'ProductSprint Backlog'!$E60,OR('ProductSprint Backlog'!$I60&lt;=F$2,'ProductSprint Backlog'!$H60&gt;F$2),0)</f>
        <v>0</v>
      </c>
      <c r="G60" s="6">
        <f>IFS('ProductSprint Backlog'!$E60="", "", AND('ProductSprint Backlog'!$I60&gt;G$2,'ProductSprint Backlog'!$H60&lt;=G$2),'ProductSprint Backlog'!$E60 / MAX(1, 'ProductSprint Backlog'!$I60-'ProductSprint Backlog'!$H60),AND('ProductSprint Backlog'!$I60=G$2,'ProductSprint Backlog'!$H60=G$2),'ProductSprint Backlog'!$E60,OR('ProductSprint Backlog'!$I60&lt;=G$2,'ProductSprint Backlog'!$H60&gt;G$2),0)</f>
        <v>0</v>
      </c>
      <c r="H60" s="6">
        <f>IFS('ProductSprint Backlog'!$E60="", "", AND('ProductSprint Backlog'!$I60&gt;H$2,'ProductSprint Backlog'!$H60&lt;=H$2),'ProductSprint Backlog'!$E60 / MAX(1, 'ProductSprint Backlog'!$I60-'ProductSprint Backlog'!$H60),AND('ProductSprint Backlog'!$I60=H$2,'ProductSprint Backlog'!$H60=H$2),'ProductSprint Backlog'!$E60,OR('ProductSprint Backlog'!$I60&lt;=H$2,'ProductSprint Backlog'!$H60&gt;H$2),0)</f>
        <v>0</v>
      </c>
      <c r="I60" s="6">
        <f>IFS('ProductSprint Backlog'!$E60="", "", AND('ProductSprint Backlog'!$I60&gt;I$2,'ProductSprint Backlog'!$H60&lt;=I$2),'ProductSprint Backlog'!$E60 / MAX(1, 'ProductSprint Backlog'!$I60-'ProductSprint Backlog'!$H60),AND('ProductSprint Backlog'!$I60=I$2,'ProductSprint Backlog'!$H60=I$2),'ProductSprint Backlog'!$E60,OR('ProductSprint Backlog'!$I60&lt;=I$2,'ProductSprint Backlog'!$H60&gt;I$2),0)</f>
        <v>1</v>
      </c>
      <c r="J60" s="6">
        <f>IFS('ProductSprint Backlog'!$E60="", "", AND('ProductSprint Backlog'!$I60&gt;J$2,'ProductSprint Backlog'!$H60&lt;=J$2),'ProductSprint Backlog'!$E60 / MAX(1, 'ProductSprint Backlog'!$I60-'ProductSprint Backlog'!$H60),AND('ProductSprint Backlog'!$I60=J$2,'ProductSprint Backlog'!$H60=J$2),'ProductSprint Backlog'!$E60,OR('ProductSprint Backlog'!$I60&lt;=J$2,'ProductSprint Backlog'!$H60&gt;J$2),0)</f>
        <v>0</v>
      </c>
      <c r="K60" s="6">
        <f>IFS('ProductSprint Backlog'!$E60="", "", AND('ProductSprint Backlog'!$I60&gt;K$2,'ProductSprint Backlog'!$H60&lt;=K$2),'ProductSprint Backlog'!$E60 / MAX(1, 'ProductSprint Backlog'!$I60-'ProductSprint Backlog'!$H60),AND('ProductSprint Backlog'!$I60=K$2,'ProductSprint Backlog'!$H60=K$2),'ProductSprint Backlog'!$E60,OR('ProductSprint Backlog'!$I60&lt;=K$2,'ProductSprint Backlog'!$H60&gt;K$2),0)</f>
        <v>0</v>
      </c>
      <c r="L60" s="6">
        <f>IFS('ProductSprint Backlog'!$E60="", "", AND('ProductSprint Backlog'!$I60&gt;L$2,'ProductSprint Backlog'!$H60&lt;=L$2),'ProductSprint Backlog'!$E60 / MAX(1, 'ProductSprint Backlog'!$I60-'ProductSprint Backlog'!$H60),AND('ProductSprint Backlog'!$I60=L$2,'ProductSprint Backlog'!$H60=L$2),'ProductSprint Backlog'!$E60,OR('ProductSprint Backlog'!$I60&lt;=L$2,'ProductSprint Backlog'!$H60&gt;L$2),0)</f>
        <v>0</v>
      </c>
      <c r="M60" s="6">
        <f>IFS('ProductSprint Backlog'!$E60="", "", AND('ProductSprint Backlog'!$I60&gt;M$2,'ProductSprint Backlog'!$H60&lt;=M$2),'ProductSprint Backlog'!$E60 / MAX(1, 'ProductSprint Backlog'!$I60-'ProductSprint Backlog'!$H60),AND('ProductSprint Backlog'!$I60=M$2,'ProductSprint Backlog'!$H60=M$2),'ProductSprint Backlog'!$E60,OR('ProductSprint Backlog'!$I60&lt;=M$2,'ProductSprint Backlog'!$H60&gt;M$2),0)</f>
        <v>0</v>
      </c>
      <c r="N60" s="6">
        <f>IFS('ProductSprint Backlog'!$E60="", "", AND('ProductSprint Backlog'!$I60&gt;N$2,'ProductSprint Backlog'!$H60&lt;=N$2),'ProductSprint Backlog'!$E60 / MAX(1, 'ProductSprint Backlog'!$I60-'ProductSprint Backlog'!$H60),AND('ProductSprint Backlog'!$I60=N$2,'ProductSprint Backlog'!$H60=N$2),'ProductSprint Backlog'!$E60,OR('ProductSprint Backlog'!$I60&lt;=N$2,'ProductSprint Backlog'!$H60&gt;N$2),0)</f>
        <v>0</v>
      </c>
      <c r="O60" s="6">
        <f>IFS('ProductSprint Backlog'!$E60="", "", AND('ProductSprint Backlog'!$I60&gt;O$2,'ProductSprint Backlog'!$H60&lt;=O$2),'ProductSprint Backlog'!$E60 / MAX(1, 'ProductSprint Backlog'!$I60-'ProductSprint Backlog'!$H60),AND('ProductSprint Backlog'!$I60=O$2,'ProductSprint Backlog'!$H60=O$2),'ProductSprint Backlog'!$E60,OR('ProductSprint Backlog'!$I60&lt;=O$2,'ProductSprint Backlog'!$H60&gt;O$2),0)</f>
        <v>0</v>
      </c>
    </row>
    <row r="61">
      <c r="B61" s="6">
        <f>IFS('ProductSprint Backlog'!$E61="", "", AND('ProductSprint Backlog'!$I61&gt;B$2,'ProductSprint Backlog'!$H61&lt;=B$2),'ProductSprint Backlog'!$E61 / MAX(1, 'ProductSprint Backlog'!$I61-'ProductSprint Backlog'!$H61),AND('ProductSprint Backlog'!$I61=B$2,'ProductSprint Backlog'!$H61=B$2),'ProductSprint Backlog'!$E61,OR('ProductSprint Backlog'!$I61&lt;=B$2,'ProductSprint Backlog'!$H61&gt;B$2),0)</f>
        <v>0</v>
      </c>
      <c r="C61" s="6">
        <f>IFS('ProductSprint Backlog'!$E61="", "", AND('ProductSprint Backlog'!$I61&gt;C$2,'ProductSprint Backlog'!$H61&lt;=C$2),'ProductSprint Backlog'!$E61 / MAX(1, 'ProductSprint Backlog'!$I61-'ProductSprint Backlog'!$H61),AND('ProductSprint Backlog'!$I61=C$2,'ProductSprint Backlog'!$H61=C$2),'ProductSprint Backlog'!$E61,OR('ProductSprint Backlog'!$I61&lt;=C$2,'ProductSprint Backlog'!$H61&gt;C$2),0)</f>
        <v>0</v>
      </c>
      <c r="D61" s="6">
        <f>IFS('ProductSprint Backlog'!$E61="", "", AND('ProductSprint Backlog'!$I61&gt;D$2,'ProductSprint Backlog'!$H61&lt;=D$2),'ProductSprint Backlog'!$E61 / MAX(1, 'ProductSprint Backlog'!$I61-'ProductSprint Backlog'!$H61),AND('ProductSprint Backlog'!$I61=D$2,'ProductSprint Backlog'!$H61=D$2),'ProductSprint Backlog'!$E61,OR('ProductSprint Backlog'!$I61&lt;=D$2,'ProductSprint Backlog'!$H61&gt;D$2),0)</f>
        <v>0</v>
      </c>
      <c r="E61" s="6">
        <f>IFS('ProductSprint Backlog'!$E61="", "", AND('ProductSprint Backlog'!$I61&gt;E$2,'ProductSprint Backlog'!$H61&lt;=E$2),'ProductSprint Backlog'!$E61 / MAX(1, 'ProductSprint Backlog'!$I61-'ProductSprint Backlog'!$H61),AND('ProductSprint Backlog'!$I61=E$2,'ProductSprint Backlog'!$H61=E$2),'ProductSprint Backlog'!$E61,OR('ProductSprint Backlog'!$I61&lt;=E$2,'ProductSprint Backlog'!$H61&gt;E$2),0)</f>
        <v>0</v>
      </c>
      <c r="F61" s="6">
        <f>IFS('ProductSprint Backlog'!$E61="", "", AND('ProductSprint Backlog'!$I61&gt;F$2,'ProductSprint Backlog'!$H61&lt;=F$2),'ProductSprint Backlog'!$E61 / MAX(1, 'ProductSprint Backlog'!$I61-'ProductSprint Backlog'!$H61),AND('ProductSprint Backlog'!$I61=F$2,'ProductSprint Backlog'!$H61=F$2),'ProductSprint Backlog'!$E61,OR('ProductSprint Backlog'!$I61&lt;=F$2,'ProductSprint Backlog'!$H61&gt;F$2),0)</f>
        <v>0</v>
      </c>
      <c r="G61" s="6">
        <f>IFS('ProductSprint Backlog'!$E61="", "", AND('ProductSprint Backlog'!$I61&gt;G$2,'ProductSprint Backlog'!$H61&lt;=G$2),'ProductSprint Backlog'!$E61 / MAX(1, 'ProductSprint Backlog'!$I61-'ProductSprint Backlog'!$H61),AND('ProductSprint Backlog'!$I61=G$2,'ProductSprint Backlog'!$H61=G$2),'ProductSprint Backlog'!$E61,OR('ProductSprint Backlog'!$I61&lt;=G$2,'ProductSprint Backlog'!$H61&gt;G$2),0)</f>
        <v>0</v>
      </c>
      <c r="H61" s="6">
        <f>IFS('ProductSprint Backlog'!$E61="", "", AND('ProductSprint Backlog'!$I61&gt;H$2,'ProductSprint Backlog'!$H61&lt;=H$2),'ProductSprint Backlog'!$E61 / MAX(1, 'ProductSprint Backlog'!$I61-'ProductSprint Backlog'!$H61),AND('ProductSprint Backlog'!$I61=H$2,'ProductSprint Backlog'!$H61=H$2),'ProductSprint Backlog'!$E61,OR('ProductSprint Backlog'!$I61&lt;=H$2,'ProductSprint Backlog'!$H61&gt;H$2),0)</f>
        <v>0</v>
      </c>
      <c r="I61" s="6">
        <f>IFS('ProductSprint Backlog'!$E61="", "", AND('ProductSprint Backlog'!$I61&gt;I$2,'ProductSprint Backlog'!$H61&lt;=I$2),'ProductSprint Backlog'!$E61 / MAX(1, 'ProductSprint Backlog'!$I61-'ProductSprint Backlog'!$H61),AND('ProductSprint Backlog'!$I61=I$2,'ProductSprint Backlog'!$H61=I$2),'ProductSprint Backlog'!$E61,OR('ProductSprint Backlog'!$I61&lt;=I$2,'ProductSprint Backlog'!$H61&gt;I$2),0)</f>
        <v>2</v>
      </c>
      <c r="J61" s="6">
        <f>IFS('ProductSprint Backlog'!$E61="", "", AND('ProductSprint Backlog'!$I61&gt;J$2,'ProductSprint Backlog'!$H61&lt;=J$2),'ProductSprint Backlog'!$E61 / MAX(1, 'ProductSprint Backlog'!$I61-'ProductSprint Backlog'!$H61),AND('ProductSprint Backlog'!$I61=J$2,'ProductSprint Backlog'!$H61=J$2),'ProductSprint Backlog'!$E61,OR('ProductSprint Backlog'!$I61&lt;=J$2,'ProductSprint Backlog'!$H61&gt;J$2),0)</f>
        <v>0</v>
      </c>
      <c r="K61" s="6">
        <f>IFS('ProductSprint Backlog'!$E61="", "", AND('ProductSprint Backlog'!$I61&gt;K$2,'ProductSprint Backlog'!$H61&lt;=K$2),'ProductSprint Backlog'!$E61 / MAX(1, 'ProductSprint Backlog'!$I61-'ProductSprint Backlog'!$H61),AND('ProductSprint Backlog'!$I61=K$2,'ProductSprint Backlog'!$H61=K$2),'ProductSprint Backlog'!$E61,OR('ProductSprint Backlog'!$I61&lt;=K$2,'ProductSprint Backlog'!$H61&gt;K$2),0)</f>
        <v>0</v>
      </c>
      <c r="L61" s="6">
        <f>IFS('ProductSprint Backlog'!$E61="", "", AND('ProductSprint Backlog'!$I61&gt;L$2,'ProductSprint Backlog'!$H61&lt;=L$2),'ProductSprint Backlog'!$E61 / MAX(1, 'ProductSprint Backlog'!$I61-'ProductSprint Backlog'!$H61),AND('ProductSprint Backlog'!$I61=L$2,'ProductSprint Backlog'!$H61=L$2),'ProductSprint Backlog'!$E61,OR('ProductSprint Backlog'!$I61&lt;=L$2,'ProductSprint Backlog'!$H61&gt;L$2),0)</f>
        <v>0</v>
      </c>
      <c r="M61" s="6">
        <f>IFS('ProductSprint Backlog'!$E61="", "", AND('ProductSprint Backlog'!$I61&gt;M$2,'ProductSprint Backlog'!$H61&lt;=M$2),'ProductSprint Backlog'!$E61 / MAX(1, 'ProductSprint Backlog'!$I61-'ProductSprint Backlog'!$H61),AND('ProductSprint Backlog'!$I61=M$2,'ProductSprint Backlog'!$H61=M$2),'ProductSprint Backlog'!$E61,OR('ProductSprint Backlog'!$I61&lt;=M$2,'ProductSprint Backlog'!$H61&gt;M$2),0)</f>
        <v>0</v>
      </c>
      <c r="N61" s="6">
        <f>IFS('ProductSprint Backlog'!$E61="", "", AND('ProductSprint Backlog'!$I61&gt;N$2,'ProductSprint Backlog'!$H61&lt;=N$2),'ProductSprint Backlog'!$E61 / MAX(1, 'ProductSprint Backlog'!$I61-'ProductSprint Backlog'!$H61),AND('ProductSprint Backlog'!$I61=N$2,'ProductSprint Backlog'!$H61=N$2),'ProductSprint Backlog'!$E61,OR('ProductSprint Backlog'!$I61&lt;=N$2,'ProductSprint Backlog'!$H61&gt;N$2),0)</f>
        <v>0</v>
      </c>
      <c r="O61" s="6">
        <f>IFS('ProductSprint Backlog'!$E61="", "", AND('ProductSprint Backlog'!$I61&gt;O$2,'ProductSprint Backlog'!$H61&lt;=O$2),'ProductSprint Backlog'!$E61 / MAX(1, 'ProductSprint Backlog'!$I61-'ProductSprint Backlog'!$H61),AND('ProductSprint Backlog'!$I61=O$2,'ProductSprint Backlog'!$H61=O$2),'ProductSprint Backlog'!$E61,OR('ProductSprint Backlog'!$I61&lt;=O$2,'ProductSprint Backlog'!$H61&gt;O$2),0)</f>
        <v>0</v>
      </c>
    </row>
    <row r="62">
      <c r="B62" s="6">
        <f>IFS('ProductSprint Backlog'!$E62="", "", AND('ProductSprint Backlog'!$I62&gt;B$2,'ProductSprint Backlog'!$H62&lt;=B$2),'ProductSprint Backlog'!$E62 / MAX(1, 'ProductSprint Backlog'!$I62-'ProductSprint Backlog'!$H62),AND('ProductSprint Backlog'!$I62=B$2,'ProductSprint Backlog'!$H62=B$2),'ProductSprint Backlog'!$E62,OR('ProductSprint Backlog'!$I62&lt;=B$2,'ProductSprint Backlog'!$H62&gt;B$2),0)</f>
        <v>0</v>
      </c>
      <c r="C62" s="6">
        <f>IFS('ProductSprint Backlog'!$E62="", "", AND('ProductSprint Backlog'!$I62&gt;C$2,'ProductSprint Backlog'!$H62&lt;=C$2),'ProductSprint Backlog'!$E62 / MAX(1, 'ProductSprint Backlog'!$I62-'ProductSprint Backlog'!$H62),AND('ProductSprint Backlog'!$I62=C$2,'ProductSprint Backlog'!$H62=C$2),'ProductSprint Backlog'!$E62,OR('ProductSprint Backlog'!$I62&lt;=C$2,'ProductSprint Backlog'!$H62&gt;C$2),0)</f>
        <v>0</v>
      </c>
      <c r="D62" s="6">
        <f>IFS('ProductSprint Backlog'!$E62="", "", AND('ProductSprint Backlog'!$I62&gt;D$2,'ProductSprint Backlog'!$H62&lt;=D$2),'ProductSprint Backlog'!$E62 / MAX(1, 'ProductSprint Backlog'!$I62-'ProductSprint Backlog'!$H62),AND('ProductSprint Backlog'!$I62=D$2,'ProductSprint Backlog'!$H62=D$2),'ProductSprint Backlog'!$E62,OR('ProductSprint Backlog'!$I62&lt;=D$2,'ProductSprint Backlog'!$H62&gt;D$2),0)</f>
        <v>0</v>
      </c>
      <c r="E62" s="6">
        <f>IFS('ProductSprint Backlog'!$E62="", "", AND('ProductSprint Backlog'!$I62&gt;E$2,'ProductSprint Backlog'!$H62&lt;=E$2),'ProductSprint Backlog'!$E62 / MAX(1, 'ProductSprint Backlog'!$I62-'ProductSprint Backlog'!$H62),AND('ProductSprint Backlog'!$I62=E$2,'ProductSprint Backlog'!$H62=E$2),'ProductSprint Backlog'!$E62,OR('ProductSprint Backlog'!$I62&lt;=E$2,'ProductSprint Backlog'!$H62&gt;E$2),0)</f>
        <v>0</v>
      </c>
      <c r="F62" s="6">
        <f>IFS('ProductSprint Backlog'!$E62="", "", AND('ProductSprint Backlog'!$I62&gt;F$2,'ProductSprint Backlog'!$H62&lt;=F$2),'ProductSprint Backlog'!$E62 / MAX(1, 'ProductSprint Backlog'!$I62-'ProductSprint Backlog'!$H62),AND('ProductSprint Backlog'!$I62=F$2,'ProductSprint Backlog'!$H62=F$2),'ProductSprint Backlog'!$E62,OR('ProductSprint Backlog'!$I62&lt;=F$2,'ProductSprint Backlog'!$H62&gt;F$2),0)</f>
        <v>0</v>
      </c>
      <c r="G62" s="6">
        <f>IFS('ProductSprint Backlog'!$E62="", "", AND('ProductSprint Backlog'!$I62&gt;G$2,'ProductSprint Backlog'!$H62&lt;=G$2),'ProductSprint Backlog'!$E62 / MAX(1, 'ProductSprint Backlog'!$I62-'ProductSprint Backlog'!$H62),AND('ProductSprint Backlog'!$I62=G$2,'ProductSprint Backlog'!$H62=G$2),'ProductSprint Backlog'!$E62,OR('ProductSprint Backlog'!$I62&lt;=G$2,'ProductSprint Backlog'!$H62&gt;G$2),0)</f>
        <v>0</v>
      </c>
      <c r="H62" s="6">
        <f>IFS('ProductSprint Backlog'!$E62="", "", AND('ProductSprint Backlog'!$I62&gt;H$2,'ProductSprint Backlog'!$H62&lt;=H$2),'ProductSprint Backlog'!$E62 / MAX(1, 'ProductSprint Backlog'!$I62-'ProductSprint Backlog'!$H62),AND('ProductSprint Backlog'!$I62=H$2,'ProductSprint Backlog'!$H62=H$2),'ProductSprint Backlog'!$E62,OR('ProductSprint Backlog'!$I62&lt;=H$2,'ProductSprint Backlog'!$H62&gt;H$2),0)</f>
        <v>0</v>
      </c>
      <c r="I62" s="6">
        <f>IFS('ProductSprint Backlog'!$E62="", "", AND('ProductSprint Backlog'!$I62&gt;I$2,'ProductSprint Backlog'!$H62&lt;=I$2),'ProductSprint Backlog'!$E62 / MAX(1, 'ProductSprint Backlog'!$I62-'ProductSprint Backlog'!$H62),AND('ProductSprint Backlog'!$I62=I$2,'ProductSprint Backlog'!$H62=I$2),'ProductSprint Backlog'!$E62,OR('ProductSprint Backlog'!$I62&lt;=I$2,'ProductSprint Backlog'!$H62&gt;I$2),0)</f>
        <v>0</v>
      </c>
      <c r="J62" s="6">
        <f>IFS('ProductSprint Backlog'!$E62="", "", AND('ProductSprint Backlog'!$I62&gt;J$2,'ProductSprint Backlog'!$H62&lt;=J$2),'ProductSprint Backlog'!$E62 / MAX(1, 'ProductSprint Backlog'!$I62-'ProductSprint Backlog'!$H62),AND('ProductSprint Backlog'!$I62=J$2,'ProductSprint Backlog'!$H62=J$2),'ProductSprint Backlog'!$E62,OR('ProductSprint Backlog'!$I62&lt;=J$2,'ProductSprint Backlog'!$H62&gt;J$2),0)</f>
        <v>1</v>
      </c>
      <c r="K62" s="6">
        <f>IFS('ProductSprint Backlog'!$E62="", "", AND('ProductSprint Backlog'!$I62&gt;K$2,'ProductSprint Backlog'!$H62&lt;=K$2),'ProductSprint Backlog'!$E62 / MAX(1, 'ProductSprint Backlog'!$I62-'ProductSprint Backlog'!$H62),AND('ProductSprint Backlog'!$I62=K$2,'ProductSprint Backlog'!$H62=K$2),'ProductSprint Backlog'!$E62,OR('ProductSprint Backlog'!$I62&lt;=K$2,'ProductSprint Backlog'!$H62&gt;K$2),0)</f>
        <v>1</v>
      </c>
      <c r="L62" s="6">
        <f>IFS('ProductSprint Backlog'!$E62="", "", AND('ProductSprint Backlog'!$I62&gt;L$2,'ProductSprint Backlog'!$H62&lt;=L$2),'ProductSprint Backlog'!$E62 / MAX(1, 'ProductSprint Backlog'!$I62-'ProductSprint Backlog'!$H62),AND('ProductSprint Backlog'!$I62=L$2,'ProductSprint Backlog'!$H62=L$2),'ProductSprint Backlog'!$E62,OR('ProductSprint Backlog'!$I62&lt;=L$2,'ProductSprint Backlog'!$H62&gt;L$2),0)</f>
        <v>0</v>
      </c>
      <c r="M62" s="6">
        <f>IFS('ProductSprint Backlog'!$E62="", "", AND('ProductSprint Backlog'!$I62&gt;M$2,'ProductSprint Backlog'!$H62&lt;=M$2),'ProductSprint Backlog'!$E62 / MAX(1, 'ProductSprint Backlog'!$I62-'ProductSprint Backlog'!$H62),AND('ProductSprint Backlog'!$I62=M$2,'ProductSprint Backlog'!$H62=M$2),'ProductSprint Backlog'!$E62,OR('ProductSprint Backlog'!$I62&lt;=M$2,'ProductSprint Backlog'!$H62&gt;M$2),0)</f>
        <v>0</v>
      </c>
      <c r="N62" s="6">
        <f>IFS('ProductSprint Backlog'!$E62="", "", AND('ProductSprint Backlog'!$I62&gt;N$2,'ProductSprint Backlog'!$H62&lt;=N$2),'ProductSprint Backlog'!$E62 / MAX(1, 'ProductSprint Backlog'!$I62-'ProductSprint Backlog'!$H62),AND('ProductSprint Backlog'!$I62=N$2,'ProductSprint Backlog'!$H62=N$2),'ProductSprint Backlog'!$E62,OR('ProductSprint Backlog'!$I62&lt;=N$2,'ProductSprint Backlog'!$H62&gt;N$2),0)</f>
        <v>0</v>
      </c>
      <c r="O62" s="6">
        <f>IFS('ProductSprint Backlog'!$E62="", "", AND('ProductSprint Backlog'!$I62&gt;O$2,'ProductSprint Backlog'!$H62&lt;=O$2),'ProductSprint Backlog'!$E62 / MAX(1, 'ProductSprint Backlog'!$I62-'ProductSprint Backlog'!$H62),AND('ProductSprint Backlog'!$I62=O$2,'ProductSprint Backlog'!$H62=O$2),'ProductSprint Backlog'!$E62,OR('ProductSprint Backlog'!$I62&lt;=O$2,'ProductSprint Backlog'!$H62&gt;O$2),0)</f>
        <v>0</v>
      </c>
    </row>
    <row r="63">
      <c r="B63" s="6">
        <f>IFS('ProductSprint Backlog'!$E63="", "", AND('ProductSprint Backlog'!$I63&gt;B$2,'ProductSprint Backlog'!$H63&lt;=B$2),'ProductSprint Backlog'!$E63 / MAX(1, 'ProductSprint Backlog'!$I63-'ProductSprint Backlog'!$H63),AND('ProductSprint Backlog'!$I63=B$2,'ProductSprint Backlog'!$H63=B$2),'ProductSprint Backlog'!$E63,OR('ProductSprint Backlog'!$I63&lt;=B$2,'ProductSprint Backlog'!$H63&gt;B$2),0)</f>
        <v>0</v>
      </c>
      <c r="C63" s="6">
        <f>IFS('ProductSprint Backlog'!$E63="", "", AND('ProductSprint Backlog'!$I63&gt;C$2,'ProductSprint Backlog'!$H63&lt;=C$2),'ProductSprint Backlog'!$E63 / MAX(1, 'ProductSprint Backlog'!$I63-'ProductSprint Backlog'!$H63),AND('ProductSprint Backlog'!$I63=C$2,'ProductSprint Backlog'!$H63=C$2),'ProductSprint Backlog'!$E63,OR('ProductSprint Backlog'!$I63&lt;=C$2,'ProductSprint Backlog'!$H63&gt;C$2),0)</f>
        <v>0</v>
      </c>
      <c r="D63" s="6">
        <f>IFS('ProductSprint Backlog'!$E63="", "", AND('ProductSprint Backlog'!$I63&gt;D$2,'ProductSprint Backlog'!$H63&lt;=D$2),'ProductSprint Backlog'!$E63 / MAX(1, 'ProductSprint Backlog'!$I63-'ProductSprint Backlog'!$H63),AND('ProductSprint Backlog'!$I63=D$2,'ProductSprint Backlog'!$H63=D$2),'ProductSprint Backlog'!$E63,OR('ProductSprint Backlog'!$I63&lt;=D$2,'ProductSprint Backlog'!$H63&gt;D$2),0)</f>
        <v>0</v>
      </c>
      <c r="E63" s="6">
        <f>IFS('ProductSprint Backlog'!$E63="", "", AND('ProductSprint Backlog'!$I63&gt;E$2,'ProductSprint Backlog'!$H63&lt;=E$2),'ProductSprint Backlog'!$E63 / MAX(1, 'ProductSprint Backlog'!$I63-'ProductSprint Backlog'!$H63),AND('ProductSprint Backlog'!$I63=E$2,'ProductSprint Backlog'!$H63=E$2),'ProductSprint Backlog'!$E63,OR('ProductSprint Backlog'!$I63&lt;=E$2,'ProductSprint Backlog'!$H63&gt;E$2),0)</f>
        <v>0</v>
      </c>
      <c r="F63" s="6">
        <f>IFS('ProductSprint Backlog'!$E63="", "", AND('ProductSprint Backlog'!$I63&gt;F$2,'ProductSprint Backlog'!$H63&lt;=F$2),'ProductSprint Backlog'!$E63 / MAX(1, 'ProductSprint Backlog'!$I63-'ProductSprint Backlog'!$H63),AND('ProductSprint Backlog'!$I63=F$2,'ProductSprint Backlog'!$H63=F$2),'ProductSprint Backlog'!$E63,OR('ProductSprint Backlog'!$I63&lt;=F$2,'ProductSprint Backlog'!$H63&gt;F$2),0)</f>
        <v>0</v>
      </c>
      <c r="G63" s="6">
        <f>IFS('ProductSprint Backlog'!$E63="", "", AND('ProductSprint Backlog'!$I63&gt;G$2,'ProductSprint Backlog'!$H63&lt;=G$2),'ProductSprint Backlog'!$E63 / MAX(1, 'ProductSprint Backlog'!$I63-'ProductSprint Backlog'!$H63),AND('ProductSprint Backlog'!$I63=G$2,'ProductSprint Backlog'!$H63=G$2),'ProductSprint Backlog'!$E63,OR('ProductSprint Backlog'!$I63&lt;=G$2,'ProductSprint Backlog'!$H63&gt;G$2),0)</f>
        <v>0</v>
      </c>
      <c r="H63" s="6">
        <f>IFS('ProductSprint Backlog'!$E63="", "", AND('ProductSprint Backlog'!$I63&gt;H$2,'ProductSprint Backlog'!$H63&lt;=H$2),'ProductSprint Backlog'!$E63 / MAX(1, 'ProductSprint Backlog'!$I63-'ProductSprint Backlog'!$H63),AND('ProductSprint Backlog'!$I63=H$2,'ProductSprint Backlog'!$H63=H$2),'ProductSprint Backlog'!$E63,OR('ProductSprint Backlog'!$I63&lt;=H$2,'ProductSprint Backlog'!$H63&gt;H$2),0)</f>
        <v>0</v>
      </c>
      <c r="I63" s="6">
        <f>IFS('ProductSprint Backlog'!$E63="", "", AND('ProductSprint Backlog'!$I63&gt;I$2,'ProductSprint Backlog'!$H63&lt;=I$2),'ProductSprint Backlog'!$E63 / MAX(1, 'ProductSprint Backlog'!$I63-'ProductSprint Backlog'!$H63),AND('ProductSprint Backlog'!$I63=I$2,'ProductSprint Backlog'!$H63=I$2),'ProductSprint Backlog'!$E63,OR('ProductSprint Backlog'!$I63&lt;=I$2,'ProductSprint Backlog'!$H63&gt;I$2),0)</f>
        <v>0</v>
      </c>
      <c r="J63" s="6">
        <f>IFS('ProductSprint Backlog'!$E63="", "", AND('ProductSprint Backlog'!$I63&gt;J$2,'ProductSprint Backlog'!$H63&lt;=J$2),'ProductSprint Backlog'!$E63 / MAX(1, 'ProductSprint Backlog'!$I63-'ProductSprint Backlog'!$H63),AND('ProductSprint Backlog'!$I63=J$2,'ProductSprint Backlog'!$H63=J$2),'ProductSprint Backlog'!$E63,OR('ProductSprint Backlog'!$I63&lt;=J$2,'ProductSprint Backlog'!$H63&gt;J$2),0)</f>
        <v>1</v>
      </c>
      <c r="K63" s="6">
        <f>IFS('ProductSprint Backlog'!$E63="", "", AND('ProductSprint Backlog'!$I63&gt;K$2,'ProductSprint Backlog'!$H63&lt;=K$2),'ProductSprint Backlog'!$E63 / MAX(1, 'ProductSprint Backlog'!$I63-'ProductSprint Backlog'!$H63),AND('ProductSprint Backlog'!$I63=K$2,'ProductSprint Backlog'!$H63=K$2),'ProductSprint Backlog'!$E63,OR('ProductSprint Backlog'!$I63&lt;=K$2,'ProductSprint Backlog'!$H63&gt;K$2),0)</f>
        <v>0</v>
      </c>
      <c r="L63" s="6">
        <f>IFS('ProductSprint Backlog'!$E63="", "", AND('ProductSprint Backlog'!$I63&gt;L$2,'ProductSprint Backlog'!$H63&lt;=L$2),'ProductSprint Backlog'!$E63 / MAX(1, 'ProductSprint Backlog'!$I63-'ProductSprint Backlog'!$H63),AND('ProductSprint Backlog'!$I63=L$2,'ProductSprint Backlog'!$H63=L$2),'ProductSprint Backlog'!$E63,OR('ProductSprint Backlog'!$I63&lt;=L$2,'ProductSprint Backlog'!$H63&gt;L$2),0)</f>
        <v>0</v>
      </c>
      <c r="M63" s="6">
        <f>IFS('ProductSprint Backlog'!$E63="", "", AND('ProductSprint Backlog'!$I63&gt;M$2,'ProductSprint Backlog'!$H63&lt;=M$2),'ProductSprint Backlog'!$E63 / MAX(1, 'ProductSprint Backlog'!$I63-'ProductSprint Backlog'!$H63),AND('ProductSprint Backlog'!$I63=M$2,'ProductSprint Backlog'!$H63=M$2),'ProductSprint Backlog'!$E63,OR('ProductSprint Backlog'!$I63&lt;=M$2,'ProductSprint Backlog'!$H63&gt;M$2),0)</f>
        <v>0</v>
      </c>
      <c r="N63" s="6">
        <f>IFS('ProductSprint Backlog'!$E63="", "", AND('ProductSprint Backlog'!$I63&gt;N$2,'ProductSprint Backlog'!$H63&lt;=N$2),'ProductSprint Backlog'!$E63 / MAX(1, 'ProductSprint Backlog'!$I63-'ProductSprint Backlog'!$H63),AND('ProductSprint Backlog'!$I63=N$2,'ProductSprint Backlog'!$H63=N$2),'ProductSprint Backlog'!$E63,OR('ProductSprint Backlog'!$I63&lt;=N$2,'ProductSprint Backlog'!$H63&gt;N$2),0)</f>
        <v>0</v>
      </c>
      <c r="O63" s="6">
        <f>IFS('ProductSprint Backlog'!$E63="", "", AND('ProductSprint Backlog'!$I63&gt;O$2,'ProductSprint Backlog'!$H63&lt;=O$2),'ProductSprint Backlog'!$E63 / MAX(1, 'ProductSprint Backlog'!$I63-'ProductSprint Backlog'!$H63),AND('ProductSprint Backlog'!$I63=O$2,'ProductSprint Backlog'!$H63=O$2),'ProductSprint Backlog'!$E63,OR('ProductSprint Backlog'!$I63&lt;=O$2,'ProductSprint Backlog'!$H63&gt;O$2),0)</f>
        <v>0</v>
      </c>
    </row>
    <row r="64">
      <c r="B64" s="6">
        <f>IFS('ProductSprint Backlog'!$E64="", "", AND('ProductSprint Backlog'!$I64&gt;B$2,'ProductSprint Backlog'!$H64&lt;=B$2),'ProductSprint Backlog'!$E64 / MAX(1, 'ProductSprint Backlog'!$I64-'ProductSprint Backlog'!$H64),AND('ProductSprint Backlog'!$I64=B$2,'ProductSprint Backlog'!$H64=B$2),'ProductSprint Backlog'!$E64,OR('ProductSprint Backlog'!$I64&lt;=B$2,'ProductSprint Backlog'!$H64&gt;B$2),0)</f>
        <v>0</v>
      </c>
      <c r="C64" s="6">
        <f>IFS('ProductSprint Backlog'!$E64="", "", AND('ProductSprint Backlog'!$I64&gt;C$2,'ProductSprint Backlog'!$H64&lt;=C$2),'ProductSprint Backlog'!$E64 / MAX(1, 'ProductSprint Backlog'!$I64-'ProductSprint Backlog'!$H64),AND('ProductSprint Backlog'!$I64=C$2,'ProductSprint Backlog'!$H64=C$2),'ProductSprint Backlog'!$E64,OR('ProductSprint Backlog'!$I64&lt;=C$2,'ProductSprint Backlog'!$H64&gt;C$2),0)</f>
        <v>0</v>
      </c>
      <c r="D64" s="6">
        <f>IFS('ProductSprint Backlog'!$E64="", "", AND('ProductSprint Backlog'!$I64&gt;D$2,'ProductSprint Backlog'!$H64&lt;=D$2),'ProductSprint Backlog'!$E64 / MAX(1, 'ProductSprint Backlog'!$I64-'ProductSprint Backlog'!$H64),AND('ProductSprint Backlog'!$I64=D$2,'ProductSprint Backlog'!$H64=D$2),'ProductSprint Backlog'!$E64,OR('ProductSprint Backlog'!$I64&lt;=D$2,'ProductSprint Backlog'!$H64&gt;D$2),0)</f>
        <v>0</v>
      </c>
      <c r="E64" s="6">
        <f>IFS('ProductSprint Backlog'!$E64="", "", AND('ProductSprint Backlog'!$I64&gt;E$2,'ProductSprint Backlog'!$H64&lt;=E$2),'ProductSprint Backlog'!$E64 / MAX(1, 'ProductSprint Backlog'!$I64-'ProductSprint Backlog'!$H64),AND('ProductSprint Backlog'!$I64=E$2,'ProductSprint Backlog'!$H64=E$2),'ProductSprint Backlog'!$E64,OR('ProductSprint Backlog'!$I64&lt;=E$2,'ProductSprint Backlog'!$H64&gt;E$2),0)</f>
        <v>0</v>
      </c>
      <c r="F64" s="6">
        <f>IFS('ProductSprint Backlog'!$E64="", "", AND('ProductSprint Backlog'!$I64&gt;F$2,'ProductSprint Backlog'!$H64&lt;=F$2),'ProductSprint Backlog'!$E64 / MAX(1, 'ProductSprint Backlog'!$I64-'ProductSprint Backlog'!$H64),AND('ProductSprint Backlog'!$I64=F$2,'ProductSprint Backlog'!$H64=F$2),'ProductSprint Backlog'!$E64,OR('ProductSprint Backlog'!$I64&lt;=F$2,'ProductSprint Backlog'!$H64&gt;F$2),0)</f>
        <v>0</v>
      </c>
      <c r="G64" s="6">
        <f>IFS('ProductSprint Backlog'!$E64="", "", AND('ProductSprint Backlog'!$I64&gt;G$2,'ProductSprint Backlog'!$H64&lt;=G$2),'ProductSprint Backlog'!$E64 / MAX(1, 'ProductSprint Backlog'!$I64-'ProductSprint Backlog'!$H64),AND('ProductSprint Backlog'!$I64=G$2,'ProductSprint Backlog'!$H64=G$2),'ProductSprint Backlog'!$E64,OR('ProductSprint Backlog'!$I64&lt;=G$2,'ProductSprint Backlog'!$H64&gt;G$2),0)</f>
        <v>0</v>
      </c>
      <c r="H64" s="6">
        <f>IFS('ProductSprint Backlog'!$E64="", "", AND('ProductSprint Backlog'!$I64&gt;H$2,'ProductSprint Backlog'!$H64&lt;=H$2),'ProductSprint Backlog'!$E64 / MAX(1, 'ProductSprint Backlog'!$I64-'ProductSprint Backlog'!$H64),AND('ProductSprint Backlog'!$I64=H$2,'ProductSprint Backlog'!$H64=H$2),'ProductSprint Backlog'!$E64,OR('ProductSprint Backlog'!$I64&lt;=H$2,'ProductSprint Backlog'!$H64&gt;H$2),0)</f>
        <v>0</v>
      </c>
      <c r="I64" s="6">
        <f>IFS('ProductSprint Backlog'!$E64="", "", AND('ProductSprint Backlog'!$I64&gt;I$2,'ProductSprint Backlog'!$H64&lt;=I$2),'ProductSprint Backlog'!$E64 / MAX(1, 'ProductSprint Backlog'!$I64-'ProductSprint Backlog'!$H64),AND('ProductSprint Backlog'!$I64=I$2,'ProductSprint Backlog'!$H64=I$2),'ProductSprint Backlog'!$E64,OR('ProductSprint Backlog'!$I64&lt;=I$2,'ProductSprint Backlog'!$H64&gt;I$2),0)</f>
        <v>0</v>
      </c>
      <c r="J64" s="6">
        <f>IFS('ProductSprint Backlog'!$E64="", "", AND('ProductSprint Backlog'!$I64&gt;J$2,'ProductSprint Backlog'!$H64&lt;=J$2),'ProductSprint Backlog'!$E64 / MAX(1, 'ProductSprint Backlog'!$I64-'ProductSprint Backlog'!$H64),AND('ProductSprint Backlog'!$I64=J$2,'ProductSprint Backlog'!$H64=J$2),'ProductSprint Backlog'!$E64,OR('ProductSprint Backlog'!$I64&lt;=J$2,'ProductSprint Backlog'!$H64&gt;J$2),0)</f>
        <v>0</v>
      </c>
      <c r="K64" s="6">
        <f>IFS('ProductSprint Backlog'!$E64="", "", AND('ProductSprint Backlog'!$I64&gt;K$2,'ProductSprint Backlog'!$H64&lt;=K$2),'ProductSprint Backlog'!$E64 / MAX(1, 'ProductSprint Backlog'!$I64-'ProductSprint Backlog'!$H64),AND('ProductSprint Backlog'!$I64=K$2,'ProductSprint Backlog'!$H64=K$2),'ProductSprint Backlog'!$E64,OR('ProductSprint Backlog'!$I64&lt;=K$2,'ProductSprint Backlog'!$H64&gt;K$2),0)</f>
        <v>2</v>
      </c>
      <c r="L64" s="6">
        <f>IFS('ProductSprint Backlog'!$E64="", "", AND('ProductSprint Backlog'!$I64&gt;L$2,'ProductSprint Backlog'!$H64&lt;=L$2),'ProductSprint Backlog'!$E64 / MAX(1, 'ProductSprint Backlog'!$I64-'ProductSprint Backlog'!$H64),AND('ProductSprint Backlog'!$I64=L$2,'ProductSprint Backlog'!$H64=L$2),'ProductSprint Backlog'!$E64,OR('ProductSprint Backlog'!$I64&lt;=L$2,'ProductSprint Backlog'!$H64&gt;L$2),0)</f>
        <v>0</v>
      </c>
      <c r="M64" s="6">
        <f>IFS('ProductSprint Backlog'!$E64="", "", AND('ProductSprint Backlog'!$I64&gt;M$2,'ProductSprint Backlog'!$H64&lt;=M$2),'ProductSprint Backlog'!$E64 / MAX(1, 'ProductSprint Backlog'!$I64-'ProductSprint Backlog'!$H64),AND('ProductSprint Backlog'!$I64=M$2,'ProductSprint Backlog'!$H64=M$2),'ProductSprint Backlog'!$E64,OR('ProductSprint Backlog'!$I64&lt;=M$2,'ProductSprint Backlog'!$H64&gt;M$2),0)</f>
        <v>0</v>
      </c>
      <c r="N64" s="6">
        <f>IFS('ProductSprint Backlog'!$E64="", "", AND('ProductSprint Backlog'!$I64&gt;N$2,'ProductSprint Backlog'!$H64&lt;=N$2),'ProductSprint Backlog'!$E64 / MAX(1, 'ProductSprint Backlog'!$I64-'ProductSprint Backlog'!$H64),AND('ProductSprint Backlog'!$I64=N$2,'ProductSprint Backlog'!$H64=N$2),'ProductSprint Backlog'!$E64,OR('ProductSprint Backlog'!$I64&lt;=N$2,'ProductSprint Backlog'!$H64&gt;N$2),0)</f>
        <v>0</v>
      </c>
      <c r="O64" s="6">
        <f>IFS('ProductSprint Backlog'!$E64="", "", AND('ProductSprint Backlog'!$I64&gt;O$2,'ProductSprint Backlog'!$H64&lt;=O$2),'ProductSprint Backlog'!$E64 / MAX(1, 'ProductSprint Backlog'!$I64-'ProductSprint Backlog'!$H64),AND('ProductSprint Backlog'!$I64=O$2,'ProductSprint Backlog'!$H64=O$2),'ProductSprint Backlog'!$E64,OR('ProductSprint Backlog'!$I64&lt;=O$2,'ProductSprint Backlog'!$H64&gt;O$2),0)</f>
        <v>0</v>
      </c>
    </row>
    <row r="65">
      <c r="B65" s="6">
        <f>IFS('ProductSprint Backlog'!$E65="", "", AND('ProductSprint Backlog'!$I65&gt;B$2,'ProductSprint Backlog'!$H65&lt;=B$2),'ProductSprint Backlog'!$E65 / MAX(1, 'ProductSprint Backlog'!$I65-'ProductSprint Backlog'!$H65),AND('ProductSprint Backlog'!$I65=B$2,'ProductSprint Backlog'!$H65=B$2),'ProductSprint Backlog'!$E65,OR('ProductSprint Backlog'!$I65&lt;=B$2,'ProductSprint Backlog'!$H65&gt;B$2),0)</f>
        <v>0</v>
      </c>
      <c r="C65" s="6">
        <f>IFS('ProductSprint Backlog'!$E65="", "", AND('ProductSprint Backlog'!$I65&gt;C$2,'ProductSprint Backlog'!$H65&lt;=C$2),'ProductSprint Backlog'!$E65 / MAX(1, 'ProductSprint Backlog'!$I65-'ProductSprint Backlog'!$H65),AND('ProductSprint Backlog'!$I65=C$2,'ProductSprint Backlog'!$H65=C$2),'ProductSprint Backlog'!$E65,OR('ProductSprint Backlog'!$I65&lt;=C$2,'ProductSprint Backlog'!$H65&gt;C$2),0)</f>
        <v>0</v>
      </c>
      <c r="D65" s="6">
        <f>IFS('ProductSprint Backlog'!$E65="", "", AND('ProductSprint Backlog'!$I65&gt;D$2,'ProductSprint Backlog'!$H65&lt;=D$2),'ProductSprint Backlog'!$E65 / MAX(1, 'ProductSprint Backlog'!$I65-'ProductSprint Backlog'!$H65),AND('ProductSprint Backlog'!$I65=D$2,'ProductSprint Backlog'!$H65=D$2),'ProductSprint Backlog'!$E65,OR('ProductSprint Backlog'!$I65&lt;=D$2,'ProductSprint Backlog'!$H65&gt;D$2),0)</f>
        <v>0</v>
      </c>
      <c r="E65" s="6">
        <f>IFS('ProductSprint Backlog'!$E65="", "", AND('ProductSprint Backlog'!$I65&gt;E$2,'ProductSprint Backlog'!$H65&lt;=E$2),'ProductSprint Backlog'!$E65 / MAX(1, 'ProductSprint Backlog'!$I65-'ProductSprint Backlog'!$H65),AND('ProductSprint Backlog'!$I65=E$2,'ProductSprint Backlog'!$H65=E$2),'ProductSprint Backlog'!$E65,OR('ProductSprint Backlog'!$I65&lt;=E$2,'ProductSprint Backlog'!$H65&gt;E$2),0)</f>
        <v>0</v>
      </c>
      <c r="F65" s="6">
        <f>IFS('ProductSprint Backlog'!$E65="", "", AND('ProductSprint Backlog'!$I65&gt;F$2,'ProductSprint Backlog'!$H65&lt;=F$2),'ProductSprint Backlog'!$E65 / MAX(1, 'ProductSprint Backlog'!$I65-'ProductSprint Backlog'!$H65),AND('ProductSprint Backlog'!$I65=F$2,'ProductSprint Backlog'!$H65=F$2),'ProductSprint Backlog'!$E65,OR('ProductSprint Backlog'!$I65&lt;=F$2,'ProductSprint Backlog'!$H65&gt;F$2),0)</f>
        <v>0</v>
      </c>
      <c r="G65" s="6">
        <f>IFS('ProductSprint Backlog'!$E65="", "", AND('ProductSprint Backlog'!$I65&gt;G$2,'ProductSprint Backlog'!$H65&lt;=G$2),'ProductSprint Backlog'!$E65 / MAX(1, 'ProductSprint Backlog'!$I65-'ProductSprint Backlog'!$H65),AND('ProductSprint Backlog'!$I65=G$2,'ProductSprint Backlog'!$H65=G$2),'ProductSprint Backlog'!$E65,OR('ProductSprint Backlog'!$I65&lt;=G$2,'ProductSprint Backlog'!$H65&gt;G$2),0)</f>
        <v>0</v>
      </c>
      <c r="H65" s="6">
        <f>IFS('ProductSprint Backlog'!$E65="", "", AND('ProductSprint Backlog'!$I65&gt;H$2,'ProductSprint Backlog'!$H65&lt;=H$2),'ProductSprint Backlog'!$E65 / MAX(1, 'ProductSprint Backlog'!$I65-'ProductSprint Backlog'!$H65),AND('ProductSprint Backlog'!$I65=H$2,'ProductSprint Backlog'!$H65=H$2),'ProductSprint Backlog'!$E65,OR('ProductSprint Backlog'!$I65&lt;=H$2,'ProductSprint Backlog'!$H65&gt;H$2),0)</f>
        <v>0</v>
      </c>
      <c r="I65" s="6">
        <f>IFS('ProductSprint Backlog'!$E65="", "", AND('ProductSprint Backlog'!$I65&gt;I$2,'ProductSprint Backlog'!$H65&lt;=I$2),'ProductSprint Backlog'!$E65 / MAX(1, 'ProductSprint Backlog'!$I65-'ProductSprint Backlog'!$H65),AND('ProductSprint Backlog'!$I65=I$2,'ProductSprint Backlog'!$H65=I$2),'ProductSprint Backlog'!$E65,OR('ProductSprint Backlog'!$I65&lt;=I$2,'ProductSprint Backlog'!$H65&gt;I$2),0)</f>
        <v>0</v>
      </c>
      <c r="J65" s="6">
        <f>IFS('ProductSprint Backlog'!$E65="", "", AND('ProductSprint Backlog'!$I65&gt;J$2,'ProductSprint Backlog'!$H65&lt;=J$2),'ProductSprint Backlog'!$E65 / MAX(1, 'ProductSprint Backlog'!$I65-'ProductSprint Backlog'!$H65),AND('ProductSprint Backlog'!$I65=J$2,'ProductSprint Backlog'!$H65=J$2),'ProductSprint Backlog'!$E65,OR('ProductSprint Backlog'!$I65&lt;=J$2,'ProductSprint Backlog'!$H65&gt;J$2),0)</f>
        <v>0</v>
      </c>
      <c r="K65" s="6">
        <f>IFS('ProductSprint Backlog'!$E65="", "", AND('ProductSprint Backlog'!$I65&gt;K$2,'ProductSprint Backlog'!$H65&lt;=K$2),'ProductSprint Backlog'!$E65 / MAX(1, 'ProductSprint Backlog'!$I65-'ProductSprint Backlog'!$H65),AND('ProductSprint Backlog'!$I65=K$2,'ProductSprint Backlog'!$H65=K$2),'ProductSprint Backlog'!$E65,OR('ProductSprint Backlog'!$I65&lt;=K$2,'ProductSprint Backlog'!$H65&gt;K$2),0)</f>
        <v>1</v>
      </c>
      <c r="L65" s="6">
        <f>IFS('ProductSprint Backlog'!$E65="", "", AND('ProductSprint Backlog'!$I65&gt;L$2,'ProductSprint Backlog'!$H65&lt;=L$2),'ProductSprint Backlog'!$E65 / MAX(1, 'ProductSprint Backlog'!$I65-'ProductSprint Backlog'!$H65),AND('ProductSprint Backlog'!$I65=L$2,'ProductSprint Backlog'!$H65=L$2),'ProductSprint Backlog'!$E65,OR('ProductSprint Backlog'!$I65&lt;=L$2,'ProductSprint Backlog'!$H65&gt;L$2),0)</f>
        <v>0</v>
      </c>
      <c r="M65" s="6">
        <f>IFS('ProductSprint Backlog'!$E65="", "", AND('ProductSprint Backlog'!$I65&gt;M$2,'ProductSprint Backlog'!$H65&lt;=M$2),'ProductSprint Backlog'!$E65 / MAX(1, 'ProductSprint Backlog'!$I65-'ProductSprint Backlog'!$H65),AND('ProductSprint Backlog'!$I65=M$2,'ProductSprint Backlog'!$H65=M$2),'ProductSprint Backlog'!$E65,OR('ProductSprint Backlog'!$I65&lt;=M$2,'ProductSprint Backlog'!$H65&gt;M$2),0)</f>
        <v>0</v>
      </c>
      <c r="N65" s="6">
        <f>IFS('ProductSprint Backlog'!$E65="", "", AND('ProductSprint Backlog'!$I65&gt;N$2,'ProductSprint Backlog'!$H65&lt;=N$2),'ProductSprint Backlog'!$E65 / MAX(1, 'ProductSprint Backlog'!$I65-'ProductSprint Backlog'!$H65),AND('ProductSprint Backlog'!$I65=N$2,'ProductSprint Backlog'!$H65=N$2),'ProductSprint Backlog'!$E65,OR('ProductSprint Backlog'!$I65&lt;=N$2,'ProductSprint Backlog'!$H65&gt;N$2),0)</f>
        <v>0</v>
      </c>
      <c r="O65" s="6">
        <f>IFS('ProductSprint Backlog'!$E65="", "", AND('ProductSprint Backlog'!$I65&gt;O$2,'ProductSprint Backlog'!$H65&lt;=O$2),'ProductSprint Backlog'!$E65 / MAX(1, 'ProductSprint Backlog'!$I65-'ProductSprint Backlog'!$H65),AND('ProductSprint Backlog'!$I65=O$2,'ProductSprint Backlog'!$H65=O$2),'ProductSprint Backlog'!$E65,OR('ProductSprint Backlog'!$I65&lt;=O$2,'ProductSprint Backlog'!$H65&gt;O$2),0)</f>
        <v>0</v>
      </c>
    </row>
    <row r="66">
      <c r="B66" s="6" t="str">
        <f>IFS('ProductSprint Backlog'!$E66="", "", AND('ProductSprint Backlog'!$I66&gt;B$2,'ProductSprint Backlog'!$H66&lt;=B$2),'ProductSprint Backlog'!$E66 / MAX(1, 'ProductSprint Backlog'!$I66-'ProductSprint Backlog'!$H66),AND('ProductSprint Backlog'!$I66=B$2,'ProductSprint Backlog'!$H66=B$2),'ProductSprint Backlog'!$E66,OR('ProductSprint Backlog'!$I66&lt;=B$2,'ProductSprint Backlog'!$H66&gt;B$2),0)</f>
        <v/>
      </c>
      <c r="C66" s="6" t="str">
        <f>IFS('ProductSprint Backlog'!$E66="", "", AND('ProductSprint Backlog'!$I66&gt;C$2,'ProductSprint Backlog'!$H66&lt;=C$2),'ProductSprint Backlog'!$E66 / MAX(1, 'ProductSprint Backlog'!$I66-'ProductSprint Backlog'!$H66),AND('ProductSprint Backlog'!$I66=C$2,'ProductSprint Backlog'!$H66=C$2),'ProductSprint Backlog'!$E66,OR('ProductSprint Backlog'!$I66&lt;=C$2,'ProductSprint Backlog'!$H66&gt;C$2),0)</f>
        <v/>
      </c>
      <c r="D66" s="6" t="str">
        <f>IFS('ProductSprint Backlog'!$E66="", "", AND('ProductSprint Backlog'!$I66&gt;D$2,'ProductSprint Backlog'!$H66&lt;=D$2),'ProductSprint Backlog'!$E66 / MAX(1, 'ProductSprint Backlog'!$I66-'ProductSprint Backlog'!$H66),AND('ProductSprint Backlog'!$I66=D$2,'ProductSprint Backlog'!$H66=D$2),'ProductSprint Backlog'!$E66,OR('ProductSprint Backlog'!$I66&lt;=D$2,'ProductSprint Backlog'!$H66&gt;D$2),0)</f>
        <v/>
      </c>
      <c r="E66" s="6" t="str">
        <f>IFS('ProductSprint Backlog'!$E66="", "", AND('ProductSprint Backlog'!$I66&gt;E$2,'ProductSprint Backlog'!$H66&lt;=E$2),'ProductSprint Backlog'!$E66 / MAX(1, 'ProductSprint Backlog'!$I66-'ProductSprint Backlog'!$H66),AND('ProductSprint Backlog'!$I66=E$2,'ProductSprint Backlog'!$H66=E$2),'ProductSprint Backlog'!$E66,OR('ProductSprint Backlog'!$I66&lt;=E$2,'ProductSprint Backlog'!$H66&gt;E$2),0)</f>
        <v/>
      </c>
      <c r="F66" s="6" t="str">
        <f>IFS('ProductSprint Backlog'!$E66="", "", AND('ProductSprint Backlog'!$I66&gt;F$2,'ProductSprint Backlog'!$H66&lt;=F$2),'ProductSprint Backlog'!$E66 / MAX(1, 'ProductSprint Backlog'!$I66-'ProductSprint Backlog'!$H66),AND('ProductSprint Backlog'!$I66=F$2,'ProductSprint Backlog'!$H66=F$2),'ProductSprint Backlog'!$E66,OR('ProductSprint Backlog'!$I66&lt;=F$2,'ProductSprint Backlog'!$H66&gt;F$2),0)</f>
        <v/>
      </c>
      <c r="G66" s="6" t="str">
        <f>IFS('ProductSprint Backlog'!$E66="", "", AND('ProductSprint Backlog'!$I66&gt;G$2,'ProductSprint Backlog'!$H66&lt;=G$2),'ProductSprint Backlog'!$E66 / MAX(1, 'ProductSprint Backlog'!$I66-'ProductSprint Backlog'!$H66),AND('ProductSprint Backlog'!$I66=G$2,'ProductSprint Backlog'!$H66=G$2),'ProductSprint Backlog'!$E66,OR('ProductSprint Backlog'!$I66&lt;=G$2,'ProductSprint Backlog'!$H66&gt;G$2),0)</f>
        <v/>
      </c>
      <c r="H66" s="6" t="str">
        <f>IFS('ProductSprint Backlog'!$E66="", "", AND('ProductSprint Backlog'!$I66&gt;H$2,'ProductSprint Backlog'!$H66&lt;=H$2),'ProductSprint Backlog'!$E66 / MAX(1, 'ProductSprint Backlog'!$I66-'ProductSprint Backlog'!$H66),AND('ProductSprint Backlog'!$I66=H$2,'ProductSprint Backlog'!$H66=H$2),'ProductSprint Backlog'!$E66,OR('ProductSprint Backlog'!$I66&lt;=H$2,'ProductSprint Backlog'!$H66&gt;H$2),0)</f>
        <v/>
      </c>
      <c r="I66" s="6" t="str">
        <f>IFS('ProductSprint Backlog'!$E66="", "", AND('ProductSprint Backlog'!$I66&gt;I$2,'ProductSprint Backlog'!$H66&lt;=I$2),'ProductSprint Backlog'!$E66 / MAX(1, 'ProductSprint Backlog'!$I66-'ProductSprint Backlog'!$H66),AND('ProductSprint Backlog'!$I66=I$2,'ProductSprint Backlog'!$H66=I$2),'ProductSprint Backlog'!$E66,OR('ProductSprint Backlog'!$I66&lt;=I$2,'ProductSprint Backlog'!$H66&gt;I$2),0)</f>
        <v/>
      </c>
      <c r="J66" s="6" t="str">
        <f>IFS('ProductSprint Backlog'!$E66="", "", AND('ProductSprint Backlog'!$I66&gt;J$2,'ProductSprint Backlog'!$H66&lt;=J$2),'ProductSprint Backlog'!$E66 / MAX(1, 'ProductSprint Backlog'!$I66-'ProductSprint Backlog'!$H66),AND('ProductSprint Backlog'!$I66=J$2,'ProductSprint Backlog'!$H66=J$2),'ProductSprint Backlog'!$E66,OR('ProductSprint Backlog'!$I66&lt;=J$2,'ProductSprint Backlog'!$H66&gt;J$2),0)</f>
        <v/>
      </c>
      <c r="K66" s="6" t="str">
        <f>IFS('ProductSprint Backlog'!$E66="", "", AND('ProductSprint Backlog'!$I66&gt;K$2,'ProductSprint Backlog'!$H66&lt;=K$2),'ProductSprint Backlog'!$E66 / MAX(1, 'ProductSprint Backlog'!$I66-'ProductSprint Backlog'!$H66),AND('ProductSprint Backlog'!$I66=K$2,'ProductSprint Backlog'!$H66=K$2),'ProductSprint Backlog'!$E66,OR('ProductSprint Backlog'!$I66&lt;=K$2,'ProductSprint Backlog'!$H66&gt;K$2),0)</f>
        <v/>
      </c>
      <c r="L66" s="6" t="str">
        <f>IFS('ProductSprint Backlog'!$E66="", "", AND('ProductSprint Backlog'!$I66&gt;L$2,'ProductSprint Backlog'!$H66&lt;=L$2),'ProductSprint Backlog'!$E66 / MAX(1, 'ProductSprint Backlog'!$I66-'ProductSprint Backlog'!$H66),AND('ProductSprint Backlog'!$I66=L$2,'ProductSprint Backlog'!$H66=L$2),'ProductSprint Backlog'!$E66,OR('ProductSprint Backlog'!$I66&lt;=L$2,'ProductSprint Backlog'!$H66&gt;L$2),0)</f>
        <v/>
      </c>
      <c r="M66" s="6" t="str">
        <f>IFS('ProductSprint Backlog'!$E66="", "", AND('ProductSprint Backlog'!$I66&gt;M$2,'ProductSprint Backlog'!$H66&lt;=M$2),'ProductSprint Backlog'!$E66 / MAX(1, 'ProductSprint Backlog'!$I66-'ProductSprint Backlog'!$H66),AND('ProductSprint Backlog'!$I66=M$2,'ProductSprint Backlog'!$H66=M$2),'ProductSprint Backlog'!$E66,OR('ProductSprint Backlog'!$I66&lt;=M$2,'ProductSprint Backlog'!$H66&gt;M$2),0)</f>
        <v/>
      </c>
      <c r="N66" s="6" t="str">
        <f>IFS('ProductSprint Backlog'!$E66="", "", AND('ProductSprint Backlog'!$I66&gt;N$2,'ProductSprint Backlog'!$H66&lt;=N$2),'ProductSprint Backlog'!$E66 / MAX(1, 'ProductSprint Backlog'!$I66-'ProductSprint Backlog'!$H66),AND('ProductSprint Backlog'!$I66=N$2,'ProductSprint Backlog'!$H66=N$2),'ProductSprint Backlog'!$E66,OR('ProductSprint Backlog'!$I66&lt;=N$2,'ProductSprint Backlog'!$H66&gt;N$2),0)</f>
        <v/>
      </c>
      <c r="O66" s="6" t="str">
        <f>IFS('ProductSprint Backlog'!$E66="", "", AND('ProductSprint Backlog'!$I66&gt;O$2,'ProductSprint Backlog'!$H66&lt;=O$2),'ProductSprint Backlog'!$E66 / MAX(1, 'ProductSprint Backlog'!$I66-'ProductSprint Backlog'!$H66),AND('ProductSprint Backlog'!$I66=O$2,'ProductSprint Backlog'!$H66=O$2),'ProductSprint Backlog'!$E66,OR('ProductSprint Backlog'!$I66&lt;=O$2,'ProductSprint Backlog'!$H66&gt;O$2),0)</f>
        <v/>
      </c>
    </row>
    <row r="67">
      <c r="B67" s="6">
        <f>IFS('ProductSprint Backlog'!$E67="", "", AND('ProductSprint Backlog'!$I67&gt;B$2,'ProductSprint Backlog'!$H67&lt;=B$2),'ProductSprint Backlog'!$E67 / MAX(1, 'ProductSprint Backlog'!$I67-'ProductSprint Backlog'!$H67),AND('ProductSprint Backlog'!$I67=B$2,'ProductSprint Backlog'!$H67=B$2),'ProductSprint Backlog'!$E67,OR('ProductSprint Backlog'!$I67&lt;=B$2,'ProductSprint Backlog'!$H67&gt;B$2),0)</f>
        <v>0.8333333333</v>
      </c>
      <c r="C67" s="6">
        <f>IFS('ProductSprint Backlog'!$E67="", "", AND('ProductSprint Backlog'!$I67&gt;C$2,'ProductSprint Backlog'!$H67&lt;=C$2),'ProductSprint Backlog'!$E67 / MAX(1, 'ProductSprint Backlog'!$I67-'ProductSprint Backlog'!$H67),AND('ProductSprint Backlog'!$I67=C$2,'ProductSprint Backlog'!$H67=C$2),'ProductSprint Backlog'!$E67,OR('ProductSprint Backlog'!$I67&lt;=C$2,'ProductSprint Backlog'!$H67&gt;C$2),0)</f>
        <v>0.8333333333</v>
      </c>
      <c r="D67" s="6">
        <f>IFS('ProductSprint Backlog'!$E67="", "", AND('ProductSprint Backlog'!$I67&gt;D$2,'ProductSprint Backlog'!$H67&lt;=D$2),'ProductSprint Backlog'!$E67 / MAX(1, 'ProductSprint Backlog'!$I67-'ProductSprint Backlog'!$H67),AND('ProductSprint Backlog'!$I67=D$2,'ProductSprint Backlog'!$H67=D$2),'ProductSprint Backlog'!$E67,OR('ProductSprint Backlog'!$I67&lt;=D$2,'ProductSprint Backlog'!$H67&gt;D$2),0)</f>
        <v>0.8333333333</v>
      </c>
      <c r="E67" s="6">
        <f>IFS('ProductSprint Backlog'!$E67="", "", AND('ProductSprint Backlog'!$I67&gt;E$2,'ProductSprint Backlog'!$H67&lt;=E$2),'ProductSprint Backlog'!$E67 / MAX(1, 'ProductSprint Backlog'!$I67-'ProductSprint Backlog'!$H67),AND('ProductSprint Backlog'!$I67=E$2,'ProductSprint Backlog'!$H67=E$2),'ProductSprint Backlog'!$E67,OR('ProductSprint Backlog'!$I67&lt;=E$2,'ProductSprint Backlog'!$H67&gt;E$2),0)</f>
        <v>0.8333333333</v>
      </c>
      <c r="F67" s="6">
        <f>IFS('ProductSprint Backlog'!$E67="", "", AND('ProductSprint Backlog'!$I67&gt;F$2,'ProductSprint Backlog'!$H67&lt;=F$2),'ProductSprint Backlog'!$E67 / MAX(1, 'ProductSprint Backlog'!$I67-'ProductSprint Backlog'!$H67),AND('ProductSprint Backlog'!$I67=F$2,'ProductSprint Backlog'!$H67=F$2),'ProductSprint Backlog'!$E67,OR('ProductSprint Backlog'!$I67&lt;=F$2,'ProductSprint Backlog'!$H67&gt;F$2),0)</f>
        <v>0.8333333333</v>
      </c>
      <c r="G67" s="6">
        <f>IFS('ProductSprint Backlog'!$E67="", "", AND('ProductSprint Backlog'!$I67&gt;G$2,'ProductSprint Backlog'!$H67&lt;=G$2),'ProductSprint Backlog'!$E67 / MAX(1, 'ProductSprint Backlog'!$I67-'ProductSprint Backlog'!$H67),AND('ProductSprint Backlog'!$I67=G$2,'ProductSprint Backlog'!$H67=G$2),'ProductSprint Backlog'!$E67,OR('ProductSprint Backlog'!$I67&lt;=G$2,'ProductSprint Backlog'!$H67&gt;G$2),0)</f>
        <v>0.8333333333</v>
      </c>
      <c r="H67" s="6">
        <f>IFS('ProductSprint Backlog'!$E67="", "", AND('ProductSprint Backlog'!$I67&gt;H$2,'ProductSprint Backlog'!$H67&lt;=H$2),'ProductSprint Backlog'!$E67 / MAX(1, 'ProductSprint Backlog'!$I67-'ProductSprint Backlog'!$H67),AND('ProductSprint Backlog'!$I67=H$2,'ProductSprint Backlog'!$H67=H$2),'ProductSprint Backlog'!$E67,OR('ProductSprint Backlog'!$I67&lt;=H$2,'ProductSprint Backlog'!$H67&gt;H$2),0)</f>
        <v>0</v>
      </c>
      <c r="I67" s="6">
        <f>IFS('ProductSprint Backlog'!$E67="", "", AND('ProductSprint Backlog'!$I67&gt;I$2,'ProductSprint Backlog'!$H67&lt;=I$2),'ProductSprint Backlog'!$E67 / MAX(1, 'ProductSprint Backlog'!$I67-'ProductSprint Backlog'!$H67),AND('ProductSprint Backlog'!$I67=I$2,'ProductSprint Backlog'!$H67=I$2),'ProductSprint Backlog'!$E67,OR('ProductSprint Backlog'!$I67&lt;=I$2,'ProductSprint Backlog'!$H67&gt;I$2),0)</f>
        <v>0</v>
      </c>
      <c r="J67" s="6">
        <f>IFS('ProductSprint Backlog'!$E67="", "", AND('ProductSprint Backlog'!$I67&gt;J$2,'ProductSprint Backlog'!$H67&lt;=J$2),'ProductSprint Backlog'!$E67 / MAX(1, 'ProductSprint Backlog'!$I67-'ProductSprint Backlog'!$H67),AND('ProductSprint Backlog'!$I67=J$2,'ProductSprint Backlog'!$H67=J$2),'ProductSprint Backlog'!$E67,OR('ProductSprint Backlog'!$I67&lt;=J$2,'ProductSprint Backlog'!$H67&gt;J$2),0)</f>
        <v>0</v>
      </c>
      <c r="K67" s="6">
        <f>IFS('ProductSprint Backlog'!$E67="", "", AND('ProductSprint Backlog'!$I67&gt;K$2,'ProductSprint Backlog'!$H67&lt;=K$2),'ProductSprint Backlog'!$E67 / MAX(1, 'ProductSprint Backlog'!$I67-'ProductSprint Backlog'!$H67),AND('ProductSprint Backlog'!$I67=K$2,'ProductSprint Backlog'!$H67=K$2),'ProductSprint Backlog'!$E67,OR('ProductSprint Backlog'!$I67&lt;=K$2,'ProductSprint Backlog'!$H67&gt;K$2),0)</f>
        <v>0</v>
      </c>
      <c r="L67" s="6">
        <f>IFS('ProductSprint Backlog'!$E67="", "", AND('ProductSprint Backlog'!$I67&gt;L$2,'ProductSprint Backlog'!$H67&lt;=L$2),'ProductSprint Backlog'!$E67 / MAX(1, 'ProductSprint Backlog'!$I67-'ProductSprint Backlog'!$H67),AND('ProductSprint Backlog'!$I67=L$2,'ProductSprint Backlog'!$H67=L$2),'ProductSprint Backlog'!$E67,OR('ProductSprint Backlog'!$I67&lt;=L$2,'ProductSprint Backlog'!$H67&gt;L$2),0)</f>
        <v>0</v>
      </c>
      <c r="M67" s="6">
        <f>IFS('ProductSprint Backlog'!$E67="", "", AND('ProductSprint Backlog'!$I67&gt;M$2,'ProductSprint Backlog'!$H67&lt;=M$2),'ProductSprint Backlog'!$E67 / MAX(1, 'ProductSprint Backlog'!$I67-'ProductSprint Backlog'!$H67),AND('ProductSprint Backlog'!$I67=M$2,'ProductSprint Backlog'!$H67=M$2),'ProductSprint Backlog'!$E67,OR('ProductSprint Backlog'!$I67&lt;=M$2,'ProductSprint Backlog'!$H67&gt;M$2),0)</f>
        <v>0</v>
      </c>
      <c r="N67" s="6">
        <f>IFS('ProductSprint Backlog'!$E67="", "", AND('ProductSprint Backlog'!$I67&gt;N$2,'ProductSprint Backlog'!$H67&lt;=N$2),'ProductSprint Backlog'!$E67 / MAX(1, 'ProductSprint Backlog'!$I67-'ProductSprint Backlog'!$H67),AND('ProductSprint Backlog'!$I67=N$2,'ProductSprint Backlog'!$H67=N$2),'ProductSprint Backlog'!$E67,OR('ProductSprint Backlog'!$I67&lt;=N$2,'ProductSprint Backlog'!$H67&gt;N$2),0)</f>
        <v>0</v>
      </c>
      <c r="O67" s="6">
        <f>IFS('ProductSprint Backlog'!$E67="", "", AND('ProductSprint Backlog'!$I67&gt;O$2,'ProductSprint Backlog'!$H67&lt;=O$2),'ProductSprint Backlog'!$E67 / MAX(1, 'ProductSprint Backlog'!$I67-'ProductSprint Backlog'!$H67),AND('ProductSprint Backlog'!$I67=O$2,'ProductSprint Backlog'!$H67=O$2),'ProductSprint Backlog'!$E67,OR('ProductSprint Backlog'!$I67&lt;=O$2,'ProductSprint Backlog'!$H67&gt;O$2),0)</f>
        <v>0</v>
      </c>
    </row>
    <row r="68">
      <c r="B68" s="6">
        <f>IFS('ProductSprint Backlog'!$E68="", "", AND('ProductSprint Backlog'!$I68&gt;B$2,'ProductSprint Backlog'!$H68&lt;=B$2),'ProductSprint Backlog'!$E68 / MAX(1, 'ProductSprint Backlog'!$I68-'ProductSprint Backlog'!$H68),AND('ProductSprint Backlog'!$I68=B$2,'ProductSprint Backlog'!$H68=B$2),'ProductSprint Backlog'!$E68,OR('ProductSprint Backlog'!$I68&lt;=B$2,'ProductSprint Backlog'!$H68&gt;B$2),0)</f>
        <v>0</v>
      </c>
      <c r="C68" s="6">
        <f>IFS('ProductSprint Backlog'!$E68="", "", AND('ProductSprint Backlog'!$I68&gt;C$2,'ProductSprint Backlog'!$H68&lt;=C$2),'ProductSprint Backlog'!$E68 / MAX(1, 'ProductSprint Backlog'!$I68-'ProductSprint Backlog'!$H68),AND('ProductSprint Backlog'!$I68=C$2,'ProductSprint Backlog'!$H68=C$2),'ProductSprint Backlog'!$E68,OR('ProductSprint Backlog'!$I68&lt;=C$2,'ProductSprint Backlog'!$H68&gt;C$2),0)</f>
        <v>0</v>
      </c>
      <c r="D68" s="6">
        <f>IFS('ProductSprint Backlog'!$E68="", "", AND('ProductSprint Backlog'!$I68&gt;D$2,'ProductSprint Backlog'!$H68&lt;=D$2),'ProductSprint Backlog'!$E68 / MAX(1, 'ProductSprint Backlog'!$I68-'ProductSprint Backlog'!$H68),AND('ProductSprint Backlog'!$I68=D$2,'ProductSprint Backlog'!$H68=D$2),'ProductSprint Backlog'!$E68,OR('ProductSprint Backlog'!$I68&lt;=D$2,'ProductSprint Backlog'!$H68&gt;D$2),0)</f>
        <v>0</v>
      </c>
      <c r="E68" s="6">
        <f>IFS('ProductSprint Backlog'!$E68="", "", AND('ProductSprint Backlog'!$I68&gt;E$2,'ProductSprint Backlog'!$H68&lt;=E$2),'ProductSprint Backlog'!$E68 / MAX(1, 'ProductSprint Backlog'!$I68-'ProductSprint Backlog'!$H68),AND('ProductSprint Backlog'!$I68=E$2,'ProductSprint Backlog'!$H68=E$2),'ProductSprint Backlog'!$E68,OR('ProductSprint Backlog'!$I68&lt;=E$2,'ProductSprint Backlog'!$H68&gt;E$2),0)</f>
        <v>0</v>
      </c>
      <c r="F68" s="6">
        <f>IFS('ProductSprint Backlog'!$E68="", "", AND('ProductSprint Backlog'!$I68&gt;F$2,'ProductSprint Backlog'!$H68&lt;=F$2),'ProductSprint Backlog'!$E68 / MAX(1, 'ProductSprint Backlog'!$I68-'ProductSprint Backlog'!$H68),AND('ProductSprint Backlog'!$I68=F$2,'ProductSprint Backlog'!$H68=F$2),'ProductSprint Backlog'!$E68,OR('ProductSprint Backlog'!$I68&lt;=F$2,'ProductSprint Backlog'!$H68&gt;F$2),0)</f>
        <v>1</v>
      </c>
      <c r="G68" s="6">
        <f>IFS('ProductSprint Backlog'!$E68="", "", AND('ProductSprint Backlog'!$I68&gt;G$2,'ProductSprint Backlog'!$H68&lt;=G$2),'ProductSprint Backlog'!$E68 / MAX(1, 'ProductSprint Backlog'!$I68-'ProductSprint Backlog'!$H68),AND('ProductSprint Backlog'!$I68=G$2,'ProductSprint Backlog'!$H68=G$2),'ProductSprint Backlog'!$E68,OR('ProductSprint Backlog'!$I68&lt;=G$2,'ProductSprint Backlog'!$H68&gt;G$2),0)</f>
        <v>1</v>
      </c>
      <c r="H68" s="6">
        <f>IFS('ProductSprint Backlog'!$E68="", "", AND('ProductSprint Backlog'!$I68&gt;H$2,'ProductSprint Backlog'!$H68&lt;=H$2),'ProductSprint Backlog'!$E68 / MAX(1, 'ProductSprint Backlog'!$I68-'ProductSprint Backlog'!$H68),AND('ProductSprint Backlog'!$I68=H$2,'ProductSprint Backlog'!$H68=H$2),'ProductSprint Backlog'!$E68,OR('ProductSprint Backlog'!$I68&lt;=H$2,'ProductSprint Backlog'!$H68&gt;H$2),0)</f>
        <v>1</v>
      </c>
      <c r="I68" s="6">
        <f>IFS('ProductSprint Backlog'!$E68="", "", AND('ProductSprint Backlog'!$I68&gt;I$2,'ProductSprint Backlog'!$H68&lt;=I$2),'ProductSprint Backlog'!$E68 / MAX(1, 'ProductSprint Backlog'!$I68-'ProductSprint Backlog'!$H68),AND('ProductSprint Backlog'!$I68=I$2,'ProductSprint Backlog'!$H68=I$2),'ProductSprint Backlog'!$E68,OR('ProductSprint Backlog'!$I68&lt;=I$2,'ProductSprint Backlog'!$H68&gt;I$2),0)</f>
        <v>0</v>
      </c>
      <c r="J68" s="6">
        <f>IFS('ProductSprint Backlog'!$E68="", "", AND('ProductSprint Backlog'!$I68&gt;J$2,'ProductSprint Backlog'!$H68&lt;=J$2),'ProductSprint Backlog'!$E68 / MAX(1, 'ProductSprint Backlog'!$I68-'ProductSprint Backlog'!$H68),AND('ProductSprint Backlog'!$I68=J$2,'ProductSprint Backlog'!$H68=J$2),'ProductSprint Backlog'!$E68,OR('ProductSprint Backlog'!$I68&lt;=J$2,'ProductSprint Backlog'!$H68&gt;J$2),0)</f>
        <v>0</v>
      </c>
      <c r="K68" s="6">
        <f>IFS('ProductSprint Backlog'!$E68="", "", AND('ProductSprint Backlog'!$I68&gt;K$2,'ProductSprint Backlog'!$H68&lt;=K$2),'ProductSprint Backlog'!$E68 / MAX(1, 'ProductSprint Backlog'!$I68-'ProductSprint Backlog'!$H68),AND('ProductSprint Backlog'!$I68=K$2,'ProductSprint Backlog'!$H68=K$2),'ProductSprint Backlog'!$E68,OR('ProductSprint Backlog'!$I68&lt;=K$2,'ProductSprint Backlog'!$H68&gt;K$2),0)</f>
        <v>0</v>
      </c>
      <c r="L68" s="6">
        <f>IFS('ProductSprint Backlog'!$E68="", "", AND('ProductSprint Backlog'!$I68&gt;L$2,'ProductSprint Backlog'!$H68&lt;=L$2),'ProductSprint Backlog'!$E68 / MAX(1, 'ProductSprint Backlog'!$I68-'ProductSprint Backlog'!$H68),AND('ProductSprint Backlog'!$I68=L$2,'ProductSprint Backlog'!$H68=L$2),'ProductSprint Backlog'!$E68,OR('ProductSprint Backlog'!$I68&lt;=L$2,'ProductSprint Backlog'!$H68&gt;L$2),0)</f>
        <v>0</v>
      </c>
      <c r="M68" s="6">
        <f>IFS('ProductSprint Backlog'!$E68="", "", AND('ProductSprint Backlog'!$I68&gt;M$2,'ProductSprint Backlog'!$H68&lt;=M$2),'ProductSprint Backlog'!$E68 / MAX(1, 'ProductSprint Backlog'!$I68-'ProductSprint Backlog'!$H68),AND('ProductSprint Backlog'!$I68=M$2,'ProductSprint Backlog'!$H68=M$2),'ProductSprint Backlog'!$E68,OR('ProductSprint Backlog'!$I68&lt;=M$2,'ProductSprint Backlog'!$H68&gt;M$2),0)</f>
        <v>0</v>
      </c>
      <c r="N68" s="6">
        <f>IFS('ProductSprint Backlog'!$E68="", "", AND('ProductSprint Backlog'!$I68&gt;N$2,'ProductSprint Backlog'!$H68&lt;=N$2),'ProductSprint Backlog'!$E68 / MAX(1, 'ProductSprint Backlog'!$I68-'ProductSprint Backlog'!$H68),AND('ProductSprint Backlog'!$I68=N$2,'ProductSprint Backlog'!$H68=N$2),'ProductSprint Backlog'!$E68,OR('ProductSprint Backlog'!$I68&lt;=N$2,'ProductSprint Backlog'!$H68&gt;N$2),0)</f>
        <v>0</v>
      </c>
      <c r="O68" s="6">
        <f>IFS('ProductSprint Backlog'!$E68="", "", AND('ProductSprint Backlog'!$I68&gt;O$2,'ProductSprint Backlog'!$H68&lt;=O$2),'ProductSprint Backlog'!$E68 / MAX(1, 'ProductSprint Backlog'!$I68-'ProductSprint Backlog'!$H68),AND('ProductSprint Backlog'!$I68=O$2,'ProductSprint Backlog'!$H68=O$2),'ProductSprint Backlog'!$E68,OR('ProductSprint Backlog'!$I68&lt;=O$2,'ProductSprint Backlog'!$H68&gt;O$2),0)</f>
        <v>0</v>
      </c>
    </row>
    <row r="69">
      <c r="B69" s="6">
        <f>IFS('ProductSprint Backlog'!$E69="", "", AND('ProductSprint Backlog'!$I69&gt;B$2,'ProductSprint Backlog'!$H69&lt;=B$2),'ProductSprint Backlog'!$E69 / MAX(1, 'ProductSprint Backlog'!$I69-'ProductSprint Backlog'!$H69),AND('ProductSprint Backlog'!$I69=B$2,'ProductSprint Backlog'!$H69=B$2),'ProductSprint Backlog'!$E69,OR('ProductSprint Backlog'!$I69&lt;=B$2,'ProductSprint Backlog'!$H69&gt;B$2),0)</f>
        <v>0</v>
      </c>
      <c r="C69" s="6">
        <f>IFS('ProductSprint Backlog'!$E69="", "", AND('ProductSprint Backlog'!$I69&gt;C$2,'ProductSprint Backlog'!$H69&lt;=C$2),'ProductSprint Backlog'!$E69 / MAX(1, 'ProductSprint Backlog'!$I69-'ProductSprint Backlog'!$H69),AND('ProductSprint Backlog'!$I69=C$2,'ProductSprint Backlog'!$H69=C$2),'ProductSprint Backlog'!$E69,OR('ProductSprint Backlog'!$I69&lt;=C$2,'ProductSprint Backlog'!$H69&gt;C$2),0)</f>
        <v>0</v>
      </c>
      <c r="D69" s="6">
        <f>IFS('ProductSprint Backlog'!$E69="", "", AND('ProductSprint Backlog'!$I69&gt;D$2,'ProductSprint Backlog'!$H69&lt;=D$2),'ProductSprint Backlog'!$E69 / MAX(1, 'ProductSprint Backlog'!$I69-'ProductSprint Backlog'!$H69),AND('ProductSprint Backlog'!$I69=D$2,'ProductSprint Backlog'!$H69=D$2),'ProductSprint Backlog'!$E69,OR('ProductSprint Backlog'!$I69&lt;=D$2,'ProductSprint Backlog'!$H69&gt;D$2),0)</f>
        <v>0</v>
      </c>
      <c r="E69" s="6">
        <f>IFS('ProductSprint Backlog'!$E69="", "", AND('ProductSprint Backlog'!$I69&gt;E$2,'ProductSprint Backlog'!$H69&lt;=E$2),'ProductSprint Backlog'!$E69 / MAX(1, 'ProductSprint Backlog'!$I69-'ProductSprint Backlog'!$H69),AND('ProductSprint Backlog'!$I69=E$2,'ProductSprint Backlog'!$H69=E$2),'ProductSprint Backlog'!$E69,OR('ProductSprint Backlog'!$I69&lt;=E$2,'ProductSprint Backlog'!$H69&gt;E$2),0)</f>
        <v>0</v>
      </c>
      <c r="F69" s="6">
        <f>IFS('ProductSprint Backlog'!$E69="", "", AND('ProductSprint Backlog'!$I69&gt;F$2,'ProductSprint Backlog'!$H69&lt;=F$2),'ProductSprint Backlog'!$E69 / MAX(1, 'ProductSprint Backlog'!$I69-'ProductSprint Backlog'!$H69),AND('ProductSprint Backlog'!$I69=F$2,'ProductSprint Backlog'!$H69=F$2),'ProductSprint Backlog'!$E69,OR('ProductSprint Backlog'!$I69&lt;=F$2,'ProductSprint Backlog'!$H69&gt;F$2),0)</f>
        <v>1</v>
      </c>
      <c r="G69" s="6">
        <f>IFS('ProductSprint Backlog'!$E69="", "", AND('ProductSprint Backlog'!$I69&gt;G$2,'ProductSprint Backlog'!$H69&lt;=G$2),'ProductSprint Backlog'!$E69 / MAX(1, 'ProductSprint Backlog'!$I69-'ProductSprint Backlog'!$H69),AND('ProductSprint Backlog'!$I69=G$2,'ProductSprint Backlog'!$H69=G$2),'ProductSprint Backlog'!$E69,OR('ProductSprint Backlog'!$I69&lt;=G$2,'ProductSprint Backlog'!$H69&gt;G$2),0)</f>
        <v>1</v>
      </c>
      <c r="H69" s="6">
        <f>IFS('ProductSprint Backlog'!$E69="", "", AND('ProductSprint Backlog'!$I69&gt;H$2,'ProductSprint Backlog'!$H69&lt;=H$2),'ProductSprint Backlog'!$E69 / MAX(1, 'ProductSprint Backlog'!$I69-'ProductSprint Backlog'!$H69),AND('ProductSprint Backlog'!$I69=H$2,'ProductSprint Backlog'!$H69=H$2),'ProductSprint Backlog'!$E69,OR('ProductSprint Backlog'!$I69&lt;=H$2,'ProductSprint Backlog'!$H69&gt;H$2),0)</f>
        <v>0</v>
      </c>
      <c r="I69" s="6">
        <f>IFS('ProductSprint Backlog'!$E69="", "", AND('ProductSprint Backlog'!$I69&gt;I$2,'ProductSprint Backlog'!$H69&lt;=I$2),'ProductSprint Backlog'!$E69 / MAX(1, 'ProductSprint Backlog'!$I69-'ProductSprint Backlog'!$H69),AND('ProductSprint Backlog'!$I69=I$2,'ProductSprint Backlog'!$H69=I$2),'ProductSprint Backlog'!$E69,OR('ProductSprint Backlog'!$I69&lt;=I$2,'ProductSprint Backlog'!$H69&gt;I$2),0)</f>
        <v>0</v>
      </c>
      <c r="J69" s="6">
        <f>IFS('ProductSprint Backlog'!$E69="", "", AND('ProductSprint Backlog'!$I69&gt;J$2,'ProductSprint Backlog'!$H69&lt;=J$2),'ProductSprint Backlog'!$E69 / MAX(1, 'ProductSprint Backlog'!$I69-'ProductSprint Backlog'!$H69),AND('ProductSprint Backlog'!$I69=J$2,'ProductSprint Backlog'!$H69=J$2),'ProductSprint Backlog'!$E69,OR('ProductSprint Backlog'!$I69&lt;=J$2,'ProductSprint Backlog'!$H69&gt;J$2),0)</f>
        <v>0</v>
      </c>
      <c r="K69" s="6">
        <f>IFS('ProductSprint Backlog'!$E69="", "", AND('ProductSprint Backlog'!$I69&gt;K$2,'ProductSprint Backlog'!$H69&lt;=K$2),'ProductSprint Backlog'!$E69 / MAX(1, 'ProductSprint Backlog'!$I69-'ProductSprint Backlog'!$H69),AND('ProductSprint Backlog'!$I69=K$2,'ProductSprint Backlog'!$H69=K$2),'ProductSprint Backlog'!$E69,OR('ProductSprint Backlog'!$I69&lt;=K$2,'ProductSprint Backlog'!$H69&gt;K$2),0)</f>
        <v>0</v>
      </c>
      <c r="L69" s="6">
        <f>IFS('ProductSprint Backlog'!$E69="", "", AND('ProductSprint Backlog'!$I69&gt;L$2,'ProductSprint Backlog'!$H69&lt;=L$2),'ProductSprint Backlog'!$E69 / MAX(1, 'ProductSprint Backlog'!$I69-'ProductSprint Backlog'!$H69),AND('ProductSprint Backlog'!$I69=L$2,'ProductSprint Backlog'!$H69=L$2),'ProductSprint Backlog'!$E69,OR('ProductSprint Backlog'!$I69&lt;=L$2,'ProductSprint Backlog'!$H69&gt;L$2),0)</f>
        <v>0</v>
      </c>
      <c r="M69" s="6">
        <f>IFS('ProductSprint Backlog'!$E69="", "", AND('ProductSprint Backlog'!$I69&gt;M$2,'ProductSprint Backlog'!$H69&lt;=M$2),'ProductSprint Backlog'!$E69 / MAX(1, 'ProductSprint Backlog'!$I69-'ProductSprint Backlog'!$H69),AND('ProductSprint Backlog'!$I69=M$2,'ProductSprint Backlog'!$H69=M$2),'ProductSprint Backlog'!$E69,OR('ProductSprint Backlog'!$I69&lt;=M$2,'ProductSprint Backlog'!$H69&gt;M$2),0)</f>
        <v>0</v>
      </c>
      <c r="N69" s="6">
        <f>IFS('ProductSprint Backlog'!$E69="", "", AND('ProductSprint Backlog'!$I69&gt;N$2,'ProductSprint Backlog'!$H69&lt;=N$2),'ProductSprint Backlog'!$E69 / MAX(1, 'ProductSprint Backlog'!$I69-'ProductSprint Backlog'!$H69),AND('ProductSprint Backlog'!$I69=N$2,'ProductSprint Backlog'!$H69=N$2),'ProductSprint Backlog'!$E69,OR('ProductSprint Backlog'!$I69&lt;=N$2,'ProductSprint Backlog'!$H69&gt;N$2),0)</f>
        <v>0</v>
      </c>
      <c r="O69" s="6">
        <f>IFS('ProductSprint Backlog'!$E69="", "", AND('ProductSprint Backlog'!$I69&gt;O$2,'ProductSprint Backlog'!$H69&lt;=O$2),'ProductSprint Backlog'!$E69 / MAX(1, 'ProductSprint Backlog'!$I69-'ProductSprint Backlog'!$H69),AND('ProductSprint Backlog'!$I69=O$2,'ProductSprint Backlog'!$H69=O$2),'ProductSprint Backlog'!$E69,OR('ProductSprint Backlog'!$I69&lt;=O$2,'ProductSprint Backlog'!$H69&gt;O$2),0)</f>
        <v>0</v>
      </c>
    </row>
    <row r="70">
      <c r="B70" s="6">
        <f>IFS('ProductSprint Backlog'!$E70="", "", AND('ProductSprint Backlog'!$I70&gt;B$2,'ProductSprint Backlog'!$H70&lt;=B$2),'ProductSprint Backlog'!$E70 / MAX(1, 'ProductSprint Backlog'!$I70-'ProductSprint Backlog'!$H70),AND('ProductSprint Backlog'!$I70=B$2,'ProductSprint Backlog'!$H70=B$2),'ProductSprint Backlog'!$E70,OR('ProductSprint Backlog'!$I70&lt;=B$2,'ProductSprint Backlog'!$H70&gt;B$2),0)</f>
        <v>0</v>
      </c>
      <c r="C70" s="6">
        <f>IFS('ProductSprint Backlog'!$E70="", "", AND('ProductSprint Backlog'!$I70&gt;C$2,'ProductSprint Backlog'!$H70&lt;=C$2),'ProductSprint Backlog'!$E70 / MAX(1, 'ProductSprint Backlog'!$I70-'ProductSprint Backlog'!$H70),AND('ProductSprint Backlog'!$I70=C$2,'ProductSprint Backlog'!$H70=C$2),'ProductSprint Backlog'!$E70,OR('ProductSprint Backlog'!$I70&lt;=C$2,'ProductSprint Backlog'!$H70&gt;C$2),0)</f>
        <v>0</v>
      </c>
      <c r="D70" s="6">
        <f>IFS('ProductSprint Backlog'!$E70="", "", AND('ProductSprint Backlog'!$I70&gt;D$2,'ProductSprint Backlog'!$H70&lt;=D$2),'ProductSprint Backlog'!$E70 / MAX(1, 'ProductSprint Backlog'!$I70-'ProductSprint Backlog'!$H70),AND('ProductSprint Backlog'!$I70=D$2,'ProductSprint Backlog'!$H70=D$2),'ProductSprint Backlog'!$E70,OR('ProductSprint Backlog'!$I70&lt;=D$2,'ProductSprint Backlog'!$H70&gt;D$2),0)</f>
        <v>0</v>
      </c>
      <c r="E70" s="6">
        <f>IFS('ProductSprint Backlog'!$E70="", "", AND('ProductSprint Backlog'!$I70&gt;E$2,'ProductSprint Backlog'!$H70&lt;=E$2),'ProductSprint Backlog'!$E70 / MAX(1, 'ProductSprint Backlog'!$I70-'ProductSprint Backlog'!$H70),AND('ProductSprint Backlog'!$I70=E$2,'ProductSprint Backlog'!$H70=E$2),'ProductSprint Backlog'!$E70,OR('ProductSprint Backlog'!$I70&lt;=E$2,'ProductSprint Backlog'!$H70&gt;E$2),0)</f>
        <v>0</v>
      </c>
      <c r="F70" s="6">
        <f>IFS('ProductSprint Backlog'!$E70="", "", AND('ProductSprint Backlog'!$I70&gt;F$2,'ProductSprint Backlog'!$H70&lt;=F$2),'ProductSprint Backlog'!$E70 / MAX(1, 'ProductSprint Backlog'!$I70-'ProductSprint Backlog'!$H70),AND('ProductSprint Backlog'!$I70=F$2,'ProductSprint Backlog'!$H70=F$2),'ProductSprint Backlog'!$E70,OR('ProductSprint Backlog'!$I70&lt;=F$2,'ProductSprint Backlog'!$H70&gt;F$2),0)</f>
        <v>0</v>
      </c>
      <c r="G70" s="6">
        <f>IFS('ProductSprint Backlog'!$E70="", "", AND('ProductSprint Backlog'!$I70&gt;G$2,'ProductSprint Backlog'!$H70&lt;=G$2),'ProductSprint Backlog'!$E70 / MAX(1, 'ProductSprint Backlog'!$I70-'ProductSprint Backlog'!$H70),AND('ProductSprint Backlog'!$I70=G$2,'ProductSprint Backlog'!$H70=G$2),'ProductSprint Backlog'!$E70,OR('ProductSprint Backlog'!$I70&lt;=G$2,'ProductSprint Backlog'!$H70&gt;G$2),0)</f>
        <v>0.5</v>
      </c>
      <c r="H70" s="6">
        <f>IFS('ProductSprint Backlog'!$E70="", "", AND('ProductSprint Backlog'!$I70&gt;H$2,'ProductSprint Backlog'!$H70&lt;=H$2),'ProductSprint Backlog'!$E70 / MAX(1, 'ProductSprint Backlog'!$I70-'ProductSprint Backlog'!$H70),AND('ProductSprint Backlog'!$I70=H$2,'ProductSprint Backlog'!$H70=H$2),'ProductSprint Backlog'!$E70,OR('ProductSprint Backlog'!$I70&lt;=H$2,'ProductSprint Backlog'!$H70&gt;H$2),0)</f>
        <v>0.5</v>
      </c>
      <c r="I70" s="6">
        <f>IFS('ProductSprint Backlog'!$E70="", "", AND('ProductSprint Backlog'!$I70&gt;I$2,'ProductSprint Backlog'!$H70&lt;=I$2),'ProductSprint Backlog'!$E70 / MAX(1, 'ProductSprint Backlog'!$I70-'ProductSprint Backlog'!$H70),AND('ProductSprint Backlog'!$I70=I$2,'ProductSprint Backlog'!$H70=I$2),'ProductSprint Backlog'!$E70,OR('ProductSprint Backlog'!$I70&lt;=I$2,'ProductSprint Backlog'!$H70&gt;I$2),0)</f>
        <v>0</v>
      </c>
      <c r="J70" s="6">
        <f>IFS('ProductSprint Backlog'!$E70="", "", AND('ProductSprint Backlog'!$I70&gt;J$2,'ProductSprint Backlog'!$H70&lt;=J$2),'ProductSprint Backlog'!$E70 / MAX(1, 'ProductSprint Backlog'!$I70-'ProductSprint Backlog'!$H70),AND('ProductSprint Backlog'!$I70=J$2,'ProductSprint Backlog'!$H70=J$2),'ProductSprint Backlog'!$E70,OR('ProductSprint Backlog'!$I70&lt;=J$2,'ProductSprint Backlog'!$H70&gt;J$2),0)</f>
        <v>0</v>
      </c>
      <c r="K70" s="6">
        <f>IFS('ProductSprint Backlog'!$E70="", "", AND('ProductSprint Backlog'!$I70&gt;K$2,'ProductSprint Backlog'!$H70&lt;=K$2),'ProductSprint Backlog'!$E70 / MAX(1, 'ProductSprint Backlog'!$I70-'ProductSprint Backlog'!$H70),AND('ProductSprint Backlog'!$I70=K$2,'ProductSprint Backlog'!$H70=K$2),'ProductSprint Backlog'!$E70,OR('ProductSprint Backlog'!$I70&lt;=K$2,'ProductSprint Backlog'!$H70&gt;K$2),0)</f>
        <v>0</v>
      </c>
      <c r="L70" s="6">
        <f>IFS('ProductSprint Backlog'!$E70="", "", AND('ProductSprint Backlog'!$I70&gt;L$2,'ProductSprint Backlog'!$H70&lt;=L$2),'ProductSprint Backlog'!$E70 / MAX(1, 'ProductSprint Backlog'!$I70-'ProductSprint Backlog'!$H70),AND('ProductSprint Backlog'!$I70=L$2,'ProductSprint Backlog'!$H70=L$2),'ProductSprint Backlog'!$E70,OR('ProductSprint Backlog'!$I70&lt;=L$2,'ProductSprint Backlog'!$H70&gt;L$2),0)</f>
        <v>0</v>
      </c>
      <c r="M70" s="6">
        <f>IFS('ProductSprint Backlog'!$E70="", "", AND('ProductSprint Backlog'!$I70&gt;M$2,'ProductSprint Backlog'!$H70&lt;=M$2),'ProductSprint Backlog'!$E70 / MAX(1, 'ProductSprint Backlog'!$I70-'ProductSprint Backlog'!$H70),AND('ProductSprint Backlog'!$I70=M$2,'ProductSprint Backlog'!$H70=M$2),'ProductSprint Backlog'!$E70,OR('ProductSprint Backlog'!$I70&lt;=M$2,'ProductSprint Backlog'!$H70&gt;M$2),0)</f>
        <v>0</v>
      </c>
      <c r="N70" s="6">
        <f>IFS('ProductSprint Backlog'!$E70="", "", AND('ProductSprint Backlog'!$I70&gt;N$2,'ProductSprint Backlog'!$H70&lt;=N$2),'ProductSprint Backlog'!$E70 / MAX(1, 'ProductSprint Backlog'!$I70-'ProductSprint Backlog'!$H70),AND('ProductSprint Backlog'!$I70=N$2,'ProductSprint Backlog'!$H70=N$2),'ProductSprint Backlog'!$E70,OR('ProductSprint Backlog'!$I70&lt;=N$2,'ProductSprint Backlog'!$H70&gt;N$2),0)</f>
        <v>0</v>
      </c>
      <c r="O70" s="6">
        <f>IFS('ProductSprint Backlog'!$E70="", "", AND('ProductSprint Backlog'!$I70&gt;O$2,'ProductSprint Backlog'!$H70&lt;=O$2),'ProductSprint Backlog'!$E70 / MAX(1, 'ProductSprint Backlog'!$I70-'ProductSprint Backlog'!$H70),AND('ProductSprint Backlog'!$I70=O$2,'ProductSprint Backlog'!$H70=O$2),'ProductSprint Backlog'!$E70,OR('ProductSprint Backlog'!$I70&lt;=O$2,'ProductSprint Backlog'!$H70&gt;O$2),0)</f>
        <v>0</v>
      </c>
    </row>
    <row r="71">
      <c r="B71" s="6">
        <f>IFS('ProductSprint Backlog'!$E71="", "", AND('ProductSprint Backlog'!$I71&gt;B$2,'ProductSprint Backlog'!$H71&lt;=B$2),'ProductSprint Backlog'!$E71 / MAX(1, 'ProductSprint Backlog'!$I71-'ProductSprint Backlog'!$H71),AND('ProductSprint Backlog'!$I71=B$2,'ProductSprint Backlog'!$H71=B$2),'ProductSprint Backlog'!$E71,OR('ProductSprint Backlog'!$I71&lt;=B$2,'ProductSprint Backlog'!$H71&gt;B$2),0)</f>
        <v>0</v>
      </c>
      <c r="C71" s="6">
        <f>IFS('ProductSprint Backlog'!$E71="", "", AND('ProductSprint Backlog'!$I71&gt;C$2,'ProductSprint Backlog'!$H71&lt;=C$2),'ProductSprint Backlog'!$E71 / MAX(1, 'ProductSprint Backlog'!$I71-'ProductSprint Backlog'!$H71),AND('ProductSprint Backlog'!$I71=C$2,'ProductSprint Backlog'!$H71=C$2),'ProductSprint Backlog'!$E71,OR('ProductSprint Backlog'!$I71&lt;=C$2,'ProductSprint Backlog'!$H71&gt;C$2),0)</f>
        <v>0</v>
      </c>
      <c r="D71" s="6">
        <f>IFS('ProductSprint Backlog'!$E71="", "", AND('ProductSprint Backlog'!$I71&gt;D$2,'ProductSprint Backlog'!$H71&lt;=D$2),'ProductSprint Backlog'!$E71 / MAX(1, 'ProductSprint Backlog'!$I71-'ProductSprint Backlog'!$H71),AND('ProductSprint Backlog'!$I71=D$2,'ProductSprint Backlog'!$H71=D$2),'ProductSprint Backlog'!$E71,OR('ProductSprint Backlog'!$I71&lt;=D$2,'ProductSprint Backlog'!$H71&gt;D$2),0)</f>
        <v>0</v>
      </c>
      <c r="E71" s="6">
        <f>IFS('ProductSprint Backlog'!$E71="", "", AND('ProductSprint Backlog'!$I71&gt;E$2,'ProductSprint Backlog'!$H71&lt;=E$2),'ProductSprint Backlog'!$E71 / MAX(1, 'ProductSprint Backlog'!$I71-'ProductSprint Backlog'!$H71),AND('ProductSprint Backlog'!$I71=E$2,'ProductSprint Backlog'!$H71=E$2),'ProductSprint Backlog'!$E71,OR('ProductSprint Backlog'!$I71&lt;=E$2,'ProductSprint Backlog'!$H71&gt;E$2),0)</f>
        <v>0</v>
      </c>
      <c r="F71" s="6">
        <f>IFS('ProductSprint Backlog'!$E71="", "", AND('ProductSprint Backlog'!$I71&gt;F$2,'ProductSprint Backlog'!$H71&lt;=F$2),'ProductSprint Backlog'!$E71 / MAX(1, 'ProductSprint Backlog'!$I71-'ProductSprint Backlog'!$H71),AND('ProductSprint Backlog'!$I71=F$2,'ProductSprint Backlog'!$H71=F$2),'ProductSprint Backlog'!$E71,OR('ProductSprint Backlog'!$I71&lt;=F$2,'ProductSprint Backlog'!$H71&gt;F$2),0)</f>
        <v>0</v>
      </c>
      <c r="G71" s="6">
        <f>IFS('ProductSprint Backlog'!$E71="", "", AND('ProductSprint Backlog'!$I71&gt;G$2,'ProductSprint Backlog'!$H71&lt;=G$2),'ProductSprint Backlog'!$E71 / MAX(1, 'ProductSprint Backlog'!$I71-'ProductSprint Backlog'!$H71),AND('ProductSprint Backlog'!$I71=G$2,'ProductSprint Backlog'!$H71=G$2),'ProductSprint Backlog'!$E71,OR('ProductSprint Backlog'!$I71&lt;=G$2,'ProductSprint Backlog'!$H71&gt;G$2),0)</f>
        <v>1</v>
      </c>
      <c r="H71" s="6">
        <f>IFS('ProductSprint Backlog'!$E71="", "", AND('ProductSprint Backlog'!$I71&gt;H$2,'ProductSprint Backlog'!$H71&lt;=H$2),'ProductSprint Backlog'!$E71 / MAX(1, 'ProductSprint Backlog'!$I71-'ProductSprint Backlog'!$H71),AND('ProductSprint Backlog'!$I71=H$2,'ProductSprint Backlog'!$H71=H$2),'ProductSprint Backlog'!$E71,OR('ProductSprint Backlog'!$I71&lt;=H$2,'ProductSprint Backlog'!$H71&gt;H$2),0)</f>
        <v>1</v>
      </c>
      <c r="I71" s="6">
        <f>IFS('ProductSprint Backlog'!$E71="", "", AND('ProductSprint Backlog'!$I71&gt;I$2,'ProductSprint Backlog'!$H71&lt;=I$2),'ProductSprint Backlog'!$E71 / MAX(1, 'ProductSprint Backlog'!$I71-'ProductSprint Backlog'!$H71),AND('ProductSprint Backlog'!$I71=I$2,'ProductSprint Backlog'!$H71=I$2),'ProductSprint Backlog'!$E71,OR('ProductSprint Backlog'!$I71&lt;=I$2,'ProductSprint Backlog'!$H71&gt;I$2),0)</f>
        <v>0</v>
      </c>
      <c r="J71" s="6">
        <f>IFS('ProductSprint Backlog'!$E71="", "", AND('ProductSprint Backlog'!$I71&gt;J$2,'ProductSprint Backlog'!$H71&lt;=J$2),'ProductSprint Backlog'!$E71 / MAX(1, 'ProductSprint Backlog'!$I71-'ProductSprint Backlog'!$H71),AND('ProductSprint Backlog'!$I71=J$2,'ProductSprint Backlog'!$H71=J$2),'ProductSprint Backlog'!$E71,OR('ProductSprint Backlog'!$I71&lt;=J$2,'ProductSprint Backlog'!$H71&gt;J$2),0)</f>
        <v>0</v>
      </c>
      <c r="K71" s="6">
        <f>IFS('ProductSprint Backlog'!$E71="", "", AND('ProductSprint Backlog'!$I71&gt;K$2,'ProductSprint Backlog'!$H71&lt;=K$2),'ProductSprint Backlog'!$E71 / MAX(1, 'ProductSprint Backlog'!$I71-'ProductSprint Backlog'!$H71),AND('ProductSprint Backlog'!$I71=K$2,'ProductSprint Backlog'!$H71=K$2),'ProductSprint Backlog'!$E71,OR('ProductSprint Backlog'!$I71&lt;=K$2,'ProductSprint Backlog'!$H71&gt;K$2),0)</f>
        <v>0</v>
      </c>
      <c r="L71" s="6">
        <f>IFS('ProductSprint Backlog'!$E71="", "", AND('ProductSprint Backlog'!$I71&gt;L$2,'ProductSprint Backlog'!$H71&lt;=L$2),'ProductSprint Backlog'!$E71 / MAX(1, 'ProductSprint Backlog'!$I71-'ProductSprint Backlog'!$H71),AND('ProductSprint Backlog'!$I71=L$2,'ProductSprint Backlog'!$H71=L$2),'ProductSprint Backlog'!$E71,OR('ProductSprint Backlog'!$I71&lt;=L$2,'ProductSprint Backlog'!$H71&gt;L$2),0)</f>
        <v>0</v>
      </c>
      <c r="M71" s="6">
        <f>IFS('ProductSprint Backlog'!$E71="", "", AND('ProductSprint Backlog'!$I71&gt;M$2,'ProductSprint Backlog'!$H71&lt;=M$2),'ProductSprint Backlog'!$E71 / MAX(1, 'ProductSprint Backlog'!$I71-'ProductSprint Backlog'!$H71),AND('ProductSprint Backlog'!$I71=M$2,'ProductSprint Backlog'!$H71=M$2),'ProductSprint Backlog'!$E71,OR('ProductSprint Backlog'!$I71&lt;=M$2,'ProductSprint Backlog'!$H71&gt;M$2),0)</f>
        <v>0</v>
      </c>
      <c r="N71" s="6">
        <f>IFS('ProductSprint Backlog'!$E71="", "", AND('ProductSprint Backlog'!$I71&gt;N$2,'ProductSprint Backlog'!$H71&lt;=N$2),'ProductSprint Backlog'!$E71 / MAX(1, 'ProductSprint Backlog'!$I71-'ProductSprint Backlog'!$H71),AND('ProductSprint Backlog'!$I71=N$2,'ProductSprint Backlog'!$H71=N$2),'ProductSprint Backlog'!$E71,OR('ProductSprint Backlog'!$I71&lt;=N$2,'ProductSprint Backlog'!$H71&gt;N$2),0)</f>
        <v>0</v>
      </c>
      <c r="O71" s="6">
        <f>IFS('ProductSprint Backlog'!$E71="", "", AND('ProductSprint Backlog'!$I71&gt;O$2,'ProductSprint Backlog'!$H71&lt;=O$2),'ProductSprint Backlog'!$E71 / MAX(1, 'ProductSprint Backlog'!$I71-'ProductSprint Backlog'!$H71),AND('ProductSprint Backlog'!$I71=O$2,'ProductSprint Backlog'!$H71=O$2),'ProductSprint Backlog'!$E71,OR('ProductSprint Backlog'!$I71&lt;=O$2,'ProductSprint Backlog'!$H71&gt;O$2),0)</f>
        <v>0</v>
      </c>
    </row>
    <row r="72">
      <c r="B72" s="6">
        <f>IFS('ProductSprint Backlog'!$E72="", "", AND('ProductSprint Backlog'!$I72&gt;B$2,'ProductSprint Backlog'!$H72&lt;=B$2),'ProductSprint Backlog'!$E72 / MAX(1, 'ProductSprint Backlog'!$I72-'ProductSprint Backlog'!$H72),AND('ProductSprint Backlog'!$I72=B$2,'ProductSprint Backlog'!$H72=B$2),'ProductSprint Backlog'!$E72,OR('ProductSprint Backlog'!$I72&lt;=B$2,'ProductSprint Backlog'!$H72&gt;B$2),0)</f>
        <v>0</v>
      </c>
      <c r="C72" s="6">
        <f>IFS('ProductSprint Backlog'!$E72="", "", AND('ProductSprint Backlog'!$I72&gt;C$2,'ProductSprint Backlog'!$H72&lt;=C$2),'ProductSprint Backlog'!$E72 / MAX(1, 'ProductSprint Backlog'!$I72-'ProductSprint Backlog'!$H72),AND('ProductSprint Backlog'!$I72=C$2,'ProductSprint Backlog'!$H72=C$2),'ProductSprint Backlog'!$E72,OR('ProductSprint Backlog'!$I72&lt;=C$2,'ProductSprint Backlog'!$H72&gt;C$2),0)</f>
        <v>0</v>
      </c>
      <c r="D72" s="6">
        <f>IFS('ProductSprint Backlog'!$E72="", "", AND('ProductSprint Backlog'!$I72&gt;D$2,'ProductSprint Backlog'!$H72&lt;=D$2),'ProductSprint Backlog'!$E72 / MAX(1, 'ProductSprint Backlog'!$I72-'ProductSprint Backlog'!$H72),AND('ProductSprint Backlog'!$I72=D$2,'ProductSprint Backlog'!$H72=D$2),'ProductSprint Backlog'!$E72,OR('ProductSprint Backlog'!$I72&lt;=D$2,'ProductSprint Backlog'!$H72&gt;D$2),0)</f>
        <v>0</v>
      </c>
      <c r="E72" s="6">
        <f>IFS('ProductSprint Backlog'!$E72="", "", AND('ProductSprint Backlog'!$I72&gt;E$2,'ProductSprint Backlog'!$H72&lt;=E$2),'ProductSprint Backlog'!$E72 / MAX(1, 'ProductSprint Backlog'!$I72-'ProductSprint Backlog'!$H72),AND('ProductSprint Backlog'!$I72=E$2,'ProductSprint Backlog'!$H72=E$2),'ProductSprint Backlog'!$E72,OR('ProductSprint Backlog'!$I72&lt;=E$2,'ProductSprint Backlog'!$H72&gt;E$2),0)</f>
        <v>0</v>
      </c>
      <c r="F72" s="6">
        <f>IFS('ProductSprint Backlog'!$E72="", "", AND('ProductSprint Backlog'!$I72&gt;F$2,'ProductSprint Backlog'!$H72&lt;=F$2),'ProductSprint Backlog'!$E72 / MAX(1, 'ProductSprint Backlog'!$I72-'ProductSprint Backlog'!$H72),AND('ProductSprint Backlog'!$I72=F$2,'ProductSprint Backlog'!$H72=F$2),'ProductSprint Backlog'!$E72,OR('ProductSprint Backlog'!$I72&lt;=F$2,'ProductSprint Backlog'!$H72&gt;F$2),0)</f>
        <v>0</v>
      </c>
      <c r="G72" s="6">
        <f>IFS('ProductSprint Backlog'!$E72="", "", AND('ProductSprint Backlog'!$I72&gt;G$2,'ProductSprint Backlog'!$H72&lt;=G$2),'ProductSprint Backlog'!$E72 / MAX(1, 'ProductSprint Backlog'!$I72-'ProductSprint Backlog'!$H72),AND('ProductSprint Backlog'!$I72=G$2,'ProductSprint Backlog'!$H72=G$2),'ProductSprint Backlog'!$E72,OR('ProductSprint Backlog'!$I72&lt;=G$2,'ProductSprint Backlog'!$H72&gt;G$2),0)</f>
        <v>0</v>
      </c>
      <c r="H72" s="6">
        <f>IFS('ProductSprint Backlog'!$E72="", "", AND('ProductSprint Backlog'!$I72&gt;H$2,'ProductSprint Backlog'!$H72&lt;=H$2),'ProductSprint Backlog'!$E72 / MAX(1, 'ProductSprint Backlog'!$I72-'ProductSprint Backlog'!$H72),AND('ProductSprint Backlog'!$I72=H$2,'ProductSprint Backlog'!$H72=H$2),'ProductSprint Backlog'!$E72,OR('ProductSprint Backlog'!$I72&lt;=H$2,'ProductSprint Backlog'!$H72&gt;H$2),0)</f>
        <v>2</v>
      </c>
      <c r="I72" s="6">
        <f>IFS('ProductSprint Backlog'!$E72="", "", AND('ProductSprint Backlog'!$I72&gt;I$2,'ProductSprint Backlog'!$H72&lt;=I$2),'ProductSprint Backlog'!$E72 / MAX(1, 'ProductSprint Backlog'!$I72-'ProductSprint Backlog'!$H72),AND('ProductSprint Backlog'!$I72=I$2,'ProductSprint Backlog'!$H72=I$2),'ProductSprint Backlog'!$E72,OR('ProductSprint Backlog'!$I72&lt;=I$2,'ProductSprint Backlog'!$H72&gt;I$2),0)</f>
        <v>0</v>
      </c>
      <c r="J72" s="6">
        <f>IFS('ProductSprint Backlog'!$E72="", "", AND('ProductSprint Backlog'!$I72&gt;J$2,'ProductSprint Backlog'!$H72&lt;=J$2),'ProductSprint Backlog'!$E72 / MAX(1, 'ProductSprint Backlog'!$I72-'ProductSprint Backlog'!$H72),AND('ProductSprint Backlog'!$I72=J$2,'ProductSprint Backlog'!$H72=J$2),'ProductSprint Backlog'!$E72,OR('ProductSprint Backlog'!$I72&lt;=J$2,'ProductSprint Backlog'!$H72&gt;J$2),0)</f>
        <v>0</v>
      </c>
      <c r="K72" s="6">
        <f>IFS('ProductSprint Backlog'!$E72="", "", AND('ProductSprint Backlog'!$I72&gt;K$2,'ProductSprint Backlog'!$H72&lt;=K$2),'ProductSprint Backlog'!$E72 / MAX(1, 'ProductSprint Backlog'!$I72-'ProductSprint Backlog'!$H72),AND('ProductSprint Backlog'!$I72=K$2,'ProductSprint Backlog'!$H72=K$2),'ProductSprint Backlog'!$E72,OR('ProductSprint Backlog'!$I72&lt;=K$2,'ProductSprint Backlog'!$H72&gt;K$2),0)</f>
        <v>0</v>
      </c>
      <c r="L72" s="6">
        <f>IFS('ProductSprint Backlog'!$E72="", "", AND('ProductSprint Backlog'!$I72&gt;L$2,'ProductSprint Backlog'!$H72&lt;=L$2),'ProductSprint Backlog'!$E72 / MAX(1, 'ProductSprint Backlog'!$I72-'ProductSprint Backlog'!$H72),AND('ProductSprint Backlog'!$I72=L$2,'ProductSprint Backlog'!$H72=L$2),'ProductSprint Backlog'!$E72,OR('ProductSprint Backlog'!$I72&lt;=L$2,'ProductSprint Backlog'!$H72&gt;L$2),0)</f>
        <v>0</v>
      </c>
      <c r="M72" s="6">
        <f>IFS('ProductSprint Backlog'!$E72="", "", AND('ProductSprint Backlog'!$I72&gt;M$2,'ProductSprint Backlog'!$H72&lt;=M$2),'ProductSprint Backlog'!$E72 / MAX(1, 'ProductSprint Backlog'!$I72-'ProductSprint Backlog'!$H72),AND('ProductSprint Backlog'!$I72=M$2,'ProductSprint Backlog'!$H72=M$2),'ProductSprint Backlog'!$E72,OR('ProductSprint Backlog'!$I72&lt;=M$2,'ProductSprint Backlog'!$H72&gt;M$2),0)</f>
        <v>0</v>
      </c>
      <c r="N72" s="6">
        <f>IFS('ProductSprint Backlog'!$E72="", "", AND('ProductSprint Backlog'!$I72&gt;N$2,'ProductSprint Backlog'!$H72&lt;=N$2),'ProductSprint Backlog'!$E72 / MAX(1, 'ProductSprint Backlog'!$I72-'ProductSprint Backlog'!$H72),AND('ProductSprint Backlog'!$I72=N$2,'ProductSprint Backlog'!$H72=N$2),'ProductSprint Backlog'!$E72,OR('ProductSprint Backlog'!$I72&lt;=N$2,'ProductSprint Backlog'!$H72&gt;N$2),0)</f>
        <v>0</v>
      </c>
      <c r="O72" s="6">
        <f>IFS('ProductSprint Backlog'!$E72="", "", AND('ProductSprint Backlog'!$I72&gt;O$2,'ProductSprint Backlog'!$H72&lt;=O$2),'ProductSprint Backlog'!$E72 / MAX(1, 'ProductSprint Backlog'!$I72-'ProductSprint Backlog'!$H72),AND('ProductSprint Backlog'!$I72=O$2,'ProductSprint Backlog'!$H72=O$2),'ProductSprint Backlog'!$E72,OR('ProductSprint Backlog'!$I72&lt;=O$2,'ProductSprint Backlog'!$H72&gt;O$2),0)</f>
        <v>0</v>
      </c>
    </row>
    <row r="73">
      <c r="B73" s="6" t="str">
        <f>IFS('ProductSprint Backlog'!$E73="", "", AND('ProductSprint Backlog'!$I73&gt;B$2,'ProductSprint Backlog'!$H73&lt;=B$2),'ProductSprint Backlog'!$E73 / MAX(1, 'ProductSprint Backlog'!$I73-'ProductSprint Backlog'!$H73),AND('ProductSprint Backlog'!$I73=B$2,'ProductSprint Backlog'!$H73=B$2),'ProductSprint Backlog'!$E73,OR('ProductSprint Backlog'!$I73&lt;=B$2,'ProductSprint Backlog'!$H73&gt;B$2),0)</f>
        <v/>
      </c>
      <c r="C73" s="6" t="str">
        <f>IFS('ProductSprint Backlog'!$E73="", "", AND('ProductSprint Backlog'!$I73&gt;C$2,'ProductSprint Backlog'!$H73&lt;=C$2),'ProductSprint Backlog'!$E73 / MAX(1, 'ProductSprint Backlog'!$I73-'ProductSprint Backlog'!$H73),AND('ProductSprint Backlog'!$I73=C$2,'ProductSprint Backlog'!$H73=C$2),'ProductSprint Backlog'!$E73,OR('ProductSprint Backlog'!$I73&lt;=C$2,'ProductSprint Backlog'!$H73&gt;C$2),0)</f>
        <v/>
      </c>
      <c r="D73" s="6" t="str">
        <f>IFS('ProductSprint Backlog'!$E73="", "", AND('ProductSprint Backlog'!$I73&gt;D$2,'ProductSprint Backlog'!$H73&lt;=D$2),'ProductSprint Backlog'!$E73 / MAX(1, 'ProductSprint Backlog'!$I73-'ProductSprint Backlog'!$H73),AND('ProductSprint Backlog'!$I73=D$2,'ProductSprint Backlog'!$H73=D$2),'ProductSprint Backlog'!$E73,OR('ProductSprint Backlog'!$I73&lt;=D$2,'ProductSprint Backlog'!$H73&gt;D$2),0)</f>
        <v/>
      </c>
      <c r="E73" s="6" t="str">
        <f>IFS('ProductSprint Backlog'!$E73="", "", AND('ProductSprint Backlog'!$I73&gt;E$2,'ProductSprint Backlog'!$H73&lt;=E$2),'ProductSprint Backlog'!$E73 / MAX(1, 'ProductSprint Backlog'!$I73-'ProductSprint Backlog'!$H73),AND('ProductSprint Backlog'!$I73=E$2,'ProductSprint Backlog'!$H73=E$2),'ProductSprint Backlog'!$E73,OR('ProductSprint Backlog'!$I73&lt;=E$2,'ProductSprint Backlog'!$H73&gt;E$2),0)</f>
        <v/>
      </c>
      <c r="F73" s="6" t="str">
        <f>IFS('ProductSprint Backlog'!$E73="", "", AND('ProductSprint Backlog'!$I73&gt;F$2,'ProductSprint Backlog'!$H73&lt;=F$2),'ProductSprint Backlog'!$E73 / MAX(1, 'ProductSprint Backlog'!$I73-'ProductSprint Backlog'!$H73),AND('ProductSprint Backlog'!$I73=F$2,'ProductSprint Backlog'!$H73=F$2),'ProductSprint Backlog'!$E73,OR('ProductSprint Backlog'!$I73&lt;=F$2,'ProductSprint Backlog'!$H73&gt;F$2),0)</f>
        <v/>
      </c>
      <c r="G73" s="6" t="str">
        <f>IFS('ProductSprint Backlog'!$E73="", "", AND('ProductSprint Backlog'!$I73&gt;G$2,'ProductSprint Backlog'!$H73&lt;=G$2),'ProductSprint Backlog'!$E73 / MAX(1, 'ProductSprint Backlog'!$I73-'ProductSprint Backlog'!$H73),AND('ProductSprint Backlog'!$I73=G$2,'ProductSprint Backlog'!$H73=G$2),'ProductSprint Backlog'!$E73,OR('ProductSprint Backlog'!$I73&lt;=G$2,'ProductSprint Backlog'!$H73&gt;G$2),0)</f>
        <v/>
      </c>
      <c r="H73" s="6" t="str">
        <f>IFS('ProductSprint Backlog'!$E73="", "", AND('ProductSprint Backlog'!$I73&gt;H$2,'ProductSprint Backlog'!$H73&lt;=H$2),'ProductSprint Backlog'!$E73 / MAX(1, 'ProductSprint Backlog'!$I73-'ProductSprint Backlog'!$H73),AND('ProductSprint Backlog'!$I73=H$2,'ProductSprint Backlog'!$H73=H$2),'ProductSprint Backlog'!$E73,OR('ProductSprint Backlog'!$I73&lt;=H$2,'ProductSprint Backlog'!$H73&gt;H$2),0)</f>
        <v/>
      </c>
      <c r="I73" s="6" t="str">
        <f>IFS('ProductSprint Backlog'!$E73="", "", AND('ProductSprint Backlog'!$I73&gt;I$2,'ProductSprint Backlog'!$H73&lt;=I$2),'ProductSprint Backlog'!$E73 / MAX(1, 'ProductSprint Backlog'!$I73-'ProductSprint Backlog'!$H73),AND('ProductSprint Backlog'!$I73=I$2,'ProductSprint Backlog'!$H73=I$2),'ProductSprint Backlog'!$E73,OR('ProductSprint Backlog'!$I73&lt;=I$2,'ProductSprint Backlog'!$H73&gt;I$2),0)</f>
        <v/>
      </c>
      <c r="J73" s="6" t="str">
        <f>IFS('ProductSprint Backlog'!$E73="", "", AND('ProductSprint Backlog'!$I73&gt;J$2,'ProductSprint Backlog'!$H73&lt;=J$2),'ProductSprint Backlog'!$E73 / MAX(1, 'ProductSprint Backlog'!$I73-'ProductSprint Backlog'!$H73),AND('ProductSprint Backlog'!$I73=J$2,'ProductSprint Backlog'!$H73=J$2),'ProductSprint Backlog'!$E73,OR('ProductSprint Backlog'!$I73&lt;=J$2,'ProductSprint Backlog'!$H73&gt;J$2),0)</f>
        <v/>
      </c>
      <c r="K73" s="6" t="str">
        <f>IFS('ProductSprint Backlog'!$E73="", "", AND('ProductSprint Backlog'!$I73&gt;K$2,'ProductSprint Backlog'!$H73&lt;=K$2),'ProductSprint Backlog'!$E73 / MAX(1, 'ProductSprint Backlog'!$I73-'ProductSprint Backlog'!$H73),AND('ProductSprint Backlog'!$I73=K$2,'ProductSprint Backlog'!$H73=K$2),'ProductSprint Backlog'!$E73,OR('ProductSprint Backlog'!$I73&lt;=K$2,'ProductSprint Backlog'!$H73&gt;K$2),0)</f>
        <v/>
      </c>
      <c r="L73" s="6" t="str">
        <f>IFS('ProductSprint Backlog'!$E73="", "", AND('ProductSprint Backlog'!$I73&gt;L$2,'ProductSprint Backlog'!$H73&lt;=L$2),'ProductSprint Backlog'!$E73 / MAX(1, 'ProductSprint Backlog'!$I73-'ProductSprint Backlog'!$H73),AND('ProductSprint Backlog'!$I73=L$2,'ProductSprint Backlog'!$H73=L$2),'ProductSprint Backlog'!$E73,OR('ProductSprint Backlog'!$I73&lt;=L$2,'ProductSprint Backlog'!$H73&gt;L$2),0)</f>
        <v/>
      </c>
      <c r="M73" s="6" t="str">
        <f>IFS('ProductSprint Backlog'!$E73="", "", AND('ProductSprint Backlog'!$I73&gt;M$2,'ProductSprint Backlog'!$H73&lt;=M$2),'ProductSprint Backlog'!$E73 / MAX(1, 'ProductSprint Backlog'!$I73-'ProductSprint Backlog'!$H73),AND('ProductSprint Backlog'!$I73=M$2,'ProductSprint Backlog'!$H73=M$2),'ProductSprint Backlog'!$E73,OR('ProductSprint Backlog'!$I73&lt;=M$2,'ProductSprint Backlog'!$H73&gt;M$2),0)</f>
        <v/>
      </c>
      <c r="N73" s="6" t="str">
        <f>IFS('ProductSprint Backlog'!$E73="", "", AND('ProductSprint Backlog'!$I73&gt;N$2,'ProductSprint Backlog'!$H73&lt;=N$2),'ProductSprint Backlog'!$E73 / MAX(1, 'ProductSprint Backlog'!$I73-'ProductSprint Backlog'!$H73),AND('ProductSprint Backlog'!$I73=N$2,'ProductSprint Backlog'!$H73=N$2),'ProductSprint Backlog'!$E73,OR('ProductSprint Backlog'!$I73&lt;=N$2,'ProductSprint Backlog'!$H73&gt;N$2),0)</f>
        <v/>
      </c>
      <c r="O73" s="6" t="str">
        <f>IFS('ProductSprint Backlog'!$E73="", "", AND('ProductSprint Backlog'!$I73&gt;O$2,'ProductSprint Backlog'!$H73&lt;=O$2),'ProductSprint Backlog'!$E73 / MAX(1, 'ProductSprint Backlog'!$I73-'ProductSprint Backlog'!$H73),AND('ProductSprint Backlog'!$I73=O$2,'ProductSprint Backlog'!$H73=O$2),'ProductSprint Backlog'!$E73,OR('ProductSprint Backlog'!$I73&lt;=O$2,'ProductSprint Backlog'!$H73&gt;O$2),0)</f>
        <v/>
      </c>
    </row>
    <row r="74">
      <c r="B74" s="6">
        <f>IFS('ProductSprint Backlog'!$E74="", "", AND('ProductSprint Backlog'!$I74&gt;B$2,'ProductSprint Backlog'!$H74&lt;=B$2),'ProductSprint Backlog'!$E74 / MAX(1, 'ProductSprint Backlog'!$I74-'ProductSprint Backlog'!$H74),AND('ProductSprint Backlog'!$I74=B$2,'ProductSprint Backlog'!$H74=B$2),'ProductSprint Backlog'!$E74,OR('ProductSprint Backlog'!$I74&lt;=B$2,'ProductSprint Backlog'!$H74&gt;B$2),0)</f>
        <v>0</v>
      </c>
      <c r="C74" s="6">
        <f>IFS('ProductSprint Backlog'!$E74="", "", AND('ProductSprint Backlog'!$I74&gt;C$2,'ProductSprint Backlog'!$H74&lt;=C$2),'ProductSprint Backlog'!$E74 / MAX(1, 'ProductSprint Backlog'!$I74-'ProductSprint Backlog'!$H74),AND('ProductSprint Backlog'!$I74=C$2,'ProductSprint Backlog'!$H74=C$2),'ProductSprint Backlog'!$E74,OR('ProductSprint Backlog'!$I74&lt;=C$2,'ProductSprint Backlog'!$H74&gt;C$2),0)</f>
        <v>0</v>
      </c>
      <c r="D74" s="6">
        <f>IFS('ProductSprint Backlog'!$E74="", "", AND('ProductSprint Backlog'!$I74&gt;D$2,'ProductSprint Backlog'!$H74&lt;=D$2),'ProductSprint Backlog'!$E74 / MAX(1, 'ProductSprint Backlog'!$I74-'ProductSprint Backlog'!$H74),AND('ProductSprint Backlog'!$I74=D$2,'ProductSprint Backlog'!$H74=D$2),'ProductSprint Backlog'!$E74,OR('ProductSprint Backlog'!$I74&lt;=D$2,'ProductSprint Backlog'!$H74&gt;D$2),0)</f>
        <v>0</v>
      </c>
      <c r="E74" s="6">
        <f>IFS('ProductSprint Backlog'!$E74="", "", AND('ProductSprint Backlog'!$I74&gt;E$2,'ProductSprint Backlog'!$H74&lt;=E$2),'ProductSprint Backlog'!$E74 / MAX(1, 'ProductSprint Backlog'!$I74-'ProductSprint Backlog'!$H74),AND('ProductSprint Backlog'!$I74=E$2,'ProductSprint Backlog'!$H74=E$2),'ProductSprint Backlog'!$E74,OR('ProductSprint Backlog'!$I74&lt;=E$2,'ProductSprint Backlog'!$H74&gt;E$2),0)</f>
        <v>0</v>
      </c>
      <c r="F74" s="6">
        <f>IFS('ProductSprint Backlog'!$E74="", "", AND('ProductSprint Backlog'!$I74&gt;F$2,'ProductSprint Backlog'!$H74&lt;=F$2),'ProductSprint Backlog'!$E74 / MAX(1, 'ProductSprint Backlog'!$I74-'ProductSprint Backlog'!$H74),AND('ProductSprint Backlog'!$I74=F$2,'ProductSprint Backlog'!$H74=F$2),'ProductSprint Backlog'!$E74,OR('ProductSprint Backlog'!$I74&lt;=F$2,'ProductSprint Backlog'!$H74&gt;F$2),0)</f>
        <v>0</v>
      </c>
      <c r="G74" s="6">
        <f>IFS('ProductSprint Backlog'!$E74="", "", AND('ProductSprint Backlog'!$I74&gt;G$2,'ProductSprint Backlog'!$H74&lt;=G$2),'ProductSprint Backlog'!$E74 / MAX(1, 'ProductSprint Backlog'!$I74-'ProductSprint Backlog'!$H74),AND('ProductSprint Backlog'!$I74=G$2,'ProductSprint Backlog'!$H74=G$2),'ProductSprint Backlog'!$E74,OR('ProductSprint Backlog'!$I74&lt;=G$2,'ProductSprint Backlog'!$H74&gt;G$2),0)</f>
        <v>0</v>
      </c>
      <c r="H74" s="6">
        <f>IFS('ProductSprint Backlog'!$E74="", "", AND('ProductSprint Backlog'!$I74&gt;H$2,'ProductSprint Backlog'!$H74&lt;=H$2),'ProductSprint Backlog'!$E74 / MAX(1, 'ProductSprint Backlog'!$I74-'ProductSprint Backlog'!$H74),AND('ProductSprint Backlog'!$I74=H$2,'ProductSprint Backlog'!$H74=H$2),'ProductSprint Backlog'!$E74,OR('ProductSprint Backlog'!$I74&lt;=H$2,'ProductSprint Backlog'!$H74&gt;H$2),0)</f>
        <v>0</v>
      </c>
      <c r="I74" s="6">
        <f>IFS('ProductSprint Backlog'!$E74="", "", AND('ProductSprint Backlog'!$I74&gt;I$2,'ProductSprint Backlog'!$H74&lt;=I$2),'ProductSprint Backlog'!$E74 / MAX(1, 'ProductSprint Backlog'!$I74-'ProductSprint Backlog'!$H74),AND('ProductSprint Backlog'!$I74=I$2,'ProductSprint Backlog'!$H74=I$2),'ProductSprint Backlog'!$E74,OR('ProductSprint Backlog'!$I74&lt;=I$2,'ProductSprint Backlog'!$H74&gt;I$2),0)</f>
        <v>1</v>
      </c>
      <c r="J74" s="6">
        <f>IFS('ProductSprint Backlog'!$E74="", "", AND('ProductSprint Backlog'!$I74&gt;J$2,'ProductSprint Backlog'!$H74&lt;=J$2),'ProductSprint Backlog'!$E74 / MAX(1, 'ProductSprint Backlog'!$I74-'ProductSprint Backlog'!$H74),AND('ProductSprint Backlog'!$I74=J$2,'ProductSprint Backlog'!$H74=J$2),'ProductSprint Backlog'!$E74,OR('ProductSprint Backlog'!$I74&lt;=J$2,'ProductSprint Backlog'!$H74&gt;J$2),0)</f>
        <v>0</v>
      </c>
      <c r="K74" s="6">
        <f>IFS('ProductSprint Backlog'!$E74="", "", AND('ProductSprint Backlog'!$I74&gt;K$2,'ProductSprint Backlog'!$H74&lt;=K$2),'ProductSprint Backlog'!$E74 / MAX(1, 'ProductSprint Backlog'!$I74-'ProductSprint Backlog'!$H74),AND('ProductSprint Backlog'!$I74=K$2,'ProductSprint Backlog'!$H74=K$2),'ProductSprint Backlog'!$E74,OR('ProductSprint Backlog'!$I74&lt;=K$2,'ProductSprint Backlog'!$H74&gt;K$2),0)</f>
        <v>0</v>
      </c>
      <c r="L74" s="6">
        <f>IFS('ProductSprint Backlog'!$E74="", "", AND('ProductSprint Backlog'!$I74&gt;L$2,'ProductSprint Backlog'!$H74&lt;=L$2),'ProductSprint Backlog'!$E74 / MAX(1, 'ProductSprint Backlog'!$I74-'ProductSprint Backlog'!$H74),AND('ProductSprint Backlog'!$I74=L$2,'ProductSprint Backlog'!$H74=L$2),'ProductSprint Backlog'!$E74,OR('ProductSprint Backlog'!$I74&lt;=L$2,'ProductSprint Backlog'!$H74&gt;L$2),0)</f>
        <v>0</v>
      </c>
      <c r="M74" s="6">
        <f>IFS('ProductSprint Backlog'!$E74="", "", AND('ProductSprint Backlog'!$I74&gt;M$2,'ProductSprint Backlog'!$H74&lt;=M$2),'ProductSprint Backlog'!$E74 / MAX(1, 'ProductSprint Backlog'!$I74-'ProductSprint Backlog'!$H74),AND('ProductSprint Backlog'!$I74=M$2,'ProductSprint Backlog'!$H74=M$2),'ProductSprint Backlog'!$E74,OR('ProductSprint Backlog'!$I74&lt;=M$2,'ProductSprint Backlog'!$H74&gt;M$2),0)</f>
        <v>0</v>
      </c>
      <c r="N74" s="6">
        <f>IFS('ProductSprint Backlog'!$E74="", "", AND('ProductSprint Backlog'!$I74&gt;N$2,'ProductSprint Backlog'!$H74&lt;=N$2),'ProductSprint Backlog'!$E74 / MAX(1, 'ProductSprint Backlog'!$I74-'ProductSprint Backlog'!$H74),AND('ProductSprint Backlog'!$I74=N$2,'ProductSprint Backlog'!$H74=N$2),'ProductSprint Backlog'!$E74,OR('ProductSprint Backlog'!$I74&lt;=N$2,'ProductSprint Backlog'!$H74&gt;N$2),0)</f>
        <v>0</v>
      </c>
      <c r="O74" s="6">
        <f>IFS('ProductSprint Backlog'!$E74="", "", AND('ProductSprint Backlog'!$I74&gt;O$2,'ProductSprint Backlog'!$H74&lt;=O$2),'ProductSprint Backlog'!$E74 / MAX(1, 'ProductSprint Backlog'!$I74-'ProductSprint Backlog'!$H74),AND('ProductSprint Backlog'!$I74=O$2,'ProductSprint Backlog'!$H74=O$2),'ProductSprint Backlog'!$E74,OR('ProductSprint Backlog'!$I74&lt;=O$2,'ProductSprint Backlog'!$H74&gt;O$2),0)</f>
        <v>0</v>
      </c>
    </row>
    <row r="75">
      <c r="B75" s="6">
        <f>IFS('ProductSprint Backlog'!$E75="", "", AND('ProductSprint Backlog'!$I75&gt;B$2,'ProductSprint Backlog'!$H75&lt;=B$2),'ProductSprint Backlog'!$E75 / MAX(1, 'ProductSprint Backlog'!$I75-'ProductSprint Backlog'!$H75),AND('ProductSprint Backlog'!$I75=B$2,'ProductSprint Backlog'!$H75=B$2),'ProductSprint Backlog'!$E75,OR('ProductSprint Backlog'!$I75&lt;=B$2,'ProductSprint Backlog'!$H75&gt;B$2),0)</f>
        <v>0</v>
      </c>
      <c r="C75" s="6">
        <f>IFS('ProductSprint Backlog'!$E75="", "", AND('ProductSprint Backlog'!$I75&gt;C$2,'ProductSprint Backlog'!$H75&lt;=C$2),'ProductSprint Backlog'!$E75 / MAX(1, 'ProductSprint Backlog'!$I75-'ProductSprint Backlog'!$H75),AND('ProductSprint Backlog'!$I75=C$2,'ProductSprint Backlog'!$H75=C$2),'ProductSprint Backlog'!$E75,OR('ProductSprint Backlog'!$I75&lt;=C$2,'ProductSprint Backlog'!$H75&gt;C$2),0)</f>
        <v>0</v>
      </c>
      <c r="D75" s="6">
        <f>IFS('ProductSprint Backlog'!$E75="", "", AND('ProductSprint Backlog'!$I75&gt;D$2,'ProductSprint Backlog'!$H75&lt;=D$2),'ProductSprint Backlog'!$E75 / MAX(1, 'ProductSprint Backlog'!$I75-'ProductSprint Backlog'!$H75),AND('ProductSprint Backlog'!$I75=D$2,'ProductSprint Backlog'!$H75=D$2),'ProductSprint Backlog'!$E75,OR('ProductSprint Backlog'!$I75&lt;=D$2,'ProductSprint Backlog'!$H75&gt;D$2),0)</f>
        <v>0</v>
      </c>
      <c r="E75" s="6">
        <f>IFS('ProductSprint Backlog'!$E75="", "", AND('ProductSprint Backlog'!$I75&gt;E$2,'ProductSprint Backlog'!$H75&lt;=E$2),'ProductSprint Backlog'!$E75 / MAX(1, 'ProductSprint Backlog'!$I75-'ProductSprint Backlog'!$H75),AND('ProductSprint Backlog'!$I75=E$2,'ProductSprint Backlog'!$H75=E$2),'ProductSprint Backlog'!$E75,OR('ProductSprint Backlog'!$I75&lt;=E$2,'ProductSprint Backlog'!$H75&gt;E$2),0)</f>
        <v>0</v>
      </c>
      <c r="F75" s="6">
        <f>IFS('ProductSprint Backlog'!$E75="", "", AND('ProductSprint Backlog'!$I75&gt;F$2,'ProductSprint Backlog'!$H75&lt;=F$2),'ProductSprint Backlog'!$E75 / MAX(1, 'ProductSprint Backlog'!$I75-'ProductSprint Backlog'!$H75),AND('ProductSprint Backlog'!$I75=F$2,'ProductSprint Backlog'!$H75=F$2),'ProductSprint Backlog'!$E75,OR('ProductSprint Backlog'!$I75&lt;=F$2,'ProductSprint Backlog'!$H75&gt;F$2),0)</f>
        <v>0</v>
      </c>
      <c r="G75" s="6">
        <f>IFS('ProductSprint Backlog'!$E75="", "", AND('ProductSprint Backlog'!$I75&gt;G$2,'ProductSprint Backlog'!$H75&lt;=G$2),'ProductSprint Backlog'!$E75 / MAX(1, 'ProductSprint Backlog'!$I75-'ProductSprint Backlog'!$H75),AND('ProductSprint Backlog'!$I75=G$2,'ProductSprint Backlog'!$H75=G$2),'ProductSprint Backlog'!$E75,OR('ProductSprint Backlog'!$I75&lt;=G$2,'ProductSprint Backlog'!$H75&gt;G$2),0)</f>
        <v>0</v>
      </c>
      <c r="H75" s="6">
        <f>IFS('ProductSprint Backlog'!$E75="", "", AND('ProductSprint Backlog'!$I75&gt;H$2,'ProductSprint Backlog'!$H75&lt;=H$2),'ProductSprint Backlog'!$E75 / MAX(1, 'ProductSprint Backlog'!$I75-'ProductSprint Backlog'!$H75),AND('ProductSprint Backlog'!$I75=H$2,'ProductSprint Backlog'!$H75=H$2),'ProductSprint Backlog'!$E75,OR('ProductSprint Backlog'!$I75&lt;=H$2,'ProductSprint Backlog'!$H75&gt;H$2),0)</f>
        <v>0</v>
      </c>
      <c r="I75" s="6">
        <f>IFS('ProductSprint Backlog'!$E75="", "", AND('ProductSprint Backlog'!$I75&gt;I$2,'ProductSprint Backlog'!$H75&lt;=I$2),'ProductSprint Backlog'!$E75 / MAX(1, 'ProductSprint Backlog'!$I75-'ProductSprint Backlog'!$H75),AND('ProductSprint Backlog'!$I75=I$2,'ProductSprint Backlog'!$H75=I$2),'ProductSprint Backlog'!$E75,OR('ProductSprint Backlog'!$I75&lt;=I$2,'ProductSprint Backlog'!$H75&gt;I$2),0)</f>
        <v>2</v>
      </c>
      <c r="J75" s="6">
        <f>IFS('ProductSprint Backlog'!$E75="", "", AND('ProductSprint Backlog'!$I75&gt;J$2,'ProductSprint Backlog'!$H75&lt;=J$2),'ProductSprint Backlog'!$E75 / MAX(1, 'ProductSprint Backlog'!$I75-'ProductSprint Backlog'!$H75),AND('ProductSprint Backlog'!$I75=J$2,'ProductSprint Backlog'!$H75=J$2),'ProductSprint Backlog'!$E75,OR('ProductSprint Backlog'!$I75&lt;=J$2,'ProductSprint Backlog'!$H75&gt;J$2),0)</f>
        <v>0</v>
      </c>
      <c r="K75" s="6">
        <f>IFS('ProductSprint Backlog'!$E75="", "", AND('ProductSprint Backlog'!$I75&gt;K$2,'ProductSprint Backlog'!$H75&lt;=K$2),'ProductSprint Backlog'!$E75 / MAX(1, 'ProductSprint Backlog'!$I75-'ProductSprint Backlog'!$H75),AND('ProductSprint Backlog'!$I75=K$2,'ProductSprint Backlog'!$H75=K$2),'ProductSprint Backlog'!$E75,OR('ProductSprint Backlog'!$I75&lt;=K$2,'ProductSprint Backlog'!$H75&gt;K$2),0)</f>
        <v>0</v>
      </c>
      <c r="L75" s="6">
        <f>IFS('ProductSprint Backlog'!$E75="", "", AND('ProductSprint Backlog'!$I75&gt;L$2,'ProductSprint Backlog'!$H75&lt;=L$2),'ProductSprint Backlog'!$E75 / MAX(1, 'ProductSprint Backlog'!$I75-'ProductSprint Backlog'!$H75),AND('ProductSprint Backlog'!$I75=L$2,'ProductSprint Backlog'!$H75=L$2),'ProductSprint Backlog'!$E75,OR('ProductSprint Backlog'!$I75&lt;=L$2,'ProductSprint Backlog'!$H75&gt;L$2),0)</f>
        <v>0</v>
      </c>
      <c r="M75" s="6">
        <f>IFS('ProductSprint Backlog'!$E75="", "", AND('ProductSprint Backlog'!$I75&gt;M$2,'ProductSprint Backlog'!$H75&lt;=M$2),'ProductSprint Backlog'!$E75 / MAX(1, 'ProductSprint Backlog'!$I75-'ProductSprint Backlog'!$H75),AND('ProductSprint Backlog'!$I75=M$2,'ProductSprint Backlog'!$H75=M$2),'ProductSprint Backlog'!$E75,OR('ProductSprint Backlog'!$I75&lt;=M$2,'ProductSprint Backlog'!$H75&gt;M$2),0)</f>
        <v>0</v>
      </c>
      <c r="N75" s="6">
        <f>IFS('ProductSprint Backlog'!$E75="", "", AND('ProductSprint Backlog'!$I75&gt;N$2,'ProductSprint Backlog'!$H75&lt;=N$2),'ProductSprint Backlog'!$E75 / MAX(1, 'ProductSprint Backlog'!$I75-'ProductSprint Backlog'!$H75),AND('ProductSprint Backlog'!$I75=N$2,'ProductSprint Backlog'!$H75=N$2),'ProductSprint Backlog'!$E75,OR('ProductSprint Backlog'!$I75&lt;=N$2,'ProductSprint Backlog'!$H75&gt;N$2),0)</f>
        <v>0</v>
      </c>
      <c r="O75" s="6">
        <f>IFS('ProductSprint Backlog'!$E75="", "", AND('ProductSprint Backlog'!$I75&gt;O$2,'ProductSprint Backlog'!$H75&lt;=O$2),'ProductSprint Backlog'!$E75 / MAX(1, 'ProductSprint Backlog'!$I75-'ProductSprint Backlog'!$H75),AND('ProductSprint Backlog'!$I75=O$2,'ProductSprint Backlog'!$H75=O$2),'ProductSprint Backlog'!$E75,OR('ProductSprint Backlog'!$I75&lt;=O$2,'ProductSprint Backlog'!$H75&gt;O$2),0)</f>
        <v>0</v>
      </c>
    </row>
    <row r="76">
      <c r="B76" s="6">
        <f>IFS('ProductSprint Backlog'!$E76="", "", AND('ProductSprint Backlog'!$I76&gt;B$2,'ProductSprint Backlog'!$H76&lt;=B$2),'ProductSprint Backlog'!$E76 / MAX(1, 'ProductSprint Backlog'!$I76-'ProductSprint Backlog'!$H76),AND('ProductSprint Backlog'!$I76=B$2,'ProductSprint Backlog'!$H76=B$2),'ProductSprint Backlog'!$E76,OR('ProductSprint Backlog'!$I76&lt;=B$2,'ProductSprint Backlog'!$H76&gt;B$2),0)</f>
        <v>0</v>
      </c>
      <c r="C76" s="6">
        <f>IFS('ProductSprint Backlog'!$E76="", "", AND('ProductSprint Backlog'!$I76&gt;C$2,'ProductSprint Backlog'!$H76&lt;=C$2),'ProductSprint Backlog'!$E76 / MAX(1, 'ProductSprint Backlog'!$I76-'ProductSprint Backlog'!$H76),AND('ProductSprint Backlog'!$I76=C$2,'ProductSprint Backlog'!$H76=C$2),'ProductSprint Backlog'!$E76,OR('ProductSprint Backlog'!$I76&lt;=C$2,'ProductSprint Backlog'!$H76&gt;C$2),0)</f>
        <v>0</v>
      </c>
      <c r="D76" s="6">
        <f>IFS('ProductSprint Backlog'!$E76="", "", AND('ProductSprint Backlog'!$I76&gt;D$2,'ProductSprint Backlog'!$H76&lt;=D$2),'ProductSprint Backlog'!$E76 / MAX(1, 'ProductSprint Backlog'!$I76-'ProductSprint Backlog'!$H76),AND('ProductSprint Backlog'!$I76=D$2,'ProductSprint Backlog'!$H76=D$2),'ProductSprint Backlog'!$E76,OR('ProductSprint Backlog'!$I76&lt;=D$2,'ProductSprint Backlog'!$H76&gt;D$2),0)</f>
        <v>0</v>
      </c>
      <c r="E76" s="6">
        <f>IFS('ProductSprint Backlog'!$E76="", "", AND('ProductSprint Backlog'!$I76&gt;E$2,'ProductSprint Backlog'!$H76&lt;=E$2),'ProductSprint Backlog'!$E76 / MAX(1, 'ProductSprint Backlog'!$I76-'ProductSprint Backlog'!$H76),AND('ProductSprint Backlog'!$I76=E$2,'ProductSprint Backlog'!$H76=E$2),'ProductSprint Backlog'!$E76,OR('ProductSprint Backlog'!$I76&lt;=E$2,'ProductSprint Backlog'!$H76&gt;E$2),0)</f>
        <v>0</v>
      </c>
      <c r="F76" s="6">
        <f>IFS('ProductSprint Backlog'!$E76="", "", AND('ProductSprint Backlog'!$I76&gt;F$2,'ProductSprint Backlog'!$H76&lt;=F$2),'ProductSprint Backlog'!$E76 / MAX(1, 'ProductSprint Backlog'!$I76-'ProductSprint Backlog'!$H76),AND('ProductSprint Backlog'!$I76=F$2,'ProductSprint Backlog'!$H76=F$2),'ProductSprint Backlog'!$E76,OR('ProductSprint Backlog'!$I76&lt;=F$2,'ProductSprint Backlog'!$H76&gt;F$2),0)</f>
        <v>0</v>
      </c>
      <c r="G76" s="6">
        <f>IFS('ProductSprint Backlog'!$E76="", "", AND('ProductSprint Backlog'!$I76&gt;G$2,'ProductSprint Backlog'!$H76&lt;=G$2),'ProductSprint Backlog'!$E76 / MAX(1, 'ProductSprint Backlog'!$I76-'ProductSprint Backlog'!$H76),AND('ProductSprint Backlog'!$I76=G$2,'ProductSprint Backlog'!$H76=G$2),'ProductSprint Backlog'!$E76,OR('ProductSprint Backlog'!$I76&lt;=G$2,'ProductSprint Backlog'!$H76&gt;G$2),0)</f>
        <v>0</v>
      </c>
      <c r="H76" s="6">
        <f>IFS('ProductSprint Backlog'!$E76="", "", AND('ProductSprint Backlog'!$I76&gt;H$2,'ProductSprint Backlog'!$H76&lt;=H$2),'ProductSprint Backlog'!$E76 / MAX(1, 'ProductSprint Backlog'!$I76-'ProductSprint Backlog'!$H76),AND('ProductSprint Backlog'!$I76=H$2,'ProductSprint Backlog'!$H76=H$2),'ProductSprint Backlog'!$E76,OR('ProductSprint Backlog'!$I76&lt;=H$2,'ProductSprint Backlog'!$H76&gt;H$2),0)</f>
        <v>0</v>
      </c>
      <c r="I76" s="6">
        <f>IFS('ProductSprint Backlog'!$E76="", "", AND('ProductSprint Backlog'!$I76&gt;I$2,'ProductSprint Backlog'!$H76&lt;=I$2),'ProductSprint Backlog'!$E76 / MAX(1, 'ProductSprint Backlog'!$I76-'ProductSprint Backlog'!$H76),AND('ProductSprint Backlog'!$I76=I$2,'ProductSprint Backlog'!$H76=I$2),'ProductSprint Backlog'!$E76,OR('ProductSprint Backlog'!$I76&lt;=I$2,'ProductSprint Backlog'!$H76&gt;I$2),0)</f>
        <v>0</v>
      </c>
      <c r="J76" s="6">
        <f>IFS('ProductSprint Backlog'!$E76="", "", AND('ProductSprint Backlog'!$I76&gt;J$2,'ProductSprint Backlog'!$H76&lt;=J$2),'ProductSprint Backlog'!$E76 / MAX(1, 'ProductSprint Backlog'!$I76-'ProductSprint Backlog'!$H76),AND('ProductSprint Backlog'!$I76=J$2,'ProductSprint Backlog'!$H76=J$2),'ProductSprint Backlog'!$E76,OR('ProductSprint Backlog'!$I76&lt;=J$2,'ProductSprint Backlog'!$H76&gt;J$2),0)</f>
        <v>0.5</v>
      </c>
      <c r="K76" s="6">
        <f>IFS('ProductSprint Backlog'!$E76="", "", AND('ProductSprint Backlog'!$I76&gt;K$2,'ProductSprint Backlog'!$H76&lt;=K$2),'ProductSprint Backlog'!$E76 / MAX(1, 'ProductSprint Backlog'!$I76-'ProductSprint Backlog'!$H76),AND('ProductSprint Backlog'!$I76=K$2,'ProductSprint Backlog'!$H76=K$2),'ProductSprint Backlog'!$E76,OR('ProductSprint Backlog'!$I76&lt;=K$2,'ProductSprint Backlog'!$H76&gt;K$2),0)</f>
        <v>0.5</v>
      </c>
      <c r="L76" s="6">
        <f>IFS('ProductSprint Backlog'!$E76="", "", AND('ProductSprint Backlog'!$I76&gt;L$2,'ProductSprint Backlog'!$H76&lt;=L$2),'ProductSprint Backlog'!$E76 / MAX(1, 'ProductSprint Backlog'!$I76-'ProductSprint Backlog'!$H76),AND('ProductSprint Backlog'!$I76=L$2,'ProductSprint Backlog'!$H76=L$2),'ProductSprint Backlog'!$E76,OR('ProductSprint Backlog'!$I76&lt;=L$2,'ProductSprint Backlog'!$H76&gt;L$2),0)</f>
        <v>0</v>
      </c>
      <c r="M76" s="6">
        <f>IFS('ProductSprint Backlog'!$E76="", "", AND('ProductSprint Backlog'!$I76&gt;M$2,'ProductSprint Backlog'!$H76&lt;=M$2),'ProductSprint Backlog'!$E76 / MAX(1, 'ProductSprint Backlog'!$I76-'ProductSprint Backlog'!$H76),AND('ProductSprint Backlog'!$I76=M$2,'ProductSprint Backlog'!$H76=M$2),'ProductSprint Backlog'!$E76,OR('ProductSprint Backlog'!$I76&lt;=M$2,'ProductSprint Backlog'!$H76&gt;M$2),0)</f>
        <v>0</v>
      </c>
      <c r="N76" s="6">
        <f>IFS('ProductSprint Backlog'!$E76="", "", AND('ProductSprint Backlog'!$I76&gt;N$2,'ProductSprint Backlog'!$H76&lt;=N$2),'ProductSprint Backlog'!$E76 / MAX(1, 'ProductSprint Backlog'!$I76-'ProductSprint Backlog'!$H76),AND('ProductSprint Backlog'!$I76=N$2,'ProductSprint Backlog'!$H76=N$2),'ProductSprint Backlog'!$E76,OR('ProductSprint Backlog'!$I76&lt;=N$2,'ProductSprint Backlog'!$H76&gt;N$2),0)</f>
        <v>0</v>
      </c>
      <c r="O76" s="6">
        <f>IFS('ProductSprint Backlog'!$E76="", "", AND('ProductSprint Backlog'!$I76&gt;O$2,'ProductSprint Backlog'!$H76&lt;=O$2),'ProductSprint Backlog'!$E76 / MAX(1, 'ProductSprint Backlog'!$I76-'ProductSprint Backlog'!$H76),AND('ProductSprint Backlog'!$I76=O$2,'ProductSprint Backlog'!$H76=O$2),'ProductSprint Backlog'!$E76,OR('ProductSprint Backlog'!$I76&lt;=O$2,'ProductSprint Backlog'!$H76&gt;O$2),0)</f>
        <v>0</v>
      </c>
    </row>
    <row r="77">
      <c r="B77" s="6">
        <f>IFS('ProductSprint Backlog'!$E77="", "", AND('ProductSprint Backlog'!$I77&gt;B$2,'ProductSprint Backlog'!$H77&lt;=B$2),'ProductSprint Backlog'!$E77 / MAX(1, 'ProductSprint Backlog'!$I77-'ProductSprint Backlog'!$H77),AND('ProductSprint Backlog'!$I77=B$2,'ProductSprint Backlog'!$H77=B$2),'ProductSprint Backlog'!$E77,OR('ProductSprint Backlog'!$I77&lt;=B$2,'ProductSprint Backlog'!$H77&gt;B$2),0)</f>
        <v>0</v>
      </c>
      <c r="C77" s="6">
        <f>IFS('ProductSprint Backlog'!$E77="", "", AND('ProductSprint Backlog'!$I77&gt;C$2,'ProductSprint Backlog'!$H77&lt;=C$2),'ProductSprint Backlog'!$E77 / MAX(1, 'ProductSprint Backlog'!$I77-'ProductSprint Backlog'!$H77),AND('ProductSprint Backlog'!$I77=C$2,'ProductSprint Backlog'!$H77=C$2),'ProductSprint Backlog'!$E77,OR('ProductSprint Backlog'!$I77&lt;=C$2,'ProductSprint Backlog'!$H77&gt;C$2),0)</f>
        <v>0</v>
      </c>
      <c r="D77" s="6">
        <f>IFS('ProductSprint Backlog'!$E77="", "", AND('ProductSprint Backlog'!$I77&gt;D$2,'ProductSprint Backlog'!$H77&lt;=D$2),'ProductSprint Backlog'!$E77 / MAX(1, 'ProductSprint Backlog'!$I77-'ProductSprint Backlog'!$H77),AND('ProductSprint Backlog'!$I77=D$2,'ProductSprint Backlog'!$H77=D$2),'ProductSprint Backlog'!$E77,OR('ProductSprint Backlog'!$I77&lt;=D$2,'ProductSprint Backlog'!$H77&gt;D$2),0)</f>
        <v>0</v>
      </c>
      <c r="E77" s="6">
        <f>IFS('ProductSprint Backlog'!$E77="", "", AND('ProductSprint Backlog'!$I77&gt;E$2,'ProductSprint Backlog'!$H77&lt;=E$2),'ProductSprint Backlog'!$E77 / MAX(1, 'ProductSprint Backlog'!$I77-'ProductSprint Backlog'!$H77),AND('ProductSprint Backlog'!$I77=E$2,'ProductSprint Backlog'!$H77=E$2),'ProductSprint Backlog'!$E77,OR('ProductSprint Backlog'!$I77&lt;=E$2,'ProductSprint Backlog'!$H77&gt;E$2),0)</f>
        <v>0</v>
      </c>
      <c r="F77" s="6">
        <f>IFS('ProductSprint Backlog'!$E77="", "", AND('ProductSprint Backlog'!$I77&gt;F$2,'ProductSprint Backlog'!$H77&lt;=F$2),'ProductSprint Backlog'!$E77 / MAX(1, 'ProductSprint Backlog'!$I77-'ProductSprint Backlog'!$H77),AND('ProductSprint Backlog'!$I77=F$2,'ProductSprint Backlog'!$H77=F$2),'ProductSprint Backlog'!$E77,OR('ProductSprint Backlog'!$I77&lt;=F$2,'ProductSprint Backlog'!$H77&gt;F$2),0)</f>
        <v>0</v>
      </c>
      <c r="G77" s="6">
        <f>IFS('ProductSprint Backlog'!$E77="", "", AND('ProductSprint Backlog'!$I77&gt;G$2,'ProductSprint Backlog'!$H77&lt;=G$2),'ProductSprint Backlog'!$E77 / MAX(1, 'ProductSprint Backlog'!$I77-'ProductSprint Backlog'!$H77),AND('ProductSprint Backlog'!$I77=G$2,'ProductSprint Backlog'!$H77=G$2),'ProductSprint Backlog'!$E77,OR('ProductSprint Backlog'!$I77&lt;=G$2,'ProductSprint Backlog'!$H77&gt;G$2),0)</f>
        <v>0</v>
      </c>
      <c r="H77" s="6">
        <f>IFS('ProductSprint Backlog'!$E77="", "", AND('ProductSprint Backlog'!$I77&gt;H$2,'ProductSprint Backlog'!$H77&lt;=H$2),'ProductSprint Backlog'!$E77 / MAX(1, 'ProductSprint Backlog'!$I77-'ProductSprint Backlog'!$H77),AND('ProductSprint Backlog'!$I77=H$2,'ProductSprint Backlog'!$H77=H$2),'ProductSprint Backlog'!$E77,OR('ProductSprint Backlog'!$I77&lt;=H$2,'ProductSprint Backlog'!$H77&gt;H$2),0)</f>
        <v>0</v>
      </c>
      <c r="I77" s="6">
        <f>IFS('ProductSprint Backlog'!$E77="", "", AND('ProductSprint Backlog'!$I77&gt;I$2,'ProductSprint Backlog'!$H77&lt;=I$2),'ProductSprint Backlog'!$E77 / MAX(1, 'ProductSprint Backlog'!$I77-'ProductSprint Backlog'!$H77),AND('ProductSprint Backlog'!$I77=I$2,'ProductSprint Backlog'!$H77=I$2),'ProductSprint Backlog'!$E77,OR('ProductSprint Backlog'!$I77&lt;=I$2,'ProductSprint Backlog'!$H77&gt;I$2),0)</f>
        <v>0</v>
      </c>
      <c r="J77" s="6">
        <f>IFS('ProductSprint Backlog'!$E77="", "", AND('ProductSprint Backlog'!$I77&gt;J$2,'ProductSprint Backlog'!$H77&lt;=J$2),'ProductSprint Backlog'!$E77 / MAX(1, 'ProductSprint Backlog'!$I77-'ProductSprint Backlog'!$H77),AND('ProductSprint Backlog'!$I77=J$2,'ProductSprint Backlog'!$H77=J$2),'ProductSprint Backlog'!$E77,OR('ProductSprint Backlog'!$I77&lt;=J$2,'ProductSprint Backlog'!$H77&gt;J$2),0)</f>
        <v>2</v>
      </c>
      <c r="K77" s="6">
        <f>IFS('ProductSprint Backlog'!$E77="", "", AND('ProductSprint Backlog'!$I77&gt;K$2,'ProductSprint Backlog'!$H77&lt;=K$2),'ProductSprint Backlog'!$E77 / MAX(1, 'ProductSprint Backlog'!$I77-'ProductSprint Backlog'!$H77),AND('ProductSprint Backlog'!$I77=K$2,'ProductSprint Backlog'!$H77=K$2),'ProductSprint Backlog'!$E77,OR('ProductSprint Backlog'!$I77&lt;=K$2,'ProductSprint Backlog'!$H77&gt;K$2),0)</f>
        <v>0</v>
      </c>
      <c r="L77" s="6">
        <f>IFS('ProductSprint Backlog'!$E77="", "", AND('ProductSprint Backlog'!$I77&gt;L$2,'ProductSprint Backlog'!$H77&lt;=L$2),'ProductSprint Backlog'!$E77 / MAX(1, 'ProductSprint Backlog'!$I77-'ProductSprint Backlog'!$H77),AND('ProductSprint Backlog'!$I77=L$2,'ProductSprint Backlog'!$H77=L$2),'ProductSprint Backlog'!$E77,OR('ProductSprint Backlog'!$I77&lt;=L$2,'ProductSprint Backlog'!$H77&gt;L$2),0)</f>
        <v>0</v>
      </c>
      <c r="M77" s="6">
        <f>IFS('ProductSprint Backlog'!$E77="", "", AND('ProductSprint Backlog'!$I77&gt;M$2,'ProductSprint Backlog'!$H77&lt;=M$2),'ProductSprint Backlog'!$E77 / MAX(1, 'ProductSprint Backlog'!$I77-'ProductSprint Backlog'!$H77),AND('ProductSprint Backlog'!$I77=M$2,'ProductSprint Backlog'!$H77=M$2),'ProductSprint Backlog'!$E77,OR('ProductSprint Backlog'!$I77&lt;=M$2,'ProductSprint Backlog'!$H77&gt;M$2),0)</f>
        <v>0</v>
      </c>
      <c r="N77" s="6">
        <f>IFS('ProductSprint Backlog'!$E77="", "", AND('ProductSprint Backlog'!$I77&gt;N$2,'ProductSprint Backlog'!$H77&lt;=N$2),'ProductSprint Backlog'!$E77 / MAX(1, 'ProductSprint Backlog'!$I77-'ProductSprint Backlog'!$H77),AND('ProductSprint Backlog'!$I77=N$2,'ProductSprint Backlog'!$H77=N$2),'ProductSprint Backlog'!$E77,OR('ProductSprint Backlog'!$I77&lt;=N$2,'ProductSprint Backlog'!$H77&gt;N$2),0)</f>
        <v>0</v>
      </c>
      <c r="O77" s="6">
        <f>IFS('ProductSprint Backlog'!$E77="", "", AND('ProductSprint Backlog'!$I77&gt;O$2,'ProductSprint Backlog'!$H77&lt;=O$2),'ProductSprint Backlog'!$E77 / MAX(1, 'ProductSprint Backlog'!$I77-'ProductSprint Backlog'!$H77),AND('ProductSprint Backlog'!$I77=O$2,'ProductSprint Backlog'!$H77=O$2),'ProductSprint Backlog'!$E77,OR('ProductSprint Backlog'!$I77&lt;=O$2,'ProductSprint Backlog'!$H77&gt;O$2),0)</f>
        <v>0</v>
      </c>
    </row>
    <row r="78">
      <c r="B78" s="6">
        <f>IFS('ProductSprint Backlog'!$E78="", "", AND('ProductSprint Backlog'!$I78&gt;B$2,'ProductSprint Backlog'!$H78&lt;=B$2),'ProductSprint Backlog'!$E78 / MAX(1, 'ProductSprint Backlog'!$I78-'ProductSprint Backlog'!$H78),AND('ProductSprint Backlog'!$I78=B$2,'ProductSprint Backlog'!$H78=B$2),'ProductSprint Backlog'!$E78,OR('ProductSprint Backlog'!$I78&lt;=B$2,'ProductSprint Backlog'!$H78&gt;B$2),0)</f>
        <v>0</v>
      </c>
      <c r="C78" s="6">
        <f>IFS('ProductSprint Backlog'!$E78="", "", AND('ProductSprint Backlog'!$I78&gt;C$2,'ProductSprint Backlog'!$H78&lt;=C$2),'ProductSprint Backlog'!$E78 / MAX(1, 'ProductSprint Backlog'!$I78-'ProductSprint Backlog'!$H78),AND('ProductSprint Backlog'!$I78=C$2,'ProductSprint Backlog'!$H78=C$2),'ProductSprint Backlog'!$E78,OR('ProductSprint Backlog'!$I78&lt;=C$2,'ProductSprint Backlog'!$H78&gt;C$2),0)</f>
        <v>0</v>
      </c>
      <c r="D78" s="6">
        <f>IFS('ProductSprint Backlog'!$E78="", "", AND('ProductSprint Backlog'!$I78&gt;D$2,'ProductSprint Backlog'!$H78&lt;=D$2),'ProductSprint Backlog'!$E78 / MAX(1, 'ProductSprint Backlog'!$I78-'ProductSprint Backlog'!$H78),AND('ProductSprint Backlog'!$I78=D$2,'ProductSprint Backlog'!$H78=D$2),'ProductSprint Backlog'!$E78,OR('ProductSprint Backlog'!$I78&lt;=D$2,'ProductSprint Backlog'!$H78&gt;D$2),0)</f>
        <v>0</v>
      </c>
      <c r="E78" s="6">
        <f>IFS('ProductSprint Backlog'!$E78="", "", AND('ProductSprint Backlog'!$I78&gt;E$2,'ProductSprint Backlog'!$H78&lt;=E$2),'ProductSprint Backlog'!$E78 / MAX(1, 'ProductSprint Backlog'!$I78-'ProductSprint Backlog'!$H78),AND('ProductSprint Backlog'!$I78=E$2,'ProductSprint Backlog'!$H78=E$2),'ProductSprint Backlog'!$E78,OR('ProductSprint Backlog'!$I78&lt;=E$2,'ProductSprint Backlog'!$H78&gt;E$2),0)</f>
        <v>0</v>
      </c>
      <c r="F78" s="6">
        <f>IFS('ProductSprint Backlog'!$E78="", "", AND('ProductSprint Backlog'!$I78&gt;F$2,'ProductSprint Backlog'!$H78&lt;=F$2),'ProductSprint Backlog'!$E78 / MAX(1, 'ProductSprint Backlog'!$I78-'ProductSprint Backlog'!$H78),AND('ProductSprint Backlog'!$I78=F$2,'ProductSprint Backlog'!$H78=F$2),'ProductSprint Backlog'!$E78,OR('ProductSprint Backlog'!$I78&lt;=F$2,'ProductSprint Backlog'!$H78&gt;F$2),0)</f>
        <v>0</v>
      </c>
      <c r="G78" s="6">
        <f>IFS('ProductSprint Backlog'!$E78="", "", AND('ProductSprint Backlog'!$I78&gt;G$2,'ProductSprint Backlog'!$H78&lt;=G$2),'ProductSprint Backlog'!$E78 / MAX(1, 'ProductSprint Backlog'!$I78-'ProductSprint Backlog'!$H78),AND('ProductSprint Backlog'!$I78=G$2,'ProductSprint Backlog'!$H78=G$2),'ProductSprint Backlog'!$E78,OR('ProductSprint Backlog'!$I78&lt;=G$2,'ProductSprint Backlog'!$H78&gt;G$2),0)</f>
        <v>0</v>
      </c>
      <c r="H78" s="6">
        <f>IFS('ProductSprint Backlog'!$E78="", "", AND('ProductSprint Backlog'!$I78&gt;H$2,'ProductSprint Backlog'!$H78&lt;=H$2),'ProductSprint Backlog'!$E78 / MAX(1, 'ProductSprint Backlog'!$I78-'ProductSprint Backlog'!$H78),AND('ProductSprint Backlog'!$I78=H$2,'ProductSprint Backlog'!$H78=H$2),'ProductSprint Backlog'!$E78,OR('ProductSprint Backlog'!$I78&lt;=H$2,'ProductSprint Backlog'!$H78&gt;H$2),0)</f>
        <v>0</v>
      </c>
      <c r="I78" s="6">
        <f>IFS('ProductSprint Backlog'!$E78="", "", AND('ProductSprint Backlog'!$I78&gt;I$2,'ProductSprint Backlog'!$H78&lt;=I$2),'ProductSprint Backlog'!$E78 / MAX(1, 'ProductSprint Backlog'!$I78-'ProductSprint Backlog'!$H78),AND('ProductSprint Backlog'!$I78=I$2,'ProductSprint Backlog'!$H78=I$2),'ProductSprint Backlog'!$E78,OR('ProductSprint Backlog'!$I78&lt;=I$2,'ProductSprint Backlog'!$H78&gt;I$2),0)</f>
        <v>0</v>
      </c>
      <c r="J78" s="6">
        <f>IFS('ProductSprint Backlog'!$E78="", "", AND('ProductSprint Backlog'!$I78&gt;J$2,'ProductSprint Backlog'!$H78&lt;=J$2),'ProductSprint Backlog'!$E78 / MAX(1, 'ProductSprint Backlog'!$I78-'ProductSprint Backlog'!$H78),AND('ProductSprint Backlog'!$I78=J$2,'ProductSprint Backlog'!$H78=J$2),'ProductSprint Backlog'!$E78,OR('ProductSprint Backlog'!$I78&lt;=J$2,'ProductSprint Backlog'!$H78&gt;J$2),0)</f>
        <v>0</v>
      </c>
      <c r="K78" s="6">
        <f>IFS('ProductSprint Backlog'!$E78="", "", AND('ProductSprint Backlog'!$I78&gt;K$2,'ProductSprint Backlog'!$H78&lt;=K$2),'ProductSprint Backlog'!$E78 / MAX(1, 'ProductSprint Backlog'!$I78-'ProductSprint Backlog'!$H78),AND('ProductSprint Backlog'!$I78=K$2,'ProductSprint Backlog'!$H78=K$2),'ProductSprint Backlog'!$E78,OR('ProductSprint Backlog'!$I78&lt;=K$2,'ProductSprint Backlog'!$H78&gt;K$2),0)</f>
        <v>1</v>
      </c>
      <c r="L78" s="6">
        <f>IFS('ProductSprint Backlog'!$E78="", "", AND('ProductSprint Backlog'!$I78&gt;L$2,'ProductSprint Backlog'!$H78&lt;=L$2),'ProductSprint Backlog'!$E78 / MAX(1, 'ProductSprint Backlog'!$I78-'ProductSprint Backlog'!$H78),AND('ProductSprint Backlog'!$I78=L$2,'ProductSprint Backlog'!$H78=L$2),'ProductSprint Backlog'!$E78,OR('ProductSprint Backlog'!$I78&lt;=L$2,'ProductSprint Backlog'!$H78&gt;L$2),0)</f>
        <v>0</v>
      </c>
      <c r="M78" s="6">
        <f>IFS('ProductSprint Backlog'!$E78="", "", AND('ProductSprint Backlog'!$I78&gt;M$2,'ProductSprint Backlog'!$H78&lt;=M$2),'ProductSprint Backlog'!$E78 / MAX(1, 'ProductSprint Backlog'!$I78-'ProductSprint Backlog'!$H78),AND('ProductSprint Backlog'!$I78=M$2,'ProductSprint Backlog'!$H78=M$2),'ProductSprint Backlog'!$E78,OR('ProductSprint Backlog'!$I78&lt;=M$2,'ProductSprint Backlog'!$H78&gt;M$2),0)</f>
        <v>0</v>
      </c>
      <c r="N78" s="6">
        <f>IFS('ProductSprint Backlog'!$E78="", "", AND('ProductSprint Backlog'!$I78&gt;N$2,'ProductSprint Backlog'!$H78&lt;=N$2),'ProductSprint Backlog'!$E78 / MAX(1, 'ProductSprint Backlog'!$I78-'ProductSprint Backlog'!$H78),AND('ProductSprint Backlog'!$I78=N$2,'ProductSprint Backlog'!$H78=N$2),'ProductSprint Backlog'!$E78,OR('ProductSprint Backlog'!$I78&lt;=N$2,'ProductSprint Backlog'!$H78&gt;N$2),0)</f>
        <v>0</v>
      </c>
      <c r="O78" s="6">
        <f>IFS('ProductSprint Backlog'!$E78="", "", AND('ProductSprint Backlog'!$I78&gt;O$2,'ProductSprint Backlog'!$H78&lt;=O$2),'ProductSprint Backlog'!$E78 / MAX(1, 'ProductSprint Backlog'!$I78-'ProductSprint Backlog'!$H78),AND('ProductSprint Backlog'!$I78=O$2,'ProductSprint Backlog'!$H78=O$2),'ProductSprint Backlog'!$E78,OR('ProductSprint Backlog'!$I78&lt;=O$2,'ProductSprint Backlog'!$H78&gt;O$2),0)</f>
        <v>0</v>
      </c>
    </row>
    <row r="79">
      <c r="B79" s="6" t="str">
        <f>IFS('ProductSprint Backlog'!$E79="", "", AND('ProductSprint Backlog'!$I79&gt;B$2,'ProductSprint Backlog'!$H79&lt;=B$2),'ProductSprint Backlog'!$E79 / MAX(1, 'ProductSprint Backlog'!$I79-'ProductSprint Backlog'!$H79),AND('ProductSprint Backlog'!$I79=B$2,'ProductSprint Backlog'!$H79=B$2),'ProductSprint Backlog'!$E79,OR('ProductSprint Backlog'!$I79&lt;=B$2,'ProductSprint Backlog'!$H79&gt;B$2),0)</f>
        <v/>
      </c>
      <c r="C79" s="6" t="str">
        <f>IFS('ProductSprint Backlog'!$E79="", "", AND('ProductSprint Backlog'!$I79&gt;C$2,'ProductSprint Backlog'!$H79&lt;=C$2),'ProductSprint Backlog'!$E79 / MAX(1, 'ProductSprint Backlog'!$I79-'ProductSprint Backlog'!$H79),AND('ProductSprint Backlog'!$I79=C$2,'ProductSprint Backlog'!$H79=C$2),'ProductSprint Backlog'!$E79,OR('ProductSprint Backlog'!$I79&lt;=C$2,'ProductSprint Backlog'!$H79&gt;C$2),0)</f>
        <v/>
      </c>
      <c r="D79" s="6" t="str">
        <f>IFS('ProductSprint Backlog'!$E79="", "", AND('ProductSprint Backlog'!$I79&gt;D$2,'ProductSprint Backlog'!$H79&lt;=D$2),'ProductSprint Backlog'!$E79 / MAX(1, 'ProductSprint Backlog'!$I79-'ProductSprint Backlog'!$H79),AND('ProductSprint Backlog'!$I79=D$2,'ProductSprint Backlog'!$H79=D$2),'ProductSprint Backlog'!$E79,OR('ProductSprint Backlog'!$I79&lt;=D$2,'ProductSprint Backlog'!$H79&gt;D$2),0)</f>
        <v/>
      </c>
      <c r="E79" s="6" t="str">
        <f>IFS('ProductSprint Backlog'!$E79="", "", AND('ProductSprint Backlog'!$I79&gt;E$2,'ProductSprint Backlog'!$H79&lt;=E$2),'ProductSprint Backlog'!$E79 / MAX(1, 'ProductSprint Backlog'!$I79-'ProductSprint Backlog'!$H79),AND('ProductSprint Backlog'!$I79=E$2,'ProductSprint Backlog'!$H79=E$2),'ProductSprint Backlog'!$E79,OR('ProductSprint Backlog'!$I79&lt;=E$2,'ProductSprint Backlog'!$H79&gt;E$2),0)</f>
        <v/>
      </c>
      <c r="F79" s="6" t="str">
        <f>IFS('ProductSprint Backlog'!$E79="", "", AND('ProductSprint Backlog'!$I79&gt;F$2,'ProductSprint Backlog'!$H79&lt;=F$2),'ProductSprint Backlog'!$E79 / MAX(1, 'ProductSprint Backlog'!$I79-'ProductSprint Backlog'!$H79),AND('ProductSprint Backlog'!$I79=F$2,'ProductSprint Backlog'!$H79=F$2),'ProductSprint Backlog'!$E79,OR('ProductSprint Backlog'!$I79&lt;=F$2,'ProductSprint Backlog'!$H79&gt;F$2),0)</f>
        <v/>
      </c>
      <c r="G79" s="6" t="str">
        <f>IFS('ProductSprint Backlog'!$E79="", "", AND('ProductSprint Backlog'!$I79&gt;G$2,'ProductSprint Backlog'!$H79&lt;=G$2),'ProductSprint Backlog'!$E79 / MAX(1, 'ProductSprint Backlog'!$I79-'ProductSprint Backlog'!$H79),AND('ProductSprint Backlog'!$I79=G$2,'ProductSprint Backlog'!$H79=G$2),'ProductSprint Backlog'!$E79,OR('ProductSprint Backlog'!$I79&lt;=G$2,'ProductSprint Backlog'!$H79&gt;G$2),0)</f>
        <v/>
      </c>
      <c r="H79" s="6" t="str">
        <f>IFS('ProductSprint Backlog'!$E79="", "", AND('ProductSprint Backlog'!$I79&gt;H$2,'ProductSprint Backlog'!$H79&lt;=H$2),'ProductSprint Backlog'!$E79 / MAX(1, 'ProductSprint Backlog'!$I79-'ProductSprint Backlog'!$H79),AND('ProductSprint Backlog'!$I79=H$2,'ProductSprint Backlog'!$H79=H$2),'ProductSprint Backlog'!$E79,OR('ProductSprint Backlog'!$I79&lt;=H$2,'ProductSprint Backlog'!$H79&gt;H$2),0)</f>
        <v/>
      </c>
      <c r="I79" s="6" t="str">
        <f>IFS('ProductSprint Backlog'!$E79="", "", AND('ProductSprint Backlog'!$I79&gt;I$2,'ProductSprint Backlog'!$H79&lt;=I$2),'ProductSprint Backlog'!$E79 / MAX(1, 'ProductSprint Backlog'!$I79-'ProductSprint Backlog'!$H79),AND('ProductSprint Backlog'!$I79=I$2,'ProductSprint Backlog'!$H79=I$2),'ProductSprint Backlog'!$E79,OR('ProductSprint Backlog'!$I79&lt;=I$2,'ProductSprint Backlog'!$H79&gt;I$2),0)</f>
        <v/>
      </c>
      <c r="J79" s="6" t="str">
        <f>IFS('ProductSprint Backlog'!$E79="", "", AND('ProductSprint Backlog'!$I79&gt;J$2,'ProductSprint Backlog'!$H79&lt;=J$2),'ProductSprint Backlog'!$E79 / MAX(1, 'ProductSprint Backlog'!$I79-'ProductSprint Backlog'!$H79),AND('ProductSprint Backlog'!$I79=J$2,'ProductSprint Backlog'!$H79=J$2),'ProductSprint Backlog'!$E79,OR('ProductSprint Backlog'!$I79&lt;=J$2,'ProductSprint Backlog'!$H79&gt;J$2),0)</f>
        <v/>
      </c>
      <c r="K79" s="6" t="str">
        <f>IFS('ProductSprint Backlog'!$E79="", "", AND('ProductSprint Backlog'!$I79&gt;K$2,'ProductSprint Backlog'!$H79&lt;=K$2),'ProductSprint Backlog'!$E79 / MAX(1, 'ProductSprint Backlog'!$I79-'ProductSprint Backlog'!$H79),AND('ProductSprint Backlog'!$I79=K$2,'ProductSprint Backlog'!$H79=K$2),'ProductSprint Backlog'!$E79,OR('ProductSprint Backlog'!$I79&lt;=K$2,'ProductSprint Backlog'!$H79&gt;K$2),0)</f>
        <v/>
      </c>
      <c r="L79" s="6" t="str">
        <f>IFS('ProductSprint Backlog'!$E79="", "", AND('ProductSprint Backlog'!$I79&gt;L$2,'ProductSprint Backlog'!$H79&lt;=L$2),'ProductSprint Backlog'!$E79 / MAX(1, 'ProductSprint Backlog'!$I79-'ProductSprint Backlog'!$H79),AND('ProductSprint Backlog'!$I79=L$2,'ProductSprint Backlog'!$H79=L$2),'ProductSprint Backlog'!$E79,OR('ProductSprint Backlog'!$I79&lt;=L$2,'ProductSprint Backlog'!$H79&gt;L$2),0)</f>
        <v/>
      </c>
      <c r="M79" s="6" t="str">
        <f>IFS('ProductSprint Backlog'!$E79="", "", AND('ProductSprint Backlog'!$I79&gt;M$2,'ProductSprint Backlog'!$H79&lt;=M$2),'ProductSprint Backlog'!$E79 / MAX(1, 'ProductSprint Backlog'!$I79-'ProductSprint Backlog'!$H79),AND('ProductSprint Backlog'!$I79=M$2,'ProductSprint Backlog'!$H79=M$2),'ProductSprint Backlog'!$E79,OR('ProductSprint Backlog'!$I79&lt;=M$2,'ProductSprint Backlog'!$H79&gt;M$2),0)</f>
        <v/>
      </c>
      <c r="N79" s="6" t="str">
        <f>IFS('ProductSprint Backlog'!$E79="", "", AND('ProductSprint Backlog'!$I79&gt;N$2,'ProductSprint Backlog'!$H79&lt;=N$2),'ProductSprint Backlog'!$E79 / MAX(1, 'ProductSprint Backlog'!$I79-'ProductSprint Backlog'!$H79),AND('ProductSprint Backlog'!$I79=N$2,'ProductSprint Backlog'!$H79=N$2),'ProductSprint Backlog'!$E79,OR('ProductSprint Backlog'!$I79&lt;=N$2,'ProductSprint Backlog'!$H79&gt;N$2),0)</f>
        <v/>
      </c>
      <c r="O79" s="6" t="str">
        <f>IFS('ProductSprint Backlog'!$E79="", "", AND('ProductSprint Backlog'!$I79&gt;O$2,'ProductSprint Backlog'!$H79&lt;=O$2),'ProductSprint Backlog'!$E79 / MAX(1, 'ProductSprint Backlog'!$I79-'ProductSprint Backlog'!$H79),AND('ProductSprint Backlog'!$I79=O$2,'ProductSprint Backlog'!$H79=O$2),'ProductSprint Backlog'!$E79,OR('ProductSprint Backlog'!$I79&lt;=O$2,'ProductSprint Backlog'!$H79&gt;O$2),0)</f>
        <v/>
      </c>
    </row>
    <row r="80">
      <c r="B80" s="6">
        <f>IFS('ProductSprint Backlog'!$E80="", "", AND('ProductSprint Backlog'!$I80&gt;B$2,'ProductSprint Backlog'!$H80&lt;=B$2),'ProductSprint Backlog'!$E80 / MAX(1, 'ProductSprint Backlog'!$I80-'ProductSprint Backlog'!$H80),AND('ProductSprint Backlog'!$I80=B$2,'ProductSprint Backlog'!$H80=B$2),'ProductSprint Backlog'!$E80,OR('ProductSprint Backlog'!$I80&lt;=B$2,'ProductSprint Backlog'!$H80&gt;B$2),0)</f>
        <v>0</v>
      </c>
      <c r="C80" s="6">
        <f>IFS('ProductSprint Backlog'!$E80="", "", AND('ProductSprint Backlog'!$I80&gt;C$2,'ProductSprint Backlog'!$H80&lt;=C$2),'ProductSprint Backlog'!$E80 / MAX(1, 'ProductSprint Backlog'!$I80-'ProductSprint Backlog'!$H80),AND('ProductSprint Backlog'!$I80=C$2,'ProductSprint Backlog'!$H80=C$2),'ProductSprint Backlog'!$E80,OR('ProductSprint Backlog'!$I80&lt;=C$2,'ProductSprint Backlog'!$H80&gt;C$2),0)</f>
        <v>0</v>
      </c>
      <c r="D80" s="6">
        <f>IFS('ProductSprint Backlog'!$E80="", "", AND('ProductSprint Backlog'!$I80&gt;D$2,'ProductSprint Backlog'!$H80&lt;=D$2),'ProductSprint Backlog'!$E80 / MAX(1, 'ProductSprint Backlog'!$I80-'ProductSprint Backlog'!$H80),AND('ProductSprint Backlog'!$I80=D$2,'ProductSprint Backlog'!$H80=D$2),'ProductSprint Backlog'!$E80,OR('ProductSprint Backlog'!$I80&lt;=D$2,'ProductSprint Backlog'!$H80&gt;D$2),0)</f>
        <v>0</v>
      </c>
      <c r="E80" s="6">
        <f>IFS('ProductSprint Backlog'!$E80="", "", AND('ProductSprint Backlog'!$I80&gt;E$2,'ProductSprint Backlog'!$H80&lt;=E$2),'ProductSprint Backlog'!$E80 / MAX(1, 'ProductSprint Backlog'!$I80-'ProductSprint Backlog'!$H80),AND('ProductSprint Backlog'!$I80=E$2,'ProductSprint Backlog'!$H80=E$2),'ProductSprint Backlog'!$E80,OR('ProductSprint Backlog'!$I80&lt;=E$2,'ProductSprint Backlog'!$H80&gt;E$2),0)</f>
        <v>0</v>
      </c>
      <c r="F80" s="6">
        <f>IFS('ProductSprint Backlog'!$E80="", "", AND('ProductSprint Backlog'!$I80&gt;F$2,'ProductSprint Backlog'!$H80&lt;=F$2),'ProductSprint Backlog'!$E80 / MAX(1, 'ProductSprint Backlog'!$I80-'ProductSprint Backlog'!$H80),AND('ProductSprint Backlog'!$I80=F$2,'ProductSprint Backlog'!$H80=F$2),'ProductSprint Backlog'!$E80,OR('ProductSprint Backlog'!$I80&lt;=F$2,'ProductSprint Backlog'!$H80&gt;F$2),0)</f>
        <v>0</v>
      </c>
      <c r="G80" s="6">
        <f>IFS('ProductSprint Backlog'!$E80="", "", AND('ProductSprint Backlog'!$I80&gt;G$2,'ProductSprint Backlog'!$H80&lt;=G$2),'ProductSprint Backlog'!$E80 / MAX(1, 'ProductSprint Backlog'!$I80-'ProductSprint Backlog'!$H80),AND('ProductSprint Backlog'!$I80=G$2,'ProductSprint Backlog'!$H80=G$2),'ProductSprint Backlog'!$E80,OR('ProductSprint Backlog'!$I80&lt;=G$2,'ProductSprint Backlog'!$H80&gt;G$2),0)</f>
        <v>0</v>
      </c>
      <c r="H80" s="6">
        <f>IFS('ProductSprint Backlog'!$E80="", "", AND('ProductSprint Backlog'!$I80&gt;H$2,'ProductSprint Backlog'!$H80&lt;=H$2),'ProductSprint Backlog'!$E80 / MAX(1, 'ProductSprint Backlog'!$I80-'ProductSprint Backlog'!$H80),AND('ProductSprint Backlog'!$I80=H$2,'ProductSprint Backlog'!$H80=H$2),'ProductSprint Backlog'!$E80,OR('ProductSprint Backlog'!$I80&lt;=H$2,'ProductSprint Backlog'!$H80&gt;H$2),0)</f>
        <v>0</v>
      </c>
      <c r="I80" s="6">
        <f>IFS('ProductSprint Backlog'!$E80="", "", AND('ProductSprint Backlog'!$I80&gt;I$2,'ProductSprint Backlog'!$H80&lt;=I$2),'ProductSprint Backlog'!$E80 / MAX(1, 'ProductSprint Backlog'!$I80-'ProductSprint Backlog'!$H80),AND('ProductSprint Backlog'!$I80=I$2,'ProductSprint Backlog'!$H80=I$2),'ProductSprint Backlog'!$E80,OR('ProductSprint Backlog'!$I80&lt;=I$2,'ProductSprint Backlog'!$H80&gt;I$2),0)</f>
        <v>1</v>
      </c>
      <c r="J80" s="6">
        <f>IFS('ProductSprint Backlog'!$E80="", "", AND('ProductSprint Backlog'!$I80&gt;J$2,'ProductSprint Backlog'!$H80&lt;=J$2),'ProductSprint Backlog'!$E80 / MAX(1, 'ProductSprint Backlog'!$I80-'ProductSprint Backlog'!$H80),AND('ProductSprint Backlog'!$I80=J$2,'ProductSprint Backlog'!$H80=J$2),'ProductSprint Backlog'!$E80,OR('ProductSprint Backlog'!$I80&lt;=J$2,'ProductSprint Backlog'!$H80&gt;J$2),0)</f>
        <v>1</v>
      </c>
      <c r="K80" s="6">
        <f>IFS('ProductSprint Backlog'!$E80="", "", AND('ProductSprint Backlog'!$I80&gt;K$2,'ProductSprint Backlog'!$H80&lt;=K$2),'ProductSprint Backlog'!$E80 / MAX(1, 'ProductSprint Backlog'!$I80-'ProductSprint Backlog'!$H80),AND('ProductSprint Backlog'!$I80=K$2,'ProductSprint Backlog'!$H80=K$2),'ProductSprint Backlog'!$E80,OR('ProductSprint Backlog'!$I80&lt;=K$2,'ProductSprint Backlog'!$H80&gt;K$2),0)</f>
        <v>0</v>
      </c>
      <c r="L80" s="6">
        <f>IFS('ProductSprint Backlog'!$E80="", "", AND('ProductSprint Backlog'!$I80&gt;L$2,'ProductSprint Backlog'!$H80&lt;=L$2),'ProductSprint Backlog'!$E80 / MAX(1, 'ProductSprint Backlog'!$I80-'ProductSprint Backlog'!$H80),AND('ProductSprint Backlog'!$I80=L$2,'ProductSprint Backlog'!$H80=L$2),'ProductSprint Backlog'!$E80,OR('ProductSprint Backlog'!$I80&lt;=L$2,'ProductSprint Backlog'!$H80&gt;L$2),0)</f>
        <v>0</v>
      </c>
      <c r="M80" s="6">
        <f>IFS('ProductSprint Backlog'!$E80="", "", AND('ProductSprint Backlog'!$I80&gt;M$2,'ProductSprint Backlog'!$H80&lt;=M$2),'ProductSprint Backlog'!$E80 / MAX(1, 'ProductSprint Backlog'!$I80-'ProductSprint Backlog'!$H80),AND('ProductSprint Backlog'!$I80=M$2,'ProductSprint Backlog'!$H80=M$2),'ProductSprint Backlog'!$E80,OR('ProductSprint Backlog'!$I80&lt;=M$2,'ProductSprint Backlog'!$H80&gt;M$2),0)</f>
        <v>0</v>
      </c>
      <c r="N80" s="6">
        <f>IFS('ProductSprint Backlog'!$E80="", "", AND('ProductSprint Backlog'!$I80&gt;N$2,'ProductSprint Backlog'!$H80&lt;=N$2),'ProductSprint Backlog'!$E80 / MAX(1, 'ProductSprint Backlog'!$I80-'ProductSprint Backlog'!$H80),AND('ProductSprint Backlog'!$I80=N$2,'ProductSprint Backlog'!$H80=N$2),'ProductSprint Backlog'!$E80,OR('ProductSprint Backlog'!$I80&lt;=N$2,'ProductSprint Backlog'!$H80&gt;N$2),0)</f>
        <v>0</v>
      </c>
      <c r="O80" s="6">
        <f>IFS('ProductSprint Backlog'!$E80="", "", AND('ProductSprint Backlog'!$I80&gt;O$2,'ProductSprint Backlog'!$H80&lt;=O$2),'ProductSprint Backlog'!$E80 / MAX(1, 'ProductSprint Backlog'!$I80-'ProductSprint Backlog'!$H80),AND('ProductSprint Backlog'!$I80=O$2,'ProductSprint Backlog'!$H80=O$2),'ProductSprint Backlog'!$E80,OR('ProductSprint Backlog'!$I80&lt;=O$2,'ProductSprint Backlog'!$H80&gt;O$2),0)</f>
        <v>0</v>
      </c>
    </row>
    <row r="81">
      <c r="B81" s="6">
        <f>IFS('ProductSprint Backlog'!$E81="", "", AND('ProductSprint Backlog'!$I81&gt;B$2,'ProductSprint Backlog'!$H81&lt;=B$2),'ProductSprint Backlog'!$E81 / MAX(1, 'ProductSprint Backlog'!$I81-'ProductSprint Backlog'!$H81),AND('ProductSprint Backlog'!$I81=B$2,'ProductSprint Backlog'!$H81=B$2),'ProductSprint Backlog'!$E81,OR('ProductSprint Backlog'!$I81&lt;=B$2,'ProductSprint Backlog'!$H81&gt;B$2),0)</f>
        <v>0</v>
      </c>
      <c r="C81" s="6">
        <f>IFS('ProductSprint Backlog'!$E81="", "", AND('ProductSprint Backlog'!$I81&gt;C$2,'ProductSprint Backlog'!$H81&lt;=C$2),'ProductSprint Backlog'!$E81 / MAX(1, 'ProductSprint Backlog'!$I81-'ProductSprint Backlog'!$H81),AND('ProductSprint Backlog'!$I81=C$2,'ProductSprint Backlog'!$H81=C$2),'ProductSprint Backlog'!$E81,OR('ProductSprint Backlog'!$I81&lt;=C$2,'ProductSprint Backlog'!$H81&gt;C$2),0)</f>
        <v>0</v>
      </c>
      <c r="D81" s="6">
        <f>IFS('ProductSprint Backlog'!$E81="", "", AND('ProductSprint Backlog'!$I81&gt;D$2,'ProductSprint Backlog'!$H81&lt;=D$2),'ProductSprint Backlog'!$E81 / MAX(1, 'ProductSprint Backlog'!$I81-'ProductSprint Backlog'!$H81),AND('ProductSprint Backlog'!$I81=D$2,'ProductSprint Backlog'!$H81=D$2),'ProductSprint Backlog'!$E81,OR('ProductSprint Backlog'!$I81&lt;=D$2,'ProductSprint Backlog'!$H81&gt;D$2),0)</f>
        <v>0</v>
      </c>
      <c r="E81" s="6">
        <f>IFS('ProductSprint Backlog'!$E81="", "", AND('ProductSprint Backlog'!$I81&gt;E$2,'ProductSprint Backlog'!$H81&lt;=E$2),'ProductSprint Backlog'!$E81 / MAX(1, 'ProductSprint Backlog'!$I81-'ProductSprint Backlog'!$H81),AND('ProductSprint Backlog'!$I81=E$2,'ProductSprint Backlog'!$H81=E$2),'ProductSprint Backlog'!$E81,OR('ProductSprint Backlog'!$I81&lt;=E$2,'ProductSprint Backlog'!$H81&gt;E$2),0)</f>
        <v>0</v>
      </c>
      <c r="F81" s="6">
        <f>IFS('ProductSprint Backlog'!$E81="", "", AND('ProductSprint Backlog'!$I81&gt;F$2,'ProductSprint Backlog'!$H81&lt;=F$2),'ProductSprint Backlog'!$E81 / MAX(1, 'ProductSprint Backlog'!$I81-'ProductSprint Backlog'!$H81),AND('ProductSprint Backlog'!$I81=F$2,'ProductSprint Backlog'!$H81=F$2),'ProductSprint Backlog'!$E81,OR('ProductSprint Backlog'!$I81&lt;=F$2,'ProductSprint Backlog'!$H81&gt;F$2),0)</f>
        <v>0</v>
      </c>
      <c r="G81" s="6">
        <f>IFS('ProductSprint Backlog'!$E81="", "", AND('ProductSprint Backlog'!$I81&gt;G$2,'ProductSprint Backlog'!$H81&lt;=G$2),'ProductSprint Backlog'!$E81 / MAX(1, 'ProductSprint Backlog'!$I81-'ProductSprint Backlog'!$H81),AND('ProductSprint Backlog'!$I81=G$2,'ProductSprint Backlog'!$H81=G$2),'ProductSprint Backlog'!$E81,OR('ProductSprint Backlog'!$I81&lt;=G$2,'ProductSprint Backlog'!$H81&gt;G$2),0)</f>
        <v>0</v>
      </c>
      <c r="H81" s="6">
        <f>IFS('ProductSprint Backlog'!$E81="", "", AND('ProductSprint Backlog'!$I81&gt;H$2,'ProductSprint Backlog'!$H81&lt;=H$2),'ProductSprint Backlog'!$E81 / MAX(1, 'ProductSprint Backlog'!$I81-'ProductSprint Backlog'!$H81),AND('ProductSprint Backlog'!$I81=H$2,'ProductSprint Backlog'!$H81=H$2),'ProductSprint Backlog'!$E81,OR('ProductSprint Backlog'!$I81&lt;=H$2,'ProductSprint Backlog'!$H81&gt;H$2),0)</f>
        <v>0</v>
      </c>
      <c r="I81" s="6">
        <f>IFS('ProductSprint Backlog'!$E81="", "", AND('ProductSprint Backlog'!$I81&gt;I$2,'ProductSprint Backlog'!$H81&lt;=I$2),'ProductSprint Backlog'!$E81 / MAX(1, 'ProductSprint Backlog'!$I81-'ProductSprint Backlog'!$H81),AND('ProductSprint Backlog'!$I81=I$2,'ProductSprint Backlog'!$H81=I$2),'ProductSprint Backlog'!$E81,OR('ProductSprint Backlog'!$I81&lt;=I$2,'ProductSprint Backlog'!$H81&gt;I$2),0)</f>
        <v>0.5</v>
      </c>
      <c r="J81" s="6">
        <f>IFS('ProductSprint Backlog'!$E81="", "", AND('ProductSprint Backlog'!$I81&gt;J$2,'ProductSprint Backlog'!$H81&lt;=J$2),'ProductSprint Backlog'!$E81 / MAX(1, 'ProductSprint Backlog'!$I81-'ProductSprint Backlog'!$H81),AND('ProductSprint Backlog'!$I81=J$2,'ProductSprint Backlog'!$H81=J$2),'ProductSprint Backlog'!$E81,OR('ProductSprint Backlog'!$I81&lt;=J$2,'ProductSprint Backlog'!$H81&gt;J$2),0)</f>
        <v>0.5</v>
      </c>
      <c r="K81" s="6">
        <f>IFS('ProductSprint Backlog'!$E81="", "", AND('ProductSprint Backlog'!$I81&gt;K$2,'ProductSprint Backlog'!$H81&lt;=K$2),'ProductSprint Backlog'!$E81 / MAX(1, 'ProductSprint Backlog'!$I81-'ProductSprint Backlog'!$H81),AND('ProductSprint Backlog'!$I81=K$2,'ProductSprint Backlog'!$H81=K$2),'ProductSprint Backlog'!$E81,OR('ProductSprint Backlog'!$I81&lt;=K$2,'ProductSprint Backlog'!$H81&gt;K$2),0)</f>
        <v>0</v>
      </c>
      <c r="L81" s="6">
        <f>IFS('ProductSprint Backlog'!$E81="", "", AND('ProductSprint Backlog'!$I81&gt;L$2,'ProductSprint Backlog'!$H81&lt;=L$2),'ProductSprint Backlog'!$E81 / MAX(1, 'ProductSprint Backlog'!$I81-'ProductSprint Backlog'!$H81),AND('ProductSprint Backlog'!$I81=L$2,'ProductSprint Backlog'!$H81=L$2),'ProductSprint Backlog'!$E81,OR('ProductSprint Backlog'!$I81&lt;=L$2,'ProductSprint Backlog'!$H81&gt;L$2),0)</f>
        <v>0</v>
      </c>
      <c r="M81" s="6">
        <f>IFS('ProductSprint Backlog'!$E81="", "", AND('ProductSprint Backlog'!$I81&gt;M$2,'ProductSprint Backlog'!$H81&lt;=M$2),'ProductSprint Backlog'!$E81 / MAX(1, 'ProductSprint Backlog'!$I81-'ProductSprint Backlog'!$H81),AND('ProductSprint Backlog'!$I81=M$2,'ProductSprint Backlog'!$H81=M$2),'ProductSprint Backlog'!$E81,OR('ProductSprint Backlog'!$I81&lt;=M$2,'ProductSprint Backlog'!$H81&gt;M$2),0)</f>
        <v>0</v>
      </c>
      <c r="N81" s="6">
        <f>IFS('ProductSprint Backlog'!$E81="", "", AND('ProductSprint Backlog'!$I81&gt;N$2,'ProductSprint Backlog'!$H81&lt;=N$2),'ProductSprint Backlog'!$E81 / MAX(1, 'ProductSprint Backlog'!$I81-'ProductSprint Backlog'!$H81),AND('ProductSprint Backlog'!$I81=N$2,'ProductSprint Backlog'!$H81=N$2),'ProductSprint Backlog'!$E81,OR('ProductSprint Backlog'!$I81&lt;=N$2,'ProductSprint Backlog'!$H81&gt;N$2),0)</f>
        <v>0</v>
      </c>
      <c r="O81" s="6">
        <f>IFS('ProductSprint Backlog'!$E81="", "", AND('ProductSprint Backlog'!$I81&gt;O$2,'ProductSprint Backlog'!$H81&lt;=O$2),'ProductSprint Backlog'!$E81 / MAX(1, 'ProductSprint Backlog'!$I81-'ProductSprint Backlog'!$H81),AND('ProductSprint Backlog'!$I81=O$2,'ProductSprint Backlog'!$H81=O$2),'ProductSprint Backlog'!$E81,OR('ProductSprint Backlog'!$I81&lt;=O$2,'ProductSprint Backlog'!$H81&gt;O$2),0)</f>
        <v>0</v>
      </c>
    </row>
    <row r="82">
      <c r="B82" s="6">
        <f>IFS('ProductSprint Backlog'!$E82="", "", AND('ProductSprint Backlog'!$I82&gt;B$2,'ProductSprint Backlog'!$H82&lt;=B$2),'ProductSprint Backlog'!$E82 / MAX(1, 'ProductSprint Backlog'!$I82-'ProductSprint Backlog'!$H82),AND('ProductSprint Backlog'!$I82=B$2,'ProductSprint Backlog'!$H82=B$2),'ProductSprint Backlog'!$E82,OR('ProductSprint Backlog'!$I82&lt;=B$2,'ProductSprint Backlog'!$H82&gt;B$2),0)</f>
        <v>0</v>
      </c>
      <c r="C82" s="6">
        <f>IFS('ProductSprint Backlog'!$E82="", "", AND('ProductSprint Backlog'!$I82&gt;C$2,'ProductSprint Backlog'!$H82&lt;=C$2),'ProductSprint Backlog'!$E82 / MAX(1, 'ProductSprint Backlog'!$I82-'ProductSprint Backlog'!$H82),AND('ProductSprint Backlog'!$I82=C$2,'ProductSprint Backlog'!$H82=C$2),'ProductSprint Backlog'!$E82,OR('ProductSprint Backlog'!$I82&lt;=C$2,'ProductSprint Backlog'!$H82&gt;C$2),0)</f>
        <v>0</v>
      </c>
      <c r="D82" s="6">
        <f>IFS('ProductSprint Backlog'!$E82="", "", AND('ProductSprint Backlog'!$I82&gt;D$2,'ProductSprint Backlog'!$H82&lt;=D$2),'ProductSprint Backlog'!$E82 / MAX(1, 'ProductSprint Backlog'!$I82-'ProductSprint Backlog'!$H82),AND('ProductSprint Backlog'!$I82=D$2,'ProductSprint Backlog'!$H82=D$2),'ProductSprint Backlog'!$E82,OR('ProductSprint Backlog'!$I82&lt;=D$2,'ProductSprint Backlog'!$H82&gt;D$2),0)</f>
        <v>0</v>
      </c>
      <c r="E82" s="6">
        <f>IFS('ProductSprint Backlog'!$E82="", "", AND('ProductSprint Backlog'!$I82&gt;E$2,'ProductSprint Backlog'!$H82&lt;=E$2),'ProductSprint Backlog'!$E82 / MAX(1, 'ProductSprint Backlog'!$I82-'ProductSprint Backlog'!$H82),AND('ProductSprint Backlog'!$I82=E$2,'ProductSprint Backlog'!$H82=E$2),'ProductSprint Backlog'!$E82,OR('ProductSprint Backlog'!$I82&lt;=E$2,'ProductSprint Backlog'!$H82&gt;E$2),0)</f>
        <v>0</v>
      </c>
      <c r="F82" s="6">
        <f>IFS('ProductSprint Backlog'!$E82="", "", AND('ProductSprint Backlog'!$I82&gt;F$2,'ProductSprint Backlog'!$H82&lt;=F$2),'ProductSprint Backlog'!$E82 / MAX(1, 'ProductSprint Backlog'!$I82-'ProductSprint Backlog'!$H82),AND('ProductSprint Backlog'!$I82=F$2,'ProductSprint Backlog'!$H82=F$2),'ProductSprint Backlog'!$E82,OR('ProductSprint Backlog'!$I82&lt;=F$2,'ProductSprint Backlog'!$H82&gt;F$2),0)</f>
        <v>0</v>
      </c>
      <c r="G82" s="6">
        <f>IFS('ProductSprint Backlog'!$E82="", "", AND('ProductSprint Backlog'!$I82&gt;G$2,'ProductSprint Backlog'!$H82&lt;=G$2),'ProductSprint Backlog'!$E82 / MAX(1, 'ProductSprint Backlog'!$I82-'ProductSprint Backlog'!$H82),AND('ProductSprint Backlog'!$I82=G$2,'ProductSprint Backlog'!$H82=G$2),'ProductSprint Backlog'!$E82,OR('ProductSprint Backlog'!$I82&lt;=G$2,'ProductSprint Backlog'!$H82&gt;G$2),0)</f>
        <v>0</v>
      </c>
      <c r="H82" s="6">
        <f>IFS('ProductSprint Backlog'!$E82="", "", AND('ProductSprint Backlog'!$I82&gt;H$2,'ProductSprint Backlog'!$H82&lt;=H$2),'ProductSprint Backlog'!$E82 / MAX(1, 'ProductSprint Backlog'!$I82-'ProductSprint Backlog'!$H82),AND('ProductSprint Backlog'!$I82=H$2,'ProductSprint Backlog'!$H82=H$2),'ProductSprint Backlog'!$E82,OR('ProductSprint Backlog'!$I82&lt;=H$2,'ProductSprint Backlog'!$H82&gt;H$2),0)</f>
        <v>0</v>
      </c>
      <c r="I82" s="6">
        <f>IFS('ProductSprint Backlog'!$E82="", "", AND('ProductSprint Backlog'!$I82&gt;I$2,'ProductSprint Backlog'!$H82&lt;=I$2),'ProductSprint Backlog'!$E82 / MAX(1, 'ProductSprint Backlog'!$I82-'ProductSprint Backlog'!$H82),AND('ProductSprint Backlog'!$I82=I$2,'ProductSprint Backlog'!$H82=I$2),'ProductSprint Backlog'!$E82,OR('ProductSprint Backlog'!$I82&lt;=I$2,'ProductSprint Backlog'!$H82&gt;I$2),0)</f>
        <v>0</v>
      </c>
      <c r="J82" s="6">
        <f>IFS('ProductSprint Backlog'!$E82="", "", AND('ProductSprint Backlog'!$I82&gt;J$2,'ProductSprint Backlog'!$H82&lt;=J$2),'ProductSprint Backlog'!$E82 / MAX(1, 'ProductSprint Backlog'!$I82-'ProductSprint Backlog'!$H82),AND('ProductSprint Backlog'!$I82=J$2,'ProductSprint Backlog'!$H82=J$2),'ProductSprint Backlog'!$E82,OR('ProductSprint Backlog'!$I82&lt;=J$2,'ProductSprint Backlog'!$H82&gt;J$2),0)</f>
        <v>1</v>
      </c>
      <c r="K82" s="6">
        <f>IFS('ProductSprint Backlog'!$E82="", "", AND('ProductSprint Backlog'!$I82&gt;K$2,'ProductSprint Backlog'!$H82&lt;=K$2),'ProductSprint Backlog'!$E82 / MAX(1, 'ProductSprint Backlog'!$I82-'ProductSprint Backlog'!$H82),AND('ProductSprint Backlog'!$I82=K$2,'ProductSprint Backlog'!$H82=K$2),'ProductSprint Backlog'!$E82,OR('ProductSprint Backlog'!$I82&lt;=K$2,'ProductSprint Backlog'!$H82&gt;K$2),0)</f>
        <v>1</v>
      </c>
      <c r="L82" s="6">
        <f>IFS('ProductSprint Backlog'!$E82="", "", AND('ProductSprint Backlog'!$I82&gt;L$2,'ProductSprint Backlog'!$H82&lt;=L$2),'ProductSprint Backlog'!$E82 / MAX(1, 'ProductSprint Backlog'!$I82-'ProductSprint Backlog'!$H82),AND('ProductSprint Backlog'!$I82=L$2,'ProductSprint Backlog'!$H82=L$2),'ProductSprint Backlog'!$E82,OR('ProductSprint Backlog'!$I82&lt;=L$2,'ProductSprint Backlog'!$H82&gt;L$2),0)</f>
        <v>0</v>
      </c>
      <c r="M82" s="6">
        <f>IFS('ProductSprint Backlog'!$E82="", "", AND('ProductSprint Backlog'!$I82&gt;M$2,'ProductSprint Backlog'!$H82&lt;=M$2),'ProductSprint Backlog'!$E82 / MAX(1, 'ProductSprint Backlog'!$I82-'ProductSprint Backlog'!$H82),AND('ProductSprint Backlog'!$I82=M$2,'ProductSprint Backlog'!$H82=M$2),'ProductSprint Backlog'!$E82,OR('ProductSprint Backlog'!$I82&lt;=M$2,'ProductSprint Backlog'!$H82&gt;M$2),0)</f>
        <v>0</v>
      </c>
      <c r="N82" s="6">
        <f>IFS('ProductSprint Backlog'!$E82="", "", AND('ProductSprint Backlog'!$I82&gt;N$2,'ProductSprint Backlog'!$H82&lt;=N$2),'ProductSprint Backlog'!$E82 / MAX(1, 'ProductSprint Backlog'!$I82-'ProductSprint Backlog'!$H82),AND('ProductSprint Backlog'!$I82=N$2,'ProductSprint Backlog'!$H82=N$2),'ProductSprint Backlog'!$E82,OR('ProductSprint Backlog'!$I82&lt;=N$2,'ProductSprint Backlog'!$H82&gt;N$2),0)</f>
        <v>0</v>
      </c>
      <c r="O82" s="6">
        <f>IFS('ProductSprint Backlog'!$E82="", "", AND('ProductSprint Backlog'!$I82&gt;O$2,'ProductSprint Backlog'!$H82&lt;=O$2),'ProductSprint Backlog'!$E82 / MAX(1, 'ProductSprint Backlog'!$I82-'ProductSprint Backlog'!$H82),AND('ProductSprint Backlog'!$I82=O$2,'ProductSprint Backlog'!$H82=O$2),'ProductSprint Backlog'!$E82,OR('ProductSprint Backlog'!$I82&lt;=O$2,'ProductSprint Backlog'!$H82&gt;O$2),0)</f>
        <v>0</v>
      </c>
    </row>
    <row r="83">
      <c r="B83" s="6">
        <f>IFS('ProductSprint Backlog'!$E83="", "", AND('ProductSprint Backlog'!$I83&gt;B$2,'ProductSprint Backlog'!$H83&lt;=B$2),'ProductSprint Backlog'!$E83 / MAX(1, 'ProductSprint Backlog'!$I83-'ProductSprint Backlog'!$H83),AND('ProductSprint Backlog'!$I83=B$2,'ProductSprint Backlog'!$H83=B$2),'ProductSprint Backlog'!$E83,OR('ProductSprint Backlog'!$I83&lt;=B$2,'ProductSprint Backlog'!$H83&gt;B$2),0)</f>
        <v>0</v>
      </c>
      <c r="C83" s="6">
        <f>IFS('ProductSprint Backlog'!$E83="", "", AND('ProductSprint Backlog'!$I83&gt;C$2,'ProductSprint Backlog'!$H83&lt;=C$2),'ProductSprint Backlog'!$E83 / MAX(1, 'ProductSprint Backlog'!$I83-'ProductSprint Backlog'!$H83),AND('ProductSprint Backlog'!$I83=C$2,'ProductSprint Backlog'!$H83=C$2),'ProductSprint Backlog'!$E83,OR('ProductSprint Backlog'!$I83&lt;=C$2,'ProductSprint Backlog'!$H83&gt;C$2),0)</f>
        <v>0</v>
      </c>
      <c r="D83" s="6">
        <f>IFS('ProductSprint Backlog'!$E83="", "", AND('ProductSprint Backlog'!$I83&gt;D$2,'ProductSprint Backlog'!$H83&lt;=D$2),'ProductSprint Backlog'!$E83 / MAX(1, 'ProductSprint Backlog'!$I83-'ProductSprint Backlog'!$H83),AND('ProductSprint Backlog'!$I83=D$2,'ProductSprint Backlog'!$H83=D$2),'ProductSprint Backlog'!$E83,OR('ProductSprint Backlog'!$I83&lt;=D$2,'ProductSprint Backlog'!$H83&gt;D$2),0)</f>
        <v>0</v>
      </c>
      <c r="E83" s="6">
        <f>IFS('ProductSprint Backlog'!$E83="", "", AND('ProductSprint Backlog'!$I83&gt;E$2,'ProductSprint Backlog'!$H83&lt;=E$2),'ProductSprint Backlog'!$E83 / MAX(1, 'ProductSprint Backlog'!$I83-'ProductSprint Backlog'!$H83),AND('ProductSprint Backlog'!$I83=E$2,'ProductSprint Backlog'!$H83=E$2),'ProductSprint Backlog'!$E83,OR('ProductSprint Backlog'!$I83&lt;=E$2,'ProductSprint Backlog'!$H83&gt;E$2),0)</f>
        <v>0</v>
      </c>
      <c r="F83" s="6">
        <f>IFS('ProductSprint Backlog'!$E83="", "", AND('ProductSprint Backlog'!$I83&gt;F$2,'ProductSprint Backlog'!$H83&lt;=F$2),'ProductSprint Backlog'!$E83 / MAX(1, 'ProductSprint Backlog'!$I83-'ProductSprint Backlog'!$H83),AND('ProductSprint Backlog'!$I83=F$2,'ProductSprint Backlog'!$H83=F$2),'ProductSprint Backlog'!$E83,OR('ProductSprint Backlog'!$I83&lt;=F$2,'ProductSprint Backlog'!$H83&gt;F$2),0)</f>
        <v>0</v>
      </c>
      <c r="G83" s="6">
        <f>IFS('ProductSprint Backlog'!$E83="", "", AND('ProductSprint Backlog'!$I83&gt;G$2,'ProductSprint Backlog'!$H83&lt;=G$2),'ProductSprint Backlog'!$E83 / MAX(1, 'ProductSprint Backlog'!$I83-'ProductSprint Backlog'!$H83),AND('ProductSprint Backlog'!$I83=G$2,'ProductSprint Backlog'!$H83=G$2),'ProductSprint Backlog'!$E83,OR('ProductSprint Backlog'!$I83&lt;=G$2,'ProductSprint Backlog'!$H83&gt;G$2),0)</f>
        <v>0</v>
      </c>
      <c r="H83" s="6">
        <f>IFS('ProductSprint Backlog'!$E83="", "", AND('ProductSprint Backlog'!$I83&gt;H$2,'ProductSprint Backlog'!$H83&lt;=H$2),'ProductSprint Backlog'!$E83 / MAX(1, 'ProductSprint Backlog'!$I83-'ProductSprint Backlog'!$H83),AND('ProductSprint Backlog'!$I83=H$2,'ProductSprint Backlog'!$H83=H$2),'ProductSprint Backlog'!$E83,OR('ProductSprint Backlog'!$I83&lt;=H$2,'ProductSprint Backlog'!$H83&gt;H$2),0)</f>
        <v>0</v>
      </c>
      <c r="I83" s="6">
        <f>IFS('ProductSprint Backlog'!$E83="", "", AND('ProductSprint Backlog'!$I83&gt;I$2,'ProductSprint Backlog'!$H83&lt;=I$2),'ProductSprint Backlog'!$E83 / MAX(1, 'ProductSprint Backlog'!$I83-'ProductSprint Backlog'!$H83),AND('ProductSprint Backlog'!$I83=I$2,'ProductSprint Backlog'!$H83=I$2),'ProductSprint Backlog'!$E83,OR('ProductSprint Backlog'!$I83&lt;=I$2,'ProductSprint Backlog'!$H83&gt;I$2),0)</f>
        <v>0</v>
      </c>
      <c r="J83" s="6">
        <f>IFS('ProductSprint Backlog'!$E83="", "", AND('ProductSprint Backlog'!$I83&gt;J$2,'ProductSprint Backlog'!$H83&lt;=J$2),'ProductSprint Backlog'!$E83 / MAX(1, 'ProductSprint Backlog'!$I83-'ProductSprint Backlog'!$H83),AND('ProductSprint Backlog'!$I83=J$2,'ProductSprint Backlog'!$H83=J$2),'ProductSprint Backlog'!$E83,OR('ProductSprint Backlog'!$I83&lt;=J$2,'ProductSprint Backlog'!$H83&gt;J$2),0)</f>
        <v>0</v>
      </c>
      <c r="K83" s="6">
        <f>IFS('ProductSprint Backlog'!$E83="", "", AND('ProductSprint Backlog'!$I83&gt;K$2,'ProductSprint Backlog'!$H83&lt;=K$2),'ProductSprint Backlog'!$E83 / MAX(1, 'ProductSprint Backlog'!$I83-'ProductSprint Backlog'!$H83),AND('ProductSprint Backlog'!$I83=K$2,'ProductSprint Backlog'!$H83=K$2),'ProductSprint Backlog'!$E83,OR('ProductSprint Backlog'!$I83&lt;=K$2,'ProductSprint Backlog'!$H83&gt;K$2),0)</f>
        <v>0.5</v>
      </c>
      <c r="L83" s="6">
        <f>IFS('ProductSprint Backlog'!$E83="", "", AND('ProductSprint Backlog'!$I83&gt;L$2,'ProductSprint Backlog'!$H83&lt;=L$2),'ProductSprint Backlog'!$E83 / MAX(1, 'ProductSprint Backlog'!$I83-'ProductSprint Backlog'!$H83),AND('ProductSprint Backlog'!$I83=L$2,'ProductSprint Backlog'!$H83=L$2),'ProductSprint Backlog'!$E83,OR('ProductSprint Backlog'!$I83&lt;=L$2,'ProductSprint Backlog'!$H83&gt;L$2),0)</f>
        <v>0.5</v>
      </c>
      <c r="M83" s="6">
        <f>IFS('ProductSprint Backlog'!$E83="", "", AND('ProductSprint Backlog'!$I83&gt;M$2,'ProductSprint Backlog'!$H83&lt;=M$2),'ProductSprint Backlog'!$E83 / MAX(1, 'ProductSprint Backlog'!$I83-'ProductSprint Backlog'!$H83),AND('ProductSprint Backlog'!$I83=M$2,'ProductSprint Backlog'!$H83=M$2),'ProductSprint Backlog'!$E83,OR('ProductSprint Backlog'!$I83&lt;=M$2,'ProductSprint Backlog'!$H83&gt;M$2),0)</f>
        <v>0</v>
      </c>
      <c r="N83" s="6">
        <f>IFS('ProductSprint Backlog'!$E83="", "", AND('ProductSprint Backlog'!$I83&gt;N$2,'ProductSprint Backlog'!$H83&lt;=N$2),'ProductSprint Backlog'!$E83 / MAX(1, 'ProductSprint Backlog'!$I83-'ProductSprint Backlog'!$H83),AND('ProductSprint Backlog'!$I83=N$2,'ProductSprint Backlog'!$H83=N$2),'ProductSprint Backlog'!$E83,OR('ProductSprint Backlog'!$I83&lt;=N$2,'ProductSprint Backlog'!$H83&gt;N$2),0)</f>
        <v>0</v>
      </c>
      <c r="O83" s="6">
        <f>IFS('ProductSprint Backlog'!$E83="", "", AND('ProductSprint Backlog'!$I83&gt;O$2,'ProductSprint Backlog'!$H83&lt;=O$2),'ProductSprint Backlog'!$E83 / MAX(1, 'ProductSprint Backlog'!$I83-'ProductSprint Backlog'!$H83),AND('ProductSprint Backlog'!$I83=O$2,'ProductSprint Backlog'!$H83=O$2),'ProductSprint Backlog'!$E83,OR('ProductSprint Backlog'!$I83&lt;=O$2,'ProductSprint Backlog'!$H83&gt;O$2),0)</f>
        <v>0</v>
      </c>
    </row>
    <row r="84">
      <c r="B84" s="6">
        <f>IFS('ProductSprint Backlog'!$E84="", "", AND('ProductSprint Backlog'!$I84&gt;B$2,'ProductSprint Backlog'!$H84&lt;=B$2),'ProductSprint Backlog'!$E84 / MAX(1, 'ProductSprint Backlog'!$I84-'ProductSprint Backlog'!$H84),AND('ProductSprint Backlog'!$I84=B$2,'ProductSprint Backlog'!$H84=B$2),'ProductSprint Backlog'!$E84,OR('ProductSprint Backlog'!$I84&lt;=B$2,'ProductSprint Backlog'!$H84&gt;B$2),0)</f>
        <v>0</v>
      </c>
      <c r="C84" s="6">
        <f>IFS('ProductSprint Backlog'!$E84="", "", AND('ProductSprint Backlog'!$I84&gt;C$2,'ProductSprint Backlog'!$H84&lt;=C$2),'ProductSprint Backlog'!$E84 / MAX(1, 'ProductSprint Backlog'!$I84-'ProductSprint Backlog'!$H84),AND('ProductSprint Backlog'!$I84=C$2,'ProductSprint Backlog'!$H84=C$2),'ProductSprint Backlog'!$E84,OR('ProductSprint Backlog'!$I84&lt;=C$2,'ProductSprint Backlog'!$H84&gt;C$2),0)</f>
        <v>0</v>
      </c>
      <c r="D84" s="6">
        <f>IFS('ProductSprint Backlog'!$E84="", "", AND('ProductSprint Backlog'!$I84&gt;D$2,'ProductSprint Backlog'!$H84&lt;=D$2),'ProductSprint Backlog'!$E84 / MAX(1, 'ProductSprint Backlog'!$I84-'ProductSprint Backlog'!$H84),AND('ProductSprint Backlog'!$I84=D$2,'ProductSprint Backlog'!$H84=D$2),'ProductSprint Backlog'!$E84,OR('ProductSprint Backlog'!$I84&lt;=D$2,'ProductSprint Backlog'!$H84&gt;D$2),0)</f>
        <v>0</v>
      </c>
      <c r="E84" s="6">
        <f>IFS('ProductSprint Backlog'!$E84="", "", AND('ProductSprint Backlog'!$I84&gt;E$2,'ProductSprint Backlog'!$H84&lt;=E$2),'ProductSprint Backlog'!$E84 / MAX(1, 'ProductSprint Backlog'!$I84-'ProductSprint Backlog'!$H84),AND('ProductSprint Backlog'!$I84=E$2,'ProductSprint Backlog'!$H84=E$2),'ProductSprint Backlog'!$E84,OR('ProductSprint Backlog'!$I84&lt;=E$2,'ProductSprint Backlog'!$H84&gt;E$2),0)</f>
        <v>0</v>
      </c>
      <c r="F84" s="6">
        <f>IFS('ProductSprint Backlog'!$E84="", "", AND('ProductSprint Backlog'!$I84&gt;F$2,'ProductSprint Backlog'!$H84&lt;=F$2),'ProductSprint Backlog'!$E84 / MAX(1, 'ProductSprint Backlog'!$I84-'ProductSprint Backlog'!$H84),AND('ProductSprint Backlog'!$I84=F$2,'ProductSprint Backlog'!$H84=F$2),'ProductSprint Backlog'!$E84,OR('ProductSprint Backlog'!$I84&lt;=F$2,'ProductSprint Backlog'!$H84&gt;F$2),0)</f>
        <v>0</v>
      </c>
      <c r="G84" s="6">
        <f>IFS('ProductSprint Backlog'!$E84="", "", AND('ProductSprint Backlog'!$I84&gt;G$2,'ProductSprint Backlog'!$H84&lt;=G$2),'ProductSprint Backlog'!$E84 / MAX(1, 'ProductSprint Backlog'!$I84-'ProductSprint Backlog'!$H84),AND('ProductSprint Backlog'!$I84=G$2,'ProductSprint Backlog'!$H84=G$2),'ProductSprint Backlog'!$E84,OR('ProductSprint Backlog'!$I84&lt;=G$2,'ProductSprint Backlog'!$H84&gt;G$2),0)</f>
        <v>0</v>
      </c>
      <c r="H84" s="6">
        <f>IFS('ProductSprint Backlog'!$E84="", "", AND('ProductSprint Backlog'!$I84&gt;H$2,'ProductSprint Backlog'!$H84&lt;=H$2),'ProductSprint Backlog'!$E84 / MAX(1, 'ProductSprint Backlog'!$I84-'ProductSprint Backlog'!$H84),AND('ProductSprint Backlog'!$I84=H$2,'ProductSprint Backlog'!$H84=H$2),'ProductSprint Backlog'!$E84,OR('ProductSprint Backlog'!$I84&lt;=H$2,'ProductSprint Backlog'!$H84&gt;H$2),0)</f>
        <v>0</v>
      </c>
      <c r="I84" s="6">
        <f>IFS('ProductSprint Backlog'!$E84="", "", AND('ProductSprint Backlog'!$I84&gt;I$2,'ProductSprint Backlog'!$H84&lt;=I$2),'ProductSprint Backlog'!$E84 / MAX(1, 'ProductSprint Backlog'!$I84-'ProductSprint Backlog'!$H84),AND('ProductSprint Backlog'!$I84=I$2,'ProductSprint Backlog'!$H84=I$2),'ProductSprint Backlog'!$E84,OR('ProductSprint Backlog'!$I84&lt;=I$2,'ProductSprint Backlog'!$H84&gt;I$2),0)</f>
        <v>0</v>
      </c>
      <c r="J84" s="6">
        <f>IFS('ProductSprint Backlog'!$E84="", "", AND('ProductSprint Backlog'!$I84&gt;J$2,'ProductSprint Backlog'!$H84&lt;=J$2),'ProductSprint Backlog'!$E84 / MAX(1, 'ProductSprint Backlog'!$I84-'ProductSprint Backlog'!$H84),AND('ProductSprint Backlog'!$I84=J$2,'ProductSprint Backlog'!$H84=J$2),'ProductSprint Backlog'!$E84,OR('ProductSprint Backlog'!$I84&lt;=J$2,'ProductSprint Backlog'!$H84&gt;J$2),0)</f>
        <v>0</v>
      </c>
      <c r="K84" s="6">
        <f>IFS('ProductSprint Backlog'!$E84="", "", AND('ProductSprint Backlog'!$I84&gt;K$2,'ProductSprint Backlog'!$H84&lt;=K$2),'ProductSprint Backlog'!$E84 / MAX(1, 'ProductSprint Backlog'!$I84-'ProductSprint Backlog'!$H84),AND('ProductSprint Backlog'!$I84=K$2,'ProductSprint Backlog'!$H84=K$2),'ProductSprint Backlog'!$E84,OR('ProductSprint Backlog'!$I84&lt;=K$2,'ProductSprint Backlog'!$H84&gt;K$2),0)</f>
        <v>0</v>
      </c>
      <c r="L84" s="6">
        <f>IFS('ProductSprint Backlog'!$E84="", "", AND('ProductSprint Backlog'!$I84&gt;L$2,'ProductSprint Backlog'!$H84&lt;=L$2),'ProductSprint Backlog'!$E84 / MAX(1, 'ProductSprint Backlog'!$I84-'ProductSprint Backlog'!$H84),AND('ProductSprint Backlog'!$I84=L$2,'ProductSprint Backlog'!$H84=L$2),'ProductSprint Backlog'!$E84,OR('ProductSprint Backlog'!$I84&lt;=L$2,'ProductSprint Backlog'!$H84&gt;L$2),0)</f>
        <v>0.5</v>
      </c>
      <c r="M84" s="6">
        <f>IFS('ProductSprint Backlog'!$E84="", "", AND('ProductSprint Backlog'!$I84&gt;M$2,'ProductSprint Backlog'!$H84&lt;=M$2),'ProductSprint Backlog'!$E84 / MAX(1, 'ProductSprint Backlog'!$I84-'ProductSprint Backlog'!$H84),AND('ProductSprint Backlog'!$I84=M$2,'ProductSprint Backlog'!$H84=M$2),'ProductSprint Backlog'!$E84,OR('ProductSprint Backlog'!$I84&lt;=M$2,'ProductSprint Backlog'!$H84&gt;M$2),0)</f>
        <v>0.5</v>
      </c>
      <c r="N84" s="6">
        <f>IFS('ProductSprint Backlog'!$E84="", "", AND('ProductSprint Backlog'!$I84&gt;N$2,'ProductSprint Backlog'!$H84&lt;=N$2),'ProductSprint Backlog'!$E84 / MAX(1, 'ProductSprint Backlog'!$I84-'ProductSprint Backlog'!$H84),AND('ProductSprint Backlog'!$I84=N$2,'ProductSprint Backlog'!$H84=N$2),'ProductSprint Backlog'!$E84,OR('ProductSprint Backlog'!$I84&lt;=N$2,'ProductSprint Backlog'!$H84&gt;N$2),0)</f>
        <v>0</v>
      </c>
      <c r="O84" s="6">
        <f>IFS('ProductSprint Backlog'!$E84="", "", AND('ProductSprint Backlog'!$I84&gt;O$2,'ProductSprint Backlog'!$H84&lt;=O$2),'ProductSprint Backlog'!$E84 / MAX(1, 'ProductSprint Backlog'!$I84-'ProductSprint Backlog'!$H84),AND('ProductSprint Backlog'!$I84=O$2,'ProductSprint Backlog'!$H84=O$2),'ProductSprint Backlog'!$E84,OR('ProductSprint Backlog'!$I84&lt;=O$2,'ProductSprint Backlog'!$H84&gt;O$2),0)</f>
        <v>0</v>
      </c>
    </row>
    <row r="85">
      <c r="B85" s="6">
        <f>IFS('ProductSprint Backlog'!$E86="", "", AND('ProductSprint Backlog'!$I86&gt;B$2,'ProductSprint Backlog'!$H86&lt;=B$2),'ProductSprint Backlog'!$E86 / MAX(1, 'ProductSprint Backlog'!$I86-'ProductSprint Backlog'!$H86),AND('ProductSprint Backlog'!$I86=B$2,'ProductSprint Backlog'!$H86=B$2),'ProductSprint Backlog'!$E86,OR('ProductSprint Backlog'!$I86&lt;=B$2,'ProductSprint Backlog'!$H86&gt;B$2),0)</f>
        <v>0</v>
      </c>
      <c r="C85" s="6">
        <f>IFS('ProductSprint Backlog'!$E86="", "", AND('ProductSprint Backlog'!$I86&gt;C$2,'ProductSprint Backlog'!$H86&lt;=C$2),'ProductSprint Backlog'!$E86 / MAX(1, 'ProductSprint Backlog'!$I86-'ProductSprint Backlog'!$H86),AND('ProductSprint Backlog'!$I86=C$2,'ProductSprint Backlog'!$H86=C$2),'ProductSprint Backlog'!$E86,OR('ProductSprint Backlog'!$I86&lt;=C$2,'ProductSprint Backlog'!$H86&gt;C$2),0)</f>
        <v>0</v>
      </c>
      <c r="D85" s="6">
        <f>IFS('ProductSprint Backlog'!$E86="", "", AND('ProductSprint Backlog'!$I86&gt;D$2,'ProductSprint Backlog'!$H86&lt;=D$2),'ProductSprint Backlog'!$E86 / MAX(1, 'ProductSprint Backlog'!$I86-'ProductSprint Backlog'!$H86),AND('ProductSprint Backlog'!$I86=D$2,'ProductSprint Backlog'!$H86=D$2),'ProductSprint Backlog'!$E86,OR('ProductSprint Backlog'!$I86&lt;=D$2,'ProductSprint Backlog'!$H86&gt;D$2),0)</f>
        <v>0</v>
      </c>
      <c r="E85" s="6">
        <f>IFS('ProductSprint Backlog'!$E86="", "", AND('ProductSprint Backlog'!$I86&gt;E$2,'ProductSprint Backlog'!$H86&lt;=E$2),'ProductSprint Backlog'!$E86 / MAX(1, 'ProductSprint Backlog'!$I86-'ProductSprint Backlog'!$H86),AND('ProductSprint Backlog'!$I86=E$2,'ProductSprint Backlog'!$H86=E$2),'ProductSprint Backlog'!$E86,OR('ProductSprint Backlog'!$I86&lt;=E$2,'ProductSprint Backlog'!$H86&gt;E$2),0)</f>
        <v>0</v>
      </c>
      <c r="F85" s="6">
        <f>IFS('ProductSprint Backlog'!$E86="", "", AND('ProductSprint Backlog'!$I86&gt;F$2,'ProductSprint Backlog'!$H86&lt;=F$2),'ProductSprint Backlog'!$E86 / MAX(1, 'ProductSprint Backlog'!$I86-'ProductSprint Backlog'!$H86),AND('ProductSprint Backlog'!$I86=F$2,'ProductSprint Backlog'!$H86=F$2),'ProductSprint Backlog'!$E86,OR('ProductSprint Backlog'!$I86&lt;=F$2,'ProductSprint Backlog'!$H86&gt;F$2),0)</f>
        <v>0</v>
      </c>
      <c r="G85" s="6">
        <f>IFS('ProductSprint Backlog'!$E86="", "", AND('ProductSprint Backlog'!$I86&gt;G$2,'ProductSprint Backlog'!$H86&lt;=G$2),'ProductSprint Backlog'!$E86 / MAX(1, 'ProductSprint Backlog'!$I86-'ProductSprint Backlog'!$H86),AND('ProductSprint Backlog'!$I86=G$2,'ProductSprint Backlog'!$H86=G$2),'ProductSprint Backlog'!$E86,OR('ProductSprint Backlog'!$I86&lt;=G$2,'ProductSprint Backlog'!$H86&gt;G$2),0)</f>
        <v>0</v>
      </c>
      <c r="H85" s="6">
        <f>IFS('ProductSprint Backlog'!$E86="", "", AND('ProductSprint Backlog'!$I86&gt;H$2,'ProductSprint Backlog'!$H86&lt;=H$2),'ProductSprint Backlog'!$E86 / MAX(1, 'ProductSprint Backlog'!$I86-'ProductSprint Backlog'!$H86),AND('ProductSprint Backlog'!$I86=H$2,'ProductSprint Backlog'!$H86=H$2),'ProductSprint Backlog'!$E86,OR('ProductSprint Backlog'!$I86&lt;=H$2,'ProductSprint Backlog'!$H86&gt;H$2),0)</f>
        <v>0</v>
      </c>
      <c r="I85" s="6">
        <f>IFS('ProductSprint Backlog'!$E86="", "", AND('ProductSprint Backlog'!$I86&gt;I$2,'ProductSprint Backlog'!$H86&lt;=I$2),'ProductSprint Backlog'!$E86 / MAX(1, 'ProductSprint Backlog'!$I86-'ProductSprint Backlog'!$H86),AND('ProductSprint Backlog'!$I86=I$2,'ProductSprint Backlog'!$H86=I$2),'ProductSprint Backlog'!$E86,OR('ProductSprint Backlog'!$I86&lt;=I$2,'ProductSprint Backlog'!$H86&gt;I$2),0)</f>
        <v>0</v>
      </c>
      <c r="J85" s="6">
        <f>IFS('ProductSprint Backlog'!$E86="", "", AND('ProductSprint Backlog'!$I86&gt;J$2,'ProductSprint Backlog'!$H86&lt;=J$2),'ProductSprint Backlog'!$E86 / MAX(1, 'ProductSprint Backlog'!$I86-'ProductSprint Backlog'!$H86),AND('ProductSprint Backlog'!$I86=J$2,'ProductSprint Backlog'!$H86=J$2),'ProductSprint Backlog'!$E86,OR('ProductSprint Backlog'!$I86&lt;=J$2,'ProductSprint Backlog'!$H86&gt;J$2),0)</f>
        <v>0</v>
      </c>
      <c r="K85" s="6">
        <f>IFS('ProductSprint Backlog'!$E86="", "", AND('ProductSprint Backlog'!$I86&gt;K$2,'ProductSprint Backlog'!$H86&lt;=K$2),'ProductSprint Backlog'!$E86 / MAX(1, 'ProductSprint Backlog'!$I86-'ProductSprint Backlog'!$H86),AND('ProductSprint Backlog'!$I86=K$2,'ProductSprint Backlog'!$H86=K$2),'ProductSprint Backlog'!$E86,OR('ProductSprint Backlog'!$I86&lt;=K$2,'ProductSprint Backlog'!$H86&gt;K$2),0)</f>
        <v>0</v>
      </c>
      <c r="L85" s="6">
        <f>IFS('ProductSprint Backlog'!$E86="", "", AND('ProductSprint Backlog'!$I86&gt;L$2,'ProductSprint Backlog'!$H86&lt;=L$2),'ProductSprint Backlog'!$E86 / MAX(1, 'ProductSprint Backlog'!$I86-'ProductSprint Backlog'!$H86),AND('ProductSprint Backlog'!$I86=L$2,'ProductSprint Backlog'!$H86=L$2),'ProductSprint Backlog'!$E86,OR('ProductSprint Backlog'!$I86&lt;=L$2,'ProductSprint Backlog'!$H86&gt;L$2),0)</f>
        <v>0</v>
      </c>
      <c r="M85" s="6">
        <f>IFS('ProductSprint Backlog'!$E86="", "", AND('ProductSprint Backlog'!$I86&gt;M$2,'ProductSprint Backlog'!$H86&lt;=M$2),'ProductSprint Backlog'!$E86 / MAX(1, 'ProductSprint Backlog'!$I86-'ProductSprint Backlog'!$H86),AND('ProductSprint Backlog'!$I86=M$2,'ProductSprint Backlog'!$H86=M$2),'ProductSprint Backlog'!$E86,OR('ProductSprint Backlog'!$I86&lt;=M$2,'ProductSprint Backlog'!$H86&gt;M$2),0)</f>
        <v>0</v>
      </c>
      <c r="N85" s="6">
        <f>IFS('ProductSprint Backlog'!$E86="", "", AND('ProductSprint Backlog'!$I86&gt;N$2,'ProductSprint Backlog'!$H86&lt;=N$2),'ProductSprint Backlog'!$E86 / MAX(1, 'ProductSprint Backlog'!$I86-'ProductSprint Backlog'!$H86),AND('ProductSprint Backlog'!$I86=N$2,'ProductSprint Backlog'!$H86=N$2),'ProductSprint Backlog'!$E86,OR('ProductSprint Backlog'!$I86&lt;=N$2,'ProductSprint Backlog'!$H86&gt;N$2),0)</f>
        <v>0</v>
      </c>
      <c r="O85" s="6">
        <f>IFS('ProductSprint Backlog'!$E86="", "", AND('ProductSprint Backlog'!$I86&gt;O$2,'ProductSprint Backlog'!$H86&lt;=O$2),'ProductSprint Backlog'!$E86 / MAX(1, 'ProductSprint Backlog'!$I86-'ProductSprint Backlog'!$H86),AND('ProductSprint Backlog'!$I86=O$2,'ProductSprint Backlog'!$H86=O$2),'ProductSprint Backlog'!$E86,OR('ProductSprint Backlog'!$I86&lt;=O$2,'ProductSprint Backlog'!$H86&gt;O$2),0)</f>
        <v>0</v>
      </c>
    </row>
    <row r="86">
      <c r="B86" s="6">
        <f>IFS('ProductSprint Backlog'!$E91="", "", AND('ProductSprint Backlog'!$I91&gt;B$2,'ProductSprint Backlog'!$H91&lt;=B$2),'ProductSprint Backlog'!$E91 / MAX(1, 'ProductSprint Backlog'!$I91-'ProductSprint Backlog'!$H91),AND('ProductSprint Backlog'!$I91=B$2,'ProductSprint Backlog'!$H91=B$2),'ProductSprint Backlog'!$E91,OR('ProductSprint Backlog'!$I91&lt;=B$2,'ProductSprint Backlog'!$H91&gt;B$2),0)</f>
        <v>0</v>
      </c>
      <c r="C86" s="6">
        <f>IFS('ProductSprint Backlog'!$E91="", "", AND('ProductSprint Backlog'!$I91&gt;C$2,'ProductSprint Backlog'!$H91&lt;=C$2),'ProductSprint Backlog'!$E91 / MAX(1, 'ProductSprint Backlog'!$I91-'ProductSprint Backlog'!$H91),AND('ProductSprint Backlog'!$I91=C$2,'ProductSprint Backlog'!$H91=C$2),'ProductSprint Backlog'!$E91,OR('ProductSprint Backlog'!$I91&lt;=C$2,'ProductSprint Backlog'!$H91&gt;C$2),0)</f>
        <v>0</v>
      </c>
      <c r="D86" s="6">
        <f>IFS('ProductSprint Backlog'!$E91="", "", AND('ProductSprint Backlog'!$I91&gt;D$2,'ProductSprint Backlog'!$H91&lt;=D$2),'ProductSprint Backlog'!$E91 / MAX(1, 'ProductSprint Backlog'!$I91-'ProductSprint Backlog'!$H91),AND('ProductSprint Backlog'!$I91=D$2,'ProductSprint Backlog'!$H91=D$2),'ProductSprint Backlog'!$E91,OR('ProductSprint Backlog'!$I91&lt;=D$2,'ProductSprint Backlog'!$H91&gt;D$2),0)</f>
        <v>0</v>
      </c>
      <c r="E86" s="6">
        <f>IFS('ProductSprint Backlog'!$E91="", "", AND('ProductSprint Backlog'!$I91&gt;E$2,'ProductSprint Backlog'!$H91&lt;=E$2),'ProductSprint Backlog'!$E91 / MAX(1, 'ProductSprint Backlog'!$I91-'ProductSprint Backlog'!$H91),AND('ProductSprint Backlog'!$I91=E$2,'ProductSprint Backlog'!$H91=E$2),'ProductSprint Backlog'!$E91,OR('ProductSprint Backlog'!$I91&lt;=E$2,'ProductSprint Backlog'!$H91&gt;E$2),0)</f>
        <v>0</v>
      </c>
      <c r="F86" s="6">
        <f>IFS('ProductSprint Backlog'!$E91="", "", AND('ProductSprint Backlog'!$I91&gt;F$2,'ProductSprint Backlog'!$H91&lt;=F$2),'ProductSprint Backlog'!$E91 / MAX(1, 'ProductSprint Backlog'!$I91-'ProductSprint Backlog'!$H91),AND('ProductSprint Backlog'!$I91=F$2,'ProductSprint Backlog'!$H91=F$2),'ProductSprint Backlog'!$E91,OR('ProductSprint Backlog'!$I91&lt;=F$2,'ProductSprint Backlog'!$H91&gt;F$2),0)</f>
        <v>0</v>
      </c>
      <c r="G86" s="6">
        <f>IFS('ProductSprint Backlog'!$E91="", "", AND('ProductSprint Backlog'!$I91&gt;G$2,'ProductSprint Backlog'!$H91&lt;=G$2),'ProductSprint Backlog'!$E91 / MAX(1, 'ProductSprint Backlog'!$I91-'ProductSprint Backlog'!$H91),AND('ProductSprint Backlog'!$I91=G$2,'ProductSprint Backlog'!$H91=G$2),'ProductSprint Backlog'!$E91,OR('ProductSprint Backlog'!$I91&lt;=G$2,'ProductSprint Backlog'!$H91&gt;G$2),0)</f>
        <v>0</v>
      </c>
      <c r="H86" s="6">
        <f>IFS('ProductSprint Backlog'!$E91="", "", AND('ProductSprint Backlog'!$I91&gt;H$2,'ProductSprint Backlog'!$H91&lt;=H$2),'ProductSprint Backlog'!$E91 / MAX(1, 'ProductSprint Backlog'!$I91-'ProductSprint Backlog'!$H91),AND('ProductSprint Backlog'!$I91=H$2,'ProductSprint Backlog'!$H91=H$2),'ProductSprint Backlog'!$E91,OR('ProductSprint Backlog'!$I91&lt;=H$2,'ProductSprint Backlog'!$H91&gt;H$2),0)</f>
        <v>0</v>
      </c>
      <c r="I86" s="6">
        <f>IFS('ProductSprint Backlog'!$E91="", "", AND('ProductSprint Backlog'!$I91&gt;I$2,'ProductSprint Backlog'!$H91&lt;=I$2),'ProductSprint Backlog'!$E91 / MAX(1, 'ProductSprint Backlog'!$I91-'ProductSprint Backlog'!$H91),AND('ProductSprint Backlog'!$I91=I$2,'ProductSprint Backlog'!$H91=I$2),'ProductSprint Backlog'!$E91,OR('ProductSprint Backlog'!$I91&lt;=I$2,'ProductSprint Backlog'!$H91&gt;I$2),0)</f>
        <v>0</v>
      </c>
      <c r="J86" s="6">
        <f>IFS('ProductSprint Backlog'!$E91="", "", AND('ProductSprint Backlog'!$I91&gt;J$2,'ProductSprint Backlog'!$H91&lt;=J$2),'ProductSprint Backlog'!$E91 / MAX(1, 'ProductSprint Backlog'!$I91-'ProductSprint Backlog'!$H91),AND('ProductSprint Backlog'!$I91=J$2,'ProductSprint Backlog'!$H91=J$2),'ProductSprint Backlog'!$E91,OR('ProductSprint Backlog'!$I91&lt;=J$2,'ProductSprint Backlog'!$H91&gt;J$2),0)</f>
        <v>0</v>
      </c>
      <c r="K86" s="6">
        <f>IFS('ProductSprint Backlog'!$E91="", "", AND('ProductSprint Backlog'!$I91&gt;K$2,'ProductSprint Backlog'!$H91&lt;=K$2),'ProductSprint Backlog'!$E91 / MAX(1, 'ProductSprint Backlog'!$I91-'ProductSprint Backlog'!$H91),AND('ProductSprint Backlog'!$I91=K$2,'ProductSprint Backlog'!$H91=K$2),'ProductSprint Backlog'!$E91,OR('ProductSprint Backlog'!$I91&lt;=K$2,'ProductSprint Backlog'!$H91&gt;K$2),0)</f>
        <v>0</v>
      </c>
      <c r="L86" s="6">
        <f>IFS('ProductSprint Backlog'!$E91="", "", AND('ProductSprint Backlog'!$I91&gt;L$2,'ProductSprint Backlog'!$H91&lt;=L$2),'ProductSprint Backlog'!$E91 / MAX(1, 'ProductSprint Backlog'!$I91-'ProductSprint Backlog'!$H91),AND('ProductSprint Backlog'!$I91=L$2,'ProductSprint Backlog'!$H91=L$2),'ProductSprint Backlog'!$E91,OR('ProductSprint Backlog'!$I91&lt;=L$2,'ProductSprint Backlog'!$H91&gt;L$2),0)</f>
        <v>0</v>
      </c>
      <c r="M86" s="6">
        <f>IFS('ProductSprint Backlog'!$E91="", "", AND('ProductSprint Backlog'!$I91&gt;M$2,'ProductSprint Backlog'!$H91&lt;=M$2),'ProductSprint Backlog'!$E91 / MAX(1, 'ProductSprint Backlog'!$I91-'ProductSprint Backlog'!$H91),AND('ProductSprint Backlog'!$I91=M$2,'ProductSprint Backlog'!$H91=M$2),'ProductSprint Backlog'!$E91,OR('ProductSprint Backlog'!$I91&lt;=M$2,'ProductSprint Backlog'!$H91&gt;M$2),0)</f>
        <v>0</v>
      </c>
      <c r="N86" s="6">
        <f>IFS('ProductSprint Backlog'!$E91="", "", AND('ProductSprint Backlog'!$I91&gt;N$2,'ProductSprint Backlog'!$H91&lt;=N$2),'ProductSprint Backlog'!$E91 / MAX(1, 'ProductSprint Backlog'!$I91-'ProductSprint Backlog'!$H91),AND('ProductSprint Backlog'!$I91=N$2,'ProductSprint Backlog'!$H91=N$2),'ProductSprint Backlog'!$E91,OR('ProductSprint Backlog'!$I91&lt;=N$2,'ProductSprint Backlog'!$H91&gt;N$2),0)</f>
        <v>0</v>
      </c>
      <c r="O86" s="6">
        <f>IFS('ProductSprint Backlog'!$E91="", "", AND('ProductSprint Backlog'!$I91&gt;O$2,'ProductSprint Backlog'!$H91&lt;=O$2),'ProductSprint Backlog'!$E91 / MAX(1, 'ProductSprint Backlog'!$I91-'ProductSprint Backlog'!$H91),AND('ProductSprint Backlog'!$I91=O$2,'ProductSprint Backlog'!$H91=O$2),'ProductSprint Backlog'!$E91,OR('ProductSprint Backlog'!$I91&lt;=O$2,'ProductSprint Backlog'!$H91&gt;O$2),0)</f>
        <v>0</v>
      </c>
    </row>
    <row r="87">
      <c r="B87" s="6" t="str">
        <f>IFS('ProductSprint Backlog'!$E97="", "", AND('ProductSprint Backlog'!$I97&gt;B$2,'ProductSprint Backlog'!$H97&lt;=B$2),'ProductSprint Backlog'!$E97 / MAX(1, 'ProductSprint Backlog'!$I97-'ProductSprint Backlog'!$H97),OR('ProductSprint Backlog'!$I97&lt;=B$2,'ProductSprint Backlog'!$H97&gt;B$2),0)</f>
        <v/>
      </c>
      <c r="C87" s="6" t="str">
        <f>IFS('ProductSprint Backlog'!$E97="", "", AND('ProductSprint Backlog'!$I97&gt;C$2,'ProductSprint Backlog'!$H97&lt;=C$2),'ProductSprint Backlog'!$E97 / MAX(1, 'ProductSprint Backlog'!$I97-'ProductSprint Backlog'!$H97),OR('ProductSprint Backlog'!$I97&lt;=C$2,'ProductSprint Backlog'!$H97&gt;C$2),0)</f>
        <v/>
      </c>
      <c r="D87" s="6" t="str">
        <f>IFS('ProductSprint Backlog'!$E97="", "", AND('ProductSprint Backlog'!$I97&gt;D$2,'ProductSprint Backlog'!$H97&lt;=D$2),'ProductSprint Backlog'!$E97 / MAX(1, 'ProductSprint Backlog'!$I97-'ProductSprint Backlog'!$H97),OR('ProductSprint Backlog'!$I97&lt;=D$2,'ProductSprint Backlog'!$H97&gt;D$2),0)</f>
        <v/>
      </c>
      <c r="E87" s="6" t="str">
        <f>IFS('ProductSprint Backlog'!$E97="", "", AND('ProductSprint Backlog'!$I97&gt;E$2,'ProductSprint Backlog'!$H97&lt;=E$2),'ProductSprint Backlog'!$E97 / MAX(1, 'ProductSprint Backlog'!$I97-'ProductSprint Backlog'!$H97),OR('ProductSprint Backlog'!$I97&lt;=E$2,'ProductSprint Backlog'!$H97&gt;E$2),0)</f>
        <v/>
      </c>
      <c r="F87" s="6" t="str">
        <f>IFS('ProductSprint Backlog'!$E97="", "", AND('ProductSprint Backlog'!$I97&gt;F$2,'ProductSprint Backlog'!$H97&lt;=F$2),'ProductSprint Backlog'!$E97 / MAX(1, 'ProductSprint Backlog'!$I97-'ProductSprint Backlog'!$H97),OR('ProductSprint Backlog'!$I97&lt;=F$2,'ProductSprint Backlog'!$H97&gt;F$2),0)</f>
        <v/>
      </c>
      <c r="G87" s="6" t="str">
        <f>IFS('ProductSprint Backlog'!$E97="", "", AND('ProductSprint Backlog'!$I97&gt;G$2,'ProductSprint Backlog'!$H97&lt;=G$2),'ProductSprint Backlog'!$E97 / MAX(1, 'ProductSprint Backlog'!$I97-'ProductSprint Backlog'!$H97),OR('ProductSprint Backlog'!$I97&lt;=G$2,'ProductSprint Backlog'!$H97&gt;G$2),0)</f>
        <v/>
      </c>
      <c r="H87" s="6" t="str">
        <f>IFS('ProductSprint Backlog'!$E97="", "", AND('ProductSprint Backlog'!$I97&gt;H$2,'ProductSprint Backlog'!$H97&lt;=H$2),'ProductSprint Backlog'!$E97 / MAX(1, 'ProductSprint Backlog'!$I97-'ProductSprint Backlog'!$H97),OR('ProductSprint Backlog'!$I97&lt;=H$2,'ProductSprint Backlog'!$H97&gt;H$2),0)</f>
        <v/>
      </c>
      <c r="I87" s="6" t="str">
        <f>IFS('ProductSprint Backlog'!$E97="", "", AND('ProductSprint Backlog'!$I97&gt;I$2,'ProductSprint Backlog'!$H97&lt;=I$2),'ProductSprint Backlog'!$E97 / MAX(1, 'ProductSprint Backlog'!$I97-'ProductSprint Backlog'!$H97),OR('ProductSprint Backlog'!$I97&lt;=I$2,'ProductSprint Backlog'!$H97&gt;I$2),0)</f>
        <v/>
      </c>
      <c r="J87" s="6" t="str">
        <f>IFS('ProductSprint Backlog'!$E97="", "", AND('ProductSprint Backlog'!$I97&gt;J$2,'ProductSprint Backlog'!$H97&lt;=J$2),'ProductSprint Backlog'!$E97 / MAX(1, 'ProductSprint Backlog'!$I97-'ProductSprint Backlog'!$H97),OR('ProductSprint Backlog'!$I97&lt;=J$2,'ProductSprint Backlog'!$H97&gt;J$2),0)</f>
        <v/>
      </c>
      <c r="K87" s="6" t="str">
        <f>IFS('ProductSprint Backlog'!$E97="", "", AND('ProductSprint Backlog'!$I97&gt;K$2,'ProductSprint Backlog'!$H97&lt;=K$2),'ProductSprint Backlog'!$E97 / MAX(1, 'ProductSprint Backlog'!$I97-'ProductSprint Backlog'!$H97),OR('ProductSprint Backlog'!$I97&lt;=K$2,'ProductSprint Backlog'!$H97&gt;K$2),0)</f>
        <v/>
      </c>
      <c r="L87" s="6" t="str">
        <f>IFS('ProductSprint Backlog'!$E97="", "", AND('ProductSprint Backlog'!$I97&gt;L$2,'ProductSprint Backlog'!$H97&lt;=L$2),'ProductSprint Backlog'!$E97 / MAX(1, 'ProductSprint Backlog'!$I97-'ProductSprint Backlog'!$H97),OR('ProductSprint Backlog'!$I97&lt;=L$2,'ProductSprint Backlog'!$H97&gt;L$2),0)</f>
        <v/>
      </c>
      <c r="M87" s="6" t="str">
        <f>IFS('ProductSprint Backlog'!$E97="", "", AND('ProductSprint Backlog'!$I97&gt;M$2,'ProductSprint Backlog'!$H97&lt;=M$2),'ProductSprint Backlog'!$E97 / MAX(1, 'ProductSprint Backlog'!$I97-'ProductSprint Backlog'!$H97),OR('ProductSprint Backlog'!$I97&lt;=M$2,'ProductSprint Backlog'!$H97&gt;M$2),0)</f>
        <v/>
      </c>
      <c r="N87" s="6" t="str">
        <f>IFS('ProductSprint Backlog'!$E97="", "", AND('ProductSprint Backlog'!$I97&gt;N$2,'ProductSprint Backlog'!$H97&lt;=N$2),'ProductSprint Backlog'!$E97 / MAX(1, 'ProductSprint Backlog'!$I97-'ProductSprint Backlog'!$H97),OR('ProductSprint Backlog'!$I97&lt;=N$2,'ProductSprint Backlog'!$H97&gt;N$2),0)</f>
        <v/>
      </c>
      <c r="O87" s="6" t="str">
        <f>IFS('ProductSprint Backlog'!$E97="", "", AND('ProductSprint Backlog'!$I97&gt;O$2,'ProductSprint Backlog'!$H97&lt;=O$2),'ProductSprint Backlog'!$E97 / MAX(1, 'ProductSprint Backlog'!$I97-'ProductSprint Backlog'!$H97),OR('ProductSprint Backlog'!$I97&lt;=O$2,'ProductSprint Backlog'!$H97&gt;O$2),0)</f>
        <v/>
      </c>
    </row>
    <row r="88">
      <c r="B88" s="6">
        <f>IFS('ProductSprint Backlog'!$E103="", "", AND('ProductSprint Backlog'!$I103&gt;B$2,'ProductSprint Backlog'!$H103&lt;=B$2),'ProductSprint Backlog'!$E103 / MAX(1, 'ProductSprint Backlog'!$I103-'ProductSprint Backlog'!$H103),OR('ProductSprint Backlog'!$I103&lt;=B$2,'ProductSprint Backlog'!$H103&gt;B$2),0)</f>
        <v>0</v>
      </c>
      <c r="C88" s="6">
        <f>IFS('ProductSprint Backlog'!$E103="", "", AND('ProductSprint Backlog'!$I103&gt;C$2,'ProductSprint Backlog'!$H103&lt;=C$2),'ProductSprint Backlog'!$E103 / MAX(1, 'ProductSprint Backlog'!$I103-'ProductSprint Backlog'!$H103),OR('ProductSprint Backlog'!$I103&lt;=C$2,'ProductSprint Backlog'!$H103&gt;C$2),0)</f>
        <v>0</v>
      </c>
      <c r="D88" s="6">
        <f>IFS('ProductSprint Backlog'!$E103="", "", AND('ProductSprint Backlog'!$I103&gt;D$2,'ProductSprint Backlog'!$H103&lt;=D$2),'ProductSprint Backlog'!$E103 / MAX(1, 'ProductSprint Backlog'!$I103-'ProductSprint Backlog'!$H103),OR('ProductSprint Backlog'!$I103&lt;=D$2,'ProductSprint Backlog'!$H103&gt;D$2),0)</f>
        <v>0</v>
      </c>
      <c r="E88" s="6">
        <f>IFS('ProductSprint Backlog'!$E103="", "", AND('ProductSprint Backlog'!$I103&gt;E$2,'ProductSprint Backlog'!$H103&lt;=E$2),'ProductSprint Backlog'!$E103 / MAX(1, 'ProductSprint Backlog'!$I103-'ProductSprint Backlog'!$H103),OR('ProductSprint Backlog'!$I103&lt;=E$2,'ProductSprint Backlog'!$H103&gt;E$2),0)</f>
        <v>0</v>
      </c>
      <c r="F88" s="6">
        <f>IFS('ProductSprint Backlog'!$E103="", "", AND('ProductSprint Backlog'!$I103&gt;F$2,'ProductSprint Backlog'!$H103&lt;=F$2),'ProductSprint Backlog'!$E103 / MAX(1, 'ProductSprint Backlog'!$I103-'ProductSprint Backlog'!$H103),OR('ProductSprint Backlog'!$I103&lt;=F$2,'ProductSprint Backlog'!$H103&gt;F$2),0)</f>
        <v>0</v>
      </c>
      <c r="G88" s="6">
        <f>IFS('ProductSprint Backlog'!$E103="", "", AND('ProductSprint Backlog'!$I103&gt;G$2,'ProductSprint Backlog'!$H103&lt;=G$2),'ProductSprint Backlog'!$E103 / MAX(1, 'ProductSprint Backlog'!$I103-'ProductSprint Backlog'!$H103),OR('ProductSprint Backlog'!$I103&lt;=G$2,'ProductSprint Backlog'!$H103&gt;G$2),0)</f>
        <v>0</v>
      </c>
      <c r="H88" s="6">
        <f>IFS('ProductSprint Backlog'!$E103="", "", AND('ProductSprint Backlog'!$I103&gt;H$2,'ProductSprint Backlog'!$H103&lt;=H$2),'ProductSprint Backlog'!$E103 / MAX(1, 'ProductSprint Backlog'!$I103-'ProductSprint Backlog'!$H103),OR('ProductSprint Backlog'!$I103&lt;=H$2,'ProductSprint Backlog'!$H103&gt;H$2),0)</f>
        <v>0</v>
      </c>
      <c r="I88" s="6">
        <f>IFS('ProductSprint Backlog'!$E103="", "", AND('ProductSprint Backlog'!$I103&gt;I$2,'ProductSprint Backlog'!$H103&lt;=I$2),'ProductSprint Backlog'!$E103 / MAX(1, 'ProductSprint Backlog'!$I103-'ProductSprint Backlog'!$H103),OR('ProductSprint Backlog'!$I103&lt;=I$2,'ProductSprint Backlog'!$H103&gt;I$2),0)</f>
        <v>0</v>
      </c>
      <c r="J88" s="6">
        <f>IFS('ProductSprint Backlog'!$E103="", "", AND('ProductSprint Backlog'!$I103&gt;J$2,'ProductSprint Backlog'!$H103&lt;=J$2),'ProductSprint Backlog'!$E103 / MAX(1, 'ProductSprint Backlog'!$I103-'ProductSprint Backlog'!$H103),OR('ProductSprint Backlog'!$I103&lt;=J$2,'ProductSprint Backlog'!$H103&gt;J$2),0)</f>
        <v>0</v>
      </c>
      <c r="K88" s="6">
        <f>IFS('ProductSprint Backlog'!$E103="", "", AND('ProductSprint Backlog'!$I103&gt;K$2,'ProductSprint Backlog'!$H103&lt;=K$2),'ProductSprint Backlog'!$E103 / MAX(1, 'ProductSprint Backlog'!$I103-'ProductSprint Backlog'!$H103),OR('ProductSprint Backlog'!$I103&lt;=K$2,'ProductSprint Backlog'!$H103&gt;K$2),0)</f>
        <v>0</v>
      </c>
      <c r="L88" s="6">
        <f>IFS('ProductSprint Backlog'!$E103="", "", AND('ProductSprint Backlog'!$I103&gt;L$2,'ProductSprint Backlog'!$H103&lt;=L$2),'ProductSprint Backlog'!$E103 / MAX(1, 'ProductSprint Backlog'!$I103-'ProductSprint Backlog'!$H103),OR('ProductSprint Backlog'!$I103&lt;=L$2,'ProductSprint Backlog'!$H103&gt;L$2),0)</f>
        <v>0</v>
      </c>
      <c r="M88" s="6">
        <f>IFS('ProductSprint Backlog'!$E103="", "", AND('ProductSprint Backlog'!$I103&gt;M$2,'ProductSprint Backlog'!$H103&lt;=M$2),'ProductSprint Backlog'!$E103 / MAX(1, 'ProductSprint Backlog'!$I103-'ProductSprint Backlog'!$H103),OR('ProductSprint Backlog'!$I103&lt;=M$2,'ProductSprint Backlog'!$H103&gt;M$2),0)</f>
        <v>0</v>
      </c>
      <c r="N88" s="6">
        <f>IFS('ProductSprint Backlog'!$E103="", "", 'ProductSprint Backlog'!$I103&gt;N$2,'ProductSprint Backlog'!$E103 / MAX(1, 'ProductSprint Backlog'!$I103-'ProductSprint Backlog'!$H103),'ProductSprint Backlog'!$I103&lt;=N$2,0)</f>
        <v>0.6666666667</v>
      </c>
      <c r="O88" s="6">
        <f>IFS('ProductSprint Backlog'!$E103="", "", 'ProductSprint Backlog'!$I103&gt;O$2,'ProductSprint Backlog'!$E103 / MAX(1, 'ProductSprint Backlog'!$I103-'ProductSprint Backlog'!$H103),'ProductSprint Backlog'!$I103&lt;=O$2,0)</f>
        <v>0.6666666667</v>
      </c>
    </row>
    <row r="89">
      <c r="B89" s="6">
        <f>IFS('ProductSprint Backlog'!$E108="", "", AND('ProductSprint Backlog'!$I108&gt;B$2,'ProductSprint Backlog'!$H108&lt;=B$2),'ProductSprint Backlog'!$E108 / MAX(1, 'ProductSprint Backlog'!$I108-'ProductSprint Backlog'!$H108),OR('ProductSprint Backlog'!$I108&lt;=B$2,'ProductSprint Backlog'!$H108&gt;B$2),0)</f>
        <v>0</v>
      </c>
      <c r="C89" s="6">
        <f>IFS('ProductSprint Backlog'!$E108="", "", AND('ProductSprint Backlog'!$I108&gt;C$2,'ProductSprint Backlog'!$H108&lt;=C$2),'ProductSprint Backlog'!$E108 / MAX(1, 'ProductSprint Backlog'!$I108-'ProductSprint Backlog'!$H108),OR('ProductSprint Backlog'!$I108&lt;=C$2,'ProductSprint Backlog'!$H108&gt;C$2),0)</f>
        <v>0</v>
      </c>
      <c r="D89" s="6">
        <f>IFS('ProductSprint Backlog'!$E108="", "", AND('ProductSprint Backlog'!$I108&gt;D$2,'ProductSprint Backlog'!$H108&lt;=D$2),'ProductSprint Backlog'!$E108 / MAX(1, 'ProductSprint Backlog'!$I108-'ProductSprint Backlog'!$H108),OR('ProductSprint Backlog'!$I108&lt;=D$2,'ProductSprint Backlog'!$H108&gt;D$2),0)</f>
        <v>0</v>
      </c>
      <c r="E89" s="6">
        <f>IFS('ProductSprint Backlog'!$E108="", "", AND('ProductSprint Backlog'!$I108&gt;E$2,'ProductSprint Backlog'!$H108&lt;=E$2),'ProductSprint Backlog'!$E108 / MAX(1, 'ProductSprint Backlog'!$I108-'ProductSprint Backlog'!$H108),OR('ProductSprint Backlog'!$I108&lt;=E$2,'ProductSprint Backlog'!$H108&gt;E$2),0)</f>
        <v>0</v>
      </c>
      <c r="F89" s="6">
        <f>IFS('ProductSprint Backlog'!$E108="", "", AND('ProductSprint Backlog'!$I108&gt;F$2,'ProductSprint Backlog'!$H108&lt;=F$2),'ProductSprint Backlog'!$E108 / MAX(1, 'ProductSprint Backlog'!$I108-'ProductSprint Backlog'!$H108),OR('ProductSprint Backlog'!$I108&lt;=F$2,'ProductSprint Backlog'!$H108&gt;F$2),0)</f>
        <v>0</v>
      </c>
      <c r="G89" s="6">
        <f>IFS('ProductSprint Backlog'!$E108="", "", AND('ProductSprint Backlog'!$I108&gt;G$2,'ProductSprint Backlog'!$H108&lt;=G$2),'ProductSprint Backlog'!$E108 / MAX(1, 'ProductSprint Backlog'!$I108-'ProductSprint Backlog'!$H108),OR('ProductSprint Backlog'!$I108&lt;=G$2,'ProductSprint Backlog'!$H108&gt;G$2),0)</f>
        <v>0</v>
      </c>
      <c r="H89" s="6">
        <f>IFS('ProductSprint Backlog'!$E108="", "", AND('ProductSprint Backlog'!$I108&gt;H$2,'ProductSprint Backlog'!$H108&lt;=H$2),'ProductSprint Backlog'!$E108 / MAX(1, 'ProductSprint Backlog'!$I108-'ProductSprint Backlog'!$H108),OR('ProductSprint Backlog'!$I108&lt;=H$2,'ProductSprint Backlog'!$H108&gt;H$2),0)</f>
        <v>0</v>
      </c>
      <c r="I89" s="6">
        <f>IFS('ProductSprint Backlog'!$E108="", "", AND('ProductSprint Backlog'!$I108&gt;I$2,'ProductSprint Backlog'!$H108&lt;=I$2),'ProductSprint Backlog'!$E108 / MAX(1, 'ProductSprint Backlog'!$I108-'ProductSprint Backlog'!$H108),OR('ProductSprint Backlog'!$I108&lt;=I$2,'ProductSprint Backlog'!$H108&gt;I$2),0)</f>
        <v>0</v>
      </c>
      <c r="J89" s="6">
        <f>IFS('ProductSprint Backlog'!$E108="", "", AND('ProductSprint Backlog'!$I108&gt;J$2,'ProductSprint Backlog'!$H108&lt;=J$2),'ProductSprint Backlog'!$E108 / MAX(1, 'ProductSprint Backlog'!$I108-'ProductSprint Backlog'!$H108),OR('ProductSprint Backlog'!$I108&lt;=J$2,'ProductSprint Backlog'!$H108&gt;J$2),0)</f>
        <v>0</v>
      </c>
      <c r="K89" s="6">
        <f>IFS('ProductSprint Backlog'!$E108="", "", AND('ProductSprint Backlog'!$I108&gt;K$2,'ProductSprint Backlog'!$H108&lt;=K$2),'ProductSprint Backlog'!$E108 / MAX(1, 'ProductSprint Backlog'!$I108-'ProductSprint Backlog'!$H108),OR('ProductSprint Backlog'!$I108&lt;=K$2,'ProductSprint Backlog'!$H108&gt;K$2),0)</f>
        <v>0</v>
      </c>
      <c r="L89" s="6">
        <f>IFS('ProductSprint Backlog'!$E108="", "", AND('ProductSprint Backlog'!$I108&gt;L$2,'ProductSprint Backlog'!$H108&lt;=L$2),'ProductSprint Backlog'!$E108 / MAX(1, 'ProductSprint Backlog'!$I108-'ProductSprint Backlog'!$H108),OR('ProductSprint Backlog'!$I108&lt;=L$2,'ProductSprint Backlog'!$H108&gt;L$2),0)</f>
        <v>0</v>
      </c>
      <c r="M89" s="6">
        <f>IFS('ProductSprint Backlog'!$E108="", "", AND('ProductSprint Backlog'!$I108&gt;M$2,'ProductSprint Backlog'!$H108&lt;=M$2),'ProductSprint Backlog'!$E108 / MAX(1, 'ProductSprint Backlog'!$I108-'ProductSprint Backlog'!$H108),OR('ProductSprint Backlog'!$I108&lt;=M$2,'ProductSprint Backlog'!$H108&gt;M$2),0)</f>
        <v>0</v>
      </c>
      <c r="N89" s="6">
        <f>IFS('ProductSprint Backlog'!$E108="", "", 'ProductSprint Backlog'!$I108&gt;N$2,'ProductSprint Backlog'!$E108 / MAX(1, 'ProductSprint Backlog'!$I108-'ProductSprint Backlog'!$H108),'ProductSprint Backlog'!$I108&lt;=N$2,0)</f>
        <v>1</v>
      </c>
      <c r="O89" s="6">
        <f>IFS('ProductSprint Backlog'!$E108="", "", 'ProductSprint Backlog'!$I108&gt;O$2,'ProductSprint Backlog'!$E108 / MAX(1, 'ProductSprint Backlog'!$I108-'ProductSprint Backlog'!$H108),'ProductSprint Backlog'!$I108&lt;=O$2,0)</f>
        <v>1</v>
      </c>
    </row>
    <row r="90">
      <c r="B90" s="6">
        <f>IFS('ProductSprint Backlog'!$E114="", "", 'ProductSprint Backlog'!$I114&gt;B$2,'ProductSprint Backlog'!$E114 / MAX(1, 'ProductSprint Backlog'!$I114-'ProductSprint Backlog'!$H114),'ProductSprint Backlog'!$I114&lt;=B$2,0)</f>
        <v>0.5</v>
      </c>
      <c r="C90" s="6">
        <f>IFS('ProductSprint Backlog'!$E114="", "", 'ProductSprint Backlog'!$I114&gt;C$2,'ProductSprint Backlog'!$E114 / MAX(1, 'ProductSprint Backlog'!$I114-'ProductSprint Backlog'!$H114),'ProductSprint Backlog'!$I114&lt;=C$2,0)</f>
        <v>0.5</v>
      </c>
      <c r="D90" s="6">
        <f>IFS('ProductSprint Backlog'!$E114="", "", 'ProductSprint Backlog'!$I114&gt;D$2,'ProductSprint Backlog'!$E114 / MAX(1, 'ProductSprint Backlog'!$I114-'ProductSprint Backlog'!$H114),'ProductSprint Backlog'!$I114&lt;=D$2,0)</f>
        <v>0.5</v>
      </c>
      <c r="E90" s="6">
        <f>IFS('ProductSprint Backlog'!$E114="", "", 'ProductSprint Backlog'!$I114&gt;E$2,'ProductSprint Backlog'!$E114 / MAX(1, 'ProductSprint Backlog'!$I114-'ProductSprint Backlog'!$H114),'ProductSprint Backlog'!$I114&lt;=E$2,0)</f>
        <v>0.5</v>
      </c>
      <c r="F90" s="6">
        <f>IFS('ProductSprint Backlog'!$E114="", "", 'ProductSprint Backlog'!$I114&gt;F$2,'ProductSprint Backlog'!$E114 / MAX(1, 'ProductSprint Backlog'!$I114-'ProductSprint Backlog'!$H114),'ProductSprint Backlog'!$I114&lt;=F$2,0)</f>
        <v>0.5</v>
      </c>
      <c r="G90" s="6">
        <f>IFS('ProductSprint Backlog'!$E114="", "", 'ProductSprint Backlog'!$I114&gt;G$2,'ProductSprint Backlog'!$E114 / MAX(1, 'ProductSprint Backlog'!$I114-'ProductSprint Backlog'!$H114),'ProductSprint Backlog'!$I114&lt;=G$2,0)</f>
        <v>0.5</v>
      </c>
      <c r="H90" s="6">
        <f>IFS('ProductSprint Backlog'!$E114="", "", 'ProductSprint Backlog'!$I114&gt;H$2,'ProductSprint Backlog'!$E114 / MAX(1, 'ProductSprint Backlog'!$I114-'ProductSprint Backlog'!$H114),'ProductSprint Backlog'!$I114&lt;=H$2,0)</f>
        <v>0.5</v>
      </c>
      <c r="I90" s="6">
        <f>IFS('ProductSprint Backlog'!$E114="", "", 'ProductSprint Backlog'!$I114&gt;I$2,'ProductSprint Backlog'!$E114 / MAX(1, 'ProductSprint Backlog'!$I114-'ProductSprint Backlog'!$H114),'ProductSprint Backlog'!$I114&lt;=I$2,0)</f>
        <v>0.5</v>
      </c>
      <c r="J90" s="6">
        <f>IFS('ProductSprint Backlog'!$E114="", "", 'ProductSprint Backlog'!$I114&gt;J$2,'ProductSprint Backlog'!$E114 / MAX(1, 'ProductSprint Backlog'!$I114-'ProductSprint Backlog'!$H114),'ProductSprint Backlog'!$I114&lt;=J$2,0)</f>
        <v>0.5</v>
      </c>
      <c r="K90" s="6">
        <f>IFS('ProductSprint Backlog'!$E114="", "", 'ProductSprint Backlog'!$I114&gt;K$2,'ProductSprint Backlog'!$E114 / MAX(1, 'ProductSprint Backlog'!$I114-'ProductSprint Backlog'!$H114),'ProductSprint Backlog'!$I114&lt;=K$2,0)</f>
        <v>0.5</v>
      </c>
      <c r="L90" s="6">
        <f>IFS('ProductSprint Backlog'!$E114="", "", 'ProductSprint Backlog'!$I114&gt;L$2,'ProductSprint Backlog'!$E114 / MAX(1, 'ProductSprint Backlog'!$I114-'ProductSprint Backlog'!$H114),'ProductSprint Backlog'!$I114&lt;=L$2,0)</f>
        <v>0.5</v>
      </c>
      <c r="M90" s="6">
        <f>IFS('ProductSprint Backlog'!$E114="", "", 'ProductSprint Backlog'!$I114&gt;M$2,'ProductSprint Backlog'!$E114 / MAX(1, 'ProductSprint Backlog'!$I114-'ProductSprint Backlog'!$H114),'ProductSprint Backlog'!$I114&lt;=M$2,0)</f>
        <v>0.5</v>
      </c>
      <c r="N90" s="6">
        <f>IFS('ProductSprint Backlog'!$E114="", "", 'ProductSprint Backlog'!$I114&gt;N$2,'ProductSprint Backlog'!$E114 / MAX(1, 'ProductSprint Backlog'!$I114-'ProductSprint Backlog'!$H114),'ProductSprint Backlog'!$I114&lt;=N$2,0)</f>
        <v>0.5</v>
      </c>
      <c r="O90" s="6">
        <f>IFS('ProductSprint Backlog'!$E114="", "", 'ProductSprint Backlog'!$I114&gt;O$2,'ProductSprint Backlog'!$E114 / MAX(1, 'ProductSprint Backlog'!$I114-'ProductSprint Backlog'!$H114),'ProductSprint Backlog'!$I114&lt;=O$2,0)</f>
        <v>0.5</v>
      </c>
    </row>
    <row r="91">
      <c r="B91" s="6">
        <f>IFS('ProductSprint Backlog'!$E117="", "", 'ProductSprint Backlog'!$I117&gt;B$2,'ProductSprint Backlog'!$E117 / MAX(1, 'ProductSprint Backlog'!$I117-'ProductSprint Backlog'!$H117),'ProductSprint Backlog'!$I117&lt;=B$2,0)</f>
        <v>0.6666666667</v>
      </c>
      <c r="C91" s="6">
        <f>IFS('ProductSprint Backlog'!$E117="", "", 'ProductSprint Backlog'!$I117&gt;C$2,'ProductSprint Backlog'!$E117 / MAX(1, 'ProductSprint Backlog'!$I117-'ProductSprint Backlog'!$H117),'ProductSprint Backlog'!$I117&lt;=C$2,0)</f>
        <v>0.6666666667</v>
      </c>
      <c r="D91" s="6">
        <f>IFS('ProductSprint Backlog'!$E117="", "", 'ProductSprint Backlog'!$I117&gt;D$2,'ProductSprint Backlog'!$E117 / MAX(1, 'ProductSprint Backlog'!$I117-'ProductSprint Backlog'!$H117),'ProductSprint Backlog'!$I117&lt;=D$2,0)</f>
        <v>0.6666666667</v>
      </c>
      <c r="E91" s="6">
        <f>IFS('ProductSprint Backlog'!$E117="", "", 'ProductSprint Backlog'!$I117&gt;E$2,'ProductSprint Backlog'!$E117 / MAX(1, 'ProductSprint Backlog'!$I117-'ProductSprint Backlog'!$H117),'ProductSprint Backlog'!$I117&lt;=E$2,0)</f>
        <v>0.6666666667</v>
      </c>
      <c r="F91" s="6">
        <f>IFS('ProductSprint Backlog'!$E117="", "", 'ProductSprint Backlog'!$I117&gt;F$2,'ProductSprint Backlog'!$E117 / MAX(1, 'ProductSprint Backlog'!$I117-'ProductSprint Backlog'!$H117),'ProductSprint Backlog'!$I117&lt;=F$2,0)</f>
        <v>0.6666666667</v>
      </c>
      <c r="G91" s="6">
        <f>IFS('ProductSprint Backlog'!$E117="", "", 'ProductSprint Backlog'!$I117&gt;G$2,'ProductSprint Backlog'!$E117 / MAX(1, 'ProductSprint Backlog'!$I117-'ProductSprint Backlog'!$H117),'ProductSprint Backlog'!$I117&lt;=G$2,0)</f>
        <v>0.6666666667</v>
      </c>
      <c r="H91" s="6">
        <f>IFS('ProductSprint Backlog'!$E117="", "", 'ProductSprint Backlog'!$I117&gt;H$2,'ProductSprint Backlog'!$E117 / MAX(1, 'ProductSprint Backlog'!$I117-'ProductSprint Backlog'!$H117),'ProductSprint Backlog'!$I117&lt;=H$2,0)</f>
        <v>0.6666666667</v>
      </c>
      <c r="I91" s="6">
        <f>IFS('ProductSprint Backlog'!$E117="", "", 'ProductSprint Backlog'!$I117&gt;I$2,'ProductSprint Backlog'!$E117 / MAX(1, 'ProductSprint Backlog'!$I117-'ProductSprint Backlog'!$H117),'ProductSprint Backlog'!$I117&lt;=I$2,0)</f>
        <v>0.6666666667</v>
      </c>
      <c r="J91" s="6">
        <f>IFS('ProductSprint Backlog'!$E117="", "", 'ProductSprint Backlog'!$I117&gt;J$2,'ProductSprint Backlog'!$E117 / MAX(1, 'ProductSprint Backlog'!$I117-'ProductSprint Backlog'!$H117),'ProductSprint Backlog'!$I117&lt;=J$2,0)</f>
        <v>0.6666666667</v>
      </c>
      <c r="K91" s="6">
        <f>IFS('ProductSprint Backlog'!$E117="", "", 'ProductSprint Backlog'!$I117&gt;K$2,'ProductSprint Backlog'!$E117 / MAX(1, 'ProductSprint Backlog'!$I117-'ProductSprint Backlog'!$H117),'ProductSprint Backlog'!$I117&lt;=K$2,0)</f>
        <v>0.6666666667</v>
      </c>
      <c r="L91" s="6">
        <f>IFS('ProductSprint Backlog'!$E117="", "", 'ProductSprint Backlog'!$I117&gt;L$2,'ProductSprint Backlog'!$E117 / MAX(1, 'ProductSprint Backlog'!$I117-'ProductSprint Backlog'!$H117),'ProductSprint Backlog'!$I117&lt;=L$2,0)</f>
        <v>0.6666666667</v>
      </c>
      <c r="M91" s="6">
        <f>IFS('ProductSprint Backlog'!$E117="", "", 'ProductSprint Backlog'!$I117&gt;M$2,'ProductSprint Backlog'!$E117 / MAX(1, 'ProductSprint Backlog'!$I117-'ProductSprint Backlog'!$H117),'ProductSprint Backlog'!$I117&lt;=M$2,0)</f>
        <v>0.6666666667</v>
      </c>
      <c r="N91" s="6">
        <f>IFS('ProductSprint Backlog'!$E117="", "", 'ProductSprint Backlog'!$I117&gt;N$2,'ProductSprint Backlog'!$E117 / MAX(1, 'ProductSprint Backlog'!$I117-'ProductSprint Backlog'!$H117),'ProductSprint Backlog'!$I117&lt;=N$2,0)</f>
        <v>0.6666666667</v>
      </c>
      <c r="O91" s="6">
        <f>IFS('ProductSprint Backlog'!$E117="", "", 'ProductSprint Backlog'!$I117&gt;O$2,'ProductSprint Backlog'!$E117 / MAX(1, 'ProductSprint Backlog'!$I117-'ProductSprint Backlog'!$H117),'ProductSprint Backlog'!$I117&lt;=O$2,0)</f>
        <v>0.6666666667</v>
      </c>
    </row>
    <row r="92">
      <c r="B92" s="6">
        <f>IFS('ProductSprint Backlog'!$E120="", "", 'ProductSprint Backlog'!$I120&gt;B$2,'ProductSprint Backlog'!$E120 / MAX(1, 'ProductSprint Backlog'!$I120-'ProductSprint Backlog'!$H120),'ProductSprint Backlog'!$I120&lt;=B$2,0)</f>
        <v>0.4</v>
      </c>
      <c r="C92" s="6">
        <f>IFS('ProductSprint Backlog'!$E120="", "", 'ProductSprint Backlog'!$I120&gt;C$2,'ProductSprint Backlog'!$E120 / MAX(1, 'ProductSprint Backlog'!$I120-'ProductSprint Backlog'!$H120),'ProductSprint Backlog'!$I120&lt;=C$2,0)</f>
        <v>0.4</v>
      </c>
      <c r="D92" s="6">
        <f>IFS('ProductSprint Backlog'!$E120="", "", 'ProductSprint Backlog'!$I120&gt;D$2,'ProductSprint Backlog'!$E120 / MAX(1, 'ProductSprint Backlog'!$I120-'ProductSprint Backlog'!$H120),'ProductSprint Backlog'!$I120&lt;=D$2,0)</f>
        <v>0.4</v>
      </c>
      <c r="E92" s="6">
        <f>IFS('ProductSprint Backlog'!$E120="", "", 'ProductSprint Backlog'!$I120&gt;E$2,'ProductSprint Backlog'!$E120 / MAX(1, 'ProductSprint Backlog'!$I120-'ProductSprint Backlog'!$H120),'ProductSprint Backlog'!$I120&lt;=E$2,0)</f>
        <v>0.4</v>
      </c>
      <c r="F92" s="6">
        <f>IFS('ProductSprint Backlog'!$E120="", "", 'ProductSprint Backlog'!$I120&gt;F$2,'ProductSprint Backlog'!$E120 / MAX(1, 'ProductSprint Backlog'!$I120-'ProductSprint Backlog'!$H120),'ProductSprint Backlog'!$I120&lt;=F$2,0)</f>
        <v>0.4</v>
      </c>
      <c r="G92" s="6">
        <f>IFS('ProductSprint Backlog'!$E120="", "", 'ProductSprint Backlog'!$I120&gt;G$2,'ProductSprint Backlog'!$E120 / MAX(1, 'ProductSprint Backlog'!$I120-'ProductSprint Backlog'!$H120),'ProductSprint Backlog'!$I120&lt;=G$2,0)</f>
        <v>0.4</v>
      </c>
      <c r="H92" s="6">
        <f>IFS('ProductSprint Backlog'!$E120="", "", 'ProductSprint Backlog'!$I120&gt;H$2,'ProductSprint Backlog'!$E120 / MAX(1, 'ProductSprint Backlog'!$I120-'ProductSprint Backlog'!$H120),'ProductSprint Backlog'!$I120&lt;=H$2,0)</f>
        <v>0.4</v>
      </c>
      <c r="I92" s="6">
        <f>IFS('ProductSprint Backlog'!$E120="", "", 'ProductSprint Backlog'!$I120&gt;I$2,'ProductSprint Backlog'!$E120 / MAX(1, 'ProductSprint Backlog'!$I120-'ProductSprint Backlog'!$H120),'ProductSprint Backlog'!$I120&lt;=I$2,0)</f>
        <v>0.4</v>
      </c>
      <c r="J92" s="6">
        <f>IFS('ProductSprint Backlog'!$E120="", "", 'ProductSprint Backlog'!$I120&gt;J$2,'ProductSprint Backlog'!$E120 / MAX(1, 'ProductSprint Backlog'!$I120-'ProductSprint Backlog'!$H120),'ProductSprint Backlog'!$I120&lt;=J$2,0)</f>
        <v>0.4</v>
      </c>
      <c r="K92" s="6">
        <f>IFS('ProductSprint Backlog'!$E120="", "", 'ProductSprint Backlog'!$I120&gt;K$2,'ProductSprint Backlog'!$E120 / MAX(1, 'ProductSprint Backlog'!$I120-'ProductSprint Backlog'!$H120),'ProductSprint Backlog'!$I120&lt;=K$2,0)</f>
        <v>0.4</v>
      </c>
      <c r="L92" s="6">
        <f>IFS('ProductSprint Backlog'!$E120="", "", 'ProductSprint Backlog'!$I120&gt;L$2,'ProductSprint Backlog'!$E120 / MAX(1, 'ProductSprint Backlog'!$I120-'ProductSprint Backlog'!$H120),'ProductSprint Backlog'!$I120&lt;=L$2,0)</f>
        <v>0.4</v>
      </c>
      <c r="M92" s="6">
        <f>IFS('ProductSprint Backlog'!$E120="", "", 'ProductSprint Backlog'!$I120&gt;M$2,'ProductSprint Backlog'!$E120 / MAX(1, 'ProductSprint Backlog'!$I120-'ProductSprint Backlog'!$H120),'ProductSprint Backlog'!$I120&lt;=M$2,0)</f>
        <v>0.4</v>
      </c>
      <c r="N92" s="6">
        <f>IFS('ProductSprint Backlog'!$E120="", "", 'ProductSprint Backlog'!$I120&gt;N$2,'ProductSprint Backlog'!$E120 / MAX(1, 'ProductSprint Backlog'!$I120-'ProductSprint Backlog'!$H120),'ProductSprint Backlog'!$I120&lt;=N$2,0)</f>
        <v>0.4</v>
      </c>
      <c r="O92" s="6">
        <f>IFS('ProductSprint Backlog'!$E120="", "", 'ProductSprint Backlog'!$I120&gt;O$2,'ProductSprint Backlog'!$E120 / MAX(1, 'ProductSprint Backlog'!$I120-'ProductSprint Backlog'!$H120),'ProductSprint Backlog'!$I120&lt;=O$2,0)</f>
        <v>0.4</v>
      </c>
    </row>
    <row r="93">
      <c r="B93" s="6">
        <f>IFS('ProductSprint Backlog'!$E124="", "", 'ProductSprint Backlog'!$I124&gt;B$2,'ProductSprint Backlog'!$E124 / MAX(1, 'ProductSprint Backlog'!$I124-'ProductSprint Backlog'!$H124),'ProductSprint Backlog'!$I124&lt;=B$2,0)</f>
        <v>0.1</v>
      </c>
      <c r="C93" s="6">
        <f>IFS('ProductSprint Backlog'!$E124="", "", 'ProductSprint Backlog'!$I124&gt;C$2,'ProductSprint Backlog'!$E124 / MAX(1, 'ProductSprint Backlog'!$I124-'ProductSprint Backlog'!$H124),'ProductSprint Backlog'!$I124&lt;=C$2,0)</f>
        <v>0.1</v>
      </c>
      <c r="D93" s="6">
        <f>IFS('ProductSprint Backlog'!$E124="", "", 'ProductSprint Backlog'!$I124&gt;D$2,'ProductSprint Backlog'!$E124 / MAX(1, 'ProductSprint Backlog'!$I124-'ProductSprint Backlog'!$H124),'ProductSprint Backlog'!$I124&lt;=D$2,0)</f>
        <v>0.1</v>
      </c>
      <c r="E93" s="6">
        <f>IFS('ProductSprint Backlog'!$E124="", "", 'ProductSprint Backlog'!$I124&gt;E$2,'ProductSprint Backlog'!$E124 / MAX(1, 'ProductSprint Backlog'!$I124-'ProductSprint Backlog'!$H124),'ProductSprint Backlog'!$I124&lt;=E$2,0)</f>
        <v>0.1</v>
      </c>
      <c r="F93" s="6">
        <f>IFS('ProductSprint Backlog'!$E124="", "", 'ProductSprint Backlog'!$I124&gt;F$2,'ProductSprint Backlog'!$E124 / MAX(1, 'ProductSprint Backlog'!$I124-'ProductSprint Backlog'!$H124),'ProductSprint Backlog'!$I124&lt;=F$2,0)</f>
        <v>0.1</v>
      </c>
      <c r="G93" s="6">
        <f>IFS('ProductSprint Backlog'!$E124="", "", 'ProductSprint Backlog'!$I124&gt;G$2,'ProductSprint Backlog'!$E124 / MAX(1, 'ProductSprint Backlog'!$I124-'ProductSprint Backlog'!$H124),'ProductSprint Backlog'!$I124&lt;=G$2,0)</f>
        <v>0.1</v>
      </c>
      <c r="H93" s="6">
        <f>IFS('ProductSprint Backlog'!$E124="", "", 'ProductSprint Backlog'!$I124&gt;H$2,'ProductSprint Backlog'!$E124 / MAX(1, 'ProductSprint Backlog'!$I124-'ProductSprint Backlog'!$H124),'ProductSprint Backlog'!$I124&lt;=H$2,0)</f>
        <v>0.1</v>
      </c>
      <c r="I93" s="6">
        <f>IFS('ProductSprint Backlog'!$E124="", "", 'ProductSprint Backlog'!$I124&gt;I$2,'ProductSprint Backlog'!$E124 / MAX(1, 'ProductSprint Backlog'!$I124-'ProductSprint Backlog'!$H124),'ProductSprint Backlog'!$I124&lt;=I$2,0)</f>
        <v>0.1</v>
      </c>
      <c r="J93" s="6">
        <f>IFS('ProductSprint Backlog'!$E124="", "", 'ProductSprint Backlog'!$I124&gt;J$2,'ProductSprint Backlog'!$E124 / MAX(1, 'ProductSprint Backlog'!$I124-'ProductSprint Backlog'!$H124),'ProductSprint Backlog'!$I124&lt;=J$2,0)</f>
        <v>0.1</v>
      </c>
      <c r="K93" s="6">
        <f>IFS('ProductSprint Backlog'!$E124="", "", 'ProductSprint Backlog'!$I124&gt;K$2,'ProductSprint Backlog'!$E124 / MAX(1, 'ProductSprint Backlog'!$I124-'ProductSprint Backlog'!$H124),'ProductSprint Backlog'!$I124&lt;=K$2,0)</f>
        <v>0.1</v>
      </c>
      <c r="L93" s="6">
        <f>IFS('ProductSprint Backlog'!$E124="", "", 'ProductSprint Backlog'!$I124&gt;L$2,'ProductSprint Backlog'!$E124 / MAX(1, 'ProductSprint Backlog'!$I124-'ProductSprint Backlog'!$H124),'ProductSprint Backlog'!$I124&lt;=L$2,0)</f>
        <v>0.1</v>
      </c>
      <c r="M93" s="6">
        <f>IFS('ProductSprint Backlog'!$E124="", "", 'ProductSprint Backlog'!$I124&gt;M$2,'ProductSprint Backlog'!$E124 / MAX(1, 'ProductSprint Backlog'!$I124-'ProductSprint Backlog'!$H124),'ProductSprint Backlog'!$I124&lt;=M$2,0)</f>
        <v>0.1</v>
      </c>
      <c r="N93" s="6">
        <f>IFS('ProductSprint Backlog'!$E124="", "", 'ProductSprint Backlog'!$I124&gt;N$2,'ProductSprint Backlog'!$E124 / MAX(1, 'ProductSprint Backlog'!$I124-'ProductSprint Backlog'!$H124),'ProductSprint Backlog'!$I124&lt;=N$2,0)</f>
        <v>0.1</v>
      </c>
      <c r="O93" s="6">
        <f>IFS('ProductSprint Backlog'!$E124="", "", 'ProductSprint Backlog'!$I124&gt;O$2,'ProductSprint Backlog'!$E124 / MAX(1, 'ProductSprint Backlog'!$I124-'ProductSprint Backlog'!$H124),'ProductSprint Backlog'!$I124&lt;=O$2,0)</f>
        <v>0.1</v>
      </c>
    </row>
    <row r="94">
      <c r="B94" s="6">
        <f>IFS('ProductSprint Backlog'!$E127="", "", 'ProductSprint Backlog'!$I127&gt;B$2,'ProductSprint Backlog'!$E127 / MAX(1, 'ProductSprint Backlog'!$I127-'ProductSprint Backlog'!$H127),'ProductSprint Backlog'!$I127&lt;=B$2,0)</f>
        <v>0.3333333333</v>
      </c>
      <c r="C94" s="6">
        <f>IFS('ProductSprint Backlog'!$E127="", "", 'ProductSprint Backlog'!$I127&gt;C$2,'ProductSprint Backlog'!$E127 / MAX(1, 'ProductSprint Backlog'!$I127-'ProductSprint Backlog'!$H127),'ProductSprint Backlog'!$I127&lt;=C$2,0)</f>
        <v>0.3333333333</v>
      </c>
      <c r="D94" s="6">
        <f>IFS('ProductSprint Backlog'!$E127="", "", 'ProductSprint Backlog'!$I127&gt;D$2,'ProductSprint Backlog'!$E127 / MAX(1, 'ProductSprint Backlog'!$I127-'ProductSprint Backlog'!$H127),'ProductSprint Backlog'!$I127&lt;=D$2,0)</f>
        <v>0.3333333333</v>
      </c>
      <c r="E94" s="6">
        <f>IFS('ProductSprint Backlog'!$E127="", "", 'ProductSprint Backlog'!$I127&gt;E$2,'ProductSprint Backlog'!$E127 / MAX(1, 'ProductSprint Backlog'!$I127-'ProductSprint Backlog'!$H127),'ProductSprint Backlog'!$I127&lt;=E$2,0)</f>
        <v>0.3333333333</v>
      </c>
      <c r="F94" s="6">
        <f>IFS('ProductSprint Backlog'!$E127="", "", 'ProductSprint Backlog'!$I127&gt;F$2,'ProductSprint Backlog'!$E127 / MAX(1, 'ProductSprint Backlog'!$I127-'ProductSprint Backlog'!$H127),'ProductSprint Backlog'!$I127&lt;=F$2,0)</f>
        <v>0.3333333333</v>
      </c>
      <c r="G94" s="6">
        <f>IFS('ProductSprint Backlog'!$E127="", "", 'ProductSprint Backlog'!$I127&gt;G$2,'ProductSprint Backlog'!$E127 / MAX(1, 'ProductSprint Backlog'!$I127-'ProductSprint Backlog'!$H127),'ProductSprint Backlog'!$I127&lt;=G$2,0)</f>
        <v>0.3333333333</v>
      </c>
      <c r="H94" s="6">
        <f>IFS('ProductSprint Backlog'!$E127="", "", 'ProductSprint Backlog'!$I127&gt;H$2,'ProductSprint Backlog'!$E127 / MAX(1, 'ProductSprint Backlog'!$I127-'ProductSprint Backlog'!$H127),'ProductSprint Backlog'!$I127&lt;=H$2,0)</f>
        <v>0.3333333333</v>
      </c>
      <c r="I94" s="6">
        <f>IFS('ProductSprint Backlog'!$E127="", "", 'ProductSprint Backlog'!$I127&gt;I$2,'ProductSprint Backlog'!$E127 / MAX(1, 'ProductSprint Backlog'!$I127-'ProductSprint Backlog'!$H127),'ProductSprint Backlog'!$I127&lt;=I$2,0)</f>
        <v>0.3333333333</v>
      </c>
      <c r="J94" s="6">
        <f>IFS('ProductSprint Backlog'!$E127="", "", 'ProductSprint Backlog'!$I127&gt;J$2,'ProductSprint Backlog'!$E127 / MAX(1, 'ProductSprint Backlog'!$I127-'ProductSprint Backlog'!$H127),'ProductSprint Backlog'!$I127&lt;=J$2,0)</f>
        <v>0.3333333333</v>
      </c>
      <c r="K94" s="6">
        <f>IFS('ProductSprint Backlog'!$E127="", "", 'ProductSprint Backlog'!$I127&gt;K$2,'ProductSprint Backlog'!$E127 / MAX(1, 'ProductSprint Backlog'!$I127-'ProductSprint Backlog'!$H127),'ProductSprint Backlog'!$I127&lt;=K$2,0)</f>
        <v>0.3333333333</v>
      </c>
      <c r="L94" s="6">
        <f>IFS('ProductSprint Backlog'!$E127="", "", 'ProductSprint Backlog'!$I127&gt;L$2,'ProductSprint Backlog'!$E127 / MAX(1, 'ProductSprint Backlog'!$I127-'ProductSprint Backlog'!$H127),'ProductSprint Backlog'!$I127&lt;=L$2,0)</f>
        <v>0.3333333333</v>
      </c>
      <c r="M94" s="6">
        <f>IFS('ProductSprint Backlog'!$E127="", "", 'ProductSprint Backlog'!$I127&gt;M$2,'ProductSprint Backlog'!$E127 / MAX(1, 'ProductSprint Backlog'!$I127-'ProductSprint Backlog'!$H127),'ProductSprint Backlog'!$I127&lt;=M$2,0)</f>
        <v>0.3333333333</v>
      </c>
      <c r="N94" s="6">
        <f>IFS('ProductSprint Backlog'!$E127="", "", 'ProductSprint Backlog'!$I127&gt;N$2,'ProductSprint Backlog'!$E127 / MAX(1, 'ProductSprint Backlog'!$I127-'ProductSprint Backlog'!$H127),'ProductSprint Backlog'!$I127&lt;=N$2,0)</f>
        <v>0.3333333333</v>
      </c>
      <c r="O94" s="6">
        <f>IFS('ProductSprint Backlog'!$E127="", "", 'ProductSprint Backlog'!$I127&gt;O$2,'ProductSprint Backlog'!$E127 / MAX(1, 'ProductSprint Backlog'!$I127-'ProductSprint Backlog'!$H127),'ProductSprint Backlog'!$I127&lt;=O$2,0)</f>
        <v>0.3333333333</v>
      </c>
    </row>
    <row r="95">
      <c r="B95" s="6">
        <f>IFS('ProductSprint Backlog'!$E131="", "", 'ProductSprint Backlog'!$I131&gt;B$2,'ProductSprint Backlog'!$E131 / MAX(1, 'ProductSprint Backlog'!$I131-'ProductSprint Backlog'!$H131),'ProductSprint Backlog'!$I131&lt;=B$2,0)</f>
        <v>0.3333333333</v>
      </c>
      <c r="C95" s="6">
        <f>IFS('ProductSprint Backlog'!$E131="", "", 'ProductSprint Backlog'!$I131&gt;C$2,'ProductSprint Backlog'!$E131 / MAX(1, 'ProductSprint Backlog'!$I131-'ProductSprint Backlog'!$H131),'ProductSprint Backlog'!$I131&lt;=C$2,0)</f>
        <v>0.3333333333</v>
      </c>
      <c r="D95" s="6">
        <f>IFS('ProductSprint Backlog'!$E131="", "", 'ProductSprint Backlog'!$I131&gt;D$2,'ProductSprint Backlog'!$E131 / MAX(1, 'ProductSprint Backlog'!$I131-'ProductSprint Backlog'!$H131),'ProductSprint Backlog'!$I131&lt;=D$2,0)</f>
        <v>0.3333333333</v>
      </c>
      <c r="E95" s="6">
        <f>IFS('ProductSprint Backlog'!$E131="", "", 'ProductSprint Backlog'!$I131&gt;E$2,'ProductSprint Backlog'!$E131 / MAX(1, 'ProductSprint Backlog'!$I131-'ProductSprint Backlog'!$H131),'ProductSprint Backlog'!$I131&lt;=E$2,0)</f>
        <v>0.3333333333</v>
      </c>
      <c r="F95" s="6">
        <f>IFS('ProductSprint Backlog'!$E131="", "", 'ProductSprint Backlog'!$I131&gt;F$2,'ProductSprint Backlog'!$E131 / MAX(1, 'ProductSprint Backlog'!$I131-'ProductSprint Backlog'!$H131),'ProductSprint Backlog'!$I131&lt;=F$2,0)</f>
        <v>0.3333333333</v>
      </c>
      <c r="G95" s="6">
        <f>IFS('ProductSprint Backlog'!$E131="", "", 'ProductSprint Backlog'!$I131&gt;G$2,'ProductSprint Backlog'!$E131 / MAX(1, 'ProductSprint Backlog'!$I131-'ProductSprint Backlog'!$H131),'ProductSprint Backlog'!$I131&lt;=G$2,0)</f>
        <v>0.3333333333</v>
      </c>
      <c r="H95" s="6">
        <f>IFS('ProductSprint Backlog'!$E131="", "", 'ProductSprint Backlog'!$I131&gt;H$2,'ProductSprint Backlog'!$E131 / MAX(1, 'ProductSprint Backlog'!$I131-'ProductSprint Backlog'!$H131),'ProductSprint Backlog'!$I131&lt;=H$2,0)</f>
        <v>0.3333333333</v>
      </c>
      <c r="I95" s="6">
        <f>IFS('ProductSprint Backlog'!$E131="", "", 'ProductSprint Backlog'!$I131&gt;I$2,'ProductSprint Backlog'!$E131 / MAX(1, 'ProductSprint Backlog'!$I131-'ProductSprint Backlog'!$H131),'ProductSprint Backlog'!$I131&lt;=I$2,0)</f>
        <v>0.3333333333</v>
      </c>
      <c r="J95" s="6">
        <f>IFS('ProductSprint Backlog'!$E131="", "", 'ProductSprint Backlog'!$I131&gt;J$2,'ProductSprint Backlog'!$E131 / MAX(1, 'ProductSprint Backlog'!$I131-'ProductSprint Backlog'!$H131),'ProductSprint Backlog'!$I131&lt;=J$2,0)</f>
        <v>0.3333333333</v>
      </c>
      <c r="K95" s="6">
        <f>IFS('ProductSprint Backlog'!$E131="", "", 'ProductSprint Backlog'!$I131&gt;K$2,'ProductSprint Backlog'!$E131 / MAX(1, 'ProductSprint Backlog'!$I131-'ProductSprint Backlog'!$H131),'ProductSprint Backlog'!$I131&lt;=K$2,0)</f>
        <v>0.3333333333</v>
      </c>
      <c r="L95" s="6">
        <f>IFS('ProductSprint Backlog'!$E131="", "", 'ProductSprint Backlog'!$I131&gt;L$2,'ProductSprint Backlog'!$E131 / MAX(1, 'ProductSprint Backlog'!$I131-'ProductSprint Backlog'!$H131),'ProductSprint Backlog'!$I131&lt;=L$2,0)</f>
        <v>0.3333333333</v>
      </c>
      <c r="M95" s="6">
        <f>IFS('ProductSprint Backlog'!$E131="", "", 'ProductSprint Backlog'!$I131&gt;M$2,'ProductSprint Backlog'!$E131 / MAX(1, 'ProductSprint Backlog'!$I131-'ProductSprint Backlog'!$H131),'ProductSprint Backlog'!$I131&lt;=M$2,0)</f>
        <v>0.3333333333</v>
      </c>
      <c r="N95" s="6">
        <f>IFS('ProductSprint Backlog'!$E131="", "", 'ProductSprint Backlog'!$I131&gt;N$2,'ProductSprint Backlog'!$E131 / MAX(1, 'ProductSprint Backlog'!$I131-'ProductSprint Backlog'!$H131),'ProductSprint Backlog'!$I131&lt;=N$2,0)</f>
        <v>0.3333333333</v>
      </c>
      <c r="O95" s="6">
        <f>IFS('ProductSprint Backlog'!$E131="", "", 'ProductSprint Backlog'!$I131&gt;O$2,'ProductSprint Backlog'!$E131 / MAX(1, 'ProductSprint Backlog'!$I131-'ProductSprint Backlog'!$H131),'ProductSprint Backlog'!$I131&lt;=O$2,0)</f>
        <v>0.3333333333</v>
      </c>
    </row>
    <row r="96">
      <c r="B96" s="6">
        <f>IFS('ProductSprint Backlog'!$E135="", "", 'ProductSprint Backlog'!$I135&gt;B$2,'ProductSprint Backlog'!$E135 / MAX(1, 'ProductSprint Backlog'!$I135-'ProductSprint Backlog'!$H135),'ProductSprint Backlog'!$I135&lt;=B$2,0)</f>
        <v>0.6666666667</v>
      </c>
      <c r="C96" s="6">
        <f>IFS('ProductSprint Backlog'!$E135="", "", 'ProductSprint Backlog'!$I135&gt;C$2,'ProductSprint Backlog'!$E135 / MAX(1, 'ProductSprint Backlog'!$I135-'ProductSprint Backlog'!$H135),'ProductSprint Backlog'!$I135&lt;=C$2,0)</f>
        <v>0.6666666667</v>
      </c>
      <c r="D96" s="6">
        <f>IFS('ProductSprint Backlog'!$E135="", "", 'ProductSprint Backlog'!$I135&gt;D$2,'ProductSprint Backlog'!$E135 / MAX(1, 'ProductSprint Backlog'!$I135-'ProductSprint Backlog'!$H135),'ProductSprint Backlog'!$I135&lt;=D$2,0)</f>
        <v>0.6666666667</v>
      </c>
      <c r="E96" s="6">
        <f>IFS('ProductSprint Backlog'!$E135="", "", 'ProductSprint Backlog'!$I135&gt;E$2,'ProductSprint Backlog'!$E135 / MAX(1, 'ProductSprint Backlog'!$I135-'ProductSprint Backlog'!$H135),'ProductSprint Backlog'!$I135&lt;=E$2,0)</f>
        <v>0.6666666667</v>
      </c>
      <c r="F96" s="6">
        <f>IFS('ProductSprint Backlog'!$E135="", "", 'ProductSprint Backlog'!$I135&gt;F$2,'ProductSprint Backlog'!$E135 / MAX(1, 'ProductSprint Backlog'!$I135-'ProductSprint Backlog'!$H135),'ProductSprint Backlog'!$I135&lt;=F$2,0)</f>
        <v>0.6666666667</v>
      </c>
      <c r="G96" s="6">
        <f>IFS('ProductSprint Backlog'!$E135="", "", 'ProductSprint Backlog'!$I135&gt;G$2,'ProductSprint Backlog'!$E135 / MAX(1, 'ProductSprint Backlog'!$I135-'ProductSprint Backlog'!$H135),'ProductSprint Backlog'!$I135&lt;=G$2,0)</f>
        <v>0.6666666667</v>
      </c>
      <c r="H96" s="6">
        <f>IFS('ProductSprint Backlog'!$E135="", "", 'ProductSprint Backlog'!$I135&gt;H$2,'ProductSprint Backlog'!$E135 / MAX(1, 'ProductSprint Backlog'!$I135-'ProductSprint Backlog'!$H135),'ProductSprint Backlog'!$I135&lt;=H$2,0)</f>
        <v>0.6666666667</v>
      </c>
      <c r="I96" s="6">
        <f>IFS('ProductSprint Backlog'!$E135="", "", 'ProductSprint Backlog'!$I135&gt;I$2,'ProductSprint Backlog'!$E135 / MAX(1, 'ProductSprint Backlog'!$I135-'ProductSprint Backlog'!$H135),'ProductSprint Backlog'!$I135&lt;=I$2,0)</f>
        <v>0.6666666667</v>
      </c>
      <c r="J96" s="6">
        <f>IFS('ProductSprint Backlog'!$E135="", "", 'ProductSprint Backlog'!$I135&gt;J$2,'ProductSprint Backlog'!$E135 / MAX(1, 'ProductSprint Backlog'!$I135-'ProductSprint Backlog'!$H135),'ProductSprint Backlog'!$I135&lt;=J$2,0)</f>
        <v>0.6666666667</v>
      </c>
      <c r="K96" s="6">
        <f>IFS('ProductSprint Backlog'!$E135="", "", 'ProductSprint Backlog'!$I135&gt;K$2,'ProductSprint Backlog'!$E135 / MAX(1, 'ProductSprint Backlog'!$I135-'ProductSprint Backlog'!$H135),'ProductSprint Backlog'!$I135&lt;=K$2,0)</f>
        <v>0.6666666667</v>
      </c>
      <c r="L96" s="6">
        <f>IFS('ProductSprint Backlog'!$E135="", "", 'ProductSprint Backlog'!$I135&gt;L$2,'ProductSprint Backlog'!$E135 / MAX(1, 'ProductSprint Backlog'!$I135-'ProductSprint Backlog'!$H135),'ProductSprint Backlog'!$I135&lt;=L$2,0)</f>
        <v>0.6666666667</v>
      </c>
      <c r="M96" s="6">
        <f>IFS('ProductSprint Backlog'!$E135="", "", 'ProductSprint Backlog'!$I135&gt;M$2,'ProductSprint Backlog'!$E135 / MAX(1, 'ProductSprint Backlog'!$I135-'ProductSprint Backlog'!$H135),'ProductSprint Backlog'!$I135&lt;=M$2,0)</f>
        <v>0.6666666667</v>
      </c>
      <c r="N96" s="6">
        <f>IFS('ProductSprint Backlog'!$E135="", "", 'ProductSprint Backlog'!$I135&gt;N$2,'ProductSprint Backlog'!$E135 / MAX(1, 'ProductSprint Backlog'!$I135-'ProductSprint Backlog'!$H135),'ProductSprint Backlog'!$I135&lt;=N$2,0)</f>
        <v>0.6666666667</v>
      </c>
      <c r="O96" s="6">
        <f>IFS('ProductSprint Backlog'!$E135="", "", 'ProductSprint Backlog'!$I135&gt;O$2,'ProductSprint Backlog'!$E135 / MAX(1, 'ProductSprint Backlog'!$I135-'ProductSprint Backlog'!$H135),'ProductSprint Backlog'!$I135&lt;=O$2,0)</f>
        <v>0.6666666667</v>
      </c>
    </row>
    <row r="97">
      <c r="B97" s="6">
        <f>IFS('ProductSprint Backlog'!$E138="", "", 'ProductSprint Backlog'!$I138&gt;B$2,'ProductSprint Backlog'!$E138 / MAX(1, 'ProductSprint Backlog'!$I138-'ProductSprint Backlog'!$H138),'ProductSprint Backlog'!$I138&lt;=B$2,0)</f>
        <v>1</v>
      </c>
      <c r="C97" s="6">
        <f>IFS('ProductSprint Backlog'!$E138="", "", 'ProductSprint Backlog'!$I138&gt;C$2,'ProductSprint Backlog'!$E138 / MAX(1, 'ProductSprint Backlog'!$I138-'ProductSprint Backlog'!$H138),'ProductSprint Backlog'!$I138&lt;=C$2,0)</f>
        <v>1</v>
      </c>
      <c r="D97" s="6">
        <f>IFS('ProductSprint Backlog'!$E138="", "", 'ProductSprint Backlog'!$I138&gt;D$2,'ProductSprint Backlog'!$E138 / MAX(1, 'ProductSprint Backlog'!$I138-'ProductSprint Backlog'!$H138),'ProductSprint Backlog'!$I138&lt;=D$2,0)</f>
        <v>1</v>
      </c>
      <c r="E97" s="6">
        <f>IFS('ProductSprint Backlog'!$E138="", "", 'ProductSprint Backlog'!$I138&gt;E$2,'ProductSprint Backlog'!$E138 / MAX(1, 'ProductSprint Backlog'!$I138-'ProductSprint Backlog'!$H138),'ProductSprint Backlog'!$I138&lt;=E$2,0)</f>
        <v>1</v>
      </c>
      <c r="F97" s="6">
        <f>IFS('ProductSprint Backlog'!$E138="", "", 'ProductSprint Backlog'!$I138&gt;F$2,'ProductSprint Backlog'!$E138 / MAX(1, 'ProductSprint Backlog'!$I138-'ProductSprint Backlog'!$H138),'ProductSprint Backlog'!$I138&lt;=F$2,0)</f>
        <v>1</v>
      </c>
      <c r="G97" s="6">
        <f>IFS('ProductSprint Backlog'!$E138="", "", 'ProductSprint Backlog'!$I138&gt;G$2,'ProductSprint Backlog'!$E138 / MAX(1, 'ProductSprint Backlog'!$I138-'ProductSprint Backlog'!$H138),'ProductSprint Backlog'!$I138&lt;=G$2,0)</f>
        <v>1</v>
      </c>
      <c r="H97" s="6">
        <f>IFS('ProductSprint Backlog'!$E138="", "", 'ProductSprint Backlog'!$I138&gt;H$2,'ProductSprint Backlog'!$E138 / MAX(1, 'ProductSprint Backlog'!$I138-'ProductSprint Backlog'!$H138),'ProductSprint Backlog'!$I138&lt;=H$2,0)</f>
        <v>1</v>
      </c>
      <c r="I97" s="6">
        <f>IFS('ProductSprint Backlog'!$E138="", "", 'ProductSprint Backlog'!$I138&gt;I$2,'ProductSprint Backlog'!$E138 / MAX(1, 'ProductSprint Backlog'!$I138-'ProductSprint Backlog'!$H138),'ProductSprint Backlog'!$I138&lt;=I$2,0)</f>
        <v>1</v>
      </c>
      <c r="J97" s="6">
        <f>IFS('ProductSprint Backlog'!$E138="", "", 'ProductSprint Backlog'!$I138&gt;J$2,'ProductSprint Backlog'!$E138 / MAX(1, 'ProductSprint Backlog'!$I138-'ProductSprint Backlog'!$H138),'ProductSprint Backlog'!$I138&lt;=J$2,0)</f>
        <v>1</v>
      </c>
      <c r="K97" s="6">
        <f>IFS('ProductSprint Backlog'!$E138="", "", 'ProductSprint Backlog'!$I138&gt;K$2,'ProductSprint Backlog'!$E138 / MAX(1, 'ProductSprint Backlog'!$I138-'ProductSprint Backlog'!$H138),'ProductSprint Backlog'!$I138&lt;=K$2,0)</f>
        <v>1</v>
      </c>
      <c r="L97" s="6">
        <f>IFS('ProductSprint Backlog'!$E138="", "", 'ProductSprint Backlog'!$I138&gt;L$2,'ProductSprint Backlog'!$E138 / MAX(1, 'ProductSprint Backlog'!$I138-'ProductSprint Backlog'!$H138),'ProductSprint Backlog'!$I138&lt;=L$2,0)</f>
        <v>1</v>
      </c>
      <c r="M97" s="6">
        <f>IFS('ProductSprint Backlog'!$E138="", "", 'ProductSprint Backlog'!$I138&gt;M$2,'ProductSprint Backlog'!$E138 / MAX(1, 'ProductSprint Backlog'!$I138-'ProductSprint Backlog'!$H138),'ProductSprint Backlog'!$I138&lt;=M$2,0)</f>
        <v>1</v>
      </c>
      <c r="N97" s="6">
        <f>IFS('ProductSprint Backlog'!$E138="", "", 'ProductSprint Backlog'!$I138&gt;N$2,'ProductSprint Backlog'!$E138 / MAX(1, 'ProductSprint Backlog'!$I138-'ProductSprint Backlog'!$H138),'ProductSprint Backlog'!$I138&lt;=N$2,0)</f>
        <v>1</v>
      </c>
      <c r="O97" s="6">
        <f>IFS('ProductSprint Backlog'!$E138="", "", 'ProductSprint Backlog'!$I138&gt;O$2,'ProductSprint Backlog'!$E138 / MAX(1, 'ProductSprint Backlog'!$I138-'ProductSprint Backlog'!$H138),'ProductSprint Backlog'!$I138&lt;=O$2,0)</f>
        <v>1</v>
      </c>
    </row>
    <row r="98">
      <c r="B98" s="6">
        <f>IFS('ProductSprint Backlog'!$E141="", "", 'ProductSprint Backlog'!$I141&gt;B$2,'ProductSprint Backlog'!$E141 / MAX(1, 'ProductSprint Backlog'!$I141-'ProductSprint Backlog'!$H141),'ProductSprint Backlog'!$I141&lt;=B$2,0)</f>
        <v>1</v>
      </c>
      <c r="C98" s="6">
        <f>IFS('ProductSprint Backlog'!$E141="", "", 'ProductSprint Backlog'!$I141&gt;C$2,'ProductSprint Backlog'!$E141 / MAX(1, 'ProductSprint Backlog'!$I141-'ProductSprint Backlog'!$H141),'ProductSprint Backlog'!$I141&lt;=C$2,0)</f>
        <v>1</v>
      </c>
      <c r="D98" s="6">
        <f>IFS('ProductSprint Backlog'!$E141="", "", 'ProductSprint Backlog'!$I141&gt;D$2,'ProductSprint Backlog'!$E141 / MAX(1, 'ProductSprint Backlog'!$I141-'ProductSprint Backlog'!$H141),'ProductSprint Backlog'!$I141&lt;=D$2,0)</f>
        <v>1</v>
      </c>
      <c r="E98" s="6">
        <f>IFS('ProductSprint Backlog'!$E141="", "", 'ProductSprint Backlog'!$I141&gt;E$2,'ProductSprint Backlog'!$E141 / MAX(1, 'ProductSprint Backlog'!$I141-'ProductSprint Backlog'!$H141),'ProductSprint Backlog'!$I141&lt;=E$2,0)</f>
        <v>1</v>
      </c>
      <c r="F98" s="6">
        <f>IFS('ProductSprint Backlog'!$E141="", "", 'ProductSprint Backlog'!$I141&gt;F$2,'ProductSprint Backlog'!$E141 / MAX(1, 'ProductSprint Backlog'!$I141-'ProductSprint Backlog'!$H141),'ProductSprint Backlog'!$I141&lt;=F$2,0)</f>
        <v>1</v>
      </c>
      <c r="G98" s="6">
        <f>IFS('ProductSprint Backlog'!$E141="", "", 'ProductSprint Backlog'!$I141&gt;G$2,'ProductSprint Backlog'!$E141 / MAX(1, 'ProductSprint Backlog'!$I141-'ProductSprint Backlog'!$H141),'ProductSprint Backlog'!$I141&lt;=G$2,0)</f>
        <v>1</v>
      </c>
      <c r="H98" s="6">
        <f>IFS('ProductSprint Backlog'!$E141="", "", 'ProductSprint Backlog'!$I141&gt;H$2,'ProductSprint Backlog'!$E141 / MAX(1, 'ProductSprint Backlog'!$I141-'ProductSprint Backlog'!$H141),'ProductSprint Backlog'!$I141&lt;=H$2,0)</f>
        <v>1</v>
      </c>
      <c r="I98" s="6">
        <f>IFS('ProductSprint Backlog'!$E141="", "", 'ProductSprint Backlog'!$I141&gt;I$2,'ProductSprint Backlog'!$E141 / MAX(1, 'ProductSprint Backlog'!$I141-'ProductSprint Backlog'!$H141),'ProductSprint Backlog'!$I141&lt;=I$2,0)</f>
        <v>1</v>
      </c>
      <c r="J98" s="6">
        <f>IFS('ProductSprint Backlog'!$E141="", "", 'ProductSprint Backlog'!$I141&gt;J$2,'ProductSprint Backlog'!$E141 / MAX(1, 'ProductSprint Backlog'!$I141-'ProductSprint Backlog'!$H141),'ProductSprint Backlog'!$I141&lt;=J$2,0)</f>
        <v>1</v>
      </c>
      <c r="K98" s="6">
        <f>IFS('ProductSprint Backlog'!$E141="", "", 'ProductSprint Backlog'!$I141&gt;K$2,'ProductSprint Backlog'!$E141 / MAX(1, 'ProductSprint Backlog'!$I141-'ProductSprint Backlog'!$H141),'ProductSprint Backlog'!$I141&lt;=K$2,0)</f>
        <v>1</v>
      </c>
      <c r="L98" s="6">
        <f>IFS('ProductSprint Backlog'!$E141="", "", 'ProductSprint Backlog'!$I141&gt;L$2,'ProductSprint Backlog'!$E141 / MAX(1, 'ProductSprint Backlog'!$I141-'ProductSprint Backlog'!$H141),'ProductSprint Backlog'!$I141&lt;=L$2,0)</f>
        <v>1</v>
      </c>
      <c r="M98" s="6">
        <f>IFS('ProductSprint Backlog'!$E141="", "", 'ProductSprint Backlog'!$I141&gt;M$2,'ProductSprint Backlog'!$E141 / MAX(1, 'ProductSprint Backlog'!$I141-'ProductSprint Backlog'!$H141),'ProductSprint Backlog'!$I141&lt;=M$2,0)</f>
        <v>1</v>
      </c>
      <c r="N98" s="6">
        <f>IFS('ProductSprint Backlog'!$E141="", "", 'ProductSprint Backlog'!$I141&gt;N$2,'ProductSprint Backlog'!$E141 / MAX(1, 'ProductSprint Backlog'!$I141-'ProductSprint Backlog'!$H141),'ProductSprint Backlog'!$I141&lt;=N$2,0)</f>
        <v>1</v>
      </c>
      <c r="O98" s="6">
        <f>IFS('ProductSprint Backlog'!$E141="", "", 'ProductSprint Backlog'!$I141&gt;O$2,'ProductSprint Backlog'!$E141 / MAX(1, 'ProductSprint Backlog'!$I141-'ProductSprint Backlog'!$H141),'ProductSprint Backlog'!$I141&lt;=O$2,0)</f>
        <v>1</v>
      </c>
    </row>
    <row r="99">
      <c r="B99" s="6">
        <f>IFS('ProductSprint Backlog'!$E144="", "", 'ProductSprint Backlog'!$I144&gt;B$2,'ProductSprint Backlog'!$E144 / MAX(1, 'ProductSprint Backlog'!$I144-'ProductSprint Backlog'!$H144),'ProductSprint Backlog'!$I144&lt;=B$2,0)</f>
        <v>1</v>
      </c>
      <c r="C99" s="6">
        <f>IFS('ProductSprint Backlog'!$E144="", "", 'ProductSprint Backlog'!$I144&gt;C$2,'ProductSprint Backlog'!$E144 / MAX(1, 'ProductSprint Backlog'!$I144-'ProductSprint Backlog'!$H144),'ProductSprint Backlog'!$I144&lt;=C$2,0)</f>
        <v>1</v>
      </c>
      <c r="D99" s="6">
        <f>IFS('ProductSprint Backlog'!$E144="", "", 'ProductSprint Backlog'!$I144&gt;D$2,'ProductSprint Backlog'!$E144 / MAX(1, 'ProductSprint Backlog'!$I144-'ProductSprint Backlog'!$H144),'ProductSprint Backlog'!$I144&lt;=D$2,0)</f>
        <v>1</v>
      </c>
      <c r="E99" s="6">
        <f>IFS('ProductSprint Backlog'!$E144="", "", 'ProductSprint Backlog'!$I144&gt;E$2,'ProductSprint Backlog'!$E144 / MAX(1, 'ProductSprint Backlog'!$I144-'ProductSprint Backlog'!$H144),'ProductSprint Backlog'!$I144&lt;=E$2,0)</f>
        <v>1</v>
      </c>
      <c r="F99" s="6">
        <f>IFS('ProductSprint Backlog'!$E144="", "", 'ProductSprint Backlog'!$I144&gt;F$2,'ProductSprint Backlog'!$E144 / MAX(1, 'ProductSprint Backlog'!$I144-'ProductSprint Backlog'!$H144),'ProductSprint Backlog'!$I144&lt;=F$2,0)</f>
        <v>1</v>
      </c>
      <c r="G99" s="6">
        <f>IFS('ProductSprint Backlog'!$E144="", "", 'ProductSprint Backlog'!$I144&gt;G$2,'ProductSprint Backlog'!$E144 / MAX(1, 'ProductSprint Backlog'!$I144-'ProductSprint Backlog'!$H144),'ProductSprint Backlog'!$I144&lt;=G$2,0)</f>
        <v>1</v>
      </c>
      <c r="H99" s="6">
        <f>IFS('ProductSprint Backlog'!$E144="", "", 'ProductSprint Backlog'!$I144&gt;H$2,'ProductSprint Backlog'!$E144 / MAX(1, 'ProductSprint Backlog'!$I144-'ProductSprint Backlog'!$H144),'ProductSprint Backlog'!$I144&lt;=H$2,0)</f>
        <v>1</v>
      </c>
      <c r="I99" s="6">
        <f>IFS('ProductSprint Backlog'!$E144="", "", 'ProductSprint Backlog'!$I144&gt;I$2,'ProductSprint Backlog'!$E144 / MAX(1, 'ProductSprint Backlog'!$I144-'ProductSprint Backlog'!$H144),'ProductSprint Backlog'!$I144&lt;=I$2,0)</f>
        <v>1</v>
      </c>
      <c r="J99" s="6">
        <f>IFS('ProductSprint Backlog'!$E144="", "", 'ProductSprint Backlog'!$I144&gt;J$2,'ProductSprint Backlog'!$E144 / MAX(1, 'ProductSprint Backlog'!$I144-'ProductSprint Backlog'!$H144),'ProductSprint Backlog'!$I144&lt;=J$2,0)</f>
        <v>1</v>
      </c>
      <c r="K99" s="6">
        <f>IFS('ProductSprint Backlog'!$E144="", "", 'ProductSprint Backlog'!$I144&gt;K$2,'ProductSprint Backlog'!$E144 / MAX(1, 'ProductSprint Backlog'!$I144-'ProductSprint Backlog'!$H144),'ProductSprint Backlog'!$I144&lt;=K$2,0)</f>
        <v>1</v>
      </c>
      <c r="L99" s="6">
        <f>IFS('ProductSprint Backlog'!$E144="", "", 'ProductSprint Backlog'!$I144&gt;L$2,'ProductSprint Backlog'!$E144 / MAX(1, 'ProductSprint Backlog'!$I144-'ProductSprint Backlog'!$H144),'ProductSprint Backlog'!$I144&lt;=L$2,0)</f>
        <v>1</v>
      </c>
      <c r="M99" s="6">
        <f>IFS('ProductSprint Backlog'!$E144="", "", 'ProductSprint Backlog'!$I144&gt;M$2,'ProductSprint Backlog'!$E144 / MAX(1, 'ProductSprint Backlog'!$I144-'ProductSprint Backlog'!$H144),'ProductSprint Backlog'!$I144&lt;=M$2,0)</f>
        <v>1</v>
      </c>
      <c r="N99" s="6">
        <f>IFS('ProductSprint Backlog'!$E144="", "", 'ProductSprint Backlog'!$I144&gt;N$2,'ProductSprint Backlog'!$E144 / MAX(1, 'ProductSprint Backlog'!$I144-'ProductSprint Backlog'!$H144),'ProductSprint Backlog'!$I144&lt;=N$2,0)</f>
        <v>1</v>
      </c>
      <c r="O99" s="6">
        <f>IFS('ProductSprint Backlog'!$E144="", "", 'ProductSprint Backlog'!$I144&gt;O$2,'ProductSprint Backlog'!$E144 / MAX(1, 'ProductSprint Backlog'!$I144-'ProductSprint Backlog'!$H144),'ProductSprint Backlog'!$I144&lt;=O$2,0)</f>
        <v>1</v>
      </c>
    </row>
    <row r="100">
      <c r="B100" s="6">
        <f>IFS('ProductSprint Backlog'!$E147="", "", 'ProductSprint Backlog'!$I147&gt;B$2,'ProductSprint Backlog'!$E147 / MAX(1, 'ProductSprint Backlog'!$I147-'ProductSprint Backlog'!$H147),'ProductSprint Backlog'!$I147&lt;=B$2,0)</f>
        <v>2</v>
      </c>
      <c r="C100" s="6">
        <f>IFS('ProductSprint Backlog'!$E147="", "", 'ProductSprint Backlog'!$I147&gt;C$2,'ProductSprint Backlog'!$E147 / MAX(1, 'ProductSprint Backlog'!$I147-'ProductSprint Backlog'!$H147),'ProductSprint Backlog'!$I147&lt;=C$2,0)</f>
        <v>2</v>
      </c>
      <c r="D100" s="6">
        <f>IFS('ProductSprint Backlog'!$E147="", "", 'ProductSprint Backlog'!$I147&gt;D$2,'ProductSprint Backlog'!$E147 / MAX(1, 'ProductSprint Backlog'!$I147-'ProductSprint Backlog'!$H147),'ProductSprint Backlog'!$I147&lt;=D$2,0)</f>
        <v>2</v>
      </c>
      <c r="E100" s="6">
        <f>IFS('ProductSprint Backlog'!$E147="", "", 'ProductSprint Backlog'!$I147&gt;E$2,'ProductSprint Backlog'!$E147 / MAX(1, 'ProductSprint Backlog'!$I147-'ProductSprint Backlog'!$H147),'ProductSprint Backlog'!$I147&lt;=E$2,0)</f>
        <v>2</v>
      </c>
      <c r="F100" s="6">
        <f>IFS('ProductSprint Backlog'!$E147="", "", 'ProductSprint Backlog'!$I147&gt;F$2,'ProductSprint Backlog'!$E147 / MAX(1, 'ProductSprint Backlog'!$I147-'ProductSprint Backlog'!$H147),'ProductSprint Backlog'!$I147&lt;=F$2,0)</f>
        <v>2</v>
      </c>
      <c r="G100" s="6">
        <f>IFS('ProductSprint Backlog'!$E147="", "", 'ProductSprint Backlog'!$I147&gt;G$2,'ProductSprint Backlog'!$E147 / MAX(1, 'ProductSprint Backlog'!$I147-'ProductSprint Backlog'!$H147),'ProductSprint Backlog'!$I147&lt;=G$2,0)</f>
        <v>2</v>
      </c>
      <c r="H100" s="6">
        <f>IFS('ProductSprint Backlog'!$E147="", "", 'ProductSprint Backlog'!$I147&gt;H$2,'ProductSprint Backlog'!$E147 / MAX(1, 'ProductSprint Backlog'!$I147-'ProductSprint Backlog'!$H147),'ProductSprint Backlog'!$I147&lt;=H$2,0)</f>
        <v>2</v>
      </c>
      <c r="I100" s="6">
        <f>IFS('ProductSprint Backlog'!$E147="", "", 'ProductSprint Backlog'!$I147&gt;I$2,'ProductSprint Backlog'!$E147 / MAX(1, 'ProductSprint Backlog'!$I147-'ProductSprint Backlog'!$H147),'ProductSprint Backlog'!$I147&lt;=I$2,0)</f>
        <v>2</v>
      </c>
      <c r="J100" s="6">
        <f>IFS('ProductSprint Backlog'!$E147="", "", 'ProductSprint Backlog'!$I147&gt;J$2,'ProductSprint Backlog'!$E147 / MAX(1, 'ProductSprint Backlog'!$I147-'ProductSprint Backlog'!$H147),'ProductSprint Backlog'!$I147&lt;=J$2,0)</f>
        <v>2</v>
      </c>
      <c r="K100" s="6">
        <f>IFS('ProductSprint Backlog'!$E147="", "", 'ProductSprint Backlog'!$I147&gt;K$2,'ProductSprint Backlog'!$E147 / MAX(1, 'ProductSprint Backlog'!$I147-'ProductSprint Backlog'!$H147),'ProductSprint Backlog'!$I147&lt;=K$2,0)</f>
        <v>2</v>
      </c>
      <c r="L100" s="6">
        <f>IFS('ProductSprint Backlog'!$E147="", "", 'ProductSprint Backlog'!$I147&gt;L$2,'ProductSprint Backlog'!$E147 / MAX(1, 'ProductSprint Backlog'!$I147-'ProductSprint Backlog'!$H147),'ProductSprint Backlog'!$I147&lt;=L$2,0)</f>
        <v>2</v>
      </c>
      <c r="M100" s="6">
        <f>IFS('ProductSprint Backlog'!$E147="", "", 'ProductSprint Backlog'!$I147&gt;M$2,'ProductSprint Backlog'!$E147 / MAX(1, 'ProductSprint Backlog'!$I147-'ProductSprint Backlog'!$H147),'ProductSprint Backlog'!$I147&lt;=M$2,0)</f>
        <v>2</v>
      </c>
      <c r="N100" s="6">
        <f>IFS('ProductSprint Backlog'!$E147="", "", 'ProductSprint Backlog'!$I147&gt;N$2,'ProductSprint Backlog'!$E147 / MAX(1, 'ProductSprint Backlog'!$I147-'ProductSprint Backlog'!$H147),'ProductSprint Backlog'!$I147&lt;=N$2,0)</f>
        <v>2</v>
      </c>
      <c r="O100" s="6">
        <f>IFS('ProductSprint Backlog'!$E147="", "", 'ProductSprint Backlog'!$I147&gt;O$2,'ProductSprint Backlog'!$E147 / MAX(1, 'ProductSprint Backlog'!$I147-'ProductSprint Backlog'!$H147),'ProductSprint Backlog'!$I147&lt;=O$2,0)</f>
        <v>2</v>
      </c>
    </row>
  </sheetData>
  <drawing r:id="rId1"/>
</worksheet>
</file>