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ce\CODE\I2E_web\DEMO\"/>
    </mc:Choice>
  </mc:AlternateContent>
  <xr:revisionPtr revIDLastSave="0" documentId="13_ncr:1_{546A248F-59EB-4995-AEEE-8396D9837D64}" xr6:coauthVersionLast="47" xr6:coauthVersionMax="47" xr10:uidLastSave="{00000000-0000-0000-0000-000000000000}"/>
  <bookViews>
    <workbookView xWindow="-120" yWindow="-120" windowWidth="24240" windowHeight="13020" tabRatio="497" xr2:uid="{0C90C80C-76BB-42B7-B048-59A6DFE1D745}"/>
  </bookViews>
  <sheets>
    <sheet name="PPM - All details" sheetId="11" r:id="rId1"/>
    <sheet name="EXT SAP – Costs (OE)" sheetId="5" r:id="rId2"/>
  </sheets>
  <definedNames>
    <definedName name="_xlnm._FilterDatabase" localSheetId="1" hidden="1">'EXT SAP – Costs (OE)'!$A$1:$F$3</definedName>
    <definedName name="_xlnm._FilterDatabase" localSheetId="0" hidden="1">'PPM - All details'!$A$1:$M$63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H40" i="11"/>
  <c r="H29" i="11"/>
  <c r="H28" i="11"/>
  <c r="H11" i="11"/>
  <c r="H10" i="11"/>
</calcChain>
</file>

<file path=xl/sharedStrings.xml><?xml version="1.0" encoding="utf-8"?>
<sst xmlns="http://schemas.openxmlformats.org/spreadsheetml/2006/main" count="726" uniqueCount="98">
  <si>
    <t>Week starts on</t>
  </si>
  <si>
    <t>User</t>
  </si>
  <si>
    <t>Project</t>
  </si>
  <si>
    <t>Project Name</t>
  </si>
  <si>
    <t>WBS Element ID</t>
  </si>
  <si>
    <t>Total</t>
  </si>
  <si>
    <t>Role 2025</t>
  </si>
  <si>
    <t>Cost €</t>
  </si>
  <si>
    <t>Month of invoice</t>
  </si>
  <si>
    <t>Service provision period</t>
  </si>
  <si>
    <t>NL44-PRO0022639-EXN</t>
  </si>
  <si>
    <t>BE44-PRO0023366-EXN</t>
  </si>
  <si>
    <t>February</t>
  </si>
  <si>
    <t>Fiscal Year</t>
  </si>
  <si>
    <t>Period</t>
  </si>
  <si>
    <t>WBS Element</t>
  </si>
  <si>
    <t>CO object name</t>
  </si>
  <si>
    <t>Name of offsetting account</t>
  </si>
  <si>
    <t>2025</t>
  </si>
  <si>
    <t>BE44-PRO0023366</t>
  </si>
  <si>
    <t>NL44-PRO0022639</t>
  </si>
  <si>
    <t>Value</t>
  </si>
  <si>
    <t>INT - NL- Application Basis - 3</t>
  </si>
  <si>
    <t>INT - NL- Application Basis - 4</t>
  </si>
  <si>
    <t>PRO0022639</t>
  </si>
  <si>
    <t>INT - NL- Application Basis - 1</t>
  </si>
  <si>
    <t>DEMO_2025_Project_NL_23366</t>
  </si>
  <si>
    <t>DEMO_22639_Project_NL_2025</t>
  </si>
  <si>
    <t>October</t>
  </si>
  <si>
    <t>September</t>
  </si>
  <si>
    <t>Big Spender</t>
  </si>
  <si>
    <t>Medium Spender</t>
  </si>
  <si>
    <t>PRO0022640</t>
  </si>
  <si>
    <t>PRO0022641</t>
  </si>
  <si>
    <t>PRO0022642</t>
  </si>
  <si>
    <t>PRO0022643</t>
  </si>
  <si>
    <t>PRO0022644</t>
  </si>
  <si>
    <t>Bob de Bouwer</t>
  </si>
  <si>
    <t>Hello Kitty</t>
  </si>
  <si>
    <t>Optimus Prime</t>
  </si>
  <si>
    <t>Snowwhite</t>
  </si>
  <si>
    <t>The 3 Stooges</t>
  </si>
  <si>
    <t>Rambo</t>
  </si>
  <si>
    <t>Mary with her little lamb</t>
  </si>
  <si>
    <t>Building a doghouse</t>
  </si>
  <si>
    <t>Fixing a hot tin roof</t>
  </si>
  <si>
    <t>Walking your nine K9's</t>
  </si>
  <si>
    <t>Prepping Christmas Dinner</t>
  </si>
  <si>
    <t>Sealing the Deal</t>
  </si>
  <si>
    <t>EN44-PRO0022640-EXN</t>
  </si>
  <si>
    <t>FR44-PRO0022641-EXN</t>
  </si>
  <si>
    <t>DE44-PRO0022643-EXN</t>
  </si>
  <si>
    <t>AU44-PRO0022644-EXN</t>
  </si>
  <si>
    <t>INT - US- Application Architect -5</t>
  </si>
  <si>
    <t>INT - JA- Visual designer - 2</t>
  </si>
  <si>
    <t>INT - GA- Data Transformer - 8</t>
  </si>
  <si>
    <t>INT - FT- Cloud tester - 7</t>
  </si>
  <si>
    <t>INT - OO- Devops engineer - 3</t>
  </si>
  <si>
    <t>January</t>
  </si>
  <si>
    <t>March</t>
  </si>
  <si>
    <t>April</t>
  </si>
  <si>
    <t>May</t>
  </si>
  <si>
    <t>June</t>
  </si>
  <si>
    <t>July</t>
  </si>
  <si>
    <t>August</t>
  </si>
  <si>
    <t>November</t>
  </si>
  <si>
    <t>December</t>
  </si>
  <si>
    <t>Corporate Inc.</t>
  </si>
  <si>
    <t>Ohne GmbH</t>
  </si>
  <si>
    <t>Besloten N.V.</t>
  </si>
  <si>
    <t>Open B.V.</t>
  </si>
  <si>
    <t>EN44-PRO0022640</t>
  </si>
  <si>
    <t>FR44-PRO0022641</t>
  </si>
  <si>
    <t>DE44-PRO0022643</t>
  </si>
  <si>
    <t>AU44-PRO0022644</t>
  </si>
  <si>
    <t>Document Date</t>
  </si>
  <si>
    <t>Document type</t>
  </si>
  <si>
    <t>Ref. document number</t>
  </si>
  <si>
    <t>Document Number</t>
  </si>
  <si>
    <t>KV</t>
  </si>
  <si>
    <t>KN</t>
  </si>
  <si>
    <t>KB</t>
  </si>
  <si>
    <t>Resource Manager</t>
  </si>
  <si>
    <t>INT/EXT</t>
  </si>
  <si>
    <t>Project Type</t>
  </si>
  <si>
    <t>Karel-Jan RM</t>
  </si>
  <si>
    <t>Anne-Liesbeth RM</t>
  </si>
  <si>
    <t>Felix-Lodewijck RM</t>
  </si>
  <si>
    <t>Bob's RM</t>
  </si>
  <si>
    <t>Sylvester RM</t>
  </si>
  <si>
    <t>Clarice RM</t>
  </si>
  <si>
    <t>Jean-Baptiste RM</t>
  </si>
  <si>
    <t>Claire-Margot RM</t>
  </si>
  <si>
    <t>INT</t>
  </si>
  <si>
    <t>EXT</t>
  </si>
  <si>
    <t>RTC</t>
  </si>
  <si>
    <t>CTC</t>
  </si>
  <si>
    <t>Archie Bunker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</si>
</sst>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"/>
    <numFmt numFmtId="165" formatCode="&quot;€&quot;\ #,##0.00"/>
    <numFmt numFmtId="168" formatCode="yyyy/mm/dd;@"/>
  </numFmts>
  <fonts count="9" x14ac:knownFonts="1"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165" fontId="4" fillId="2" borderId="0" xfId="1" applyNumberFormat="1" applyFont="1" applyFill="1"/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165" fontId="5" fillId="0" borderId="0" xfId="1" applyNumberFormat="1" applyFont="1" applyFill="1" applyAlignment="1">
      <alignment horizontal="center" vertical="center" wrapText="1"/>
    </xf>
    <xf numFmtId="164" fontId="5" fillId="0" borderId="0" xfId="1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top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Fill="1"/>
    <xf numFmtId="0" fontId="4" fillId="0" borderId="0" xfId="1" applyFont="1" applyFill="1"/>
    <xf numFmtId="165" fontId="4" fillId="0" borderId="0" xfId="1" applyNumberFormat="1" applyFont="1" applyFill="1"/>
    <xf numFmtId="0" fontId="4" fillId="0" borderId="0" xfId="1" applyFont="1" applyFill="1" applyAlignment="1">
      <alignment horizontal="center" vertical="center"/>
    </xf>
    <xf numFmtId="49" fontId="0" fillId="0" borderId="0" xfId="0" applyNumberFormat="1" applyFill="1" applyAlignment="1">
      <alignment vertical="top"/>
    </xf>
    <xf numFmtId="4" fontId="0" fillId="0" borderId="0" xfId="0" applyNumberFormat="1" applyFill="1" applyAlignment="1">
      <alignment vertical="top"/>
    </xf>
    <xf numFmtId="0" fontId="1" fillId="0" borderId="0" xfId="1" applyFill="1" applyAlignment="1">
      <alignment vertical="top"/>
    </xf>
    <xf numFmtId="165" fontId="1" fillId="0" borderId="0" xfId="1" applyNumberFormat="1" applyFill="1" applyAlignment="1">
      <alignment vertical="top"/>
    </xf>
    <xf numFmtId="0" fontId="1" fillId="0" borderId="0" xfId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top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top"/>
    </xf>
    <xf numFmtId="165" fontId="0" fillId="0" borderId="0" xfId="0" applyNumberFormat="1" applyFill="1" applyAlignment="1">
      <alignment vertical="top"/>
    </xf>
    <xf numFmtId="14" fontId="0" fillId="0" borderId="0" xfId="0" applyNumberFormat="1" applyFill="1" applyAlignment="1">
      <alignment vertical="top"/>
    </xf>
    <xf numFmtId="165" fontId="0" fillId="0" borderId="0" xfId="0" applyNumberFormat="1" applyFill="1" applyAlignment="1">
      <alignment horizontal="right" vertical="top"/>
    </xf>
    <xf numFmtId="165" fontId="0" fillId="2" borderId="0" xfId="0" applyNumberFormat="1" applyFill="1" applyAlignment="1">
      <alignment vertical="top"/>
    </xf>
    <xf numFmtId="168" fontId="2" fillId="0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Fill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</cellXfs>
  <cellStyles count="3">
    <cellStyle name="Normal" xfId="0" builtinId="0"/>
    <cellStyle name="Normal 3" xfId="2" xr:uid="{300963D2-2C1C-452B-8FC0-AF0F9C3C1E75}"/>
    <cellStyle name="Standaard 2" xfId="1" xr:uid="{9B8CC142-E66A-4D19-AA64-EE086D2B6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0C13-2C7C-4F48-80B3-9582C9C756CA}">
  <sheetPr codeName="Blad1">
    <tabColor rgb="FF92D050"/>
  </sheetPr>
  <dimension ref="A1:S63"/>
  <sheetViews>
    <sheetView tabSelected="1" zoomScale="90" zoomScaleNormal="90" workbookViewId="0">
      <pane ySplit="1" topLeftCell="A2" activePane="bottomLeft" state="frozen"/>
      <selection pane="bottomLeft" activeCell="B8" sqref="B8"/>
    </sheetView>
  </sheetViews>
  <sheetFormatPr defaultColWidth="21.42578125" defaultRowHeight="15" x14ac:dyDescent="0.25"/>
  <cols>
    <col min="1" max="1" width="19.28515625" style="29" bestFit="1" customWidth="1"/>
    <col min="2" max="2" width="13.85546875" style="7" bestFit="1" customWidth="1"/>
    <col min="3" max="3" width="13" style="18" bestFit="1" customWidth="1"/>
    <col min="4" max="4" width="30.28515625" style="7" bestFit="1" customWidth="1"/>
    <col min="5" max="5" width="23.140625" style="7" bestFit="1" customWidth="1"/>
    <col min="6" max="6" width="10.42578125" style="9" bestFit="1" customWidth="1"/>
    <col min="7" max="7" width="30.42578125" style="10" bestFit="1" customWidth="1"/>
    <col min="8" max="8" width="11.5703125" style="11" bestFit="1" customWidth="1"/>
    <col min="9" max="9" width="14.28515625" style="12" bestFit="1" customWidth="1"/>
    <col min="10" max="10" width="21" style="12" bestFit="1" customWidth="1"/>
    <col min="11" max="11" width="8.85546875" style="10" bestFit="1" customWidth="1"/>
    <col min="12" max="12" width="11.5703125" style="10" bestFit="1" customWidth="1"/>
    <col min="13" max="13" width="9" style="10" bestFit="1" customWidth="1"/>
    <col min="14" max="14" width="6.42578125" style="10" bestFit="1" customWidth="1"/>
    <col min="15" max="15" width="8.7109375" style="10" bestFit="1" customWidth="1"/>
    <col min="16" max="16384" width="21.42578125" style="10"/>
  </cols>
  <sheetData>
    <row r="1" spans="1:19" s="4" customFormat="1" ht="49.5" customHeight="1" x14ac:dyDescent="0.2">
      <c r="A1" s="28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2" t="s">
        <v>82</v>
      </c>
      <c r="L1" s="2" t="s">
        <v>83</v>
      </c>
      <c r="M1" s="2" t="s">
        <v>84</v>
      </c>
      <c r="N1" s="2"/>
      <c r="O1" s="2"/>
      <c r="P1" s="2"/>
      <c r="S1" s="6"/>
    </row>
    <row r="2" spans="1:19" x14ac:dyDescent="0.25">
      <c r="A2" s="29">
        <v>45698</v>
      </c>
      <c r="B2" s="7" t="s">
        <v>97</v>
      </c>
      <c r="C2" s="8" t="s">
        <v>32</v>
      </c>
      <c r="D2" s="7" t="s">
        <v>44</v>
      </c>
      <c r="E2" s="7" t="s">
        <v>49</v>
      </c>
      <c r="F2" s="9">
        <v>20</v>
      </c>
      <c r="G2" s="10" t="s">
        <v>53</v>
      </c>
      <c r="H2" s="11">
        <v>2000</v>
      </c>
      <c r="I2" s="12" t="s">
        <v>12</v>
      </c>
      <c r="J2" s="12" t="s">
        <v>12</v>
      </c>
      <c r="K2" s="10" t="s">
        <v>92</v>
      </c>
      <c r="L2" s="10" t="s">
        <v>93</v>
      </c>
      <c r="M2" s="10" t="s">
        <v>95</v>
      </c>
    </row>
    <row r="3" spans="1:19" x14ac:dyDescent="0.25">
      <c r="A3" s="29">
        <v>45705</v>
      </c>
      <c r="B3" s="7" t="s">
        <v>97</v>
      </c>
      <c r="C3" s="8" t="s">
        <v>32</v>
      </c>
      <c r="D3" s="7" t="s">
        <v>44</v>
      </c>
      <c r="E3" s="7" t="s">
        <v>49</v>
      </c>
      <c r="F3" s="9">
        <v>22</v>
      </c>
      <c r="G3" s="10" t="s">
        <v>53</v>
      </c>
      <c r="H3" s="11">
        <v>2200</v>
      </c>
      <c r="I3" s="12" t="s">
        <v>12</v>
      </c>
      <c r="J3" s="12" t="s">
        <v>12</v>
      </c>
      <c r="K3" s="10" t="s">
        <v>92</v>
      </c>
      <c r="L3" s="10" t="s">
        <v>93</v>
      </c>
      <c r="M3" s="10" t="s">
        <v>95</v>
      </c>
    </row>
    <row r="4" spans="1:19" x14ac:dyDescent="0.25">
      <c r="A4" s="29">
        <v>45775</v>
      </c>
      <c r="B4" s="7" t="s">
        <v>97</v>
      </c>
      <c r="C4" s="8" t="s">
        <v>33</v>
      </c>
      <c r="D4" s="7" t="s">
        <v>45</v>
      </c>
      <c r="E4" s="7" t="s">
        <v>50</v>
      </c>
      <c r="F4" s="9">
        <v>1</v>
      </c>
      <c r="G4" s="10" t="s">
        <v>53</v>
      </c>
      <c r="H4" s="11">
        <v>100</v>
      </c>
      <c r="I4" s="12" t="s">
        <v>60</v>
      </c>
      <c r="J4" s="12" t="s">
        <v>60</v>
      </c>
      <c r="K4" s="10" t="s">
        <v>92</v>
      </c>
      <c r="L4" s="10" t="s">
        <v>93</v>
      </c>
      <c r="M4" s="10" t="s">
        <v>96</v>
      </c>
    </row>
    <row r="5" spans="1:19" x14ac:dyDescent="0.25">
      <c r="A5" s="29">
        <v>45782</v>
      </c>
      <c r="B5" s="7" t="s">
        <v>97</v>
      </c>
      <c r="C5" s="8" t="s">
        <v>33</v>
      </c>
      <c r="D5" s="7" t="s">
        <v>45</v>
      </c>
      <c r="E5" s="7" t="s">
        <v>50</v>
      </c>
      <c r="F5" s="9">
        <v>2</v>
      </c>
      <c r="G5" s="10" t="s">
        <v>53</v>
      </c>
      <c r="H5" s="11">
        <v>200</v>
      </c>
      <c r="I5" s="12" t="s">
        <v>61</v>
      </c>
      <c r="J5" s="12" t="s">
        <v>61</v>
      </c>
      <c r="K5" s="10" t="s">
        <v>92</v>
      </c>
      <c r="L5" s="10" t="s">
        <v>93</v>
      </c>
      <c r="M5" s="10" t="s">
        <v>96</v>
      </c>
    </row>
    <row r="6" spans="1:19" x14ac:dyDescent="0.25">
      <c r="A6" s="29">
        <v>45915</v>
      </c>
      <c r="B6" s="7" t="s">
        <v>97</v>
      </c>
      <c r="C6" s="8" t="s">
        <v>35</v>
      </c>
      <c r="D6" s="7" t="s">
        <v>47</v>
      </c>
      <c r="E6" s="7" t="s">
        <v>51</v>
      </c>
      <c r="F6" s="9">
        <v>3</v>
      </c>
      <c r="G6" s="10" t="s">
        <v>53</v>
      </c>
      <c r="H6" s="11">
        <v>300</v>
      </c>
      <c r="I6" s="12" t="s">
        <v>29</v>
      </c>
      <c r="J6" s="12" t="s">
        <v>29</v>
      </c>
      <c r="K6" s="10" t="s">
        <v>92</v>
      </c>
      <c r="L6" s="10" t="s">
        <v>93</v>
      </c>
      <c r="M6" s="10" t="s">
        <v>96</v>
      </c>
    </row>
    <row r="7" spans="1:19" x14ac:dyDescent="0.25">
      <c r="A7" s="29">
        <v>45922</v>
      </c>
      <c r="B7" s="7" t="s">
        <v>97</v>
      </c>
      <c r="C7" s="8" t="s">
        <v>35</v>
      </c>
      <c r="D7" s="7" t="s">
        <v>47</v>
      </c>
      <c r="E7" s="7" t="s">
        <v>51</v>
      </c>
      <c r="F7" s="9">
        <v>4</v>
      </c>
      <c r="G7" s="10" t="s">
        <v>53</v>
      </c>
      <c r="H7" s="11">
        <v>400</v>
      </c>
      <c r="I7" s="12" t="s">
        <v>29</v>
      </c>
      <c r="J7" s="12" t="s">
        <v>29</v>
      </c>
      <c r="K7" s="10" t="s">
        <v>92</v>
      </c>
      <c r="L7" s="10" t="s">
        <v>93</v>
      </c>
      <c r="M7" s="10" t="s">
        <v>96</v>
      </c>
    </row>
    <row r="8" spans="1:19" x14ac:dyDescent="0.25">
      <c r="A8" s="29">
        <v>45985</v>
      </c>
      <c r="B8" s="7" t="s">
        <v>97</v>
      </c>
      <c r="C8" s="8" t="s">
        <v>36</v>
      </c>
      <c r="D8" s="7" t="s">
        <v>48</v>
      </c>
      <c r="E8" s="7" t="s">
        <v>52</v>
      </c>
      <c r="F8" s="9">
        <v>13</v>
      </c>
      <c r="G8" s="10" t="s">
        <v>53</v>
      </c>
      <c r="H8" s="11">
        <v>1300</v>
      </c>
      <c r="I8" s="12" t="s">
        <v>65</v>
      </c>
      <c r="J8" s="12" t="s">
        <v>65</v>
      </c>
      <c r="K8" s="10" t="s">
        <v>92</v>
      </c>
      <c r="L8" s="10" t="s">
        <v>93</v>
      </c>
      <c r="M8" s="10" t="s">
        <v>96</v>
      </c>
    </row>
    <row r="9" spans="1:19" x14ac:dyDescent="0.25">
      <c r="A9" s="29">
        <v>45992</v>
      </c>
      <c r="B9" s="7" t="s">
        <v>97</v>
      </c>
      <c r="C9" s="8" t="s">
        <v>36</v>
      </c>
      <c r="D9" s="7" t="s">
        <v>48</v>
      </c>
      <c r="E9" s="7" t="s">
        <v>52</v>
      </c>
      <c r="F9" s="9">
        <v>14</v>
      </c>
      <c r="G9" s="10" t="s">
        <v>53</v>
      </c>
      <c r="H9" s="11">
        <v>1400</v>
      </c>
      <c r="I9" s="12" t="s">
        <v>66</v>
      </c>
      <c r="J9" s="12" t="s">
        <v>66</v>
      </c>
      <c r="K9" s="10" t="s">
        <v>92</v>
      </c>
      <c r="L9" s="10" t="s">
        <v>93</v>
      </c>
      <c r="M9" s="10" t="s">
        <v>96</v>
      </c>
    </row>
    <row r="10" spans="1:19" x14ac:dyDescent="0.25">
      <c r="A10" s="29">
        <v>45845</v>
      </c>
      <c r="B10" s="7" t="s">
        <v>97</v>
      </c>
      <c r="C10" s="8" t="s">
        <v>34</v>
      </c>
      <c r="D10" s="7" t="s">
        <v>46</v>
      </c>
      <c r="F10" s="9">
        <v>13</v>
      </c>
      <c r="G10" s="10" t="s">
        <v>53</v>
      </c>
      <c r="H10" s="1">
        <f>1300*1</f>
        <v>1300</v>
      </c>
      <c r="I10" s="12" t="s">
        <v>63</v>
      </c>
      <c r="J10" s="12" t="s">
        <v>63</v>
      </c>
      <c r="K10" s="10" t="s">
        <v>92</v>
      </c>
      <c r="L10" s="10" t="s">
        <v>93</v>
      </c>
      <c r="M10" s="10" t="s">
        <v>95</v>
      </c>
    </row>
    <row r="11" spans="1:19" x14ac:dyDescent="0.25">
      <c r="A11" s="29">
        <v>45852</v>
      </c>
      <c r="B11" s="7" t="s">
        <v>97</v>
      </c>
      <c r="C11" s="8" t="s">
        <v>34</v>
      </c>
      <c r="D11" s="7" t="s">
        <v>46</v>
      </c>
      <c r="F11" s="9">
        <v>15</v>
      </c>
      <c r="G11" s="10" t="s">
        <v>53</v>
      </c>
      <c r="H11" s="1">
        <f>1500*1</f>
        <v>1500</v>
      </c>
      <c r="I11" s="12" t="s">
        <v>63</v>
      </c>
      <c r="J11" s="12" t="s">
        <v>63</v>
      </c>
      <c r="K11" s="10" t="s">
        <v>92</v>
      </c>
      <c r="L11" s="10" t="s">
        <v>93</v>
      </c>
      <c r="M11" s="10" t="s">
        <v>95</v>
      </c>
    </row>
    <row r="12" spans="1:19" x14ac:dyDescent="0.25">
      <c r="A12" s="30">
        <v>45592</v>
      </c>
      <c r="B12" s="13" t="s">
        <v>37</v>
      </c>
      <c r="C12" s="8" t="s">
        <v>24</v>
      </c>
      <c r="D12" s="13" t="s">
        <v>26</v>
      </c>
      <c r="E12" s="13" t="s">
        <v>11</v>
      </c>
      <c r="F12" s="14">
        <v>50</v>
      </c>
      <c r="G12" s="15" t="s">
        <v>25</v>
      </c>
      <c r="H12" s="16">
        <v>2000</v>
      </c>
      <c r="I12" s="17" t="s">
        <v>28</v>
      </c>
      <c r="J12" s="17" t="s">
        <v>29</v>
      </c>
      <c r="K12" s="10" t="s">
        <v>88</v>
      </c>
      <c r="L12" s="10" t="s">
        <v>93</v>
      </c>
      <c r="M12" s="10" t="s">
        <v>96</v>
      </c>
    </row>
    <row r="13" spans="1:19" x14ac:dyDescent="0.25">
      <c r="A13" s="30">
        <v>45592</v>
      </c>
      <c r="B13" s="13" t="s">
        <v>37</v>
      </c>
      <c r="C13" s="8" t="s">
        <v>24</v>
      </c>
      <c r="D13" s="13" t="s">
        <v>26</v>
      </c>
      <c r="E13" s="13" t="s">
        <v>11</v>
      </c>
      <c r="F13" s="14">
        <v>12</v>
      </c>
      <c r="G13" s="15" t="s">
        <v>25</v>
      </c>
      <c r="H13" s="16">
        <v>480</v>
      </c>
      <c r="I13" s="17" t="s">
        <v>28</v>
      </c>
      <c r="J13" s="17" t="s">
        <v>28</v>
      </c>
      <c r="K13" s="10" t="s">
        <v>88</v>
      </c>
      <c r="L13" s="10" t="s">
        <v>93</v>
      </c>
      <c r="M13" s="10" t="s">
        <v>96</v>
      </c>
    </row>
    <row r="14" spans="1:19" x14ac:dyDescent="0.25">
      <c r="A14" s="30">
        <v>45592</v>
      </c>
      <c r="B14" s="13" t="s">
        <v>37</v>
      </c>
      <c r="C14" s="8" t="s">
        <v>24</v>
      </c>
      <c r="D14" s="13" t="s">
        <v>26</v>
      </c>
      <c r="E14" s="13" t="s">
        <v>11</v>
      </c>
      <c r="F14" s="14">
        <v>30</v>
      </c>
      <c r="G14" s="15" t="s">
        <v>25</v>
      </c>
      <c r="H14" s="16">
        <v>1500</v>
      </c>
      <c r="I14" s="17" t="s">
        <v>28</v>
      </c>
      <c r="J14" s="17" t="s">
        <v>28</v>
      </c>
      <c r="K14" s="10" t="s">
        <v>88</v>
      </c>
      <c r="L14" s="10" t="s">
        <v>93</v>
      </c>
      <c r="M14" s="10" t="s">
        <v>96</v>
      </c>
    </row>
    <row r="15" spans="1:19" x14ac:dyDescent="0.25">
      <c r="A15" s="30">
        <v>45592</v>
      </c>
      <c r="B15" s="13" t="s">
        <v>37</v>
      </c>
      <c r="C15" s="8" t="s">
        <v>24</v>
      </c>
      <c r="D15" s="13" t="s">
        <v>26</v>
      </c>
      <c r="E15" s="13" t="s">
        <v>11</v>
      </c>
      <c r="F15" s="14">
        <v>124</v>
      </c>
      <c r="G15" s="15" t="s">
        <v>22</v>
      </c>
      <c r="H15" s="16">
        <v>6200</v>
      </c>
      <c r="I15" s="17" t="s">
        <v>28</v>
      </c>
      <c r="J15" s="17" t="s">
        <v>29</v>
      </c>
      <c r="K15" s="10" t="s">
        <v>88</v>
      </c>
      <c r="L15" s="10" t="s">
        <v>93</v>
      </c>
      <c r="M15" s="10" t="s">
        <v>96</v>
      </c>
    </row>
    <row r="16" spans="1:19" x14ac:dyDescent="0.25">
      <c r="A16" s="30">
        <v>45592</v>
      </c>
      <c r="B16" s="13" t="s">
        <v>37</v>
      </c>
      <c r="C16" s="8" t="s">
        <v>24</v>
      </c>
      <c r="D16" s="13" t="s">
        <v>26</v>
      </c>
      <c r="E16" s="13" t="s">
        <v>11</v>
      </c>
      <c r="F16" s="14">
        <v>76</v>
      </c>
      <c r="G16" s="15" t="s">
        <v>22</v>
      </c>
      <c r="H16" s="16">
        <v>3040</v>
      </c>
      <c r="I16" s="17" t="s">
        <v>28</v>
      </c>
      <c r="J16" s="17" t="s">
        <v>28</v>
      </c>
      <c r="K16" s="10" t="s">
        <v>88</v>
      </c>
      <c r="L16" s="10" t="s">
        <v>93</v>
      </c>
      <c r="M16" s="10" t="s">
        <v>96</v>
      </c>
    </row>
    <row r="17" spans="1:13" x14ac:dyDescent="0.25">
      <c r="A17" s="30">
        <v>45592</v>
      </c>
      <c r="B17" s="13" t="s">
        <v>37</v>
      </c>
      <c r="C17" s="8" t="s">
        <v>24</v>
      </c>
      <c r="D17" s="13" t="s">
        <v>26</v>
      </c>
      <c r="E17" s="13" t="s">
        <v>11</v>
      </c>
      <c r="F17" s="14">
        <v>21</v>
      </c>
      <c r="G17" s="15" t="s">
        <v>23</v>
      </c>
      <c r="H17" s="16">
        <v>3150</v>
      </c>
      <c r="I17" s="17" t="s">
        <v>28</v>
      </c>
      <c r="J17" s="17" t="s">
        <v>29</v>
      </c>
      <c r="K17" s="10" t="s">
        <v>88</v>
      </c>
      <c r="L17" s="10" t="s">
        <v>93</v>
      </c>
      <c r="M17" s="10" t="s">
        <v>96</v>
      </c>
    </row>
    <row r="18" spans="1:13" x14ac:dyDescent="0.25">
      <c r="A18" s="30">
        <v>45592</v>
      </c>
      <c r="B18" s="13" t="s">
        <v>37</v>
      </c>
      <c r="C18" s="8" t="s">
        <v>24</v>
      </c>
      <c r="D18" s="13" t="s">
        <v>26</v>
      </c>
      <c r="E18" s="13" t="s">
        <v>11</v>
      </c>
      <c r="F18" s="14">
        <v>22</v>
      </c>
      <c r="G18" s="15" t="s">
        <v>23</v>
      </c>
      <c r="H18" s="16">
        <v>3300</v>
      </c>
      <c r="I18" s="17" t="s">
        <v>28</v>
      </c>
      <c r="J18" s="17" t="s">
        <v>28</v>
      </c>
      <c r="K18" s="10" t="s">
        <v>88</v>
      </c>
      <c r="L18" s="10" t="s">
        <v>93</v>
      </c>
      <c r="M18" s="10" t="s">
        <v>96</v>
      </c>
    </row>
    <row r="19" spans="1:13" x14ac:dyDescent="0.25">
      <c r="A19" s="29">
        <v>45663</v>
      </c>
      <c r="B19" s="7" t="s">
        <v>38</v>
      </c>
      <c r="C19" s="8" t="s">
        <v>32</v>
      </c>
      <c r="D19" s="7" t="s">
        <v>44</v>
      </c>
      <c r="E19" s="7" t="s">
        <v>49</v>
      </c>
      <c r="F19" s="9">
        <v>10</v>
      </c>
      <c r="G19" s="10" t="s">
        <v>54</v>
      </c>
      <c r="H19" s="11">
        <v>750</v>
      </c>
      <c r="I19" s="12" t="s">
        <v>58</v>
      </c>
      <c r="J19" s="12" t="s">
        <v>58</v>
      </c>
      <c r="K19" s="10" t="s">
        <v>87</v>
      </c>
      <c r="L19" s="10" t="s">
        <v>93</v>
      </c>
      <c r="M19" s="10" t="s">
        <v>95</v>
      </c>
    </row>
    <row r="20" spans="1:13" x14ac:dyDescent="0.25">
      <c r="A20" s="29">
        <v>45670</v>
      </c>
      <c r="B20" s="7" t="s">
        <v>38</v>
      </c>
      <c r="C20" s="8" t="s">
        <v>32</v>
      </c>
      <c r="D20" s="7" t="s">
        <v>44</v>
      </c>
      <c r="E20" s="7" t="s">
        <v>49</v>
      </c>
      <c r="F20" s="9">
        <v>12</v>
      </c>
      <c r="G20" s="10" t="s">
        <v>54</v>
      </c>
      <c r="H20" s="11">
        <v>900</v>
      </c>
      <c r="I20" s="12" t="s">
        <v>58</v>
      </c>
      <c r="J20" s="12" t="s">
        <v>58</v>
      </c>
      <c r="K20" s="10" t="s">
        <v>87</v>
      </c>
      <c r="L20" s="10" t="s">
        <v>93</v>
      </c>
      <c r="M20" s="10" t="s">
        <v>95</v>
      </c>
    </row>
    <row r="21" spans="1:13" x14ac:dyDescent="0.25">
      <c r="A21" s="29">
        <v>45677</v>
      </c>
      <c r="B21" s="7" t="s">
        <v>38</v>
      </c>
      <c r="C21" s="8" t="s">
        <v>32</v>
      </c>
      <c r="D21" s="7" t="s">
        <v>44</v>
      </c>
      <c r="E21" s="7" t="s">
        <v>49</v>
      </c>
      <c r="F21" s="9">
        <v>14</v>
      </c>
      <c r="G21" s="10" t="s">
        <v>54</v>
      </c>
      <c r="H21" s="11">
        <v>1050</v>
      </c>
      <c r="I21" s="12" t="s">
        <v>58</v>
      </c>
      <c r="J21" s="12" t="s">
        <v>58</v>
      </c>
      <c r="K21" s="10" t="s">
        <v>87</v>
      </c>
      <c r="L21" s="10" t="s">
        <v>93</v>
      </c>
      <c r="M21" s="10" t="s">
        <v>95</v>
      </c>
    </row>
    <row r="22" spans="1:13" x14ac:dyDescent="0.25">
      <c r="A22" s="29">
        <v>45740</v>
      </c>
      <c r="B22" s="7" t="s">
        <v>38</v>
      </c>
      <c r="C22" s="8" t="s">
        <v>33</v>
      </c>
      <c r="D22" s="7" t="s">
        <v>45</v>
      </c>
      <c r="E22" s="7" t="s">
        <v>50</v>
      </c>
      <c r="F22" s="9">
        <v>6</v>
      </c>
      <c r="G22" s="10" t="s">
        <v>54</v>
      </c>
      <c r="H22" s="11">
        <v>450</v>
      </c>
      <c r="I22" s="12" t="s">
        <v>59</v>
      </c>
      <c r="J22" s="12" t="s">
        <v>59</v>
      </c>
      <c r="K22" s="10" t="s">
        <v>87</v>
      </c>
      <c r="L22" s="10" t="s">
        <v>93</v>
      </c>
      <c r="M22" s="10" t="s">
        <v>96</v>
      </c>
    </row>
    <row r="23" spans="1:13" x14ac:dyDescent="0.25">
      <c r="A23" s="29">
        <v>45747</v>
      </c>
      <c r="B23" s="7" t="s">
        <v>38</v>
      </c>
      <c r="C23" s="8" t="s">
        <v>33</v>
      </c>
      <c r="D23" s="7" t="s">
        <v>45</v>
      </c>
      <c r="E23" s="7" t="s">
        <v>50</v>
      </c>
      <c r="F23" s="9">
        <v>8</v>
      </c>
      <c r="G23" s="10" t="s">
        <v>54</v>
      </c>
      <c r="H23" s="11">
        <v>600</v>
      </c>
      <c r="I23" s="12" t="s">
        <v>59</v>
      </c>
      <c r="J23" s="12" t="s">
        <v>59</v>
      </c>
      <c r="K23" s="10" t="s">
        <v>87</v>
      </c>
      <c r="L23" s="10" t="s">
        <v>93</v>
      </c>
      <c r="M23" s="10" t="s">
        <v>96</v>
      </c>
    </row>
    <row r="24" spans="1:13" x14ac:dyDescent="0.25">
      <c r="A24" s="29">
        <v>45887</v>
      </c>
      <c r="B24" s="7" t="s">
        <v>38</v>
      </c>
      <c r="C24" s="8" t="s">
        <v>35</v>
      </c>
      <c r="D24" s="7" t="s">
        <v>47</v>
      </c>
      <c r="E24" s="7" t="s">
        <v>51</v>
      </c>
      <c r="F24" s="9">
        <v>25</v>
      </c>
      <c r="G24" s="10" t="s">
        <v>54</v>
      </c>
      <c r="H24" s="11">
        <v>1875</v>
      </c>
      <c r="I24" s="12" t="s">
        <v>64</v>
      </c>
      <c r="J24" s="12" t="s">
        <v>64</v>
      </c>
      <c r="K24" s="10" t="s">
        <v>87</v>
      </c>
      <c r="L24" s="10" t="s">
        <v>93</v>
      </c>
      <c r="M24" s="10" t="s">
        <v>96</v>
      </c>
    </row>
    <row r="25" spans="1:13" x14ac:dyDescent="0.25">
      <c r="A25" s="29">
        <v>45894</v>
      </c>
      <c r="B25" s="7" t="s">
        <v>38</v>
      </c>
      <c r="C25" s="8" t="s">
        <v>35</v>
      </c>
      <c r="D25" s="7" t="s">
        <v>47</v>
      </c>
      <c r="E25" s="7" t="s">
        <v>51</v>
      </c>
      <c r="F25" s="9">
        <v>29</v>
      </c>
      <c r="G25" s="10" t="s">
        <v>54</v>
      </c>
      <c r="H25" s="11">
        <v>2175</v>
      </c>
      <c r="I25" s="12" t="s">
        <v>64</v>
      </c>
      <c r="J25" s="12" t="s">
        <v>64</v>
      </c>
      <c r="K25" s="10" t="s">
        <v>87</v>
      </c>
      <c r="L25" s="10" t="s">
        <v>93</v>
      </c>
      <c r="M25" s="10" t="s">
        <v>96</v>
      </c>
    </row>
    <row r="26" spans="1:13" x14ac:dyDescent="0.25">
      <c r="A26" s="29">
        <v>45957</v>
      </c>
      <c r="B26" s="7" t="s">
        <v>38</v>
      </c>
      <c r="C26" s="8" t="s">
        <v>36</v>
      </c>
      <c r="D26" s="7" t="s">
        <v>48</v>
      </c>
      <c r="E26" s="7" t="s">
        <v>52</v>
      </c>
      <c r="F26" s="9">
        <v>9</v>
      </c>
      <c r="G26" s="10" t="s">
        <v>54</v>
      </c>
      <c r="H26" s="11">
        <v>675</v>
      </c>
      <c r="I26" s="12" t="s">
        <v>28</v>
      </c>
      <c r="J26" s="12" t="s">
        <v>28</v>
      </c>
      <c r="K26" s="10" t="s">
        <v>87</v>
      </c>
      <c r="L26" s="10" t="s">
        <v>93</v>
      </c>
      <c r="M26" s="10" t="s">
        <v>96</v>
      </c>
    </row>
    <row r="27" spans="1:13" x14ac:dyDescent="0.25">
      <c r="A27" s="29">
        <v>45964</v>
      </c>
      <c r="B27" s="7" t="s">
        <v>38</v>
      </c>
      <c r="C27" s="8" t="s">
        <v>36</v>
      </c>
      <c r="D27" s="7" t="s">
        <v>48</v>
      </c>
      <c r="E27" s="7" t="s">
        <v>52</v>
      </c>
      <c r="F27" s="9">
        <v>10</v>
      </c>
      <c r="G27" s="10" t="s">
        <v>54</v>
      </c>
      <c r="H27" s="11">
        <v>750</v>
      </c>
      <c r="I27" s="12" t="s">
        <v>65</v>
      </c>
      <c r="J27" s="12" t="s">
        <v>65</v>
      </c>
      <c r="K27" s="10" t="s">
        <v>87</v>
      </c>
      <c r="L27" s="10" t="s">
        <v>93</v>
      </c>
      <c r="M27" s="10" t="s">
        <v>96</v>
      </c>
    </row>
    <row r="28" spans="1:13" x14ac:dyDescent="0.25">
      <c r="A28" s="29">
        <v>45817</v>
      </c>
      <c r="B28" s="7" t="s">
        <v>38</v>
      </c>
      <c r="C28" s="8" t="s">
        <v>34</v>
      </c>
      <c r="D28" s="7" t="s">
        <v>46</v>
      </c>
      <c r="F28" s="9">
        <v>7</v>
      </c>
      <c r="G28" s="10" t="s">
        <v>54</v>
      </c>
      <c r="H28" s="1">
        <f>525*1</f>
        <v>525</v>
      </c>
      <c r="I28" s="12" t="s">
        <v>62</v>
      </c>
      <c r="J28" s="12" t="s">
        <v>62</v>
      </c>
      <c r="K28" s="10" t="s">
        <v>87</v>
      </c>
      <c r="L28" s="10" t="s">
        <v>93</v>
      </c>
      <c r="M28" s="10" t="s">
        <v>95</v>
      </c>
    </row>
    <row r="29" spans="1:13" x14ac:dyDescent="0.25">
      <c r="A29" s="29">
        <v>45824</v>
      </c>
      <c r="B29" s="7" t="s">
        <v>38</v>
      </c>
      <c r="C29" s="8" t="s">
        <v>34</v>
      </c>
      <c r="D29" s="7" t="s">
        <v>46</v>
      </c>
      <c r="F29" s="9">
        <v>8</v>
      </c>
      <c r="G29" s="10" t="s">
        <v>54</v>
      </c>
      <c r="H29" s="1">
        <f>600*1</f>
        <v>600</v>
      </c>
      <c r="I29" s="12" t="s">
        <v>62</v>
      </c>
      <c r="J29" s="12" t="s">
        <v>62</v>
      </c>
      <c r="K29" s="10" t="s">
        <v>87</v>
      </c>
      <c r="L29" s="10" t="s">
        <v>93</v>
      </c>
      <c r="M29" s="10" t="s">
        <v>95</v>
      </c>
    </row>
    <row r="30" spans="1:13" x14ac:dyDescent="0.25">
      <c r="A30" s="29">
        <v>45324</v>
      </c>
      <c r="B30" s="13" t="s">
        <v>43</v>
      </c>
      <c r="C30" s="18" t="s">
        <v>24</v>
      </c>
      <c r="D30" s="13" t="s">
        <v>27</v>
      </c>
      <c r="E30" s="7" t="s">
        <v>10</v>
      </c>
      <c r="F30" s="9">
        <v>20</v>
      </c>
      <c r="G30" s="10" t="s">
        <v>23</v>
      </c>
      <c r="H30" s="11">
        <v>2000</v>
      </c>
      <c r="I30" s="12" t="s">
        <v>12</v>
      </c>
      <c r="J30" s="12" t="s">
        <v>12</v>
      </c>
      <c r="K30" s="10" t="s">
        <v>90</v>
      </c>
      <c r="L30" s="10" t="s">
        <v>93</v>
      </c>
      <c r="M30" s="10" t="s">
        <v>96</v>
      </c>
    </row>
    <row r="31" spans="1:13" x14ac:dyDescent="0.25">
      <c r="A31" s="29">
        <v>45684</v>
      </c>
      <c r="B31" s="7" t="s">
        <v>39</v>
      </c>
      <c r="C31" s="8" t="s">
        <v>32</v>
      </c>
      <c r="D31" s="7" t="s">
        <v>44</v>
      </c>
      <c r="E31" s="7" t="s">
        <v>49</v>
      </c>
      <c r="F31" s="9">
        <v>16</v>
      </c>
      <c r="G31" s="10" t="s">
        <v>55</v>
      </c>
      <c r="H31" s="11">
        <v>4000</v>
      </c>
      <c r="I31" s="12" t="s">
        <v>58</v>
      </c>
      <c r="J31" s="12" t="s">
        <v>58</v>
      </c>
      <c r="K31" s="10" t="s">
        <v>85</v>
      </c>
      <c r="L31" s="10" t="s">
        <v>94</v>
      </c>
      <c r="M31" s="10" t="s">
        <v>95</v>
      </c>
    </row>
    <row r="32" spans="1:13" x14ac:dyDescent="0.25">
      <c r="A32" s="29">
        <v>45691</v>
      </c>
      <c r="B32" s="7" t="s">
        <v>39</v>
      </c>
      <c r="C32" s="8" t="s">
        <v>32</v>
      </c>
      <c r="D32" s="7" t="s">
        <v>44</v>
      </c>
      <c r="E32" s="7" t="s">
        <v>49</v>
      </c>
      <c r="F32" s="9">
        <v>18</v>
      </c>
      <c r="G32" s="10" t="s">
        <v>55</v>
      </c>
      <c r="H32" s="11">
        <v>4500</v>
      </c>
      <c r="I32" s="12" t="s">
        <v>12</v>
      </c>
      <c r="J32" s="12" t="s">
        <v>12</v>
      </c>
      <c r="K32" s="10" t="s">
        <v>85</v>
      </c>
      <c r="L32" s="10" t="s">
        <v>94</v>
      </c>
      <c r="M32" s="10" t="s">
        <v>95</v>
      </c>
    </row>
    <row r="33" spans="1:13" x14ac:dyDescent="0.25">
      <c r="A33" s="29">
        <v>45754</v>
      </c>
      <c r="B33" s="7" t="s">
        <v>39</v>
      </c>
      <c r="C33" s="8" t="s">
        <v>33</v>
      </c>
      <c r="D33" s="7" t="s">
        <v>45</v>
      </c>
      <c r="E33" s="7" t="s">
        <v>50</v>
      </c>
      <c r="F33" s="9">
        <v>28</v>
      </c>
      <c r="G33" s="10" t="s">
        <v>55</v>
      </c>
      <c r="H33" s="11">
        <v>7000</v>
      </c>
      <c r="I33" s="12" t="s">
        <v>60</v>
      </c>
      <c r="J33" s="12" t="s">
        <v>60</v>
      </c>
      <c r="K33" s="10" t="s">
        <v>85</v>
      </c>
      <c r="L33" s="10" t="s">
        <v>94</v>
      </c>
      <c r="M33" s="10" t="s">
        <v>96</v>
      </c>
    </row>
    <row r="34" spans="1:13" x14ac:dyDescent="0.25">
      <c r="A34" s="29">
        <v>45761</v>
      </c>
      <c r="B34" s="7" t="s">
        <v>39</v>
      </c>
      <c r="C34" s="8" t="s">
        <v>33</v>
      </c>
      <c r="D34" s="7" t="s">
        <v>45</v>
      </c>
      <c r="E34" s="7" t="s">
        <v>50</v>
      </c>
      <c r="F34" s="9">
        <v>30</v>
      </c>
      <c r="G34" s="10" t="s">
        <v>55</v>
      </c>
      <c r="H34" s="11">
        <v>7500</v>
      </c>
      <c r="I34" s="12" t="s">
        <v>60</v>
      </c>
      <c r="J34" s="12" t="s">
        <v>60</v>
      </c>
      <c r="K34" s="10" t="s">
        <v>85</v>
      </c>
      <c r="L34" s="10" t="s">
        <v>94</v>
      </c>
      <c r="M34" s="10" t="s">
        <v>96</v>
      </c>
    </row>
    <row r="35" spans="1:13" x14ac:dyDescent="0.25">
      <c r="A35" s="29">
        <v>45768</v>
      </c>
      <c r="B35" s="7" t="s">
        <v>39</v>
      </c>
      <c r="C35" s="8" t="s">
        <v>33</v>
      </c>
      <c r="D35" s="7" t="s">
        <v>45</v>
      </c>
      <c r="E35" s="7" t="s">
        <v>50</v>
      </c>
      <c r="F35" s="9">
        <v>27</v>
      </c>
      <c r="G35" s="10" t="s">
        <v>55</v>
      </c>
      <c r="H35" s="11">
        <v>6750</v>
      </c>
      <c r="I35" s="12" t="s">
        <v>60</v>
      </c>
      <c r="J35" s="12" t="s">
        <v>60</v>
      </c>
      <c r="K35" s="10" t="s">
        <v>85</v>
      </c>
      <c r="L35" s="10" t="s">
        <v>94</v>
      </c>
      <c r="M35" s="10" t="s">
        <v>96</v>
      </c>
    </row>
    <row r="36" spans="1:13" x14ac:dyDescent="0.25">
      <c r="A36" s="29">
        <v>45901</v>
      </c>
      <c r="B36" s="7" t="s">
        <v>39</v>
      </c>
      <c r="C36" s="8" t="s">
        <v>35</v>
      </c>
      <c r="D36" s="7" t="s">
        <v>47</v>
      </c>
      <c r="E36" s="7" t="s">
        <v>51</v>
      </c>
      <c r="F36" s="9">
        <v>1</v>
      </c>
      <c r="G36" s="10" t="s">
        <v>55</v>
      </c>
      <c r="H36" s="11">
        <v>250</v>
      </c>
      <c r="I36" s="12" t="s">
        <v>29</v>
      </c>
      <c r="J36" s="12" t="s">
        <v>29</v>
      </c>
      <c r="K36" s="10" t="s">
        <v>85</v>
      </c>
      <c r="L36" s="10" t="s">
        <v>94</v>
      </c>
      <c r="M36" s="10" t="s">
        <v>96</v>
      </c>
    </row>
    <row r="37" spans="1:13" x14ac:dyDescent="0.25">
      <c r="A37" s="29">
        <v>45908</v>
      </c>
      <c r="B37" s="7" t="s">
        <v>39</v>
      </c>
      <c r="C37" s="8" t="s">
        <v>35</v>
      </c>
      <c r="D37" s="7" t="s">
        <v>47</v>
      </c>
      <c r="E37" s="7" t="s">
        <v>51</v>
      </c>
      <c r="F37" s="9">
        <v>2</v>
      </c>
      <c r="G37" s="10" t="s">
        <v>55</v>
      </c>
      <c r="H37" s="11">
        <v>500</v>
      </c>
      <c r="I37" s="12" t="s">
        <v>29</v>
      </c>
      <c r="J37" s="12" t="s">
        <v>29</v>
      </c>
      <c r="K37" s="10" t="s">
        <v>85</v>
      </c>
      <c r="L37" s="10" t="s">
        <v>94</v>
      </c>
      <c r="M37" s="10" t="s">
        <v>96</v>
      </c>
    </row>
    <row r="38" spans="1:13" x14ac:dyDescent="0.25">
      <c r="A38" s="29">
        <v>45971</v>
      </c>
      <c r="B38" s="7" t="s">
        <v>39</v>
      </c>
      <c r="C38" s="8" t="s">
        <v>36</v>
      </c>
      <c r="D38" s="7" t="s">
        <v>48</v>
      </c>
      <c r="E38" s="7" t="s">
        <v>52</v>
      </c>
      <c r="F38" s="9">
        <v>11</v>
      </c>
      <c r="G38" s="10" t="s">
        <v>55</v>
      </c>
      <c r="H38" s="11">
        <v>2750</v>
      </c>
      <c r="I38" s="12" t="s">
        <v>65</v>
      </c>
      <c r="J38" s="12" t="s">
        <v>65</v>
      </c>
      <c r="K38" s="10" t="s">
        <v>85</v>
      </c>
      <c r="L38" s="10" t="s">
        <v>94</v>
      </c>
      <c r="M38" s="10" t="s">
        <v>96</v>
      </c>
    </row>
    <row r="39" spans="1:13" x14ac:dyDescent="0.25">
      <c r="A39" s="29">
        <v>45978</v>
      </c>
      <c r="B39" s="7" t="s">
        <v>39</v>
      </c>
      <c r="C39" s="8" t="s">
        <v>36</v>
      </c>
      <c r="D39" s="7" t="s">
        <v>48</v>
      </c>
      <c r="E39" s="7" t="s">
        <v>52</v>
      </c>
      <c r="F39" s="9">
        <v>12</v>
      </c>
      <c r="G39" s="10" t="s">
        <v>55</v>
      </c>
      <c r="H39" s="11">
        <v>3000</v>
      </c>
      <c r="I39" s="12" t="s">
        <v>65</v>
      </c>
      <c r="J39" s="12" t="s">
        <v>65</v>
      </c>
      <c r="K39" s="10" t="s">
        <v>85</v>
      </c>
      <c r="L39" s="10" t="s">
        <v>94</v>
      </c>
      <c r="M39" s="10" t="s">
        <v>96</v>
      </c>
    </row>
    <row r="40" spans="1:13" x14ac:dyDescent="0.25">
      <c r="A40" s="29">
        <v>45831</v>
      </c>
      <c r="B40" s="7" t="s">
        <v>39</v>
      </c>
      <c r="C40" s="8" t="s">
        <v>34</v>
      </c>
      <c r="D40" s="7" t="s">
        <v>46</v>
      </c>
      <c r="F40" s="9">
        <v>9</v>
      </c>
      <c r="G40" s="10" t="s">
        <v>55</v>
      </c>
      <c r="H40" s="1">
        <f>2250*1</f>
        <v>2250</v>
      </c>
      <c r="I40" s="12" t="s">
        <v>62</v>
      </c>
      <c r="J40" s="12" t="s">
        <v>62</v>
      </c>
      <c r="K40" s="10" t="s">
        <v>85</v>
      </c>
      <c r="L40" s="10" t="s">
        <v>94</v>
      </c>
      <c r="M40" s="10" t="s">
        <v>95</v>
      </c>
    </row>
    <row r="41" spans="1:13" x14ac:dyDescent="0.25">
      <c r="A41" s="29">
        <v>45838</v>
      </c>
      <c r="B41" s="7" t="s">
        <v>39</v>
      </c>
      <c r="C41" s="8" t="s">
        <v>34</v>
      </c>
      <c r="D41" s="7" t="s">
        <v>46</v>
      </c>
      <c r="F41" s="9">
        <v>11</v>
      </c>
      <c r="G41" s="10" t="s">
        <v>55</v>
      </c>
      <c r="H41" s="11">
        <v>2750</v>
      </c>
      <c r="I41" s="12" t="s">
        <v>62</v>
      </c>
      <c r="J41" s="12" t="s">
        <v>62</v>
      </c>
      <c r="K41" s="10" t="s">
        <v>85</v>
      </c>
      <c r="L41" s="10" t="s">
        <v>94</v>
      </c>
      <c r="M41" s="10" t="s">
        <v>95</v>
      </c>
    </row>
    <row r="42" spans="1:13" x14ac:dyDescent="0.25">
      <c r="A42" s="29">
        <v>45324</v>
      </c>
      <c r="B42" s="13" t="s">
        <v>42</v>
      </c>
      <c r="C42" s="18" t="s">
        <v>24</v>
      </c>
      <c r="D42" s="13" t="s">
        <v>27</v>
      </c>
      <c r="E42" s="7" t="s">
        <v>10</v>
      </c>
      <c r="F42" s="9">
        <v>100</v>
      </c>
      <c r="G42" s="10" t="s">
        <v>22</v>
      </c>
      <c r="H42" s="11">
        <v>5000</v>
      </c>
      <c r="I42" s="12" t="s">
        <v>12</v>
      </c>
      <c r="J42" s="12" t="s">
        <v>12</v>
      </c>
      <c r="K42" s="10" t="s">
        <v>89</v>
      </c>
      <c r="L42" s="10" t="s">
        <v>93</v>
      </c>
      <c r="M42" s="10" t="s">
        <v>96</v>
      </c>
    </row>
    <row r="43" spans="1:13" x14ac:dyDescent="0.25">
      <c r="A43" s="29">
        <v>45334</v>
      </c>
      <c r="B43" s="13" t="s">
        <v>42</v>
      </c>
      <c r="C43" s="18" t="s">
        <v>24</v>
      </c>
      <c r="D43" s="13" t="s">
        <v>27</v>
      </c>
      <c r="E43" s="7" t="s">
        <v>10</v>
      </c>
      <c r="F43" s="9">
        <v>46</v>
      </c>
      <c r="G43" s="10" t="s">
        <v>22</v>
      </c>
      <c r="H43" s="11">
        <v>2300</v>
      </c>
      <c r="I43" s="12" t="s">
        <v>12</v>
      </c>
      <c r="J43" s="12" t="s">
        <v>12</v>
      </c>
      <c r="K43" s="10" t="s">
        <v>89</v>
      </c>
      <c r="L43" s="10" t="s">
        <v>93</v>
      </c>
      <c r="M43" s="10" t="s">
        <v>96</v>
      </c>
    </row>
    <row r="44" spans="1:13" x14ac:dyDescent="0.25">
      <c r="A44" s="29">
        <v>45712</v>
      </c>
      <c r="B44" s="7" t="s">
        <v>40</v>
      </c>
      <c r="C44" s="8" t="s">
        <v>32</v>
      </c>
      <c r="D44" s="7" t="s">
        <v>44</v>
      </c>
      <c r="E44" s="7" t="s">
        <v>49</v>
      </c>
      <c r="F44" s="9">
        <v>24</v>
      </c>
      <c r="G44" s="10" t="s">
        <v>56</v>
      </c>
      <c r="H44" s="11">
        <v>1440</v>
      </c>
      <c r="I44" s="12" t="s">
        <v>12</v>
      </c>
      <c r="J44" s="12" t="s">
        <v>12</v>
      </c>
      <c r="K44" s="10" t="s">
        <v>86</v>
      </c>
      <c r="L44" s="10" t="s">
        <v>93</v>
      </c>
      <c r="M44" s="10" t="s">
        <v>95</v>
      </c>
    </row>
    <row r="45" spans="1:13" x14ac:dyDescent="0.25">
      <c r="A45" s="29">
        <v>45719</v>
      </c>
      <c r="B45" s="7" t="s">
        <v>40</v>
      </c>
      <c r="C45" s="8" t="s">
        <v>32</v>
      </c>
      <c r="D45" s="7" t="s">
        <v>44</v>
      </c>
      <c r="E45" s="7" t="s">
        <v>49</v>
      </c>
      <c r="F45" s="9">
        <v>26</v>
      </c>
      <c r="G45" s="10" t="s">
        <v>56</v>
      </c>
      <c r="H45" s="11">
        <v>1560</v>
      </c>
      <c r="I45" s="12" t="s">
        <v>59</v>
      </c>
      <c r="J45" s="12" t="s">
        <v>59</v>
      </c>
      <c r="K45" s="10" t="s">
        <v>86</v>
      </c>
      <c r="L45" s="10" t="s">
        <v>93</v>
      </c>
      <c r="M45" s="10" t="s">
        <v>95</v>
      </c>
    </row>
    <row r="46" spans="1:13" x14ac:dyDescent="0.25">
      <c r="A46" s="29">
        <v>45789</v>
      </c>
      <c r="B46" s="7" t="s">
        <v>40</v>
      </c>
      <c r="C46" s="8" t="s">
        <v>33</v>
      </c>
      <c r="D46" s="7" t="s">
        <v>45</v>
      </c>
      <c r="E46" s="7" t="s">
        <v>50</v>
      </c>
      <c r="F46" s="9">
        <v>3</v>
      </c>
      <c r="G46" s="10" t="s">
        <v>56</v>
      </c>
      <c r="H46" s="11">
        <v>180</v>
      </c>
      <c r="I46" s="12" t="s">
        <v>61</v>
      </c>
      <c r="J46" s="12" t="s">
        <v>61</v>
      </c>
      <c r="K46" s="10" t="s">
        <v>86</v>
      </c>
      <c r="L46" s="10" t="s">
        <v>93</v>
      </c>
      <c r="M46" s="10" t="s">
        <v>96</v>
      </c>
    </row>
    <row r="47" spans="1:13" x14ac:dyDescent="0.25">
      <c r="A47" s="29">
        <v>45796</v>
      </c>
      <c r="B47" s="7" t="s">
        <v>40</v>
      </c>
      <c r="C47" s="8" t="s">
        <v>33</v>
      </c>
      <c r="D47" s="7" t="s">
        <v>45</v>
      </c>
      <c r="E47" s="7" t="s">
        <v>50</v>
      </c>
      <c r="F47" s="9">
        <v>4</v>
      </c>
      <c r="G47" s="10" t="s">
        <v>56</v>
      </c>
      <c r="H47" s="11">
        <v>240</v>
      </c>
      <c r="I47" s="12" t="s">
        <v>61</v>
      </c>
      <c r="J47" s="12" t="s">
        <v>61</v>
      </c>
      <c r="K47" s="10" t="s">
        <v>86</v>
      </c>
      <c r="L47" s="10" t="s">
        <v>93</v>
      </c>
      <c r="M47" s="10" t="s">
        <v>96</v>
      </c>
    </row>
    <row r="48" spans="1:13" x14ac:dyDescent="0.25">
      <c r="A48" s="29">
        <v>45929</v>
      </c>
      <c r="B48" s="7" t="s">
        <v>40</v>
      </c>
      <c r="C48" s="8" t="s">
        <v>35</v>
      </c>
      <c r="D48" s="7" t="s">
        <v>47</v>
      </c>
      <c r="E48" s="7" t="s">
        <v>51</v>
      </c>
      <c r="F48" s="9">
        <v>5</v>
      </c>
      <c r="G48" s="10" t="s">
        <v>56</v>
      </c>
      <c r="H48" s="11">
        <v>300</v>
      </c>
      <c r="I48" s="12" t="s">
        <v>29</v>
      </c>
      <c r="J48" s="12" t="s">
        <v>29</v>
      </c>
      <c r="K48" s="10" t="s">
        <v>86</v>
      </c>
      <c r="L48" s="10" t="s">
        <v>93</v>
      </c>
      <c r="M48" s="10" t="s">
        <v>96</v>
      </c>
    </row>
    <row r="49" spans="1:13" x14ac:dyDescent="0.25">
      <c r="A49" s="29">
        <v>45936</v>
      </c>
      <c r="B49" s="7" t="s">
        <v>40</v>
      </c>
      <c r="C49" s="8" t="s">
        <v>35</v>
      </c>
      <c r="D49" s="7" t="s">
        <v>47</v>
      </c>
      <c r="E49" s="7" t="s">
        <v>51</v>
      </c>
      <c r="F49" s="9">
        <v>6</v>
      </c>
      <c r="G49" s="10" t="s">
        <v>56</v>
      </c>
      <c r="H49" s="11">
        <v>360</v>
      </c>
      <c r="I49" s="12" t="s">
        <v>28</v>
      </c>
      <c r="J49" s="12" t="s">
        <v>28</v>
      </c>
      <c r="K49" s="10" t="s">
        <v>86</v>
      </c>
      <c r="L49" s="10" t="s">
        <v>93</v>
      </c>
      <c r="M49" s="10" t="s">
        <v>96</v>
      </c>
    </row>
    <row r="50" spans="1:13" x14ac:dyDescent="0.25">
      <c r="A50" s="29">
        <v>45999</v>
      </c>
      <c r="B50" s="7" t="s">
        <v>40</v>
      </c>
      <c r="C50" s="8" t="s">
        <v>36</v>
      </c>
      <c r="D50" s="7" t="s">
        <v>48</v>
      </c>
      <c r="E50" s="7" t="s">
        <v>52</v>
      </c>
      <c r="F50" s="9">
        <v>15</v>
      </c>
      <c r="G50" s="10" t="s">
        <v>56</v>
      </c>
      <c r="H50" s="11">
        <v>900</v>
      </c>
      <c r="I50" s="12" t="s">
        <v>66</v>
      </c>
      <c r="J50" s="12" t="s">
        <v>66</v>
      </c>
      <c r="K50" s="10" t="s">
        <v>86</v>
      </c>
      <c r="L50" s="10" t="s">
        <v>93</v>
      </c>
      <c r="M50" s="10" t="s">
        <v>96</v>
      </c>
    </row>
    <row r="51" spans="1:13" x14ac:dyDescent="0.25">
      <c r="A51" s="29">
        <v>46006</v>
      </c>
      <c r="B51" s="7" t="s">
        <v>40</v>
      </c>
      <c r="C51" s="8" t="s">
        <v>36</v>
      </c>
      <c r="D51" s="7" t="s">
        <v>48</v>
      </c>
      <c r="E51" s="7" t="s">
        <v>52</v>
      </c>
      <c r="F51" s="9">
        <v>16</v>
      </c>
      <c r="G51" s="10" t="s">
        <v>56</v>
      </c>
      <c r="H51" s="11">
        <v>960</v>
      </c>
      <c r="I51" s="12" t="s">
        <v>66</v>
      </c>
      <c r="J51" s="12" t="s">
        <v>66</v>
      </c>
      <c r="K51" s="10" t="s">
        <v>86</v>
      </c>
      <c r="L51" s="10" t="s">
        <v>93</v>
      </c>
      <c r="M51" s="10" t="s">
        <v>96</v>
      </c>
    </row>
    <row r="52" spans="1:13" x14ac:dyDescent="0.25">
      <c r="A52" s="29">
        <v>45859</v>
      </c>
      <c r="B52" s="7" t="s">
        <v>40</v>
      </c>
      <c r="C52" s="8" t="s">
        <v>34</v>
      </c>
      <c r="D52" s="7" t="s">
        <v>46</v>
      </c>
      <c r="F52" s="9">
        <v>17</v>
      </c>
      <c r="G52" s="10" t="s">
        <v>56</v>
      </c>
      <c r="H52" s="11">
        <v>1020</v>
      </c>
      <c r="I52" s="12" t="s">
        <v>63</v>
      </c>
      <c r="J52" s="12" t="s">
        <v>63</v>
      </c>
      <c r="K52" s="10" t="s">
        <v>86</v>
      </c>
      <c r="L52" s="10" t="s">
        <v>93</v>
      </c>
      <c r="M52" s="10" t="s">
        <v>95</v>
      </c>
    </row>
    <row r="53" spans="1:13" x14ac:dyDescent="0.25">
      <c r="A53" s="29">
        <v>45866</v>
      </c>
      <c r="B53" s="7" t="s">
        <v>40</v>
      </c>
      <c r="C53" s="8" t="s">
        <v>34</v>
      </c>
      <c r="D53" s="7" t="s">
        <v>46</v>
      </c>
      <c r="F53" s="9">
        <v>19</v>
      </c>
      <c r="G53" s="10" t="s">
        <v>56</v>
      </c>
      <c r="H53" s="11">
        <v>1140</v>
      </c>
      <c r="I53" s="12" t="s">
        <v>63</v>
      </c>
      <c r="J53" s="12" t="s">
        <v>63</v>
      </c>
      <c r="K53" s="10" t="s">
        <v>86</v>
      </c>
      <c r="L53" s="10" t="s">
        <v>93</v>
      </c>
      <c r="M53" s="10" t="s">
        <v>95</v>
      </c>
    </row>
    <row r="54" spans="1:13" x14ac:dyDescent="0.25">
      <c r="A54" s="29">
        <v>45726</v>
      </c>
      <c r="B54" s="7" t="s">
        <v>41</v>
      </c>
      <c r="C54" s="8" t="s">
        <v>32</v>
      </c>
      <c r="D54" s="7" t="s">
        <v>44</v>
      </c>
      <c r="E54" s="7" t="s">
        <v>49</v>
      </c>
      <c r="F54" s="9">
        <v>2</v>
      </c>
      <c r="G54" s="10" t="s">
        <v>57</v>
      </c>
      <c r="H54" s="11">
        <v>50</v>
      </c>
      <c r="I54" s="12" t="s">
        <v>59</v>
      </c>
      <c r="J54" s="12" t="s">
        <v>59</v>
      </c>
      <c r="K54" s="10" t="s">
        <v>91</v>
      </c>
      <c r="L54" s="10" t="s">
        <v>93</v>
      </c>
      <c r="M54" s="10" t="s">
        <v>95</v>
      </c>
    </row>
    <row r="55" spans="1:13" x14ac:dyDescent="0.25">
      <c r="A55" s="29">
        <v>45733</v>
      </c>
      <c r="B55" s="7" t="s">
        <v>41</v>
      </c>
      <c r="C55" s="8" t="s">
        <v>32</v>
      </c>
      <c r="D55" s="7" t="s">
        <v>44</v>
      </c>
      <c r="E55" s="7" t="s">
        <v>49</v>
      </c>
      <c r="F55" s="9">
        <v>4</v>
      </c>
      <c r="G55" s="10" t="s">
        <v>57</v>
      </c>
      <c r="H55" s="11">
        <v>100</v>
      </c>
      <c r="I55" s="12" t="s">
        <v>59</v>
      </c>
      <c r="J55" s="12" t="s">
        <v>59</v>
      </c>
      <c r="K55" s="10" t="s">
        <v>91</v>
      </c>
      <c r="L55" s="10" t="s">
        <v>93</v>
      </c>
      <c r="M55" s="10" t="s">
        <v>95</v>
      </c>
    </row>
    <row r="56" spans="1:13" x14ac:dyDescent="0.25">
      <c r="A56" s="29">
        <v>45803</v>
      </c>
      <c r="B56" s="7" t="s">
        <v>41</v>
      </c>
      <c r="C56" s="8" t="s">
        <v>33</v>
      </c>
      <c r="D56" s="7" t="s">
        <v>45</v>
      </c>
      <c r="E56" s="7" t="s">
        <v>50</v>
      </c>
      <c r="F56" s="9">
        <v>5</v>
      </c>
      <c r="G56" s="10" t="s">
        <v>57</v>
      </c>
      <c r="H56" s="11">
        <v>125</v>
      </c>
      <c r="I56" s="12" t="s">
        <v>61</v>
      </c>
      <c r="J56" s="12" t="s">
        <v>61</v>
      </c>
      <c r="K56" s="10" t="s">
        <v>91</v>
      </c>
      <c r="L56" s="10" t="s">
        <v>93</v>
      </c>
      <c r="M56" s="10" t="s">
        <v>96</v>
      </c>
    </row>
    <row r="57" spans="1:13" x14ac:dyDescent="0.25">
      <c r="A57" s="29">
        <v>45810</v>
      </c>
      <c r="B57" s="7" t="s">
        <v>41</v>
      </c>
      <c r="C57" s="8" t="s">
        <v>33</v>
      </c>
      <c r="D57" s="7" t="s">
        <v>45</v>
      </c>
      <c r="E57" s="7" t="s">
        <v>50</v>
      </c>
      <c r="F57" s="9">
        <v>6</v>
      </c>
      <c r="G57" s="10" t="s">
        <v>57</v>
      </c>
      <c r="H57" s="11">
        <v>150</v>
      </c>
      <c r="I57" s="12" t="s">
        <v>62</v>
      </c>
      <c r="J57" s="12" t="s">
        <v>62</v>
      </c>
      <c r="K57" s="10" t="s">
        <v>91</v>
      </c>
      <c r="L57" s="10" t="s">
        <v>93</v>
      </c>
      <c r="M57" s="10" t="s">
        <v>96</v>
      </c>
    </row>
    <row r="58" spans="1:13" x14ac:dyDescent="0.25">
      <c r="A58" s="29">
        <v>45950</v>
      </c>
      <c r="B58" s="7" t="s">
        <v>41</v>
      </c>
      <c r="C58" s="8" t="s">
        <v>35</v>
      </c>
      <c r="D58" s="7" t="s">
        <v>47</v>
      </c>
      <c r="E58" s="7" t="s">
        <v>51</v>
      </c>
      <c r="F58" s="9">
        <v>8</v>
      </c>
      <c r="G58" s="10" t="s">
        <v>57</v>
      </c>
      <c r="H58" s="11">
        <v>200</v>
      </c>
      <c r="I58" s="12" t="s">
        <v>28</v>
      </c>
      <c r="J58" s="12" t="s">
        <v>28</v>
      </c>
      <c r="K58" s="10" t="s">
        <v>91</v>
      </c>
      <c r="L58" s="10" t="s">
        <v>93</v>
      </c>
      <c r="M58" s="10" t="s">
        <v>96</v>
      </c>
    </row>
    <row r="59" spans="1:13" x14ac:dyDescent="0.25">
      <c r="A59" s="29">
        <v>45943</v>
      </c>
      <c r="B59" s="7" t="s">
        <v>41</v>
      </c>
      <c r="C59" s="8" t="s">
        <v>35</v>
      </c>
      <c r="D59" s="7" t="s">
        <v>47</v>
      </c>
      <c r="E59" s="7" t="s">
        <v>51</v>
      </c>
      <c r="F59" s="9">
        <v>7</v>
      </c>
      <c r="G59" s="10" t="s">
        <v>57</v>
      </c>
      <c r="H59" s="11">
        <v>175</v>
      </c>
      <c r="I59" s="12" t="s">
        <v>28</v>
      </c>
      <c r="J59" s="12" t="s">
        <v>28</v>
      </c>
      <c r="K59" s="10" t="s">
        <v>91</v>
      </c>
      <c r="L59" s="10" t="s">
        <v>93</v>
      </c>
      <c r="M59" s="10" t="s">
        <v>96</v>
      </c>
    </row>
    <row r="60" spans="1:13" x14ac:dyDescent="0.25">
      <c r="A60" s="29">
        <v>46013</v>
      </c>
      <c r="B60" s="7" t="s">
        <v>41</v>
      </c>
      <c r="C60" s="8" t="s">
        <v>36</v>
      </c>
      <c r="D60" s="7" t="s">
        <v>48</v>
      </c>
      <c r="E60" s="7" t="s">
        <v>52</v>
      </c>
      <c r="F60" s="9">
        <v>17</v>
      </c>
      <c r="G60" s="10" t="s">
        <v>57</v>
      </c>
      <c r="H60" s="11">
        <v>425</v>
      </c>
      <c r="I60" s="12" t="s">
        <v>66</v>
      </c>
      <c r="J60" s="12" t="s">
        <v>66</v>
      </c>
      <c r="K60" s="10" t="s">
        <v>91</v>
      </c>
      <c r="L60" s="10" t="s">
        <v>93</v>
      </c>
      <c r="M60" s="10" t="s">
        <v>96</v>
      </c>
    </row>
    <row r="61" spans="1:13" x14ac:dyDescent="0.25">
      <c r="A61" s="29">
        <v>46020</v>
      </c>
      <c r="B61" s="7" t="s">
        <v>41</v>
      </c>
      <c r="C61" s="8" t="s">
        <v>36</v>
      </c>
      <c r="D61" s="7" t="s">
        <v>48</v>
      </c>
      <c r="E61" s="7" t="s">
        <v>52</v>
      </c>
      <c r="F61" s="9">
        <v>18</v>
      </c>
      <c r="G61" s="10" t="s">
        <v>57</v>
      </c>
      <c r="H61" s="11">
        <v>450</v>
      </c>
      <c r="I61" s="12" t="s">
        <v>66</v>
      </c>
      <c r="J61" s="12" t="s">
        <v>66</v>
      </c>
      <c r="K61" s="10" t="s">
        <v>91</v>
      </c>
      <c r="L61" s="10" t="s">
        <v>93</v>
      </c>
      <c r="M61" s="10" t="s">
        <v>96</v>
      </c>
    </row>
    <row r="62" spans="1:13" x14ac:dyDescent="0.25">
      <c r="A62" s="29">
        <v>45873</v>
      </c>
      <c r="B62" s="7" t="s">
        <v>41</v>
      </c>
      <c r="C62" s="8" t="s">
        <v>34</v>
      </c>
      <c r="D62" s="7" t="s">
        <v>46</v>
      </c>
      <c r="F62" s="9">
        <v>21</v>
      </c>
      <c r="G62" s="10" t="s">
        <v>57</v>
      </c>
      <c r="H62" s="11">
        <v>525</v>
      </c>
      <c r="I62" s="12" t="s">
        <v>64</v>
      </c>
      <c r="J62" s="12" t="s">
        <v>64</v>
      </c>
      <c r="K62" s="10" t="s">
        <v>91</v>
      </c>
      <c r="L62" s="10" t="s">
        <v>93</v>
      </c>
      <c r="M62" s="10" t="s">
        <v>95</v>
      </c>
    </row>
    <row r="63" spans="1:13" x14ac:dyDescent="0.25">
      <c r="A63" s="29">
        <v>45880</v>
      </c>
      <c r="B63" s="7" t="s">
        <v>41</v>
      </c>
      <c r="C63" s="8" t="s">
        <v>34</v>
      </c>
      <c r="D63" s="7" t="s">
        <v>46</v>
      </c>
      <c r="F63" s="9">
        <v>23</v>
      </c>
      <c r="G63" s="10" t="s">
        <v>57</v>
      </c>
      <c r="H63" s="11">
        <v>575</v>
      </c>
      <c r="I63" s="12" t="s">
        <v>64</v>
      </c>
      <c r="J63" s="12" t="s">
        <v>64</v>
      </c>
      <c r="K63" s="10" t="s">
        <v>91</v>
      </c>
      <c r="L63" s="10" t="s">
        <v>93</v>
      </c>
      <c r="M63" s="10" t="s">
        <v>95</v>
      </c>
    </row>
  </sheetData>
  <autoFilter ref="A1:M63" xr:uid="{71860C13-2C7C-4F48-80B3-9582C9C756CA}">
    <sortState xmlns:xlrd2="http://schemas.microsoft.com/office/spreadsheetml/2017/richdata2" ref="A2:M63">
      <sortCondition ref="B1:B63"/>
    </sortState>
  </autoFilter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256C-1D6F-4D21-AAC6-09C3D353A64C}">
  <sheetPr codeName="Blad2">
    <tabColor rgb="FF92D050"/>
  </sheetPr>
  <dimension ref="A1:J28"/>
  <sheetViews>
    <sheetView workbookViewId="0">
      <pane ySplit="1" topLeftCell="A2" activePane="bottomLeft" state="frozen"/>
      <selection pane="bottomLeft" activeCell="F24" sqref="F24"/>
    </sheetView>
  </sheetViews>
  <sheetFormatPr defaultColWidth="9.140625" defaultRowHeight="12.75" x14ac:dyDescent="0.2"/>
  <cols>
    <col min="1" max="1" width="13" style="22" bestFit="1" customWidth="1"/>
    <col min="2" max="2" width="8" style="22" bestFit="1" customWidth="1"/>
    <col min="3" max="3" width="23.140625" style="23" bestFit="1" customWidth="1"/>
    <col min="4" max="4" width="42" style="23" bestFit="1" customWidth="1"/>
    <col min="5" max="5" width="22.28515625" style="23" customWidth="1"/>
    <col min="6" max="6" width="12.28515625" style="24" bestFit="1" customWidth="1"/>
    <col min="7" max="7" width="15" style="23" bestFit="1" customWidth="1"/>
    <col min="8" max="8" width="14.7109375" style="23" bestFit="1" customWidth="1"/>
    <col min="9" max="9" width="22.140625" style="23" bestFit="1" customWidth="1"/>
    <col min="10" max="10" width="18.140625" style="23" bestFit="1" customWidth="1"/>
    <col min="11" max="16384" width="9.140625" style="23"/>
  </cols>
  <sheetData>
    <row r="1" spans="1:10" s="21" customFormat="1" x14ac:dyDescent="0.2">
      <c r="A1" s="19" t="s">
        <v>13</v>
      </c>
      <c r="B1" s="19" t="s">
        <v>14</v>
      </c>
      <c r="C1" s="19" t="s">
        <v>15</v>
      </c>
      <c r="D1" s="19" t="s">
        <v>16</v>
      </c>
      <c r="E1" s="19" t="s">
        <v>17</v>
      </c>
      <c r="F1" s="20" t="s">
        <v>21</v>
      </c>
      <c r="G1" s="21" t="s">
        <v>75</v>
      </c>
      <c r="H1" s="21" t="s">
        <v>76</v>
      </c>
      <c r="I1" s="21" t="s">
        <v>77</v>
      </c>
      <c r="J1" s="21" t="s">
        <v>78</v>
      </c>
    </row>
    <row r="2" spans="1:10" x14ac:dyDescent="0.2">
      <c r="A2" s="22">
        <v>2025</v>
      </c>
      <c r="B2" s="22">
        <v>1</v>
      </c>
      <c r="C2" s="7" t="s">
        <v>71</v>
      </c>
      <c r="D2" s="7" t="s">
        <v>44</v>
      </c>
      <c r="E2" s="23" t="s">
        <v>67</v>
      </c>
      <c r="F2" s="24">
        <v>9040.9</v>
      </c>
      <c r="G2" s="25">
        <v>45736</v>
      </c>
      <c r="H2" s="23" t="s">
        <v>79</v>
      </c>
      <c r="I2" s="23">
        <v>43871865021</v>
      </c>
      <c r="J2" s="23">
        <v>34450409398</v>
      </c>
    </row>
    <row r="3" spans="1:10" x14ac:dyDescent="0.2">
      <c r="A3" s="22">
        <v>2025</v>
      </c>
      <c r="B3" s="22">
        <v>7</v>
      </c>
      <c r="C3" s="7" t="s">
        <v>71</v>
      </c>
      <c r="D3" s="7" t="s">
        <v>44</v>
      </c>
      <c r="E3" s="23" t="s">
        <v>68</v>
      </c>
      <c r="F3" s="24">
        <v>6800.47</v>
      </c>
      <c r="G3" s="25">
        <v>45578</v>
      </c>
      <c r="H3" s="23" t="s">
        <v>80</v>
      </c>
      <c r="I3" s="23">
        <v>45173004338</v>
      </c>
      <c r="J3" s="23">
        <v>21400037218</v>
      </c>
    </row>
    <row r="4" spans="1:10" x14ac:dyDescent="0.2">
      <c r="A4" s="22">
        <v>2025</v>
      </c>
      <c r="B4" s="22">
        <v>12</v>
      </c>
      <c r="C4" s="7" t="s">
        <v>71</v>
      </c>
      <c r="D4" s="7" t="s">
        <v>44</v>
      </c>
      <c r="E4" s="23" t="s">
        <v>69</v>
      </c>
      <c r="F4" s="24">
        <v>1870.91</v>
      </c>
      <c r="G4" s="25">
        <v>45673</v>
      </c>
      <c r="H4" s="23" t="s">
        <v>81</v>
      </c>
      <c r="I4" s="23">
        <v>84942245989</v>
      </c>
      <c r="J4" s="23">
        <v>19721046273</v>
      </c>
    </row>
    <row r="5" spans="1:10" x14ac:dyDescent="0.2">
      <c r="A5" s="22">
        <v>2024</v>
      </c>
      <c r="B5" s="22">
        <v>5</v>
      </c>
      <c r="C5" s="7" t="s">
        <v>71</v>
      </c>
      <c r="D5" s="7" t="s">
        <v>44</v>
      </c>
      <c r="E5" s="23" t="s">
        <v>70</v>
      </c>
      <c r="F5" s="24">
        <v>7958.62</v>
      </c>
      <c r="G5" s="25">
        <v>45691</v>
      </c>
      <c r="H5" s="23" t="s">
        <v>79</v>
      </c>
      <c r="I5" s="23">
        <v>67336419499</v>
      </c>
      <c r="J5" s="23">
        <v>18531963987</v>
      </c>
    </row>
    <row r="6" spans="1:10" x14ac:dyDescent="0.2">
      <c r="A6" s="22">
        <v>2024</v>
      </c>
      <c r="B6" s="22">
        <v>11</v>
      </c>
      <c r="C6" s="7" t="s">
        <v>71</v>
      </c>
      <c r="D6" s="7" t="s">
        <v>44</v>
      </c>
      <c r="E6" s="23" t="s">
        <v>70</v>
      </c>
      <c r="F6" s="24">
        <v>1169.6199999999999</v>
      </c>
      <c r="G6" s="25">
        <v>45761</v>
      </c>
      <c r="H6" s="23" t="s">
        <v>80</v>
      </c>
      <c r="I6" s="23">
        <v>15094735521</v>
      </c>
      <c r="J6" s="23">
        <v>15132027714</v>
      </c>
    </row>
    <row r="7" spans="1:10" x14ac:dyDescent="0.2">
      <c r="A7" s="22">
        <v>2024</v>
      </c>
      <c r="B7" s="22">
        <v>10</v>
      </c>
      <c r="C7" s="23" t="s">
        <v>19</v>
      </c>
      <c r="D7" s="13" t="s">
        <v>26</v>
      </c>
      <c r="E7" s="23" t="s">
        <v>30</v>
      </c>
      <c r="F7" s="26">
        <v>-111830</v>
      </c>
      <c r="G7" s="25">
        <v>45788</v>
      </c>
      <c r="H7" s="23" t="s">
        <v>81</v>
      </c>
      <c r="I7" s="23">
        <v>65032179863</v>
      </c>
      <c r="J7" s="23">
        <v>71740212896</v>
      </c>
    </row>
    <row r="8" spans="1:10" x14ac:dyDescent="0.2">
      <c r="A8" s="22" t="s">
        <v>18</v>
      </c>
      <c r="B8" s="22">
        <v>3</v>
      </c>
      <c r="C8" s="23" t="s">
        <v>20</v>
      </c>
      <c r="D8" s="13" t="s">
        <v>27</v>
      </c>
      <c r="E8" s="23" t="s">
        <v>31</v>
      </c>
      <c r="F8" s="26">
        <v>-42308.6</v>
      </c>
      <c r="G8" s="25">
        <v>45832</v>
      </c>
      <c r="H8" s="23" t="s">
        <v>79</v>
      </c>
      <c r="I8" s="23">
        <v>62144195021</v>
      </c>
      <c r="J8" s="23">
        <v>16256005023</v>
      </c>
    </row>
    <row r="9" spans="1:10" x14ac:dyDescent="0.2">
      <c r="A9" s="22">
        <v>2025</v>
      </c>
      <c r="B9" s="22">
        <v>2</v>
      </c>
      <c r="C9" s="7" t="s">
        <v>72</v>
      </c>
      <c r="D9" s="7" t="s">
        <v>45</v>
      </c>
      <c r="E9" s="23" t="s">
        <v>68</v>
      </c>
      <c r="F9" s="24">
        <v>4826.2</v>
      </c>
      <c r="G9" s="25">
        <v>45862</v>
      </c>
      <c r="H9" s="23" t="s">
        <v>80</v>
      </c>
      <c r="I9" s="23">
        <v>46986506059</v>
      </c>
      <c r="J9" s="23">
        <v>87236234494</v>
      </c>
    </row>
    <row r="10" spans="1:10" x14ac:dyDescent="0.2">
      <c r="A10" s="22">
        <v>2025</v>
      </c>
      <c r="B10" s="22">
        <v>8</v>
      </c>
      <c r="C10" s="7" t="s">
        <v>72</v>
      </c>
      <c r="D10" s="7" t="s">
        <v>45</v>
      </c>
      <c r="E10" s="23" t="s">
        <v>69</v>
      </c>
      <c r="F10" s="24">
        <v>7903.82</v>
      </c>
      <c r="G10" s="25">
        <v>45870</v>
      </c>
      <c r="H10" s="23" t="s">
        <v>81</v>
      </c>
      <c r="I10" s="23">
        <v>36324782342</v>
      </c>
      <c r="J10" s="23">
        <v>27314698694</v>
      </c>
    </row>
    <row r="11" spans="1:10" x14ac:dyDescent="0.2">
      <c r="A11" s="22">
        <v>2024</v>
      </c>
      <c r="B11" s="22">
        <v>1</v>
      </c>
      <c r="C11" s="7" t="s">
        <v>72</v>
      </c>
      <c r="D11" s="7" t="s">
        <v>45</v>
      </c>
      <c r="E11" s="23" t="s">
        <v>70</v>
      </c>
      <c r="F11" s="24">
        <v>8662.9</v>
      </c>
      <c r="G11" s="25">
        <v>45907</v>
      </c>
      <c r="H11" s="23" t="s">
        <v>79</v>
      </c>
      <c r="I11" s="23">
        <v>78193897676</v>
      </c>
      <c r="J11" s="23">
        <v>91610896112</v>
      </c>
    </row>
    <row r="12" spans="1:10" x14ac:dyDescent="0.2">
      <c r="A12" s="22">
        <v>2024</v>
      </c>
      <c r="B12" s="22">
        <v>6</v>
      </c>
      <c r="C12" s="7" t="s">
        <v>72</v>
      </c>
      <c r="D12" s="7" t="s">
        <v>45</v>
      </c>
      <c r="E12" s="23" t="s">
        <v>67</v>
      </c>
      <c r="F12" s="24">
        <v>4683.7700000000004</v>
      </c>
      <c r="G12" s="25">
        <v>45932</v>
      </c>
      <c r="H12" s="23" t="s">
        <v>80</v>
      </c>
      <c r="I12" s="23">
        <v>54804135807</v>
      </c>
      <c r="J12" s="23">
        <v>70234515409</v>
      </c>
    </row>
    <row r="13" spans="1:10" x14ac:dyDescent="0.2">
      <c r="A13" s="22">
        <v>2025</v>
      </c>
      <c r="B13" s="22">
        <v>5</v>
      </c>
      <c r="C13" s="7" t="s">
        <v>73</v>
      </c>
      <c r="D13" s="7" t="s">
        <v>47</v>
      </c>
      <c r="E13" s="23" t="s">
        <v>70</v>
      </c>
      <c r="F13" s="24">
        <v>4984.33</v>
      </c>
      <c r="G13" s="25">
        <v>45972</v>
      </c>
      <c r="H13" s="23" t="s">
        <v>81</v>
      </c>
      <c r="I13" s="23">
        <v>47210725852</v>
      </c>
      <c r="J13" s="23">
        <v>54245469062</v>
      </c>
    </row>
    <row r="14" spans="1:10" x14ac:dyDescent="0.2">
      <c r="A14" s="22">
        <v>2025</v>
      </c>
      <c r="B14" s="22">
        <v>10</v>
      </c>
      <c r="C14" s="7" t="s">
        <v>73</v>
      </c>
      <c r="D14" s="7" t="s">
        <v>47</v>
      </c>
      <c r="E14" s="23" t="s">
        <v>67</v>
      </c>
      <c r="F14" s="24">
        <v>3190.13</v>
      </c>
      <c r="G14" s="25">
        <v>46022</v>
      </c>
      <c r="H14" s="23" t="s">
        <v>79</v>
      </c>
      <c r="I14" s="23">
        <v>93761401475</v>
      </c>
      <c r="J14" s="23">
        <v>16220208557</v>
      </c>
    </row>
    <row r="15" spans="1:10" x14ac:dyDescent="0.2">
      <c r="A15" s="22">
        <v>2024</v>
      </c>
      <c r="B15" s="22">
        <v>3</v>
      </c>
      <c r="C15" s="7" t="s">
        <v>73</v>
      </c>
      <c r="D15" s="7" t="s">
        <v>47</v>
      </c>
      <c r="E15" s="23" t="s">
        <v>68</v>
      </c>
      <c r="F15" s="24">
        <v>3752.02</v>
      </c>
      <c r="G15" s="25">
        <v>45673</v>
      </c>
      <c r="H15" s="23" t="s">
        <v>80</v>
      </c>
      <c r="I15" s="23">
        <v>32924431579</v>
      </c>
      <c r="J15" s="23">
        <v>72065727213</v>
      </c>
    </row>
    <row r="16" spans="1:10" x14ac:dyDescent="0.2">
      <c r="A16" s="22">
        <v>2024</v>
      </c>
      <c r="B16" s="22">
        <v>8</v>
      </c>
      <c r="C16" s="7" t="s">
        <v>73</v>
      </c>
      <c r="D16" s="7" t="s">
        <v>47</v>
      </c>
      <c r="E16" s="23" t="s">
        <v>69</v>
      </c>
      <c r="F16" s="24">
        <v>667.1</v>
      </c>
      <c r="G16" s="25">
        <v>45691</v>
      </c>
      <c r="H16" s="23" t="s">
        <v>81</v>
      </c>
      <c r="I16" s="23">
        <v>57054367324</v>
      </c>
      <c r="J16" s="23">
        <v>6361519091</v>
      </c>
    </row>
    <row r="17" spans="1:10" x14ac:dyDescent="0.2">
      <c r="A17" s="22">
        <v>2025</v>
      </c>
      <c r="B17" s="22">
        <v>6</v>
      </c>
      <c r="C17" s="7" t="s">
        <v>74</v>
      </c>
      <c r="D17" s="7" t="s">
        <v>48</v>
      </c>
      <c r="E17" s="23" t="s">
        <v>67</v>
      </c>
      <c r="F17" s="24">
        <v>2641.11</v>
      </c>
      <c r="G17" s="25">
        <v>45719</v>
      </c>
      <c r="H17" s="23" t="s">
        <v>79</v>
      </c>
      <c r="I17" s="23">
        <v>71060016504</v>
      </c>
      <c r="J17" s="23">
        <v>1183636558</v>
      </c>
    </row>
    <row r="18" spans="1:10" x14ac:dyDescent="0.2">
      <c r="A18" s="22">
        <v>2025</v>
      </c>
      <c r="B18" s="22">
        <v>11</v>
      </c>
      <c r="C18" s="7" t="s">
        <v>74</v>
      </c>
      <c r="D18" s="7" t="s">
        <v>48</v>
      </c>
      <c r="E18" s="23" t="s">
        <v>68</v>
      </c>
      <c r="F18" s="24">
        <v>3543.82</v>
      </c>
      <c r="G18" s="25">
        <v>45761</v>
      </c>
      <c r="H18" s="23" t="s">
        <v>80</v>
      </c>
      <c r="I18" s="23">
        <v>761520322</v>
      </c>
      <c r="J18" s="23">
        <v>32918208331</v>
      </c>
    </row>
    <row r="19" spans="1:10" x14ac:dyDescent="0.2">
      <c r="A19" s="22">
        <v>2024</v>
      </c>
      <c r="B19" s="22">
        <v>4</v>
      </c>
      <c r="C19" s="7" t="s">
        <v>74</v>
      </c>
      <c r="D19" s="7" t="s">
        <v>48</v>
      </c>
      <c r="E19" s="23" t="s">
        <v>69</v>
      </c>
      <c r="F19" s="24">
        <v>9634.85</v>
      </c>
      <c r="G19" s="25">
        <v>45788</v>
      </c>
      <c r="H19" s="23" t="s">
        <v>81</v>
      </c>
      <c r="I19" s="23">
        <v>7204455075</v>
      </c>
      <c r="J19" s="23">
        <v>68102934492</v>
      </c>
    </row>
    <row r="20" spans="1:10" x14ac:dyDescent="0.2">
      <c r="A20" s="22">
        <v>2024</v>
      </c>
      <c r="B20" s="22">
        <v>9</v>
      </c>
      <c r="C20" s="7" t="s">
        <v>74</v>
      </c>
      <c r="D20" s="7" t="s">
        <v>48</v>
      </c>
      <c r="E20" s="23" t="s">
        <v>70</v>
      </c>
      <c r="F20" s="27">
        <f>905.46*1</f>
        <v>905.46</v>
      </c>
      <c r="G20" s="25">
        <v>45832</v>
      </c>
      <c r="H20" s="23" t="s">
        <v>79</v>
      </c>
      <c r="I20" s="23">
        <v>15781316352</v>
      </c>
      <c r="J20" s="23">
        <v>50343815462</v>
      </c>
    </row>
    <row r="21" spans="1:10" x14ac:dyDescent="0.2">
      <c r="A21" s="22">
        <v>2025</v>
      </c>
      <c r="B21" s="22">
        <v>4</v>
      </c>
      <c r="C21" s="7" t="s">
        <v>34</v>
      </c>
      <c r="D21" s="7" t="s">
        <v>46</v>
      </c>
      <c r="E21" s="23" t="s">
        <v>69</v>
      </c>
      <c r="F21" s="24">
        <v>4613.1099999999997</v>
      </c>
      <c r="G21" s="25">
        <v>45862</v>
      </c>
      <c r="H21" s="23" t="s">
        <v>80</v>
      </c>
      <c r="I21" s="23">
        <v>96965559273</v>
      </c>
      <c r="J21" s="23">
        <v>25596364417</v>
      </c>
    </row>
    <row r="22" spans="1:10" x14ac:dyDescent="0.2">
      <c r="A22" s="22">
        <v>2025</v>
      </c>
      <c r="B22" s="22">
        <v>9</v>
      </c>
      <c r="C22" s="7" t="s">
        <v>34</v>
      </c>
      <c r="D22" s="7" t="s">
        <v>46</v>
      </c>
      <c r="E22" s="23" t="s">
        <v>70</v>
      </c>
      <c r="F22" s="24">
        <v>6495.84</v>
      </c>
      <c r="G22" s="25">
        <v>45870</v>
      </c>
      <c r="H22" s="23" t="s">
        <v>81</v>
      </c>
      <c r="I22" s="23">
        <v>49797764506</v>
      </c>
      <c r="J22" s="23">
        <v>10983569653</v>
      </c>
    </row>
    <row r="23" spans="1:10" x14ac:dyDescent="0.2">
      <c r="A23" s="22">
        <v>2024</v>
      </c>
      <c r="B23" s="22">
        <v>2</v>
      </c>
      <c r="C23" s="7" t="s">
        <v>34</v>
      </c>
      <c r="D23" s="7" t="s">
        <v>46</v>
      </c>
      <c r="E23" s="23" t="s">
        <v>67</v>
      </c>
      <c r="F23" s="24">
        <v>3199.15</v>
      </c>
      <c r="G23" s="25">
        <v>45907</v>
      </c>
      <c r="H23" s="23" t="s">
        <v>79</v>
      </c>
      <c r="I23" s="23">
        <v>94470446773</v>
      </c>
      <c r="J23" s="23">
        <v>90893677197</v>
      </c>
    </row>
    <row r="24" spans="1:10" x14ac:dyDescent="0.2">
      <c r="A24" s="22">
        <v>2025</v>
      </c>
      <c r="B24" s="22">
        <v>7</v>
      </c>
      <c r="C24" s="7" t="s">
        <v>34</v>
      </c>
      <c r="D24" s="7" t="s">
        <v>46</v>
      </c>
      <c r="E24" s="23" t="s">
        <v>68</v>
      </c>
      <c r="F24" s="24">
        <v>5000</v>
      </c>
      <c r="G24" s="25">
        <v>45860</v>
      </c>
      <c r="H24" s="23" t="s">
        <v>80</v>
      </c>
      <c r="I24" s="23">
        <v>16830570217</v>
      </c>
      <c r="J24" s="23">
        <v>40811527608</v>
      </c>
    </row>
    <row r="25" spans="1:10" x14ac:dyDescent="0.2">
      <c r="C25" s="7"/>
      <c r="D25" s="7"/>
    </row>
    <row r="26" spans="1:10" x14ac:dyDescent="0.2">
      <c r="C26" s="7"/>
      <c r="D26" s="7"/>
    </row>
    <row r="27" spans="1:10" x14ac:dyDescent="0.2">
      <c r="C27" s="7"/>
      <c r="D27" s="7"/>
    </row>
    <row r="28" spans="1:10" x14ac:dyDescent="0.2">
      <c r="C28" s="7"/>
      <c r="D28" s="7"/>
    </row>
  </sheetData>
  <autoFilter ref="A1:F24" xr:uid="{C3EA256C-1D6F-4D21-AAC6-09C3D353A64C}">
    <sortState xmlns:xlrd2="http://schemas.microsoft.com/office/spreadsheetml/2017/richdata2" ref="A2:F24">
      <sortCondition ref="D1:D2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B3B7DE9242943AFC83F55587E815F" ma:contentTypeVersion="332" ma:contentTypeDescription="Create a new document." ma:contentTypeScope="" ma:versionID="3aa82c5eea78b7e638bce7457d0c1ee6">
  <xsd:schema xmlns:xsd="http://www.w3.org/2001/XMLSchema" xmlns:xs="http://www.w3.org/2001/XMLSchema" xmlns:p="http://schemas.microsoft.com/office/2006/metadata/properties" xmlns:ns1="http://schemas.microsoft.com/sharepoint/v3" xmlns:ns2="f1f29378-94b6-4af4-bdac-5601381a5dad" xmlns:ns3="7ec26cd4-2880-4894-b4b0-70aff63a2a6a" targetNamespace="http://schemas.microsoft.com/office/2006/metadata/properties" ma:root="true" ma:fieldsID="361f62c40be1fed3631387308499c1cb" ns1:_="" ns2:_="" ns3:_="">
    <xsd:import namespace="http://schemas.microsoft.com/sharepoint/v3"/>
    <xsd:import namespace="f1f29378-94b6-4af4-bdac-5601381a5dad"/>
    <xsd:import namespace="7ec26cd4-2880-4894-b4b0-70aff63a2a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3:DossierStatus" minOccurs="0"/>
                <xsd:element ref="ns3:ContractExpirationDate" minOccurs="0"/>
                <xsd:element ref="ns3:DossierOwner" minOccurs="0"/>
                <xsd:element ref="ns3:gd3cfa1af6a84b6687f5776992485533" minOccurs="0"/>
                <xsd:element ref="ns3:TaxCatchAll" minOccurs="0"/>
                <xsd:element ref="ns3:TaxCatchAllLabel" minOccurs="0"/>
                <xsd:element ref="ns3:MailPreviewData" minOccurs="0"/>
                <xsd:element ref="ns3:ContractDate" minOccurs="0"/>
                <xsd:element ref="ns3:g9f43ae49e884a1b9be7dc5d6f9369c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29378-94b6-4af4-bdac-5601381a5d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26cd4-2880-4894-b4b0-70aff63a2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_dlc_DocId" ma:index="15" nillable="true" ma:displayName="Document ID Value" ma:description="The value of the document ID assigned to this item." ma:hidden="true" ma:indexed="true" ma:internalName="_dlc_DocId" ma:readOnly="false">
      <xsd:simpleType>
        <xsd:restriction base="dms:Text"/>
      </xsd:simpleType>
    </xsd:element>
    <xsd:element name="_dlc_DocIdUrl" ma:index="16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DossierStatus" ma:index="18" nillable="true" ma:displayName="Dossier Status" ma:default="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ContractExpirationDate" ma:index="19" nillable="true" ma:displayName="Expiry Date" ma:description="The formal expiration date of the subject, either according to the contractual agreement or because a termination has become (legally) effective. " ma:format="DateOnly" ma:hidden="true" ma:internalName="ContractExpirationDate" ma:readOnly="false">
      <xsd:simpleType>
        <xsd:restriction base="dms:DateTime"/>
      </xsd:simpleType>
    </xsd:element>
    <xsd:element name="DossierOwner" ma:index="20" nillable="true" ma:displayName="Dossier owner(s)" ma:description="Person(s) owning the dossier." ma:hidden="true" ma:internalName="DossierOwner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d3cfa1af6a84b6687f5776992485533" ma:index="21" nillable="true" ma:taxonomy="true" ma:internalName="gd3cfa1af6a84b6687f5776992485533" ma:taxonomyFieldName="Document_Class" ma:displayName="Document Class" ma:readOnly="false" ma:fieldId="{0d3cfa1a-f6a8-4b66-87f5-776992485533}" ma:sspId="10820af1-e82f-496e-bbcb-d9502914b7b2" ma:termSetId="20604342-94ab-4630-a566-5a471e3e6a3e" ma:anchorId="b7635284-7899-4b2a-81d0-70d9009a19d2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80c06437-9559-4f87-8397-ea3c14993771}" ma:internalName="TaxCatchAll" ma:readOnly="false" ma:showField="CatchAllData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3" nillable="true" ma:displayName="Taxonomy Catch All Column1" ma:hidden="true" ma:list="{80c06437-9559-4f87-8397-ea3c14993771}" ma:internalName="TaxCatchAllLabel" ma:readOnly="false" ma:showField="CatchAllDataLabel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ailPreviewData" ma:index="25" nillable="true" ma:displayName="Mail Preview" ma:hidden="true" ma:internalName="MailPreviewData" ma:readOnly="false">
      <xsd:simpleType>
        <xsd:restriction base="dms:Note"/>
      </xsd:simpleType>
    </xsd:element>
    <xsd:element name="ContractDate" ma:index="26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g9f43ae49e884a1b9be7dc5d6f9369ce" ma:index="27" nillable="true" ma:taxonomy="true" ma:internalName="g9f43ae49e884a1b9be7dc5d6f9369ce" ma:taxonomyFieldName="Contract_Type" ma:displayName="Contract Type" ma:readOnly="false" ma:fieldId="{09f43ae4-9e88-4a1b-9be7-dc5d6f9369ce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c26cd4-2880-4894-b4b0-70aff63a2a6a">RPRC6KRT5W67-1044406188-39062</_dlc_DocId>
    <_dlc_DocIdUrl xmlns="7ec26cd4-2880-4894-b4b0-70aff63a2a6a">
      <Url>https://allianzms.sharepoint.com/teams/BE0002-3408239-PMO-Benelux/_layouts/15/DocIdRedir.aspx?ID=RPRC6KRT5W67-1044406188-39062</Url>
      <Description>RPRC6KRT5W67-1044406188-39062</Description>
    </_dlc_DocIdUrl>
    <MailPreviewData xmlns="7ec26cd4-2880-4894-b4b0-70aff63a2a6a" xsi:nil="true"/>
    <_ip_UnifiedCompliancePolicyUIAction xmlns="http://schemas.microsoft.com/sharepoint/v3" xsi:nil="true"/>
    <ContractExpirationDate xmlns="7ec26cd4-2880-4894-b4b0-70aff63a2a6a" xsi:nil="true"/>
    <TaxCatchAll xmlns="7ec26cd4-2880-4894-b4b0-70aff63a2a6a" xsi:nil="true"/>
    <_ip_UnifiedCompliancePolicyProperties xmlns="http://schemas.microsoft.com/sharepoint/v3" xsi:nil="true"/>
    <g9f43ae49e884a1b9be7dc5d6f9369ce xmlns="7ec26cd4-2880-4894-b4b0-70aff63a2a6a">
      <Terms xmlns="http://schemas.microsoft.com/office/infopath/2007/PartnerControls"/>
    </g9f43ae49e884a1b9be7dc5d6f9369ce>
    <DossierStatus xmlns="7ec26cd4-2880-4894-b4b0-70aff63a2a6a" xsi:nil="true"/>
    <TaxCatchAllLabel xmlns="7ec26cd4-2880-4894-b4b0-70aff63a2a6a" xsi:nil="true"/>
    <DossierOwner xmlns="7ec26cd4-2880-4894-b4b0-70aff63a2a6a">
      <UserInfo>
        <DisplayName/>
        <AccountId xsi:nil="true"/>
        <AccountType/>
      </UserInfo>
    </DossierOwner>
    <gd3cfa1af6a84b6687f5776992485533 xmlns="7ec26cd4-2880-4894-b4b0-70aff63a2a6a">
      <Terms xmlns="http://schemas.microsoft.com/office/infopath/2007/PartnerControls"/>
    </gd3cfa1af6a84b6687f5776992485533>
    <_dlc_DocIdPersistId xmlns="7ec26cd4-2880-4894-b4b0-70aff63a2a6a" xsi:nil="true"/>
    <ContractDate xmlns="7ec26cd4-2880-4894-b4b0-70aff63a2a6a" xsi:nil="true"/>
  </documentManagement>
</p:properties>
</file>

<file path=customXml/itemProps1.xml><?xml version="1.0" encoding="utf-8"?>
<ds:datastoreItem xmlns:ds="http://schemas.openxmlformats.org/officeDocument/2006/customXml" ds:itemID="{EF78F3BA-2CB7-4081-98E3-62DAC42A3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1f29378-94b6-4af4-bdac-5601381a5dad"/>
    <ds:schemaRef ds:uri="7ec26cd4-2880-4894-b4b0-70aff63a2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F19100-E5F4-48BB-BC85-BF882D3E0D2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B806233-07FC-4729-B591-BAF55731219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ED237F-D2D1-467B-B55A-01FC7A4029C5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7ec26cd4-2880-4894-b4b0-70aff63a2a6a"/>
    <ds:schemaRef ds:uri="http://purl.org/dc/terms/"/>
    <ds:schemaRef ds:uri="f1f29378-94b6-4af4-bdac-5601381a5da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PPM - All details</vt:lpstr>
      <vt:lpstr>EXT SAP – Costs (OE)</vt:lpstr>
    </vt:vector>
  </TitlesOfParts>
  <Manager/>
  <Company>Allianz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KACPRZYCKI, MARCIN (ALLIANZ TECHNOLOGY)</dc:creator>
  <cp:keywords/>
  <dc:description/>
  <cp:lastModifiedBy>Marcel Pahlplatz</cp:lastModifiedBy>
  <cp:revision/>
  <dcterms:created xsi:type="dcterms:W3CDTF">2024-07-25T11:12:09Z</dcterms:created>
  <dcterms:modified xsi:type="dcterms:W3CDTF">2025-07-23T07:20:24Z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2024-07-25T11:12:51Z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e3948515-6c6d-41e5-bfcb-6a74f7174e2b</vt:lpwstr>
  </property>
  <property fmtid="{D5CDD505-2E9C-101B-9397-08002B2CF9AE}" pid="8" name="MSIP_Label_863bc15e-e7bf-41c1-bdb3-03882d8a2e2c_ContentBits">
    <vt:lpwstr>1</vt:lpwstr>
  </property>
  <property fmtid="{D5CDD505-2E9C-101B-9397-08002B2CF9AE}" pid="9" name="ContentTypeId">
    <vt:lpwstr>0x0101001FFB3B7DE9242943AFC83F55587E815F</vt:lpwstr>
  </property>
  <property fmtid="{D5CDD505-2E9C-101B-9397-08002B2CF9AE}" pid="10" name="_dlc_DocIdItemGuid">
    <vt:lpwstr>207eedec-e868-4315-968b-edfe64d1e60a</vt:lpwstr>
  </property>
  <property fmtid="{D5CDD505-2E9C-101B-9397-08002B2CF9AE}" pid="11" name="a20c22579d6042a9abebe3c46387a123">
    <vt:lpwstr/>
  </property>
  <property fmtid="{D5CDD505-2E9C-101B-9397-08002B2CF9AE}" pid="12" name="nfdd9784c3c241319defab4d9eddb8fc">
    <vt:lpwstr/>
  </property>
  <property fmtid="{D5CDD505-2E9C-101B-9397-08002B2CF9AE}" pid="13" name="DossierDepartment">
    <vt:lpwstr/>
  </property>
  <property fmtid="{D5CDD505-2E9C-101B-9397-08002B2CF9AE}" pid="14" name="AllianzContractingParties">
    <vt:lpwstr/>
  </property>
  <property fmtid="{D5CDD505-2E9C-101B-9397-08002B2CF9AE}" pid="15" name="Contract_Type">
    <vt:lpwstr/>
  </property>
  <property fmtid="{D5CDD505-2E9C-101B-9397-08002B2CF9AE}" pid="16" name="Document_Class">
    <vt:lpwstr/>
  </property>
  <property fmtid="{D5CDD505-2E9C-101B-9397-08002B2CF9AE}" pid="17" name="_AdHocReviewCycleID">
    <vt:i4>-2069207564</vt:i4>
  </property>
  <property fmtid="{D5CDD505-2E9C-101B-9397-08002B2CF9AE}" pid="18" name="_NewReviewCycle">
    <vt:lpwstr/>
  </property>
  <property fmtid="{D5CDD505-2E9C-101B-9397-08002B2CF9AE}" pid="19" name="_EmailSubject">
    <vt:lpwstr>i2e</vt:lpwstr>
  </property>
  <property fmtid="{D5CDD505-2E9C-101B-9397-08002B2CF9AE}" pid="20" name="_AuthorEmail">
    <vt:lpwstr>marcel.pahlplatz@allianz.nl</vt:lpwstr>
  </property>
  <property fmtid="{D5CDD505-2E9C-101B-9397-08002B2CF9AE}" pid="21" name="_AuthorEmailDisplayName">
    <vt:lpwstr>Pahlplatz, Marcel (Allianz Technology)</vt:lpwstr>
  </property>
  <property fmtid="{D5CDD505-2E9C-101B-9397-08002B2CF9AE}" pid="22" name="_PreviousAdHocReviewCycleID">
    <vt:i4>1027680215</vt:i4>
  </property>
  <property fmtid="{D5CDD505-2E9C-101B-9397-08002B2CF9AE}" pid="23" name="_ReviewingToolsShownOnce">
    <vt:lpwstr/>
  </property>
</Properties>
</file>