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7" i="1" l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R7" i="1"/>
  <c r="R8" i="1"/>
  <c r="R9" i="1"/>
  <c r="R10" i="1"/>
  <c r="R12" i="1"/>
  <c r="R13" i="1"/>
  <c r="R14" i="1"/>
  <c r="R15" i="1"/>
  <c r="R16" i="1"/>
  <c r="R17" i="1"/>
  <c r="R18" i="1"/>
  <c r="R11" i="1"/>
  <c r="H33" i="1"/>
  <c r="H32" i="1"/>
  <c r="H31" i="1"/>
  <c r="H30" i="1"/>
  <c r="H29" i="1"/>
  <c r="H28" i="1"/>
  <c r="H8" i="1"/>
  <c r="H9" i="1"/>
  <c r="H10" i="1"/>
  <c r="H11" i="1"/>
  <c r="H12" i="1"/>
  <c r="H13" i="1"/>
  <c r="H14" i="1"/>
  <c r="H15" i="1"/>
  <c r="H16" i="1"/>
  <c r="H17" i="1"/>
  <c r="H18" i="1"/>
  <c r="H7" i="1"/>
</calcChain>
</file>

<file path=xl/comments1.xml><?xml version="1.0" encoding="utf-8"?>
<comments xmlns="http://schemas.openxmlformats.org/spreadsheetml/2006/main">
  <authors>
    <author>Andrey Didenko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Z критическая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</commentList>
</comments>
</file>

<file path=xl/sharedStrings.xml><?xml version="1.0" encoding="utf-8"?>
<sst xmlns="http://schemas.openxmlformats.org/spreadsheetml/2006/main" count="62" uniqueCount="50">
  <si>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</si>
  <si>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</si>
  <si>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</si>
  <si>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</si>
  <si>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</si>
  <si>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</si>
  <si>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</si>
  <si>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</si>
  <si>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</si>
  <si>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</si>
  <si>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</si>
  <si>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</si>
  <si>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</si>
  <si>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</si>
  <si>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</si>
  <si>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Гептадеканл</t>
  </si>
  <si>
    <t>Октадеканол</t>
  </si>
  <si>
    <t>Эйкозанол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</si>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</sst>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3" applyNumberFormat="0" applyFont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</cellStyleXfs>
  <cellXfs count="12">
    <xf numFmtId="0" fontId="0" fillId="0" borderId="0" xfId="0"/>
    <xf numFmtId="0" fontId="6" fillId="6" borderId="1" xfId="5"/>
    <xf numFmtId="0" fontId="4" fillId="4" borderId="0" xfId="3"/>
    <xf numFmtId="0" fontId="2" fillId="2" borderId="0" xfId="1"/>
    <xf numFmtId="0" fontId="0" fillId="7" borderId="3" xfId="6" applyFont="1"/>
    <xf numFmtId="2" fontId="0" fillId="7" borderId="3" xfId="6" applyNumberFormat="1" applyFont="1"/>
    <xf numFmtId="0" fontId="1" fillId="7" borderId="3" xfId="6" applyFont="1"/>
    <xf numFmtId="0" fontId="5" fillId="5" borderId="1" xfId="4"/>
    <xf numFmtId="0" fontId="1" fillId="9" borderId="2" xfId="8" applyBorder="1"/>
    <xf numFmtId="0" fontId="7" fillId="8" borderId="3" xfId="7" applyBorder="1"/>
    <xf numFmtId="0" fontId="7" fillId="8" borderId="4" xfId="7" applyBorder="1"/>
    <xf numFmtId="0" fontId="3" fillId="3" borderId="2" xfId="2" applyBorder="1"/>
  </cellXfs>
  <cellStyles count="9">
    <cellStyle name="40% - Accent3" xfId="8" builtinId="39"/>
    <cellStyle name="Accent3" xfId="7" builtinId="37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Теория</c:v>
          </c:tx>
          <c:cat>
            <c:strRef>
              <c:f>Sheet1!$C$11:$C$16</c:f>
              <c:strCache>
                <c:ptCount val="6"/>
                <c:pt idx="0">
                  <c:v>Пентан</c:v>
                </c:pt>
                <c:pt idx="1">
                  <c:v>Гексан</c:v>
                </c:pt>
                <c:pt idx="2">
                  <c:v>Гептан</c:v>
                </c:pt>
                <c:pt idx="3">
                  <c:v>Октан</c:v>
                </c:pt>
                <c:pt idx="4">
                  <c:v>Нонан</c:v>
                </c:pt>
                <c:pt idx="5">
                  <c:v>Декан</c:v>
                </c:pt>
              </c:strCache>
            </c:strRef>
          </c:cat>
          <c:val>
            <c:numRef>
              <c:f>Sheet1!$R$11:$R$16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val>
          <c:smooth val="0"/>
        </c:ser>
        <c:ser>
          <c:idx val="1"/>
          <c:order val="1"/>
          <c:tx>
            <c:v>Опыт</c:v>
          </c:tx>
          <c:cat>
            <c:strRef>
              <c:f>Sheet1!$C$11:$C$16</c:f>
              <c:strCache>
                <c:ptCount val="6"/>
                <c:pt idx="0">
                  <c:v>Пентан</c:v>
                </c:pt>
                <c:pt idx="1">
                  <c:v>Гексан</c:v>
                </c:pt>
                <c:pt idx="2">
                  <c:v>Гептан</c:v>
                </c:pt>
                <c:pt idx="3">
                  <c:v>Октан</c:v>
                </c:pt>
                <c:pt idx="4">
                  <c:v>Нонан</c:v>
                </c:pt>
                <c:pt idx="5">
                  <c:v>Декан</c:v>
                </c:pt>
              </c:strCache>
            </c:strRef>
          </c:cat>
          <c:val>
            <c:numRef>
              <c:f>Sheet1!$R$28:$R$33</c:f>
              <c:numCache>
                <c:formatCode>General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34976"/>
        <c:axId val="113456256"/>
      </c:lineChart>
      <c:catAx>
        <c:axId val="1131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56256"/>
        <c:crosses val="autoZero"/>
        <c:auto val="1"/>
        <c:lblAlgn val="ctr"/>
        <c:lblOffset val="100"/>
        <c:noMultiLvlLbl val="0"/>
      </c:catAx>
      <c:valAx>
        <c:axId val="1134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156210</xdr:rowOff>
    </xdr:from>
    <xdr:to>
      <xdr:col>20</xdr:col>
      <xdr:colOff>190500</xdr:colOff>
      <xdr:row>68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"/>
  <sheetViews>
    <sheetView tabSelected="1" topLeftCell="A4" zoomScale="70" zoomScaleNormal="70" workbookViewId="0">
      <selection activeCell="B4" sqref="B4"/>
    </sheetView>
  </sheetViews>
  <sheetFormatPr defaultRowHeight="14.4" x14ac:dyDescent="0.3"/>
  <cols>
    <col min="1" max="1" width="5.21875" customWidth="1"/>
    <col min="2" max="2" width="9.5546875" customWidth="1"/>
    <col min="3" max="3" width="12.44140625" customWidth="1"/>
    <col min="19" max="30" width="9" bestFit="1" customWidth="1"/>
    <col min="31" max="31" width="11" bestFit="1" customWidth="1"/>
    <col min="32" max="34" width="9" bestFit="1" customWidth="1"/>
  </cols>
  <sheetData>
    <row r="1" spans="1:34" x14ac:dyDescent="0.3">
      <c r="A1" s="4" t="s">
        <v>39</v>
      </c>
      <c r="B1" s="4"/>
    </row>
    <row r="2" spans="1:34" x14ac:dyDescent="0.3">
      <c r="A2" s="4" t="s">
        <v>40</v>
      </c>
      <c r="B2" s="4">
        <v>8.3143999999999991</v>
      </c>
    </row>
    <row r="3" spans="1:34" x14ac:dyDescent="0.3">
      <c r="A3" s="4" t="s">
        <v>41</v>
      </c>
      <c r="B3" s="4">
        <v>2</v>
      </c>
    </row>
    <row r="4" spans="1:34" x14ac:dyDescent="0.3">
      <c r="A4" s="4" t="s">
        <v>42</v>
      </c>
      <c r="B4" s="5">
        <v>6.02</v>
      </c>
    </row>
    <row r="5" spans="1:34" ht="15" thickBot="1" x14ac:dyDescent="0.35">
      <c r="A5" s="10" t="s">
        <v>48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5.6" thickTop="1" thickBot="1" x14ac:dyDescent="0.35">
      <c r="A6" s="6" t="s">
        <v>32</v>
      </c>
      <c r="B6" s="6" t="s">
        <v>0</v>
      </c>
      <c r="C6" s="6" t="s">
        <v>1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  <c r="J6" s="8">
        <v>213</v>
      </c>
      <c r="K6" s="8">
        <v>223</v>
      </c>
      <c r="L6" s="8">
        <v>233</v>
      </c>
      <c r="M6" s="8">
        <v>243</v>
      </c>
      <c r="N6" s="8">
        <v>253</v>
      </c>
      <c r="O6" s="8">
        <v>263</v>
      </c>
      <c r="P6" s="8">
        <v>273</v>
      </c>
      <c r="Q6" s="8">
        <v>283</v>
      </c>
      <c r="R6" s="8">
        <v>293.14999999999998</v>
      </c>
      <c r="S6" s="8">
        <v>303</v>
      </c>
      <c r="T6" s="8">
        <v>313</v>
      </c>
      <c r="U6" s="8">
        <v>323</v>
      </c>
      <c r="V6" s="8">
        <v>333</v>
      </c>
      <c r="W6" s="8">
        <v>343</v>
      </c>
      <c r="X6" s="8">
        <v>353</v>
      </c>
      <c r="Y6" s="8">
        <v>363</v>
      </c>
      <c r="Z6" s="8">
        <v>373</v>
      </c>
      <c r="AA6" s="8">
        <v>383</v>
      </c>
      <c r="AB6" s="8">
        <v>393</v>
      </c>
      <c r="AC6" s="8">
        <v>403</v>
      </c>
      <c r="AD6" s="8">
        <v>413</v>
      </c>
      <c r="AE6" s="8">
        <v>423</v>
      </c>
      <c r="AF6" s="8">
        <v>433</v>
      </c>
      <c r="AG6" s="8">
        <v>443</v>
      </c>
      <c r="AH6" s="8">
        <v>453</v>
      </c>
    </row>
    <row r="7" spans="1:34" ht="15.6" thickTop="1" thickBot="1" x14ac:dyDescent="0.35">
      <c r="A7" s="6">
        <v>1</v>
      </c>
      <c r="B7" s="6" t="s">
        <v>2</v>
      </c>
      <c r="C7" s="6" t="s">
        <v>3</v>
      </c>
      <c r="D7" s="7">
        <v>16.042999999999999</v>
      </c>
      <c r="E7" s="7">
        <v>190.6</v>
      </c>
      <c r="F7" s="7">
        <v>0.28799999999999998</v>
      </c>
      <c r="G7" s="7">
        <v>111.7</v>
      </c>
      <c r="H7" s="1">
        <f>PRODUCT(I7,0.101325)</f>
        <v>4.600155</v>
      </c>
      <c r="I7" s="7">
        <v>45.4</v>
      </c>
      <c r="J7" s="11">
        <f t="shared" ref="J7:Y18" si="0">((($B$2^0.5)/($F7^(2/3)*$E7^(1/6))*$D7^0.5*$B$4^(-1/3)*$H7^(2/3)/100)-0.059)*((1-J$6/$E7)/(1-$G7/$E7))^$B$3</f>
        <v>8.7735833172084606E-3</v>
      </c>
      <c r="K7" s="11">
        <f t="shared" si="0"/>
        <v>1.835570157659587E-2</v>
      </c>
      <c r="L7" s="11">
        <f t="shared" si="0"/>
        <v>3.1434943288314511E-2</v>
      </c>
      <c r="M7" s="11">
        <f t="shared" si="0"/>
        <v>4.8011308452364267E-2</v>
      </c>
      <c r="N7" s="11">
        <f t="shared" si="0"/>
        <v>6.8084797068745276E-2</v>
      </c>
      <c r="O7" s="11">
        <f t="shared" si="0"/>
        <v>9.1655409137457386E-2</v>
      </c>
      <c r="P7" s="11">
        <f t="shared" si="0"/>
        <v>0.11872314465850066</v>
      </c>
      <c r="Q7" s="11">
        <f t="shared" si="0"/>
        <v>0.14928800363187522</v>
      </c>
      <c r="R7" s="3">
        <f t="shared" ref="R7:R10" si="1">((($B$2^0.5)/($F7^(2/3)*$E7^(1/6))*$D7^0.5*$B$4^(-1/3)*$H7^(2/3)/100)-0.059)*((1-R$6/$E7)/(1-$G7/$E7))^$B$3</f>
        <v>0.18388753764624716</v>
      </c>
      <c r="S7" s="11">
        <f t="shared" si="0"/>
        <v>0.22090909193561775</v>
      </c>
      <c r="T7" s="11">
        <f t="shared" si="0"/>
        <v>0.26196532126598576</v>
      </c>
      <c r="U7" s="11">
        <f t="shared" si="0"/>
        <v>0.30651867404868482</v>
      </c>
      <c r="V7" s="11">
        <f t="shared" si="0"/>
        <v>0.35456915028371538</v>
      </c>
      <c r="W7" s="11">
        <f t="shared" si="0"/>
        <v>0.40611674997107688</v>
      </c>
      <c r="X7" s="11">
        <f t="shared" si="0"/>
        <v>0.4611614731107696</v>
      </c>
      <c r="Y7" s="11">
        <f t="shared" si="0"/>
        <v>0.5197033197027936</v>
      </c>
      <c r="Z7" s="11">
        <f t="shared" ref="S7:AH18" si="2">((($B$2^0.5)/($F7^(2/3)*$E7^(1/6))*$D7^0.5*$B$4^(-1/3)*$H7^(2/3)/100)-0.059)*((1-Z$6/$E7)/(1-$G7/$E7))^$B$3</f>
        <v>0.58174228974714848</v>
      </c>
      <c r="AA7" s="11">
        <f t="shared" si="2"/>
        <v>0.64727838324383469</v>
      </c>
      <c r="AB7" s="11">
        <f t="shared" si="2"/>
        <v>0.71631160019285256</v>
      </c>
      <c r="AC7" s="11">
        <f t="shared" si="2"/>
        <v>0.7888419405942011</v>
      </c>
      <c r="AD7" s="11">
        <f t="shared" si="2"/>
        <v>0.86486940444788085</v>
      </c>
      <c r="AE7" s="11">
        <f t="shared" si="2"/>
        <v>0.94439399175389183</v>
      </c>
      <c r="AF7" s="11">
        <f t="shared" si="2"/>
        <v>1.0274157025122337</v>
      </c>
      <c r="AG7" s="11">
        <f t="shared" si="2"/>
        <v>1.113934536722907</v>
      </c>
      <c r="AH7" s="11">
        <f t="shared" si="2"/>
        <v>1.2039504943859121</v>
      </c>
    </row>
    <row r="8" spans="1:34" ht="15.6" thickTop="1" thickBot="1" x14ac:dyDescent="0.35">
      <c r="A8" s="6">
        <v>2</v>
      </c>
      <c r="B8" s="6" t="s">
        <v>18</v>
      </c>
      <c r="C8" s="6" t="s">
        <v>4</v>
      </c>
      <c r="D8" s="7">
        <v>30.07</v>
      </c>
      <c r="E8" s="7">
        <v>305.39999999999998</v>
      </c>
      <c r="F8" s="7">
        <v>0.28499999999999998</v>
      </c>
      <c r="G8" s="7">
        <v>184.5</v>
      </c>
      <c r="H8" s="1">
        <f t="shared" ref="H8:H18" si="3">PRODUCT(I8,0.101325)</f>
        <v>4.8838650000000001</v>
      </c>
      <c r="I8" s="7">
        <v>48.2</v>
      </c>
      <c r="J8" s="11">
        <f t="shared" si="0"/>
        <v>9.5577395333437898E-2</v>
      </c>
      <c r="K8" s="11">
        <f t="shared" si="0"/>
        <v>7.6009114303888028E-2</v>
      </c>
      <c r="L8" s="11">
        <f t="shared" si="0"/>
        <v>5.8679767030579637E-2</v>
      </c>
      <c r="M8" s="11">
        <f t="shared" si="0"/>
        <v>4.358935351351257E-2</v>
      </c>
      <c r="N8" s="11">
        <f t="shared" si="0"/>
        <v>3.0737873752686912E-2</v>
      </c>
      <c r="O8" s="11">
        <f t="shared" si="0"/>
        <v>2.0125327748102696E-2</v>
      </c>
      <c r="P8" s="11">
        <f t="shared" si="0"/>
        <v>1.1751715499759849E-2</v>
      </c>
      <c r="Q8" s="11">
        <f t="shared" si="0"/>
        <v>5.6170370076584078E-3</v>
      </c>
      <c r="R8" s="3">
        <f t="shared" si="1"/>
        <v>1.6798999839798771E-3</v>
      </c>
      <c r="S8" s="11">
        <f t="shared" si="2"/>
        <v>6.448129217975078E-5</v>
      </c>
      <c r="T8" s="11">
        <f t="shared" si="2"/>
        <v>6.4660406880252385E-4</v>
      </c>
      <c r="U8" s="11">
        <f t="shared" si="2"/>
        <v>3.4676606016667039E-3</v>
      </c>
      <c r="V8" s="11">
        <f t="shared" si="2"/>
        <v>8.5276508907722488E-3</v>
      </c>
      <c r="W8" s="11">
        <f t="shared" si="2"/>
        <v>1.5826574936119227E-2</v>
      </c>
      <c r="X8" s="11">
        <f t="shared" si="2"/>
        <v>2.5364432737707613E-2</v>
      </c>
      <c r="Y8" s="11">
        <f t="shared" si="2"/>
        <v>3.7141224295537414E-2</v>
      </c>
      <c r="Z8" s="11">
        <f t="shared" si="2"/>
        <v>5.11569496096086E-2</v>
      </c>
      <c r="AA8" s="11">
        <f t="shared" si="2"/>
        <v>6.741160867992109E-2</v>
      </c>
      <c r="AB8" s="11">
        <f t="shared" si="2"/>
        <v>8.5905201506475098E-2</v>
      </c>
      <c r="AC8" s="11">
        <f t="shared" si="2"/>
        <v>0.10663772808927051</v>
      </c>
      <c r="AD8" s="11">
        <f t="shared" si="2"/>
        <v>0.12960918842830735</v>
      </c>
      <c r="AE8" s="11">
        <f t="shared" si="2"/>
        <v>0.15481958252358555</v>
      </c>
      <c r="AF8" s="11">
        <f t="shared" si="2"/>
        <v>0.18226891037510501</v>
      </c>
      <c r="AG8" s="11">
        <f t="shared" si="2"/>
        <v>0.21195717198286601</v>
      </c>
      <c r="AH8" s="11">
        <f t="shared" si="2"/>
        <v>0.24388436734686841</v>
      </c>
    </row>
    <row r="9" spans="1:34" ht="15.6" thickTop="1" thickBot="1" x14ac:dyDescent="0.35">
      <c r="A9" s="6">
        <v>3</v>
      </c>
      <c r="B9" s="6" t="s">
        <v>19</v>
      </c>
      <c r="C9" s="6" t="s">
        <v>6</v>
      </c>
      <c r="D9" s="7">
        <v>44.097000000000001</v>
      </c>
      <c r="E9" s="7">
        <v>369.8</v>
      </c>
      <c r="F9" s="7">
        <v>0.28100000000000003</v>
      </c>
      <c r="G9" s="7">
        <v>231.1</v>
      </c>
      <c r="H9" s="1">
        <f t="shared" si="3"/>
        <v>4.2455175000000001</v>
      </c>
      <c r="I9" s="7">
        <v>41.9</v>
      </c>
      <c r="J9" s="11">
        <f t="shared" si="0"/>
        <v>0.23146252626556882</v>
      </c>
      <c r="K9" s="11">
        <f t="shared" si="0"/>
        <v>0.20288067602160029</v>
      </c>
      <c r="L9" s="11">
        <f t="shared" si="0"/>
        <v>0.17618168811254417</v>
      </c>
      <c r="M9" s="11">
        <f t="shared" si="0"/>
        <v>0.15136556253840031</v>
      </c>
      <c r="N9" s="11">
        <f t="shared" si="0"/>
        <v>0.12843229929916863</v>
      </c>
      <c r="O9" s="11">
        <f t="shared" si="0"/>
        <v>0.10738189839484934</v>
      </c>
      <c r="P9" s="11">
        <f t="shared" si="0"/>
        <v>8.8214359825442332E-2</v>
      </c>
      <c r="Q9" s="11">
        <f t="shared" si="0"/>
        <v>7.0929683590947604E-2</v>
      </c>
      <c r="R9" s="3">
        <f t="shared" si="1"/>
        <v>5.5311175772395915E-2</v>
      </c>
      <c r="S9" s="11">
        <f t="shared" si="2"/>
        <v>4.2008918126694918E-2</v>
      </c>
      <c r="T9" s="11">
        <f t="shared" si="2"/>
        <v>3.0372828896937022E-2</v>
      </c>
      <c r="U9" s="11">
        <f t="shared" si="2"/>
        <v>2.0619602002091404E-2</v>
      </c>
      <c r="V9" s="11">
        <f t="shared" si="2"/>
        <v>1.2749237442158039E-2</v>
      </c>
      <c r="W9" s="11">
        <f t="shared" si="2"/>
        <v>6.7617352171369894E-3</v>
      </c>
      <c r="X9" s="11">
        <f t="shared" si="2"/>
        <v>2.6570953270282169E-3</v>
      </c>
      <c r="Y9" s="11">
        <f t="shared" si="2"/>
        <v>4.3531777183172294E-4</v>
      </c>
      <c r="Z9" s="11">
        <f t="shared" si="2"/>
        <v>9.6402551547506671E-5</v>
      </c>
      <c r="AA9" s="11">
        <f t="shared" si="2"/>
        <v>1.6403496661755686E-3</v>
      </c>
      <c r="AB9" s="11">
        <f t="shared" si="2"/>
        <v>5.0671591157159454E-3</v>
      </c>
      <c r="AC9" s="11">
        <f t="shared" si="2"/>
        <v>1.0376830900168579E-2</v>
      </c>
      <c r="AD9" s="11">
        <f t="shared" si="2"/>
        <v>1.7569365019533493E-2</v>
      </c>
      <c r="AE9" s="11">
        <f t="shared" si="2"/>
        <v>2.6644761473810678E-2</v>
      </c>
      <c r="AF9" s="11">
        <f t="shared" si="2"/>
        <v>3.760302026300015E-2</v>
      </c>
      <c r="AG9" s="11">
        <f t="shared" si="2"/>
        <v>5.0444141387101883E-2</v>
      </c>
      <c r="AH9" s="11">
        <f t="shared" si="2"/>
        <v>6.5168124846115921E-2</v>
      </c>
    </row>
    <row r="10" spans="1:34" ht="15.6" thickTop="1" thickBot="1" x14ac:dyDescent="0.35">
      <c r="A10" s="6">
        <v>4</v>
      </c>
      <c r="B10" s="6" t="s">
        <v>20</v>
      </c>
      <c r="C10" s="6" t="s">
        <v>7</v>
      </c>
      <c r="D10" s="7">
        <v>58.124000000000002</v>
      </c>
      <c r="E10" s="7">
        <v>425.2</v>
      </c>
      <c r="F10" s="7">
        <v>0.27400000000000002</v>
      </c>
      <c r="G10" s="7">
        <v>272.7</v>
      </c>
      <c r="H10" s="1">
        <f t="shared" si="3"/>
        <v>3.7996875000000001</v>
      </c>
      <c r="I10" s="7">
        <v>37.5</v>
      </c>
      <c r="J10" s="11">
        <f t="shared" si="0"/>
        <v>0.3782698864761091</v>
      </c>
      <c r="K10" s="11">
        <f t="shared" si="0"/>
        <v>0.34345774364593645</v>
      </c>
      <c r="L10" s="11">
        <f t="shared" si="0"/>
        <v>0.3103257235392276</v>
      </c>
      <c r="M10" s="11">
        <f t="shared" si="0"/>
        <v>0.27887382615598266</v>
      </c>
      <c r="N10" s="11">
        <f t="shared" si="0"/>
        <v>0.24910205149620171</v>
      </c>
      <c r="O10" s="11">
        <f t="shared" si="0"/>
        <v>0.22101039955988475</v>
      </c>
      <c r="P10" s="11">
        <f t="shared" si="0"/>
        <v>0.19459887034703166</v>
      </c>
      <c r="Q10" s="11">
        <f t="shared" si="0"/>
        <v>0.16986746385764248</v>
      </c>
      <c r="R10" s="3">
        <f t="shared" si="1"/>
        <v>0.14648320076946089</v>
      </c>
      <c r="S10" s="11">
        <f t="shared" si="2"/>
        <v>0.12544501904925598</v>
      </c>
      <c r="T10" s="11">
        <f t="shared" si="2"/>
        <v>0.10575398073025874</v>
      </c>
      <c r="U10" s="11">
        <f t="shared" si="2"/>
        <v>8.7743065134725309E-2</v>
      </c>
      <c r="V10" s="11">
        <f t="shared" si="2"/>
        <v>7.141227226265584E-2</v>
      </c>
      <c r="W10" s="11">
        <f t="shared" si="2"/>
        <v>5.6761602114050291E-2</v>
      </c>
      <c r="X10" s="11">
        <f t="shared" si="2"/>
        <v>4.3791054688908697E-2</v>
      </c>
      <c r="Y10" s="11">
        <f t="shared" si="2"/>
        <v>3.2500629987231078E-2</v>
      </c>
      <c r="Z10" s="11">
        <f t="shared" si="2"/>
        <v>2.2890328009017354E-2</v>
      </c>
      <c r="AA10" s="11">
        <f t="shared" si="2"/>
        <v>1.496014875426757E-2</v>
      </c>
      <c r="AB10" s="11">
        <f t="shared" si="2"/>
        <v>8.710092222981726E-3</v>
      </c>
      <c r="AC10" s="11">
        <f t="shared" si="2"/>
        <v>4.1401584151598185E-3</v>
      </c>
      <c r="AD10" s="11">
        <f t="shared" si="2"/>
        <v>1.2503473308018622E-3</v>
      </c>
      <c r="AE10" s="11">
        <f t="shared" si="2"/>
        <v>4.0658969907826989E-5</v>
      </c>
      <c r="AF10" s="11">
        <f t="shared" si="2"/>
        <v>5.1109333247773166E-4</v>
      </c>
      <c r="AG10" s="11">
        <f t="shared" si="2"/>
        <v>2.6616504185115763E-3</v>
      </c>
      <c r="AH10" s="11">
        <f t="shared" si="2"/>
        <v>6.4923302280093589E-3</v>
      </c>
    </row>
    <row r="11" spans="1:34" ht="15.6" thickTop="1" thickBot="1" x14ac:dyDescent="0.35">
      <c r="A11" s="6">
        <v>5</v>
      </c>
      <c r="B11" s="6" t="s">
        <v>21</v>
      </c>
      <c r="C11" s="6" t="s">
        <v>8</v>
      </c>
      <c r="D11" s="7">
        <v>72.150999999999996</v>
      </c>
      <c r="E11" s="7">
        <v>469.6</v>
      </c>
      <c r="F11" s="7">
        <v>0.26200000000000001</v>
      </c>
      <c r="G11" s="7">
        <v>309.2</v>
      </c>
      <c r="H11" s="1">
        <f t="shared" si="3"/>
        <v>3.3741224999999995</v>
      </c>
      <c r="I11" s="7">
        <v>33.299999999999997</v>
      </c>
      <c r="J11" s="11">
        <f t="shared" si="0"/>
        <v>0.52804506279976327</v>
      </c>
      <c r="K11" s="11">
        <f t="shared" si="0"/>
        <v>0.48768997331176472</v>
      </c>
      <c r="L11" s="11">
        <f t="shared" si="0"/>
        <v>0.44893882219769288</v>
      </c>
      <c r="M11" s="11">
        <f t="shared" si="0"/>
        <v>0.41179160945754772</v>
      </c>
      <c r="N11" s="11">
        <f t="shared" si="0"/>
        <v>0.3762483350913296</v>
      </c>
      <c r="O11" s="11">
        <f t="shared" si="0"/>
        <v>0.34230899909903806</v>
      </c>
      <c r="P11" s="11">
        <f t="shared" si="0"/>
        <v>0.3099736014806736</v>
      </c>
      <c r="Q11" s="11">
        <f t="shared" si="0"/>
        <v>0.27924214223623578</v>
      </c>
      <c r="R11" s="3">
        <f>((($B$2^0.5)/($F11^(2/3)*$E11^(1/6))*$D11^0.5*$B$4^(-1/3)*$H11^(2/3)/100)-0.059)*((1-R$6/$E11)/(1-$G11/$E11))^$B$3</f>
        <v>0.24968991853353883</v>
      </c>
      <c r="S11" s="11">
        <f t="shared" si="2"/>
        <v>0.22259103886914072</v>
      </c>
      <c r="T11" s="11">
        <f t="shared" si="2"/>
        <v>0.19667139474648343</v>
      </c>
      <c r="U11" s="11">
        <f t="shared" si="2"/>
        <v>0.17235568899775286</v>
      </c>
      <c r="V11" s="11">
        <f t="shared" si="2"/>
        <v>0.14964392162294921</v>
      </c>
      <c r="W11" s="11">
        <f t="shared" si="2"/>
        <v>0.12853609262207233</v>
      </c>
      <c r="X11" s="11">
        <f t="shared" si="2"/>
        <v>0.1090322019951222</v>
      </c>
      <c r="Y11" s="11">
        <f t="shared" si="2"/>
        <v>9.1132249742099006E-2</v>
      </c>
      <c r="Z11" s="11">
        <f t="shared" si="2"/>
        <v>7.4836235863002587E-2</v>
      </c>
      <c r="AA11" s="11">
        <f t="shared" si="2"/>
        <v>6.0144160357832904E-2</v>
      </c>
      <c r="AB11" s="11">
        <f t="shared" si="2"/>
        <v>4.7056023226590131E-2</v>
      </c>
      <c r="AC11" s="11">
        <f t="shared" si="2"/>
        <v>3.5571824469274149E-2</v>
      </c>
      <c r="AD11" s="11">
        <f t="shared" si="2"/>
        <v>2.5691564085884938E-2</v>
      </c>
      <c r="AE11" s="11">
        <f t="shared" si="2"/>
        <v>1.7415242076422584E-2</v>
      </c>
      <c r="AF11" s="11">
        <f t="shared" si="2"/>
        <v>1.0742858440887043E-2</v>
      </c>
      <c r="AG11" s="11">
        <f t="shared" si="2"/>
        <v>5.6744131792782872E-3</v>
      </c>
      <c r="AH11" s="11">
        <f t="shared" si="2"/>
        <v>2.2099062915963722E-3</v>
      </c>
    </row>
    <row r="12" spans="1:34" ht="15.6" thickTop="1" thickBot="1" x14ac:dyDescent="0.35">
      <c r="A12" s="6">
        <v>6</v>
      </c>
      <c r="B12" s="6" t="s">
        <v>22</v>
      </c>
      <c r="C12" s="6" t="s">
        <v>9</v>
      </c>
      <c r="D12" s="7">
        <v>86.177999999999997</v>
      </c>
      <c r="E12" s="7">
        <v>507.4</v>
      </c>
      <c r="F12" s="7">
        <v>0.26</v>
      </c>
      <c r="G12" s="7">
        <v>341.9</v>
      </c>
      <c r="H12" s="1">
        <f t="shared" si="3"/>
        <v>2.9688224999999999</v>
      </c>
      <c r="I12" s="7">
        <v>29.3</v>
      </c>
      <c r="J12" s="11">
        <f t="shared" si="0"/>
        <v>0.64931254453981235</v>
      </c>
      <c r="K12" s="11">
        <f t="shared" si="0"/>
        <v>0.60595080419333081</v>
      </c>
      <c r="L12" s="11">
        <f t="shared" si="0"/>
        <v>0.56408739627070836</v>
      </c>
      <c r="M12" s="11">
        <f t="shared" si="0"/>
        <v>0.52372232077194469</v>
      </c>
      <c r="N12" s="11">
        <f t="shared" si="0"/>
        <v>0.48485557769704035</v>
      </c>
      <c r="O12" s="11">
        <f t="shared" si="0"/>
        <v>0.44748716704599484</v>
      </c>
      <c r="P12" s="11">
        <f t="shared" si="0"/>
        <v>0.41161708881880882</v>
      </c>
      <c r="Q12" s="11">
        <f t="shared" si="0"/>
        <v>0.37724534301548152</v>
      </c>
      <c r="R12" s="3">
        <f t="shared" ref="R12:R18" si="4">((($B$2^0.5)/($F12^(2/3)*$E12^(1/6))*$D12^0.5*$B$4^(-1/3)*$H12^(2/3)/100)-0.059)*((1-R$6/$E12)/(1-$G12/$E12))^$B$3</f>
        <v>0.34389023449089806</v>
      </c>
      <c r="S12" s="11">
        <f t="shared" si="2"/>
        <v>0.31299684868040445</v>
      </c>
      <c r="T12" s="11">
        <f t="shared" si="2"/>
        <v>0.28312010014865441</v>
      </c>
      <c r="U12" s="11">
        <f t="shared" si="2"/>
        <v>0.25474168404076358</v>
      </c>
      <c r="V12" s="11">
        <f t="shared" si="2"/>
        <v>0.2278616003567317</v>
      </c>
      <c r="W12" s="11">
        <f t="shared" si="2"/>
        <v>0.20247984909655906</v>
      </c>
      <c r="X12" s="11">
        <f t="shared" si="2"/>
        <v>0.17859643026024535</v>
      </c>
      <c r="Y12" s="11">
        <f t="shared" si="2"/>
        <v>0.15621134384779081</v>
      </c>
      <c r="Z12" s="11">
        <f t="shared" si="2"/>
        <v>0.13532458985919532</v>
      </c>
      <c r="AA12" s="11">
        <f t="shared" si="2"/>
        <v>0.11593616829445882</v>
      </c>
      <c r="AB12" s="11">
        <f t="shared" si="2"/>
        <v>9.8046079153581517E-2</v>
      </c>
      <c r="AC12" s="11">
        <f t="shared" si="2"/>
        <v>8.165432243656319E-2</v>
      </c>
      <c r="AD12" s="11">
        <f t="shared" si="2"/>
        <v>6.6760898143404024E-2</v>
      </c>
      <c r="AE12" s="11">
        <f t="shared" si="2"/>
        <v>5.3365806274103866E-2</v>
      </c>
      <c r="AF12" s="11">
        <f t="shared" si="2"/>
        <v>4.1469046828662856E-2</v>
      </c>
      <c r="AG12" s="11">
        <f t="shared" si="2"/>
        <v>3.1070619807080847E-2</v>
      </c>
      <c r="AH12" s="11">
        <f t="shared" si="2"/>
        <v>2.2170525209357927E-2</v>
      </c>
    </row>
    <row r="13" spans="1:34" ht="15.6" thickTop="1" thickBot="1" x14ac:dyDescent="0.35">
      <c r="A13" s="6">
        <v>7</v>
      </c>
      <c r="B13" s="6" t="s">
        <v>23</v>
      </c>
      <c r="C13" s="6" t="s">
        <v>5</v>
      </c>
      <c r="D13" s="7">
        <v>100.205</v>
      </c>
      <c r="E13" s="7">
        <v>540.20000000000005</v>
      </c>
      <c r="F13" s="7">
        <v>0.28000000000000003</v>
      </c>
      <c r="G13" s="7">
        <v>366.8</v>
      </c>
      <c r="H13" s="1">
        <f t="shared" si="3"/>
        <v>2.7357749999999998</v>
      </c>
      <c r="I13" s="7">
        <v>27</v>
      </c>
      <c r="J13" s="11">
        <f t="shared" si="0"/>
        <v>0.69470735762385982</v>
      </c>
      <c r="K13" s="11">
        <f t="shared" si="0"/>
        <v>0.65289247902392755</v>
      </c>
      <c r="L13" s="11">
        <f t="shared" si="0"/>
        <v>0.61237539305589905</v>
      </c>
      <c r="M13" s="11">
        <f t="shared" si="0"/>
        <v>0.57315609971977421</v>
      </c>
      <c r="N13" s="11">
        <f t="shared" si="0"/>
        <v>0.53523459901555293</v>
      </c>
      <c r="O13" s="11">
        <f t="shared" si="0"/>
        <v>0.49861089094323474</v>
      </c>
      <c r="P13" s="11">
        <f t="shared" si="0"/>
        <v>0.4632849755028205</v>
      </c>
      <c r="Q13" s="11">
        <f t="shared" si="0"/>
        <v>0.42925685269430958</v>
      </c>
      <c r="R13" s="3">
        <f t="shared" si="4"/>
        <v>0.39604544701146371</v>
      </c>
      <c r="S13" s="11">
        <f t="shared" si="2"/>
        <v>0.36509398497299861</v>
      </c>
      <c r="T13" s="11">
        <f t="shared" si="2"/>
        <v>0.33495924006019834</v>
      </c>
      <c r="U13" s="11">
        <f t="shared" si="2"/>
        <v>0.30612228777930167</v>
      </c>
      <c r="V13" s="11">
        <f t="shared" si="2"/>
        <v>0.27858312813030861</v>
      </c>
      <c r="W13" s="11">
        <f t="shared" si="2"/>
        <v>0.25234176111321899</v>
      </c>
      <c r="X13" s="11">
        <f t="shared" si="2"/>
        <v>0.22739818672803289</v>
      </c>
      <c r="Y13" s="11">
        <f t="shared" si="2"/>
        <v>0.20375240497475045</v>
      </c>
      <c r="Z13" s="11">
        <f t="shared" si="2"/>
        <v>0.18140441585337141</v>
      </c>
      <c r="AA13" s="11">
        <f t="shared" si="2"/>
        <v>0.16035421936389604</v>
      </c>
      <c r="AB13" s="11">
        <f t="shared" si="2"/>
        <v>0.14060181550632417</v>
      </c>
      <c r="AC13" s="11">
        <f t="shared" si="2"/>
        <v>0.12214720428065574</v>
      </c>
      <c r="AD13" s="11">
        <f t="shared" si="2"/>
        <v>0.10499038568689098</v>
      </c>
      <c r="AE13" s="11">
        <f t="shared" si="2"/>
        <v>8.9131359725029752E-2</v>
      </c>
      <c r="AF13" s="11">
        <f t="shared" si="2"/>
        <v>7.4570126395071934E-2</v>
      </c>
      <c r="AG13" s="11">
        <f t="shared" si="2"/>
        <v>6.130668569701779E-2</v>
      </c>
      <c r="AH13" s="11">
        <f t="shared" si="2"/>
        <v>4.9341037630867161E-2</v>
      </c>
    </row>
    <row r="14" spans="1:34" ht="15.6" thickTop="1" thickBot="1" x14ac:dyDescent="0.35">
      <c r="A14" s="6">
        <v>8</v>
      </c>
      <c r="B14" s="6" t="s">
        <v>24</v>
      </c>
      <c r="C14" s="6" t="s">
        <v>10</v>
      </c>
      <c r="D14" s="7">
        <v>114.232</v>
      </c>
      <c r="E14" s="7">
        <v>568.79999999999995</v>
      </c>
      <c r="F14" s="7">
        <v>0.25900000000000001</v>
      </c>
      <c r="G14" s="7">
        <v>398.8</v>
      </c>
      <c r="H14" s="1">
        <f t="shared" si="3"/>
        <v>2.4824625</v>
      </c>
      <c r="I14" s="7">
        <v>24.5</v>
      </c>
      <c r="J14" s="11">
        <f t="shared" si="0"/>
        <v>0.9048424620851736</v>
      </c>
      <c r="K14" s="11">
        <f t="shared" si="0"/>
        <v>0.8546948028979543</v>
      </c>
      <c r="L14" s="11">
        <f t="shared" si="0"/>
        <v>0.80597666649258226</v>
      </c>
      <c r="M14" s="11">
        <f t="shared" si="0"/>
        <v>0.75868805286905816</v>
      </c>
      <c r="N14" s="11">
        <f t="shared" si="0"/>
        <v>0.71282896202738155</v>
      </c>
      <c r="O14" s="11">
        <f t="shared" si="0"/>
        <v>0.6683993939675531</v>
      </c>
      <c r="P14" s="11">
        <f t="shared" si="0"/>
        <v>0.62539934868957248</v>
      </c>
      <c r="Q14" s="11">
        <f t="shared" si="0"/>
        <v>0.58382882619343945</v>
      </c>
      <c r="R14" s="3">
        <f t="shared" si="4"/>
        <v>0.54309659372561658</v>
      </c>
      <c r="S14" s="11">
        <f t="shared" si="2"/>
        <v>0.50497634954671655</v>
      </c>
      <c r="T14" s="11">
        <f t="shared" si="2"/>
        <v>0.46769439539612662</v>
      </c>
      <c r="U14" s="11">
        <f t="shared" si="2"/>
        <v>0.43184196402738462</v>
      </c>
      <c r="V14" s="11">
        <f t="shared" si="2"/>
        <v>0.3974190554404905</v>
      </c>
      <c r="W14" s="11">
        <f t="shared" si="2"/>
        <v>0.36442566963544387</v>
      </c>
      <c r="X14" s="11">
        <f t="shared" si="2"/>
        <v>0.33286180661224507</v>
      </c>
      <c r="Y14" s="11">
        <f t="shared" si="2"/>
        <v>0.30272746637089426</v>
      </c>
      <c r="Z14" s="11">
        <f t="shared" si="2"/>
        <v>0.27402264891139111</v>
      </c>
      <c r="AA14" s="11">
        <f t="shared" si="2"/>
        <v>0.24674735423373578</v>
      </c>
      <c r="AB14" s="11">
        <f t="shared" si="2"/>
        <v>0.22090158233792806</v>
      </c>
      <c r="AC14" s="11">
        <f t="shared" si="2"/>
        <v>0.19648533322396813</v>
      </c>
      <c r="AD14" s="11">
        <f t="shared" si="2"/>
        <v>0.17349860689185614</v>
      </c>
      <c r="AE14" s="11">
        <f t="shared" si="2"/>
        <v>0.15194140334159179</v>
      </c>
      <c r="AF14" s="11">
        <f t="shared" si="2"/>
        <v>0.13181372257317528</v>
      </c>
      <c r="AG14" s="11">
        <f t="shared" si="2"/>
        <v>0.11311556458660646</v>
      </c>
      <c r="AH14" s="11">
        <f t="shared" si="2"/>
        <v>9.5846929381885382E-2</v>
      </c>
    </row>
    <row r="15" spans="1:34" ht="15.6" thickTop="1" thickBot="1" x14ac:dyDescent="0.35">
      <c r="A15" s="6">
        <v>9</v>
      </c>
      <c r="B15" s="6" t="s">
        <v>25</v>
      </c>
      <c r="C15" s="6" t="s">
        <v>11</v>
      </c>
      <c r="D15" s="7">
        <v>128.25899999999999</v>
      </c>
      <c r="E15" s="7">
        <v>594.6</v>
      </c>
      <c r="F15" s="7">
        <v>0.26</v>
      </c>
      <c r="G15" s="7">
        <v>424</v>
      </c>
      <c r="H15" s="1">
        <f t="shared" si="3"/>
        <v>2.3102100000000001</v>
      </c>
      <c r="I15" s="7">
        <v>22.8</v>
      </c>
      <c r="J15" s="11">
        <f t="shared" si="0"/>
        <v>1.033524913848554</v>
      </c>
      <c r="K15" s="11">
        <f t="shared" si="0"/>
        <v>0.98006668949097653</v>
      </c>
      <c r="L15" s="11">
        <f t="shared" si="0"/>
        <v>0.92802796126610221</v>
      </c>
      <c r="M15" s="11">
        <f t="shared" si="0"/>
        <v>0.87740872917392998</v>
      </c>
      <c r="N15" s="11">
        <f t="shared" si="0"/>
        <v>0.82820899321446029</v>
      </c>
      <c r="O15" s="11">
        <f t="shared" si="0"/>
        <v>0.78042875338769335</v>
      </c>
      <c r="P15" s="11">
        <f t="shared" si="0"/>
        <v>0.73406800969362862</v>
      </c>
      <c r="Q15" s="11">
        <f t="shared" si="0"/>
        <v>0.68912676213226687</v>
      </c>
      <c r="R15" s="3">
        <f t="shared" si="4"/>
        <v>0.64496299034648774</v>
      </c>
      <c r="S15" s="11">
        <f t="shared" si="2"/>
        <v>0.60350275540765053</v>
      </c>
      <c r="T15" s="11">
        <f t="shared" si="2"/>
        <v>0.56281999624439616</v>
      </c>
      <c r="U15" s="11">
        <f t="shared" si="2"/>
        <v>0.52355673321384422</v>
      </c>
      <c r="V15" s="11">
        <f t="shared" si="2"/>
        <v>0.4857129663159947</v>
      </c>
      <c r="W15" s="11">
        <f t="shared" si="2"/>
        <v>0.44928869555084822</v>
      </c>
      <c r="X15" s="11">
        <f t="shared" si="2"/>
        <v>0.41428392091840377</v>
      </c>
      <c r="Y15" s="11">
        <f t="shared" si="2"/>
        <v>0.38069864241866191</v>
      </c>
      <c r="Z15" s="11">
        <f t="shared" si="2"/>
        <v>0.34853286005162282</v>
      </c>
      <c r="AA15" s="11">
        <f t="shared" si="2"/>
        <v>0.31778657381728609</v>
      </c>
      <c r="AB15" s="11">
        <f t="shared" si="2"/>
        <v>0.28845978371565184</v>
      </c>
      <c r="AC15" s="11">
        <f t="shared" si="2"/>
        <v>0.26055248974672029</v>
      </c>
      <c r="AD15" s="11">
        <f t="shared" si="2"/>
        <v>0.23406469191049115</v>
      </c>
      <c r="AE15" s="11">
        <f t="shared" si="2"/>
        <v>0.20899639020696448</v>
      </c>
      <c r="AF15" s="11">
        <f t="shared" si="2"/>
        <v>0.18534758463614032</v>
      </c>
      <c r="AG15" s="11">
        <f t="shared" si="2"/>
        <v>0.16311827519801891</v>
      </c>
      <c r="AH15" s="11">
        <f t="shared" si="2"/>
        <v>0.1423084618925998</v>
      </c>
    </row>
    <row r="16" spans="1:34" ht="15.6" thickTop="1" thickBot="1" x14ac:dyDescent="0.35">
      <c r="A16" s="6">
        <v>10</v>
      </c>
      <c r="B16" s="6" t="s">
        <v>26</v>
      </c>
      <c r="C16" s="6" t="s">
        <v>12</v>
      </c>
      <c r="D16" s="7">
        <v>142.286</v>
      </c>
      <c r="E16" s="7">
        <v>617.6</v>
      </c>
      <c r="F16" s="7">
        <v>0.247</v>
      </c>
      <c r="G16" s="7">
        <v>447.3</v>
      </c>
      <c r="H16" s="1">
        <f t="shared" si="3"/>
        <v>2.1075599999999999</v>
      </c>
      <c r="I16" s="7">
        <v>20.8</v>
      </c>
      <c r="J16" s="11">
        <f t="shared" si="0"/>
        <v>1.1940421568168689</v>
      </c>
      <c r="K16" s="11">
        <f t="shared" si="0"/>
        <v>1.1357482209811038</v>
      </c>
      <c r="L16" s="11">
        <f t="shared" si="0"/>
        <v>1.0789130923484347</v>
      </c>
      <c r="M16" s="11">
        <f t="shared" si="0"/>
        <v>1.0235367709188632</v>
      </c>
      <c r="N16" s="11">
        <f t="shared" si="0"/>
        <v>0.96961925669238969</v>
      </c>
      <c r="O16" s="11">
        <f t="shared" si="0"/>
        <v>0.91716054966901306</v>
      </c>
      <c r="P16" s="11">
        <f t="shared" si="0"/>
        <v>0.8661606498487332</v>
      </c>
      <c r="Q16" s="11">
        <f t="shared" si="0"/>
        <v>0.81661955723155122</v>
      </c>
      <c r="R16" s="3">
        <f t="shared" si="4"/>
        <v>0.76782714270608832</v>
      </c>
      <c r="S16" s="11">
        <f t="shared" si="2"/>
        <v>0.72191379360647834</v>
      </c>
      <c r="T16" s="11">
        <f t="shared" si="2"/>
        <v>0.67674912259858766</v>
      </c>
      <c r="U16" s="11">
        <f t="shared" si="2"/>
        <v>0.63304325879379453</v>
      </c>
      <c r="V16" s="11">
        <f t="shared" si="2"/>
        <v>0.59079620219209816</v>
      </c>
      <c r="W16" s="11">
        <f t="shared" si="2"/>
        <v>0.55000795279349957</v>
      </c>
      <c r="X16" s="11">
        <f t="shared" si="2"/>
        <v>0.51067851059799774</v>
      </c>
      <c r="Y16" s="11">
        <f t="shared" si="2"/>
        <v>0.47280787560559356</v>
      </c>
      <c r="Z16" s="11">
        <f t="shared" si="2"/>
        <v>0.4363960478162866</v>
      </c>
      <c r="AA16" s="11">
        <f t="shared" si="2"/>
        <v>0.40144302723007652</v>
      </c>
      <c r="AB16" s="11">
        <f t="shared" si="2"/>
        <v>0.36794881384696404</v>
      </c>
      <c r="AC16" s="11">
        <f t="shared" si="2"/>
        <v>0.33591340766694844</v>
      </c>
      <c r="AD16" s="11">
        <f t="shared" si="2"/>
        <v>0.30533680869003044</v>
      </c>
      <c r="AE16" s="11">
        <f t="shared" si="2"/>
        <v>0.27621901691620943</v>
      </c>
      <c r="AF16" s="11">
        <f t="shared" si="2"/>
        <v>0.24856003234548579</v>
      </c>
      <c r="AG16" s="11">
        <f t="shared" si="2"/>
        <v>0.22235985497785934</v>
      </c>
      <c r="AH16" s="11">
        <f t="shared" si="2"/>
        <v>0.19761848481333022</v>
      </c>
    </row>
    <row r="17" spans="1:34" ht="15.6" thickTop="1" thickBot="1" x14ac:dyDescent="0.35">
      <c r="A17" s="6">
        <v>11</v>
      </c>
      <c r="B17" s="6" t="s">
        <v>27</v>
      </c>
      <c r="C17" s="6" t="s">
        <v>13</v>
      </c>
      <c r="D17" s="7">
        <v>156.31299999999999</v>
      </c>
      <c r="E17" s="7">
        <v>638.79999999999995</v>
      </c>
      <c r="F17" s="7">
        <v>0.24</v>
      </c>
      <c r="G17" s="7">
        <v>469.1</v>
      </c>
      <c r="H17" s="1">
        <f t="shared" si="3"/>
        <v>1.9657049999999998</v>
      </c>
      <c r="I17" s="7">
        <v>19.399999999999999</v>
      </c>
      <c r="J17" s="11">
        <f t="shared" si="0"/>
        <v>1.3560015535050942</v>
      </c>
      <c r="K17" s="11">
        <f t="shared" si="0"/>
        <v>1.2930575156125121</v>
      </c>
      <c r="L17" s="11">
        <f t="shared" si="0"/>
        <v>1.2316092961109135</v>
      </c>
      <c r="M17" s="11">
        <f t="shared" si="0"/>
        <v>1.1716568950002983</v>
      </c>
      <c r="N17" s="11">
        <f t="shared" si="0"/>
        <v>1.113200312280666</v>
      </c>
      <c r="O17" s="11">
        <f t="shared" si="0"/>
        <v>1.0562395479520172</v>
      </c>
      <c r="P17" s="11">
        <f t="shared" si="0"/>
        <v>1.000774602014352</v>
      </c>
      <c r="Q17" s="11">
        <f t="shared" si="0"/>
        <v>0.9468054744676706</v>
      </c>
      <c r="R17" s="3">
        <f t="shared" si="4"/>
        <v>0.89355645259213801</v>
      </c>
      <c r="S17" s="11">
        <f t="shared" si="2"/>
        <v>0.84335467454725732</v>
      </c>
      <c r="T17" s="11">
        <f t="shared" si="2"/>
        <v>0.79387300217352563</v>
      </c>
      <c r="U17" s="11">
        <f t="shared" si="2"/>
        <v>0.74588714819077773</v>
      </c>
      <c r="V17" s="11">
        <f t="shared" si="2"/>
        <v>0.69939711259901316</v>
      </c>
      <c r="W17" s="11">
        <f t="shared" si="2"/>
        <v>0.65440289539823182</v>
      </c>
      <c r="X17" s="11">
        <f t="shared" si="2"/>
        <v>0.61090449658843415</v>
      </c>
      <c r="Y17" s="11">
        <f t="shared" si="2"/>
        <v>0.5689019161696196</v>
      </c>
      <c r="Z17" s="11">
        <f t="shared" si="2"/>
        <v>0.52839515414178873</v>
      </c>
      <c r="AA17" s="11">
        <f t="shared" si="2"/>
        <v>0.48938421050494124</v>
      </c>
      <c r="AB17" s="11">
        <f t="shared" si="2"/>
        <v>0.45186908525907699</v>
      </c>
      <c r="AC17" s="11">
        <f t="shared" si="2"/>
        <v>0.41584977840419635</v>
      </c>
      <c r="AD17" s="11">
        <f t="shared" si="2"/>
        <v>0.38132628994029893</v>
      </c>
      <c r="AE17" s="11">
        <f t="shared" si="2"/>
        <v>0.34829861986738508</v>
      </c>
      <c r="AF17" s="11">
        <f t="shared" si="2"/>
        <v>0.31676676818545452</v>
      </c>
      <c r="AG17" s="11">
        <f t="shared" si="2"/>
        <v>0.28673073489450757</v>
      </c>
      <c r="AH17" s="11">
        <f t="shared" si="2"/>
        <v>0.25819051999454407</v>
      </c>
    </row>
    <row r="18" spans="1:34" ht="15.6" thickTop="1" thickBot="1" x14ac:dyDescent="0.35">
      <c r="A18" s="6">
        <v>12</v>
      </c>
      <c r="B18" s="6" t="s">
        <v>28</v>
      </c>
      <c r="C18" s="6" t="s">
        <v>14</v>
      </c>
      <c r="D18" s="7">
        <v>186.339</v>
      </c>
      <c r="E18" s="7">
        <v>658.3</v>
      </c>
      <c r="F18" s="7">
        <v>0.24</v>
      </c>
      <c r="G18" s="7">
        <v>489.5</v>
      </c>
      <c r="H18" s="1">
        <f t="shared" si="3"/>
        <v>1.9251749999999999</v>
      </c>
      <c r="I18" s="7">
        <v>19</v>
      </c>
      <c r="J18" s="11">
        <f t="shared" si="0"/>
        <v>1.6352116212237331</v>
      </c>
      <c r="K18" s="11">
        <f t="shared" si="0"/>
        <v>1.5625931242554667</v>
      </c>
      <c r="L18" s="11">
        <f t="shared" si="0"/>
        <v>1.4916239231529345</v>
      </c>
      <c r="M18" s="11">
        <f t="shared" si="0"/>
        <v>1.4223040179161359</v>
      </c>
      <c r="N18" s="11">
        <f t="shared" si="0"/>
        <v>1.3546334085450717</v>
      </c>
      <c r="O18" s="11">
        <f t="shared" si="0"/>
        <v>1.2886120950397415</v>
      </c>
      <c r="P18" s="11">
        <f t="shared" si="0"/>
        <v>1.2242400774001447</v>
      </c>
      <c r="Q18" s="11">
        <f t="shared" si="0"/>
        <v>1.1615173556262821</v>
      </c>
      <c r="R18" s="3">
        <f t="shared" si="4"/>
        <v>1.0995403835943094</v>
      </c>
      <c r="S18" s="11">
        <f t="shared" si="2"/>
        <v>1.0410197996757589</v>
      </c>
      <c r="T18" s="11">
        <f t="shared" si="2"/>
        <v>0.98324496549909834</v>
      </c>
      <c r="U18" s="11">
        <f t="shared" si="2"/>
        <v>0.92711942718817142</v>
      </c>
      <c r="V18" s="11">
        <f t="shared" si="2"/>
        <v>0.87264318474297864</v>
      </c>
      <c r="W18" s="11">
        <f t="shared" si="2"/>
        <v>0.81981623816351978</v>
      </c>
      <c r="X18" s="11">
        <f t="shared" si="2"/>
        <v>0.76863858744979496</v>
      </c>
      <c r="Y18" s="11">
        <f t="shared" si="2"/>
        <v>0.71911023260180407</v>
      </c>
      <c r="Z18" s="11">
        <f t="shared" si="2"/>
        <v>0.67123117361954721</v>
      </c>
      <c r="AA18" s="11">
        <f t="shared" si="2"/>
        <v>0.62500141050302438</v>
      </c>
      <c r="AB18" s="11">
        <f t="shared" si="2"/>
        <v>0.58042094325223537</v>
      </c>
      <c r="AC18" s="11">
        <f t="shared" si="2"/>
        <v>0.53748977186718028</v>
      </c>
      <c r="AD18" s="11">
        <f t="shared" si="2"/>
        <v>0.49620789634785928</v>
      </c>
      <c r="AE18" s="11">
        <f t="shared" si="2"/>
        <v>0.45657531669427232</v>
      </c>
      <c r="AF18" s="11">
        <f t="shared" si="2"/>
        <v>0.41859203290641889</v>
      </c>
      <c r="AG18" s="11">
        <f t="shared" si="2"/>
        <v>0.38225804498429972</v>
      </c>
      <c r="AH18" s="11">
        <f t="shared" si="2"/>
        <v>0.34757335292791453</v>
      </c>
    </row>
    <row r="19" spans="1:34" ht="15" thickTop="1" x14ac:dyDescent="0.3">
      <c r="A19" s="6">
        <v>13</v>
      </c>
      <c r="B19" s="6" t="s">
        <v>43</v>
      </c>
      <c r="C19" s="6"/>
      <c r="D19" s="7"/>
      <c r="E19" s="7"/>
      <c r="F19" s="7"/>
      <c r="G19" s="7"/>
      <c r="H19" s="1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3">
      <c r="A20" s="6">
        <v>14</v>
      </c>
      <c r="B20" s="6" t="s">
        <v>44</v>
      </c>
      <c r="C20" s="6"/>
      <c r="D20" s="7"/>
      <c r="E20" s="7"/>
      <c r="F20" s="7"/>
      <c r="G20" s="7"/>
      <c r="H20" s="1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3">
      <c r="A21" s="6">
        <v>15</v>
      </c>
      <c r="B21" s="6" t="s">
        <v>45</v>
      </c>
      <c r="C21" s="6"/>
      <c r="D21" s="7"/>
      <c r="E21" s="7"/>
      <c r="F21" s="7"/>
      <c r="G21" s="7"/>
      <c r="H21" s="1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3">
      <c r="A22" s="6">
        <v>16</v>
      </c>
      <c r="B22" s="6" t="s">
        <v>46</v>
      </c>
      <c r="C22" s="6"/>
      <c r="D22" s="7"/>
      <c r="E22" s="7"/>
      <c r="F22" s="7"/>
      <c r="G22" s="7"/>
      <c r="H22" s="1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3">
      <c r="A23" s="6">
        <v>17</v>
      </c>
      <c r="B23" s="6" t="s">
        <v>29</v>
      </c>
      <c r="C23" s="6" t="s">
        <v>15</v>
      </c>
      <c r="D23" s="7"/>
      <c r="E23" s="7"/>
      <c r="F23" s="7"/>
      <c r="G23" s="7"/>
      <c r="H23" s="1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6">
        <v>18</v>
      </c>
      <c r="B24" s="6" t="s">
        <v>30</v>
      </c>
      <c r="C24" s="6" t="s">
        <v>16</v>
      </c>
      <c r="D24" s="7"/>
      <c r="E24" s="7"/>
      <c r="F24" s="7"/>
      <c r="G24" s="7"/>
      <c r="H24" s="1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3">
      <c r="A25" s="6">
        <v>19</v>
      </c>
      <c r="B25" s="6" t="s">
        <v>47</v>
      </c>
      <c r="C25" s="6"/>
      <c r="D25" s="7"/>
      <c r="E25" s="7"/>
      <c r="F25" s="7"/>
      <c r="G25" s="7"/>
      <c r="H25" s="1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6">
        <v>20</v>
      </c>
      <c r="B26" s="6" t="s">
        <v>31</v>
      </c>
      <c r="C26" s="6" t="s">
        <v>17</v>
      </c>
      <c r="D26" s="7"/>
      <c r="E26" s="7"/>
      <c r="F26" s="7"/>
      <c r="G26" s="7"/>
      <c r="H26" s="1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9" t="s">
        <v>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3">
      <c r="A28" s="6">
        <v>5</v>
      </c>
      <c r="B28" s="6" t="s">
        <v>21</v>
      </c>
      <c r="C28" s="6" t="s">
        <v>8</v>
      </c>
      <c r="D28" s="7">
        <v>72.150999999999996</v>
      </c>
      <c r="E28" s="7">
        <v>469.6</v>
      </c>
      <c r="F28" s="7">
        <v>0.26200000000000001</v>
      </c>
      <c r="G28" s="7">
        <v>309.2</v>
      </c>
      <c r="H28" s="1">
        <f t="shared" ref="H28:H33" si="5">PRODUCT(I28,0.101325)</f>
        <v>3.3741224999999995</v>
      </c>
      <c r="I28" s="7">
        <v>33.299999999999997</v>
      </c>
      <c r="J28" s="7"/>
      <c r="K28" s="7"/>
      <c r="L28" s="7"/>
      <c r="M28" s="7"/>
      <c r="N28" s="7"/>
      <c r="O28" s="7"/>
      <c r="P28" s="7"/>
      <c r="Q28" s="7"/>
      <c r="R28" s="7">
        <v>0.251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3">
      <c r="A29" s="6">
        <v>6</v>
      </c>
      <c r="B29" s="6" t="s">
        <v>22</v>
      </c>
      <c r="C29" s="6" t="s">
        <v>9</v>
      </c>
      <c r="D29" s="7">
        <v>86.177999999999997</v>
      </c>
      <c r="E29" s="7">
        <v>507.4</v>
      </c>
      <c r="F29" s="7">
        <v>0.26</v>
      </c>
      <c r="G29" s="7">
        <v>341.9</v>
      </c>
      <c r="H29" s="1">
        <f t="shared" si="5"/>
        <v>2.9688224999999999</v>
      </c>
      <c r="I29" s="7">
        <v>29.3</v>
      </c>
      <c r="J29" s="7"/>
      <c r="K29" s="7"/>
      <c r="L29" s="7"/>
      <c r="M29" s="7"/>
      <c r="N29" s="7"/>
      <c r="O29" s="7"/>
      <c r="P29" s="7"/>
      <c r="Q29" s="7"/>
      <c r="R29" s="7">
        <v>0.31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3">
      <c r="A30" s="6">
        <v>7</v>
      </c>
      <c r="B30" s="6" t="s">
        <v>23</v>
      </c>
      <c r="C30" s="6" t="s">
        <v>5</v>
      </c>
      <c r="D30" s="7">
        <v>100.205</v>
      </c>
      <c r="E30" s="7">
        <v>540.20000000000005</v>
      </c>
      <c r="F30" s="7">
        <v>0.28000000000000003</v>
      </c>
      <c r="G30" s="7">
        <v>366.8</v>
      </c>
      <c r="H30" s="1">
        <f t="shared" si="5"/>
        <v>2.7357749999999998</v>
      </c>
      <c r="I30" s="7">
        <v>27</v>
      </c>
      <c r="J30" s="7"/>
      <c r="K30" s="7"/>
      <c r="L30" s="7"/>
      <c r="M30" s="7"/>
      <c r="N30" s="7"/>
      <c r="O30" s="7"/>
      <c r="P30" s="7"/>
      <c r="Q30" s="7"/>
      <c r="R30" s="7">
        <v>0.39700000000000002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3">
      <c r="A31" s="6">
        <v>8</v>
      </c>
      <c r="B31" s="6" t="s">
        <v>24</v>
      </c>
      <c r="C31" s="6" t="s">
        <v>10</v>
      </c>
      <c r="D31" s="7">
        <v>114.232</v>
      </c>
      <c r="E31" s="7">
        <v>568.79999999999995</v>
      </c>
      <c r="F31" s="7">
        <v>0.25900000000000001</v>
      </c>
      <c r="G31" s="7">
        <v>398.8</v>
      </c>
      <c r="H31" s="1">
        <f t="shared" si="5"/>
        <v>2.4824625</v>
      </c>
      <c r="I31" s="7">
        <v>24.5</v>
      </c>
      <c r="J31" s="7"/>
      <c r="K31" s="7"/>
      <c r="L31" s="7"/>
      <c r="M31" s="7"/>
      <c r="N31" s="7"/>
      <c r="O31" s="7"/>
      <c r="P31" s="7"/>
      <c r="Q31" s="7"/>
      <c r="R31" s="7">
        <v>0.54500000000000004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3">
      <c r="A32" s="6">
        <v>9</v>
      </c>
      <c r="B32" s="6" t="s">
        <v>25</v>
      </c>
      <c r="C32" s="6" t="s">
        <v>11</v>
      </c>
      <c r="D32" s="7">
        <v>128.25899999999999</v>
      </c>
      <c r="E32" s="7">
        <v>594.6</v>
      </c>
      <c r="F32" s="7">
        <v>0.26</v>
      </c>
      <c r="G32" s="7">
        <v>424</v>
      </c>
      <c r="H32" s="1">
        <f t="shared" si="5"/>
        <v>2.3102100000000001</v>
      </c>
      <c r="I32" s="7">
        <v>22.8</v>
      </c>
      <c r="J32" s="7"/>
      <c r="K32" s="7"/>
      <c r="L32" s="7"/>
      <c r="M32" s="7"/>
      <c r="N32" s="7"/>
      <c r="O32" s="7"/>
      <c r="P32" s="7"/>
      <c r="Q32" s="7"/>
      <c r="R32" s="7">
        <v>0.64700000000000002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3">
      <c r="A33" s="6">
        <v>10</v>
      </c>
      <c r="B33" s="6" t="s">
        <v>26</v>
      </c>
      <c r="C33" s="6" t="s">
        <v>12</v>
      </c>
      <c r="D33" s="7">
        <v>142.286</v>
      </c>
      <c r="E33" s="7">
        <v>617.6</v>
      </c>
      <c r="F33" s="7">
        <v>0.247</v>
      </c>
      <c r="G33" s="7">
        <v>447.3</v>
      </c>
      <c r="H33" s="1">
        <f t="shared" si="5"/>
        <v>2.1075599999999999</v>
      </c>
      <c r="I33" s="7">
        <v>20.8</v>
      </c>
      <c r="J33" s="7"/>
      <c r="K33" s="7"/>
      <c r="L33" s="7"/>
      <c r="M33" s="7"/>
      <c r="N33" s="7"/>
      <c r="O33" s="7"/>
      <c r="P33" s="7"/>
      <c r="Q33" s="7"/>
      <c r="R33" s="7">
        <v>0.80300000000000005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2016-03-14T09:43:11Z</dcterms:modified>
</cp:coreProperties>
</file>