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iscos" sheetId="2" r:id="rId5"/>
    <sheet state="visible" name="Acoes" sheetId="3" r:id="rId6"/>
    <sheet state="visible" name="Grafico" sheetId="4" r:id="rId7"/>
    <sheet state="visible" name="EAR" sheetId="5" r:id="rId8"/>
    <sheet state="visible" name="Param" sheetId="6" r:id="rId9"/>
  </sheets>
  <definedNames>
    <definedName name="TipodeRisco">Param!$I$5:$I$8</definedName>
    <definedName name="Prioridade">Param!$L$5:$L$9</definedName>
    <definedName name="Acao">Param!$J$5:$J$11</definedName>
    <definedName name="Tipo">Param!$H$5:$H$6</definedName>
    <definedName name="Impacto">Param!$F$5:$F$9</definedName>
    <definedName name="EAR">Param!$G$5:$G$9</definedName>
    <definedName name="Probabilidade">Param!$E$5:$E$9</definedName>
  </definedNames>
  <calcPr/>
</workbook>
</file>

<file path=xl/sharedStrings.xml><?xml version="1.0" encoding="utf-8"?>
<sst xmlns="http://schemas.openxmlformats.org/spreadsheetml/2006/main" count="199" uniqueCount="130">
  <si>
    <t>Registro dos riscos</t>
  </si>
  <si>
    <t>Nome do Projeto</t>
  </si>
  <si>
    <t>Instruções</t>
  </si>
  <si>
    <t>Instruções, Histórico de Alterações e as Aprovações</t>
  </si>
  <si>
    <t>Riscos</t>
  </si>
  <si>
    <t>Riscos identificados, impacto, probabilidade, ..</t>
  </si>
  <si>
    <t>Acoes</t>
  </si>
  <si>
    <t>Ações relacionadas aos riscos identificados</t>
  </si>
  <si>
    <t>Paramêtros</t>
  </si>
  <si>
    <t>Parâmetros usados nas outras abas da planilha.</t>
  </si>
  <si>
    <t>Objetivo:</t>
  </si>
  <si>
    <t>Tratar os riscos</t>
  </si>
  <si>
    <t>Ref.</t>
  </si>
  <si>
    <t>Passos</t>
  </si>
  <si>
    <t>Aba</t>
  </si>
  <si>
    <t>Comentários</t>
  </si>
  <si>
    <t>Incluir todos os riscos identificados na coluna descrição dos riscos</t>
  </si>
  <si>
    <t>Incluir as demais informações sobre os riscos. Caso tenha alguma dúvida sobre a coluna, consulte a Aba Param</t>
  </si>
  <si>
    <t>Incluir as ações para tratar os riscos. Quando existirem várias ações, usar a aba Ações e colocar a Referência usada. Incluir somente uma referência na coluna Ação: "Vide Aba Acoes".</t>
  </si>
  <si>
    <t>Categorizar os riscos</t>
  </si>
  <si>
    <t>Incluir as categorias identificadas na coluna categoria</t>
  </si>
  <si>
    <t>Param</t>
  </si>
  <si>
    <t>Para ajustar a Estrutura Analítica dos Riscos, clique no SmartArt e altere as categorias e subcategorias</t>
  </si>
  <si>
    <t>EAR</t>
  </si>
  <si>
    <t>Caso você quiser tratar as subcategorias na Aba Riscos, criar coluna. Esse template só usa as subcategorias como referência no EAR.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</si>
  <si>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</si>
  <si>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</si>
  <si>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</si>
  <si>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</si>
  <si>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</si>
  <si>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</si>
  <si>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</si>
  <si>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</si>
  <si>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Cód.</t>
  </si>
  <si>
    <t>Severidade</t>
  </si>
  <si>
    <t>Data de Identificação</t>
  </si>
  <si>
    <t>Descrição do risco</t>
  </si>
  <si>
    <t>Probabi-lidade</t>
  </si>
  <si>
    <t>Impacto</t>
  </si>
  <si>
    <t>Descrição do Impacto</t>
  </si>
  <si>
    <t>Categoria</t>
  </si>
  <si>
    <t>Causa</t>
  </si>
  <si>
    <t>Tipo de Risco</t>
  </si>
  <si>
    <t>Classificação</t>
  </si>
  <si>
    <t>Proprietário do risco</t>
  </si>
  <si>
    <t>Ação</t>
  </si>
  <si>
    <t>Descrição da ação</t>
  </si>
  <si>
    <t>Proprietário da resposta</t>
  </si>
  <si>
    <t>Gatilho</t>
  </si>
  <si>
    <t>Previsão ou Frequência de Monitoramento</t>
  </si>
  <si>
    <t>30/04/2024</t>
  </si>
  <si>
    <t>Segurança de Dados: Como lidamos com documentos sensíveis, há um risco significativo de violação de dados se as medidas de segurança não forem robustas o suficiente. Isso inclui proteção contra ataques cibernéticos aos servidores onde os documentos digitais são armazenados.</t>
  </si>
  <si>
    <t>5-Muito Alta</t>
  </si>
  <si>
    <t>5-Muito Alto</t>
  </si>
  <si>
    <t>Com o vazamento de infomações de documentos privados, a empresa poderia sofrer com multas vindas da LGPD e descredibilidade.</t>
  </si>
  <si>
    <t>Técnico</t>
  </si>
  <si>
    <t xml:space="preserve">As Causas poderiam ser várias: do nosso lado - Ataques aos ambientes e servidores, invasão a empresa, empregados descontentes, do cliente - vazamento da senha e ataques ao usuário do cliente. </t>
  </si>
  <si>
    <t>Ameaça</t>
  </si>
  <si>
    <t>Análise adicional</t>
  </si>
  <si>
    <t>Digitaliza+</t>
  </si>
  <si>
    <t>Prevenir</t>
  </si>
  <si>
    <t>Implementar criptografia de dados, utilizar firewalls e segurança de rede, ter um controle de acesso, estabelecer um monitoramento de segurança, Atualizações de Software, Treinamento de Funcionários, Backup e Recuperação e Auditorias de Segurança</t>
  </si>
  <si>
    <t>integralmente monitorada</t>
  </si>
  <si>
    <t>Usabilidade do Sistema: O sistema deve ser intuitivo e fácil de usar para os clientes, caso contrário, pode haver resistência à adoção e uso, afetando a satisfação do cliente e a eficiência operacional.</t>
  </si>
  <si>
    <t>2-Baixa</t>
  </si>
  <si>
    <t>3-Médio</t>
  </si>
  <si>
    <t>Com um sistema pouco intuitivo poderia gerar resistência por parte do cliente e por fim ao não fechamanto do contrato</t>
  </si>
  <si>
    <t>Falta de alinhamento e Desenvolvimento do sistema, não seguindo as diretrizes de usabilidade.</t>
  </si>
  <si>
    <t>Oportunidade</t>
  </si>
  <si>
    <t>Resposta de curto prazo</t>
  </si>
  <si>
    <t>Manter o time de desenvolvimento sempre bem alinhado e orientadado</t>
  </si>
  <si>
    <t xml:space="preserve">Segurança de Login: ataques ao sistema advindas de logins de clientes </t>
  </si>
  <si>
    <t>3-Média</t>
  </si>
  <si>
    <t>Com acesso ao portal, o invasor poderia visualizar informações de documentos, onde o mesmo poderia estar realizando a vazamento de dados.</t>
  </si>
  <si>
    <t>Externo</t>
  </si>
  <si>
    <t xml:space="preserve">Compartilhamento de senhas entre colaboradores ou Maquinas infectadas </t>
  </si>
  <si>
    <t>Cliente</t>
  </si>
  <si>
    <t xml:space="preserve">Orientar os clientes sobre a questão de compartilhamento de senhas e que seja sempre verificado a saúde de suas maquinas. </t>
  </si>
  <si>
    <t>Escalabilidade do Sistema: À medida que a base de clientes cresce e mais documentos são adicionados, o sistema precisa ser capaz de lidar com esse aumento de demanda sem comprometer a velocidade ou a qualidade do serviço.</t>
  </si>
  <si>
    <t>1-Muito baixo</t>
  </si>
  <si>
    <t>Lentidão no sistema</t>
  </si>
  <si>
    <t>Falta de otimização da base, instabilidade da rede, Maquinas com baixo desempenho</t>
  </si>
  <si>
    <t>Lista de observação (baixa prioridade)</t>
  </si>
  <si>
    <t>Digitaliza+ &amp; Cliente</t>
  </si>
  <si>
    <t>Melhorar</t>
  </si>
  <si>
    <t>Manter o sistema o mais otimizado possível, Monitoramento de desempenho, Otimização de código e consultas e Planejamento de capacidade</t>
  </si>
  <si>
    <t>Integridade dos Documentos: Existe o risco de corrupção de documentos durante o processo de digitalização ou armazenamento(integridade fisica), especialmente se não houver um sistema de backup adequado em vigor.</t>
  </si>
  <si>
    <t>4-Alta</t>
  </si>
  <si>
    <t>4-Alto</t>
  </si>
  <si>
    <t>Caso não verificado, teria o retrabalho de pegar o documento que já se encontra guardado e ter que digitalizar novamente</t>
  </si>
  <si>
    <t>Organizacional</t>
  </si>
  <si>
    <t>Falta de verificação pós digitalização de um determinado lote ou grupo de documentos.</t>
  </si>
  <si>
    <t>Ao final de cada digitalização verificar se o processo ocorreu de acordo com o esperado; treinamento da melhor forma de manuseamento</t>
  </si>
  <si>
    <t>Cód. Risco</t>
  </si>
  <si>
    <t>Prior.</t>
  </si>
  <si>
    <t>Descrição do Risco</t>
  </si>
  <si>
    <t>Responsável</t>
  </si>
  <si>
    <t>Previsão</t>
  </si>
  <si>
    <t>Status</t>
  </si>
  <si>
    <t>Previsão Original</t>
  </si>
  <si>
    <t>3-Alta</t>
  </si>
  <si>
    <t>Daniel Victor da Rosa</t>
  </si>
  <si>
    <t>20 dias</t>
  </si>
  <si>
    <t xml:space="preserve">30 Dias </t>
  </si>
  <si>
    <t xml:space="preserve">Ao final de cada digitalização verificar se o processo ocorreu de acordo com o esperado. </t>
  </si>
  <si>
    <t>15 dias</t>
  </si>
  <si>
    <t>30 Dias</t>
  </si>
  <si>
    <t>Probabilidade</t>
  </si>
  <si>
    <t>Matriz de Probabilidade x Impacto</t>
  </si>
  <si>
    <t>Ações</t>
  </si>
  <si>
    <t>Legenda</t>
  </si>
  <si>
    <t>Abas</t>
  </si>
  <si>
    <t>Classificacao</t>
  </si>
  <si>
    <t>Definição</t>
  </si>
  <si>
    <t>Probabilidade x Impacto</t>
  </si>
  <si>
    <t>Cód. Risco ou Issue relacionado</t>
  </si>
  <si>
    <t>Domínio</t>
  </si>
  <si>
    <t>Instrucoes</t>
  </si>
  <si>
    <t>1-Muito baixa</t>
  </si>
  <si>
    <t>0-Sem prioridade</t>
  </si>
  <si>
    <t>2-Baixo</t>
  </si>
  <si>
    <t>Gestão do projeto</t>
  </si>
  <si>
    <t>Mitigar</t>
  </si>
  <si>
    <t>1-Baixa</t>
  </si>
  <si>
    <t>Transferir</t>
  </si>
  <si>
    <t>2-Média</t>
  </si>
  <si>
    <t>Grafico</t>
  </si>
  <si>
    <t>Aceitar</t>
  </si>
  <si>
    <t>Explorar</t>
  </si>
  <si>
    <t>Compartilhar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</si>
</sst>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yy"/>
    <numFmt numFmtId="165" formatCode="[$-409]d\-mmm\-yy"/>
  </numFmts>
  <fonts count="21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b/>
      <u/>
      <sz val="18.0"/>
      <color rgb="FF1F497D"/>
      <name val="Cambria"/>
    </font>
    <font>
      <b/>
      <sz val="18.0"/>
      <color rgb="FF1F497D"/>
      <name val="Cambria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0"/>
      <name val="Calibri"/>
    </font>
    <font>
      <u/>
      <sz val="10.0"/>
      <color theme="10"/>
      <name val="Arial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5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shrinkToFit="0" wrapText="1"/>
    </xf>
    <xf borderId="0" fillId="0" fontId="11" numFmtId="0" xfId="0" applyAlignment="1" applyFont="1">
      <alignment shrinkToFit="0" vertical="center" wrapText="1"/>
    </xf>
    <xf borderId="0" fillId="0" fontId="14" numFmtId="0" xfId="0" applyFont="1"/>
    <xf borderId="4" fillId="3" fontId="2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0" fontId="6" numFmtId="0" xfId="0" applyBorder="1" applyFont="1"/>
    <xf borderId="0" fillId="0" fontId="15" numFmtId="0" xfId="0" applyFont="1"/>
    <xf borderId="0" fillId="0" fontId="16" numFmtId="0" xfId="0" applyAlignment="1" applyFont="1">
      <alignment horizontal="left"/>
    </xf>
    <xf borderId="6" fillId="0" fontId="15" numFmtId="0" xfId="0" applyAlignment="1" applyBorder="1" applyFont="1">
      <alignment horizontal="center"/>
    </xf>
    <xf borderId="6" fillId="0" fontId="17" numFmtId="0" xfId="0" applyBorder="1" applyFont="1"/>
    <xf borderId="0" fillId="0" fontId="16" numFmtId="0" xfId="0" applyFont="1"/>
    <xf borderId="7" fillId="2" fontId="18" numFmtId="0" xfId="0" applyAlignment="1" applyBorder="1" applyFont="1">
      <alignment horizontal="center" shrinkToFit="0" wrapText="1"/>
    </xf>
    <xf borderId="8" fillId="2" fontId="18" numFmtId="0" xfId="0" applyAlignment="1" applyBorder="1" applyFont="1">
      <alignment horizontal="center" shrinkToFit="0" wrapText="1"/>
    </xf>
    <xf borderId="9" fillId="0" fontId="17" numFmtId="0" xfId="0" applyBorder="1" applyFont="1"/>
    <xf borderId="10" fillId="0" fontId="17" numFmtId="0" xfId="0" applyBorder="1" applyFont="1"/>
    <xf borderId="8" fillId="2" fontId="18" numFmtId="0" xfId="0" applyAlignment="1" applyBorder="1" applyFont="1">
      <alignment horizontal="left" shrinkToFit="0" wrapText="1"/>
    </xf>
    <xf borderId="8" fillId="0" fontId="15" numFmtId="0" xfId="0" applyBorder="1" applyFont="1"/>
    <xf borderId="8" fillId="0" fontId="15" numFmtId="0" xfId="0" applyAlignment="1" applyBorder="1" applyFont="1">
      <alignment shrinkToFit="0" wrapText="1"/>
    </xf>
    <xf borderId="8" fillId="0" fontId="19" numFmtId="0" xfId="0" applyAlignment="1" applyBorder="1" applyFont="1">
      <alignment shrinkToFit="0" wrapText="1"/>
    </xf>
    <xf borderId="8" fillId="0" fontId="15" numFmtId="0" xfId="0" applyAlignment="1" applyBorder="1" applyFont="1">
      <alignment horizontal="left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16" numFmtId="164" xfId="0" applyAlignment="1" applyFont="1" applyNumberFormat="1">
      <alignment horizontal="right"/>
    </xf>
    <xf borderId="11" fillId="2" fontId="3" numFmtId="0" xfId="0" applyAlignment="1" applyBorder="1" applyFont="1">
      <alignment horizontal="center" vertical="center"/>
    </xf>
    <xf borderId="12" fillId="0" fontId="17" numFmtId="0" xfId="0" applyBorder="1" applyFont="1"/>
    <xf borderId="13" fillId="0" fontId="17" numFmtId="0" xfId="0" applyBorder="1" applyFont="1"/>
    <xf borderId="14" fillId="2" fontId="18" numFmtId="0" xfId="0" applyAlignment="1" applyBorder="1" applyFont="1">
      <alignment horizontal="center"/>
    </xf>
    <xf borderId="8" fillId="2" fontId="18" numFmtId="0" xfId="0" applyBorder="1" applyFont="1"/>
    <xf borderId="14" fillId="0" fontId="2" numFmtId="0" xfId="0" applyAlignment="1" applyBorder="1" applyFont="1">
      <alignment horizontal="center"/>
    </xf>
    <xf borderId="14" fillId="0" fontId="2" numFmtId="0" xfId="0" applyBorder="1" applyFont="1"/>
    <xf borderId="8" fillId="0" fontId="2" numFmtId="0" xfId="0" applyBorder="1" applyFont="1"/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6" numFmtId="164" xfId="0" applyAlignment="1" applyFont="1" applyNumberFormat="1">
      <alignment horizontal="center" vertical="center"/>
    </xf>
    <xf borderId="14" fillId="2" fontId="18" numFmtId="0" xfId="0" applyAlignment="1" applyBorder="1" applyFont="1">
      <alignment horizontal="center" shrinkToFit="0" vertical="center" wrapText="1"/>
    </xf>
    <xf borderId="14" fillId="2" fontId="18" numFmtId="0" xfId="0" applyAlignment="1" applyBorder="1" applyFont="1">
      <alignment horizontal="center" vertical="center"/>
    </xf>
    <xf borderId="14" fillId="2" fontId="20" numFmtId="0" xfId="0" applyAlignment="1" applyBorder="1" applyFont="1">
      <alignment horizontal="center" readingOrder="0" shrinkToFit="0" vertical="center" wrapText="1"/>
    </xf>
    <xf borderId="14" fillId="0" fontId="15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center" vertical="center"/>
    </xf>
    <xf borderId="14" fillId="0" fontId="15" numFmtId="49" xfId="0" applyAlignment="1" applyBorder="1" applyFont="1" applyNumberFormat="1">
      <alignment horizontal="center" readingOrder="0" vertical="center"/>
    </xf>
    <xf borderId="14" fillId="0" fontId="15" numFmtId="0" xfId="0" applyAlignment="1" applyBorder="1" applyFont="1">
      <alignment horizontal="center" readingOrder="0" shrinkToFit="0" vertical="center" wrapText="1"/>
    </xf>
    <xf borderId="14" fillId="0" fontId="15" numFmtId="1" xfId="0" applyAlignment="1" applyBorder="1" applyFont="1" applyNumberFormat="1">
      <alignment horizontal="center" readingOrder="0" shrinkToFit="0" vertical="center" wrapText="1"/>
    </xf>
    <xf borderId="14" fillId="0" fontId="15" numFmtId="165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4" fillId="0" fontId="15" numFmtId="49" xfId="0" applyAlignment="1" applyBorder="1" applyFont="1" applyNumberFormat="1">
      <alignment horizontal="center" vertical="center"/>
    </xf>
    <xf borderId="14" fillId="0" fontId="15" numFmtId="1" xfId="0" applyAlignment="1" applyBorder="1" applyFont="1" applyNumberFormat="1">
      <alignment horizontal="center" shrinkToFit="0" vertical="center" wrapText="1"/>
    </xf>
    <xf borderId="14" fillId="0" fontId="15" numFmtId="0" xfId="0" applyAlignment="1" applyBorder="1" applyFont="1">
      <alignment horizontal="center" readingOrder="0" vertical="center"/>
    </xf>
    <xf borderId="14" fillId="0" fontId="15" numFmtId="0" xfId="0" applyAlignment="1" applyBorder="1" applyFont="1">
      <alignment readingOrder="0" shrinkToFit="0" wrapText="1"/>
    </xf>
    <xf borderId="14" fillId="0" fontId="15" numFmtId="0" xfId="0" applyAlignment="1" applyBorder="1" applyFont="1">
      <alignment readingOrder="0" shrinkToFit="0" vertical="top" wrapText="1"/>
    </xf>
    <xf borderId="14" fillId="0" fontId="15" numFmtId="0" xfId="0" applyBorder="1" applyFont="1"/>
    <xf borderId="14" fillId="0" fontId="15" numFmtId="0" xfId="0" applyAlignment="1" applyBorder="1" applyFont="1">
      <alignment readingOrder="0"/>
    </xf>
    <xf borderId="14" fillId="0" fontId="15" numFmtId="0" xfId="0" applyAlignment="1" applyBorder="1" applyFont="1">
      <alignment shrinkToFit="0" wrapText="1"/>
    </xf>
    <xf borderId="14" fillId="0" fontId="15" numFmtId="0" xfId="0" applyAlignment="1" applyBorder="1" applyFont="1">
      <alignment shrinkToFit="0" vertical="top" wrapText="1"/>
    </xf>
    <xf borderId="14" fillId="0" fontId="15" numFmtId="165" xfId="0" applyAlignment="1" applyBorder="1" applyFont="1" applyNumberFormat="1">
      <alignment shrinkToFit="0" vertical="top" wrapText="1"/>
    </xf>
    <xf borderId="14" fillId="2" fontId="18" numFmtId="0" xfId="0" applyBorder="1" applyFont="1"/>
    <xf borderId="8" fillId="2" fontId="18" numFmtId="0" xfId="0" applyAlignment="1" applyBorder="1" applyFont="1">
      <alignment horizontal="center"/>
    </xf>
    <xf borderId="15" fillId="0" fontId="15" numFmtId="0" xfId="0" applyBorder="1" applyFont="1"/>
    <xf borderId="16" fillId="2" fontId="18" numFmtId="0" xfId="0" applyAlignment="1" applyBorder="1" applyFont="1">
      <alignment horizontal="center"/>
    </xf>
    <xf borderId="17" fillId="0" fontId="17" numFmtId="0" xfId="0" applyBorder="1" applyFont="1"/>
    <xf borderId="14" fillId="2" fontId="18" numFmtId="0" xfId="0" applyAlignment="1" applyBorder="1" applyFont="1">
      <alignment horizontal="center" shrinkToFit="0" wrapText="1"/>
    </xf>
    <xf borderId="18" fillId="2" fontId="18" numFmtId="0" xfId="0" applyAlignment="1" applyBorder="1" applyFont="1">
      <alignment horizontal="center" shrinkToFit="0" wrapText="1"/>
    </xf>
    <xf borderId="18" fillId="2" fontId="18" numFmtId="0" xfId="0" applyBorder="1" applyFont="1"/>
    <xf borderId="18" fillId="2" fontId="18" numFmtId="0" xfId="0" applyAlignment="1" applyBorder="1" applyFont="1">
      <alignment horizontal="center"/>
    </xf>
    <xf borderId="15" fillId="0" fontId="15" numFmtId="0" xfId="0" applyAlignment="1" applyBorder="1" applyFont="1">
      <alignment horizontal="left"/>
    </xf>
    <xf borderId="19" fillId="0" fontId="15" numFmtId="0" xfId="0" applyBorder="1" applyFont="1"/>
    <xf borderId="20" fillId="0" fontId="15" numFmtId="0" xfId="0" applyBorder="1" applyFont="1"/>
    <xf borderId="21" fillId="0" fontId="15" numFmtId="0" xfId="0" applyBorder="1" applyFont="1"/>
    <xf borderId="22" fillId="0" fontId="15" numFmtId="0" xfId="0" applyBorder="1" applyFont="1"/>
    <xf borderId="21" fillId="0" fontId="15" numFmtId="0" xfId="0" applyAlignment="1" applyBorder="1" applyFont="1">
      <alignment horizontal="left"/>
    </xf>
    <xf borderId="23" fillId="0" fontId="15" numFmtId="0" xfId="0" applyBorder="1" applyFont="1"/>
    <xf borderId="6" fillId="0" fontId="15" numFmtId="0" xfId="0" applyBorder="1" applyFont="1"/>
    <xf borderId="24" fillId="0" fontId="15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FFFFFF"/>
      </font>
      <fill>
        <patternFill patternType="solid">
          <fgColor rgb="FF000080"/>
          <bgColor rgb="FF00008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9</xdr:row>
      <xdr:rowOff>0</xdr:rowOff>
    </xdr:from>
    <xdr:ext cx="128587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9.5"/>
    <col customWidth="1" min="4" max="4" width="24.88"/>
    <col customWidth="1" min="5" max="10" width="14.63"/>
    <col customWidth="1" min="11" max="26" width="8.63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75" customHeight="1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5"/>
      <c r="C7" s="16">
        <f>C6+1</f>
        <v>2</v>
      </c>
      <c r="D7" s="21" t="s">
        <v>4</v>
      </c>
      <c r="F7" s="22" t="s">
        <v>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14"/>
      <c r="B8" s="15"/>
      <c r="C8" s="16">
        <v>3.0</v>
      </c>
      <c r="D8" s="21" t="s">
        <v>6</v>
      </c>
      <c r="F8" s="19" t="s">
        <v>7</v>
      </c>
      <c r="G8" s="18"/>
      <c r="H8" s="20"/>
      <c r="I8" s="20"/>
      <c r="J8" s="2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4"/>
      <c r="B9" s="15"/>
      <c r="C9" s="16">
        <v>4.0</v>
      </c>
      <c r="D9" s="17" t="s">
        <v>8</v>
      </c>
      <c r="E9" s="18"/>
      <c r="F9" s="19" t="s">
        <v>9</v>
      </c>
      <c r="G9" s="18"/>
      <c r="H9" s="20"/>
      <c r="I9" s="20"/>
      <c r="J9" s="2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14"/>
      <c r="B10" s="15"/>
      <c r="C10" s="16"/>
      <c r="D10" s="23"/>
      <c r="E10" s="18"/>
      <c r="F10" s="19"/>
      <c r="G10" s="18"/>
      <c r="H10" s="20"/>
      <c r="I10" s="20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3"/>
      <c r="B11" s="11"/>
      <c r="C11" s="12"/>
      <c r="D11" s="13"/>
      <c r="E11" s="13"/>
      <c r="F11" s="13"/>
      <c r="G11" s="13"/>
      <c r="H11" s="13"/>
      <c r="I11" s="13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24"/>
      <c r="C12" s="25"/>
      <c r="D12" s="26"/>
      <c r="E12" s="26"/>
      <c r="F12" s="26"/>
      <c r="G12" s="26"/>
      <c r="H12" s="26"/>
      <c r="I12" s="26"/>
      <c r="J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7"/>
      <c r="B14" s="28" t="s">
        <v>10</v>
      </c>
      <c r="C14" s="29" t="s">
        <v>11</v>
      </c>
      <c r="D14" s="30"/>
      <c r="E14" s="30"/>
      <c r="F14" s="30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31"/>
      <c r="B15" s="32" t="s">
        <v>12</v>
      </c>
      <c r="C15" s="33" t="s">
        <v>13</v>
      </c>
      <c r="D15" s="34"/>
      <c r="E15" s="34"/>
      <c r="F15" s="35"/>
      <c r="G15" s="33" t="s">
        <v>14</v>
      </c>
      <c r="H15" s="35"/>
      <c r="I15" s="36" t="s">
        <v>15</v>
      </c>
      <c r="J15" s="35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26.25" customHeight="1">
      <c r="A16" s="27"/>
      <c r="B16" s="37">
        <v>1.0</v>
      </c>
      <c r="C16" s="38" t="s">
        <v>16</v>
      </c>
      <c r="D16" s="34"/>
      <c r="E16" s="34"/>
      <c r="F16" s="35"/>
      <c r="G16" s="39" t="s">
        <v>4</v>
      </c>
      <c r="H16" s="35"/>
      <c r="I16" s="40"/>
      <c r="J16" s="3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26.25" customHeight="1">
      <c r="A17" s="27"/>
      <c r="B17" s="37">
        <f t="shared" ref="B17:B18" si="1">B16+1</f>
        <v>2</v>
      </c>
      <c r="C17" s="38" t="s">
        <v>17</v>
      </c>
      <c r="D17" s="34"/>
      <c r="E17" s="34"/>
      <c r="F17" s="35"/>
      <c r="G17" s="39" t="s">
        <v>4</v>
      </c>
      <c r="H17" s="35"/>
      <c r="I17" s="40"/>
      <c r="J17" s="3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37">
        <f t="shared" si="1"/>
        <v>3</v>
      </c>
      <c r="C18" s="38" t="s">
        <v>18</v>
      </c>
      <c r="D18" s="34"/>
      <c r="E18" s="34"/>
      <c r="F18" s="35"/>
      <c r="G18" s="39" t="s">
        <v>6</v>
      </c>
      <c r="H18" s="35"/>
      <c r="I18" s="40"/>
      <c r="J18" s="35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41"/>
      <c r="G19" s="27"/>
      <c r="I19" s="4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8" t="s">
        <v>10</v>
      </c>
      <c r="C20" s="29" t="s">
        <v>19</v>
      </c>
      <c r="D20" s="30"/>
      <c r="E20" s="30"/>
      <c r="F20" s="30"/>
      <c r="G20" s="43"/>
      <c r="I20" s="4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31"/>
      <c r="B21" s="32" t="s">
        <v>12</v>
      </c>
      <c r="C21" s="33" t="s">
        <v>13</v>
      </c>
      <c r="D21" s="34"/>
      <c r="E21" s="34"/>
      <c r="F21" s="35"/>
      <c r="G21" s="33" t="s">
        <v>14</v>
      </c>
      <c r="H21" s="35"/>
      <c r="I21" s="36" t="s">
        <v>15</v>
      </c>
      <c r="J21" s="35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0" customHeight="1">
      <c r="A22" s="27"/>
      <c r="B22" s="37">
        <v>1.0</v>
      </c>
      <c r="C22" s="38" t="s">
        <v>20</v>
      </c>
      <c r="D22" s="34"/>
      <c r="E22" s="34"/>
      <c r="F22" s="35"/>
      <c r="G22" s="39" t="s">
        <v>21</v>
      </c>
      <c r="H22" s="35"/>
      <c r="I22" s="40"/>
      <c r="J22" s="35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0" customHeight="1">
      <c r="A23" s="27"/>
      <c r="B23" s="37">
        <f t="shared" ref="B23:B25" si="2">B22+1</f>
        <v>2</v>
      </c>
      <c r="C23" s="38" t="s">
        <v>22</v>
      </c>
      <c r="D23" s="34"/>
      <c r="E23" s="34"/>
      <c r="F23" s="35"/>
      <c r="G23" s="39" t="s">
        <v>23</v>
      </c>
      <c r="H23" s="35"/>
      <c r="I23" s="40"/>
      <c r="J23" s="35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0" customHeight="1">
      <c r="A24" s="27"/>
      <c r="B24" s="37">
        <f t="shared" si="2"/>
        <v>3</v>
      </c>
      <c r="C24" s="38" t="s">
        <v>24</v>
      </c>
      <c r="D24" s="34"/>
      <c r="E24" s="34"/>
      <c r="F24" s="35"/>
      <c r="G24" s="39" t="s">
        <v>4</v>
      </c>
      <c r="H24" s="35"/>
      <c r="I24" s="40"/>
      <c r="J24" s="35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37">
        <f t="shared" si="2"/>
        <v>4</v>
      </c>
      <c r="C25" s="38"/>
      <c r="D25" s="34"/>
      <c r="E25" s="34"/>
      <c r="F25" s="35"/>
      <c r="G25" s="38"/>
      <c r="H25" s="35"/>
      <c r="I25" s="40"/>
      <c r="J25" s="35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41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44" t="s">
        <v>25</v>
      </c>
      <c r="C28" s="45"/>
      <c r="D28" s="45"/>
      <c r="E28" s="45"/>
      <c r="F28" s="45"/>
      <c r="G28" s="45"/>
      <c r="H28" s="45"/>
      <c r="I28" s="45"/>
      <c r="J28" s="4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47" t="s">
        <v>26</v>
      </c>
      <c r="C29" s="47" t="s">
        <v>27</v>
      </c>
      <c r="D29" s="47" t="s">
        <v>28</v>
      </c>
      <c r="E29" s="48" t="s">
        <v>29</v>
      </c>
      <c r="F29" s="34"/>
      <c r="G29" s="34"/>
      <c r="H29" s="34"/>
      <c r="I29" s="34"/>
      <c r="J29" s="3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49"/>
      <c r="C30" s="49"/>
      <c r="D30" s="50"/>
      <c r="E30" s="51"/>
      <c r="F30" s="34"/>
      <c r="G30" s="34"/>
      <c r="H30" s="34"/>
      <c r="I30" s="34"/>
      <c r="J30" s="3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49"/>
      <c r="C31" s="49"/>
      <c r="D31" s="50"/>
      <c r="E31" s="51"/>
      <c r="F31" s="34"/>
      <c r="G31" s="34"/>
      <c r="H31" s="34"/>
      <c r="I31" s="34"/>
      <c r="J31" s="3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49"/>
      <c r="C32" s="49"/>
      <c r="D32" s="50"/>
      <c r="E32" s="51"/>
      <c r="F32" s="34"/>
      <c r="G32" s="34"/>
      <c r="H32" s="34"/>
      <c r="I32" s="34"/>
      <c r="J32" s="3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44" t="s">
        <v>30</v>
      </c>
      <c r="C35" s="45"/>
      <c r="D35" s="45"/>
      <c r="E35" s="45"/>
      <c r="F35" s="45"/>
      <c r="G35" s="45"/>
      <c r="H35" s="45"/>
      <c r="I35" s="45"/>
      <c r="J35" s="4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47" t="s">
        <v>12</v>
      </c>
      <c r="C36" s="47" t="s">
        <v>27</v>
      </c>
      <c r="D36" s="47" t="s">
        <v>31</v>
      </c>
      <c r="E36" s="48" t="s">
        <v>32</v>
      </c>
      <c r="F36" s="34"/>
      <c r="G36" s="34"/>
      <c r="H36" s="34"/>
      <c r="I36" s="34"/>
      <c r="J36" s="3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49">
        <v>1.0</v>
      </c>
      <c r="C37" s="49"/>
      <c r="D37" s="50"/>
      <c r="E37" s="51"/>
      <c r="F37" s="34"/>
      <c r="G37" s="34"/>
      <c r="H37" s="34"/>
      <c r="I37" s="34"/>
      <c r="J37" s="3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49">
        <v>2.0</v>
      </c>
      <c r="C38" s="49"/>
      <c r="D38" s="50"/>
      <c r="E38" s="51"/>
      <c r="F38" s="34"/>
      <c r="G38" s="34"/>
      <c r="H38" s="34"/>
      <c r="I38" s="34"/>
      <c r="J38" s="3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49">
        <v>3.0</v>
      </c>
      <c r="C39" s="49"/>
      <c r="D39" s="50"/>
      <c r="E39" s="51"/>
      <c r="F39" s="34"/>
      <c r="G39" s="34"/>
      <c r="H39" s="34"/>
      <c r="I39" s="34"/>
      <c r="J39" s="3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0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0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0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0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0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0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0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0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0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7">
    <mergeCell ref="E32:J32"/>
    <mergeCell ref="B35:J35"/>
    <mergeCell ref="E36:J36"/>
    <mergeCell ref="E37:J37"/>
    <mergeCell ref="E38:J38"/>
    <mergeCell ref="E39:J39"/>
    <mergeCell ref="C25:F25"/>
    <mergeCell ref="G25:H25"/>
    <mergeCell ref="I25:J25"/>
    <mergeCell ref="B28:J28"/>
    <mergeCell ref="E29:J29"/>
    <mergeCell ref="E30:J30"/>
    <mergeCell ref="E31:J31"/>
    <mergeCell ref="D7:E7"/>
    <mergeCell ref="F7:J7"/>
    <mergeCell ref="D8:E8"/>
    <mergeCell ref="C14:F14"/>
    <mergeCell ref="C15:F15"/>
    <mergeCell ref="G15:H15"/>
    <mergeCell ref="I15:J15"/>
    <mergeCell ref="G18:H18"/>
    <mergeCell ref="I18:J18"/>
    <mergeCell ref="C16:F16"/>
    <mergeCell ref="G16:H16"/>
    <mergeCell ref="I16:J16"/>
    <mergeCell ref="C17:F17"/>
    <mergeCell ref="G17:H17"/>
    <mergeCell ref="I17:J17"/>
    <mergeCell ref="C18:F18"/>
    <mergeCell ref="G21:H21"/>
    <mergeCell ref="I21:J21"/>
    <mergeCell ref="C19:F19"/>
    <mergeCell ref="G19:H19"/>
    <mergeCell ref="I19:J19"/>
    <mergeCell ref="C20:F20"/>
    <mergeCell ref="G20:H20"/>
    <mergeCell ref="I20:J20"/>
    <mergeCell ref="C21:F21"/>
    <mergeCell ref="G24:H24"/>
    <mergeCell ref="I24:J24"/>
    <mergeCell ref="C22:F22"/>
    <mergeCell ref="G22:H22"/>
    <mergeCell ref="I22:J22"/>
    <mergeCell ref="C23:F23"/>
    <mergeCell ref="G23:H23"/>
    <mergeCell ref="I23:J23"/>
    <mergeCell ref="C24:F24"/>
  </mergeCells>
  <hyperlinks>
    <hyperlink display="Instruções" location="Capa!A1" ref="D6"/>
    <hyperlink display="Riscos" location="Riscos!A1" ref="D7"/>
    <hyperlink display="Acoes" location="Acoes!A1" ref="D8"/>
    <hyperlink display="Paramêtros" location="Param!A1" ref="D9"/>
    <hyperlink display="Riscos" location="Riscos!A1" ref="G16"/>
    <hyperlink display="Riscos" location="Riscos!A1" ref="G17"/>
    <hyperlink display="Acoes" location="Acoes!A1" ref="G18"/>
    <hyperlink display="Param" location="Param!A1" ref="G22"/>
    <hyperlink display="EAR" location="EAR!A1" ref="G23"/>
    <hyperlink display="Riscos" location="Riscos!A1" ref="G24"/>
  </hyperlinks>
  <printOptions/>
  <pageMargins bottom="0.7874015748031497" footer="0.0" header="0.0" left="0.2362204724409449" right="0.31496062992125984" top="0.5905511811023623"/>
  <pageSetup paperSize="9" orientation="landscape"/>
  <headerFooter>
    <oddHeader>&amp;LRegistro dos riscos&amp;R&amp;A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5.38"/>
    <col customWidth="1" min="3" max="3" width="6.5"/>
    <col customWidth="1" min="4" max="4" width="12.5"/>
    <col customWidth="1" min="5" max="5" width="35.5"/>
    <col customWidth="1" min="6" max="6" width="12.63"/>
    <col customWidth="1" min="7" max="7" width="13.0"/>
    <col customWidth="1" min="8" max="8" width="50.38"/>
    <col customWidth="1" min="9" max="9" width="17.63"/>
    <col customWidth="1" min="10" max="10" width="34.63"/>
    <col customWidth="1" min="11" max="11" width="16.13"/>
    <col customWidth="1" min="12" max="13" width="19.88"/>
    <col customWidth="1" min="14" max="14" width="13.38"/>
    <col customWidth="1" min="15" max="15" width="41.5"/>
    <col customWidth="1" min="16" max="16" width="14.63"/>
    <col customWidth="1" min="17" max="17" width="21.88"/>
    <col customWidth="1" min="18" max="18" width="16.5"/>
    <col customWidth="1" min="19" max="19" width="41.88"/>
    <col customWidth="1" min="20" max="20" width="9.38"/>
    <col customWidth="1" min="21" max="21" width="7.63"/>
    <col customWidth="1" min="22" max="26" width="9.13"/>
  </cols>
  <sheetData>
    <row r="1" ht="14.25" customHeight="1">
      <c r="A1" s="52"/>
      <c r="B1" s="53"/>
      <c r="C1" s="52"/>
      <c r="D1" s="52"/>
      <c r="E1" s="52"/>
      <c r="F1" s="52"/>
      <c r="G1" s="52"/>
      <c r="H1" s="54"/>
      <c r="I1" s="54"/>
      <c r="J1" s="54"/>
      <c r="K1" s="54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4.25" customHeight="1">
      <c r="A2" s="52"/>
      <c r="B2" s="55" t="s">
        <v>33</v>
      </c>
      <c r="C2" s="55" t="s">
        <v>34</v>
      </c>
      <c r="D2" s="55" t="s">
        <v>35</v>
      </c>
      <c r="E2" s="56" t="s">
        <v>36</v>
      </c>
      <c r="F2" s="57" t="s">
        <v>37</v>
      </c>
      <c r="G2" s="55" t="s">
        <v>38</v>
      </c>
      <c r="H2" s="56" t="s">
        <v>39</v>
      </c>
      <c r="I2" s="56" t="s">
        <v>40</v>
      </c>
      <c r="J2" s="56" t="s">
        <v>41</v>
      </c>
      <c r="K2" s="55" t="s">
        <v>42</v>
      </c>
      <c r="L2" s="55" t="s">
        <v>43</v>
      </c>
      <c r="M2" s="55" t="s">
        <v>44</v>
      </c>
      <c r="N2" s="56" t="s">
        <v>45</v>
      </c>
      <c r="O2" s="55" t="s">
        <v>46</v>
      </c>
      <c r="P2" s="55" t="s">
        <v>47</v>
      </c>
      <c r="Q2" s="55" t="s">
        <v>48</v>
      </c>
      <c r="R2" s="55" t="s">
        <v>49</v>
      </c>
      <c r="S2" s="55" t="s">
        <v>15</v>
      </c>
      <c r="T2" s="52"/>
      <c r="U2" s="52"/>
      <c r="V2" s="52"/>
      <c r="W2" s="52"/>
      <c r="X2" s="52"/>
      <c r="Y2" s="52"/>
      <c r="Z2" s="52"/>
    </row>
    <row r="3" ht="14.25" customHeight="1">
      <c r="A3" s="52"/>
      <c r="B3" s="58">
        <v>1.0</v>
      </c>
      <c r="C3" s="59">
        <f t="shared" ref="C3:C22" si="1">IF(ISTEXT(F3),LEFT(F3,1),F3)*IF(ISTEXT(G3),LEFT(G3,1),G3)</f>
        <v>25</v>
      </c>
      <c r="D3" s="60" t="s">
        <v>50</v>
      </c>
      <c r="E3" s="61" t="s">
        <v>51</v>
      </c>
      <c r="F3" s="62" t="s">
        <v>52</v>
      </c>
      <c r="G3" s="62" t="s">
        <v>53</v>
      </c>
      <c r="H3" s="61" t="s">
        <v>54</v>
      </c>
      <c r="I3" s="61" t="s">
        <v>55</v>
      </c>
      <c r="J3" s="61" t="s">
        <v>56</v>
      </c>
      <c r="K3" s="61" t="s">
        <v>57</v>
      </c>
      <c r="L3" s="62" t="s">
        <v>58</v>
      </c>
      <c r="M3" s="62" t="s">
        <v>59</v>
      </c>
      <c r="N3" s="61" t="s">
        <v>60</v>
      </c>
      <c r="O3" s="61" t="s">
        <v>61</v>
      </c>
      <c r="P3" s="58"/>
      <c r="Q3" s="58"/>
      <c r="R3" s="61" t="s">
        <v>62</v>
      </c>
      <c r="S3" s="59"/>
      <c r="T3" s="52"/>
      <c r="U3" s="52"/>
      <c r="V3" s="52"/>
      <c r="W3" s="52"/>
      <c r="X3" s="52"/>
      <c r="Y3" s="52"/>
      <c r="Z3" s="52"/>
    </row>
    <row r="4" ht="14.25" customHeight="1">
      <c r="A4" s="52"/>
      <c r="B4" s="58">
        <f t="shared" ref="B4:B22" si="2">B3+1</f>
        <v>2</v>
      </c>
      <c r="C4" s="59">
        <f t="shared" si="1"/>
        <v>6</v>
      </c>
      <c r="D4" s="60" t="s">
        <v>50</v>
      </c>
      <c r="E4" s="61" t="s">
        <v>63</v>
      </c>
      <c r="F4" s="62" t="s">
        <v>64</v>
      </c>
      <c r="G4" s="62" t="s">
        <v>65</v>
      </c>
      <c r="H4" s="61" t="s">
        <v>66</v>
      </c>
      <c r="I4" s="61" t="s">
        <v>55</v>
      </c>
      <c r="J4" s="61" t="s">
        <v>67</v>
      </c>
      <c r="K4" s="61" t="s">
        <v>68</v>
      </c>
      <c r="L4" s="62" t="s">
        <v>69</v>
      </c>
      <c r="M4" s="62" t="s">
        <v>59</v>
      </c>
      <c r="N4" s="61" t="s">
        <v>60</v>
      </c>
      <c r="O4" s="61" t="s">
        <v>70</v>
      </c>
      <c r="P4" s="58"/>
      <c r="Q4" s="58"/>
      <c r="R4" s="63"/>
      <c r="S4" s="59"/>
      <c r="T4" s="52"/>
      <c r="U4" s="52"/>
      <c r="V4" s="52"/>
      <c r="W4" s="52"/>
      <c r="X4" s="52"/>
      <c r="Y4" s="52"/>
      <c r="Z4" s="52"/>
    </row>
    <row r="5" ht="14.25" customHeight="1">
      <c r="A5" s="64"/>
      <c r="B5" s="58">
        <f t="shared" si="2"/>
        <v>3</v>
      </c>
      <c r="C5" s="59">
        <f t="shared" si="1"/>
        <v>15</v>
      </c>
      <c r="D5" s="60" t="s">
        <v>50</v>
      </c>
      <c r="E5" s="61" t="s">
        <v>71</v>
      </c>
      <c r="F5" s="62" t="s">
        <v>72</v>
      </c>
      <c r="G5" s="62" t="s">
        <v>53</v>
      </c>
      <c r="H5" s="61" t="s">
        <v>73</v>
      </c>
      <c r="I5" s="61" t="s">
        <v>74</v>
      </c>
      <c r="J5" s="61" t="s">
        <v>75</v>
      </c>
      <c r="K5" s="61" t="s">
        <v>57</v>
      </c>
      <c r="L5" s="62" t="s">
        <v>58</v>
      </c>
      <c r="M5" s="62" t="s">
        <v>76</v>
      </c>
      <c r="N5" s="61" t="s">
        <v>60</v>
      </c>
      <c r="O5" s="61" t="s">
        <v>77</v>
      </c>
      <c r="P5" s="58"/>
      <c r="Q5" s="58"/>
      <c r="R5" s="63"/>
      <c r="S5" s="58"/>
      <c r="T5" s="64"/>
      <c r="U5" s="64"/>
      <c r="V5" s="64"/>
      <c r="W5" s="64"/>
      <c r="X5" s="64"/>
      <c r="Y5" s="64"/>
      <c r="Z5" s="64"/>
    </row>
    <row r="6" ht="14.25" customHeight="1">
      <c r="A6" s="64"/>
      <c r="B6" s="58">
        <f t="shared" si="2"/>
        <v>4</v>
      </c>
      <c r="C6" s="59">
        <f t="shared" si="1"/>
        <v>3</v>
      </c>
      <c r="D6" s="60" t="s">
        <v>50</v>
      </c>
      <c r="E6" s="61" t="s">
        <v>78</v>
      </c>
      <c r="F6" s="62" t="s">
        <v>72</v>
      </c>
      <c r="G6" s="62" t="s">
        <v>79</v>
      </c>
      <c r="H6" s="61" t="s">
        <v>80</v>
      </c>
      <c r="I6" s="61" t="s">
        <v>55</v>
      </c>
      <c r="J6" s="61" t="s">
        <v>81</v>
      </c>
      <c r="K6" s="61" t="s">
        <v>68</v>
      </c>
      <c r="L6" s="62" t="s">
        <v>82</v>
      </c>
      <c r="M6" s="62" t="s">
        <v>83</v>
      </c>
      <c r="N6" s="61" t="s">
        <v>84</v>
      </c>
      <c r="O6" s="61" t="s">
        <v>85</v>
      </c>
      <c r="P6" s="58"/>
      <c r="Q6" s="58"/>
      <c r="R6" s="63"/>
      <c r="S6" s="58"/>
      <c r="T6" s="64"/>
      <c r="U6" s="64"/>
      <c r="V6" s="64"/>
      <c r="W6" s="64"/>
      <c r="X6" s="64"/>
      <c r="Y6" s="64"/>
      <c r="Z6" s="64"/>
    </row>
    <row r="7" ht="14.25" customHeight="1">
      <c r="A7" s="64"/>
      <c r="B7" s="58">
        <f t="shared" si="2"/>
        <v>5</v>
      </c>
      <c r="C7" s="59">
        <f t="shared" si="1"/>
        <v>16</v>
      </c>
      <c r="D7" s="60" t="s">
        <v>50</v>
      </c>
      <c r="E7" s="61" t="s">
        <v>86</v>
      </c>
      <c r="F7" s="62" t="s">
        <v>87</v>
      </c>
      <c r="G7" s="62" t="s">
        <v>88</v>
      </c>
      <c r="H7" s="61" t="s">
        <v>89</v>
      </c>
      <c r="I7" s="61" t="s">
        <v>90</v>
      </c>
      <c r="J7" s="61" t="s">
        <v>91</v>
      </c>
      <c r="K7" s="61" t="s">
        <v>68</v>
      </c>
      <c r="L7" s="62" t="s">
        <v>58</v>
      </c>
      <c r="M7" s="62" t="s">
        <v>59</v>
      </c>
      <c r="N7" s="61" t="s">
        <v>60</v>
      </c>
      <c r="O7" s="61" t="s">
        <v>92</v>
      </c>
      <c r="P7" s="58"/>
      <c r="Q7" s="58"/>
      <c r="R7" s="63"/>
      <c r="S7" s="58"/>
      <c r="T7" s="64"/>
      <c r="U7" s="64"/>
      <c r="V7" s="64"/>
      <c r="W7" s="64"/>
      <c r="X7" s="64"/>
      <c r="Y7" s="64"/>
      <c r="Z7" s="64"/>
    </row>
    <row r="8" ht="14.25" customHeight="1">
      <c r="A8" s="64"/>
      <c r="B8" s="58">
        <f t="shared" si="2"/>
        <v>6</v>
      </c>
      <c r="C8" s="59">
        <f t="shared" si="1"/>
        <v>0</v>
      </c>
      <c r="D8" s="65"/>
      <c r="E8" s="58"/>
      <c r="F8" s="66"/>
      <c r="G8" s="66"/>
      <c r="H8" s="58"/>
      <c r="I8" s="58"/>
      <c r="J8" s="58"/>
      <c r="K8" s="58"/>
      <c r="L8" s="66"/>
      <c r="M8" s="66"/>
      <c r="N8" s="58"/>
      <c r="O8" s="58"/>
      <c r="P8" s="58"/>
      <c r="Q8" s="58"/>
      <c r="R8" s="63"/>
      <c r="S8" s="58"/>
      <c r="T8" s="64"/>
      <c r="U8" s="64"/>
      <c r="V8" s="64"/>
      <c r="W8" s="64"/>
      <c r="X8" s="64"/>
      <c r="Y8" s="64"/>
      <c r="Z8" s="64"/>
    </row>
    <row r="9" ht="14.25" customHeight="1">
      <c r="A9" s="64"/>
      <c r="B9" s="58">
        <f t="shared" si="2"/>
        <v>7</v>
      </c>
      <c r="C9" s="59">
        <f t="shared" si="1"/>
        <v>0</v>
      </c>
      <c r="D9" s="65"/>
      <c r="E9" s="58"/>
      <c r="F9" s="66"/>
      <c r="G9" s="66"/>
      <c r="H9" s="58"/>
      <c r="I9" s="58"/>
      <c r="J9" s="58"/>
      <c r="K9" s="58"/>
      <c r="L9" s="66"/>
      <c r="M9" s="66"/>
      <c r="N9" s="58"/>
      <c r="O9" s="58"/>
      <c r="P9" s="58"/>
      <c r="Q9" s="58"/>
      <c r="R9" s="63"/>
      <c r="S9" s="58"/>
      <c r="T9" s="64"/>
      <c r="U9" s="64"/>
      <c r="V9" s="64"/>
      <c r="W9" s="64"/>
      <c r="X9" s="64"/>
      <c r="Y9" s="64"/>
      <c r="Z9" s="64"/>
    </row>
    <row r="10" ht="14.25" customHeight="1">
      <c r="A10" s="64"/>
      <c r="B10" s="58">
        <f t="shared" si="2"/>
        <v>8</v>
      </c>
      <c r="C10" s="59">
        <f t="shared" si="1"/>
        <v>0</v>
      </c>
      <c r="D10" s="65"/>
      <c r="E10" s="58"/>
      <c r="F10" s="66"/>
      <c r="G10" s="66"/>
      <c r="H10" s="58"/>
      <c r="I10" s="58"/>
      <c r="J10" s="58"/>
      <c r="K10" s="58"/>
      <c r="L10" s="66"/>
      <c r="M10" s="66"/>
      <c r="N10" s="58"/>
      <c r="O10" s="58"/>
      <c r="P10" s="58"/>
      <c r="Q10" s="58"/>
      <c r="R10" s="63"/>
      <c r="S10" s="58"/>
      <c r="T10" s="64"/>
      <c r="U10" s="64"/>
      <c r="V10" s="64"/>
      <c r="W10" s="64"/>
      <c r="X10" s="64"/>
      <c r="Y10" s="64"/>
      <c r="Z10" s="64"/>
    </row>
    <row r="11" ht="14.25" customHeight="1">
      <c r="A11" s="64"/>
      <c r="B11" s="58">
        <f t="shared" si="2"/>
        <v>9</v>
      </c>
      <c r="C11" s="59">
        <f t="shared" si="1"/>
        <v>0</v>
      </c>
      <c r="D11" s="65"/>
      <c r="E11" s="58"/>
      <c r="F11" s="66"/>
      <c r="G11" s="66"/>
      <c r="H11" s="58"/>
      <c r="I11" s="58"/>
      <c r="J11" s="58"/>
      <c r="K11" s="58"/>
      <c r="L11" s="66"/>
      <c r="M11" s="66"/>
      <c r="N11" s="58"/>
      <c r="O11" s="58"/>
      <c r="P11" s="58"/>
      <c r="Q11" s="58"/>
      <c r="R11" s="63"/>
      <c r="S11" s="58"/>
      <c r="T11" s="64"/>
      <c r="U11" s="64"/>
      <c r="V11" s="64"/>
      <c r="W11" s="64"/>
      <c r="X11" s="64"/>
      <c r="Y11" s="64"/>
      <c r="Z11" s="64"/>
    </row>
    <row r="12" ht="14.25" customHeight="1">
      <c r="A12" s="64"/>
      <c r="B12" s="58">
        <f t="shared" si="2"/>
        <v>10</v>
      </c>
      <c r="C12" s="59">
        <f t="shared" si="1"/>
        <v>0</v>
      </c>
      <c r="D12" s="65"/>
      <c r="E12" s="58"/>
      <c r="F12" s="66"/>
      <c r="G12" s="66"/>
      <c r="H12" s="58"/>
      <c r="I12" s="58"/>
      <c r="J12" s="58"/>
      <c r="K12" s="58"/>
      <c r="L12" s="66"/>
      <c r="M12" s="66"/>
      <c r="N12" s="58"/>
      <c r="O12" s="58"/>
      <c r="P12" s="58"/>
      <c r="Q12" s="58"/>
      <c r="R12" s="63"/>
      <c r="S12" s="58"/>
      <c r="T12" s="64"/>
      <c r="U12" s="64"/>
      <c r="V12" s="64"/>
      <c r="W12" s="64"/>
      <c r="X12" s="64"/>
      <c r="Y12" s="64"/>
      <c r="Z12" s="64"/>
    </row>
    <row r="13" ht="14.25" customHeight="1">
      <c r="A13" s="64"/>
      <c r="B13" s="58">
        <f t="shared" si="2"/>
        <v>11</v>
      </c>
      <c r="C13" s="59">
        <f t="shared" si="1"/>
        <v>0</v>
      </c>
      <c r="D13" s="65"/>
      <c r="E13" s="58"/>
      <c r="F13" s="66"/>
      <c r="G13" s="66"/>
      <c r="H13" s="58"/>
      <c r="I13" s="58"/>
      <c r="J13" s="58"/>
      <c r="K13" s="58"/>
      <c r="L13" s="66"/>
      <c r="M13" s="66"/>
      <c r="N13" s="58"/>
      <c r="O13" s="58"/>
      <c r="P13" s="58"/>
      <c r="Q13" s="58"/>
      <c r="R13" s="63"/>
      <c r="S13" s="58"/>
      <c r="T13" s="64"/>
      <c r="U13" s="64"/>
      <c r="V13" s="64"/>
      <c r="W13" s="64"/>
      <c r="X13" s="64"/>
      <c r="Y13" s="64"/>
      <c r="Z13" s="64"/>
    </row>
    <row r="14" ht="14.25" customHeight="1">
      <c r="A14" s="64"/>
      <c r="B14" s="58">
        <f t="shared" si="2"/>
        <v>12</v>
      </c>
      <c r="C14" s="59">
        <f t="shared" si="1"/>
        <v>0</v>
      </c>
      <c r="D14" s="65"/>
      <c r="E14" s="58"/>
      <c r="F14" s="66"/>
      <c r="G14" s="66"/>
      <c r="H14" s="58"/>
      <c r="I14" s="58"/>
      <c r="J14" s="58"/>
      <c r="K14" s="58"/>
      <c r="L14" s="66"/>
      <c r="M14" s="66"/>
      <c r="N14" s="58"/>
      <c r="O14" s="59"/>
      <c r="P14" s="59"/>
      <c r="Q14" s="59"/>
      <c r="R14" s="63"/>
      <c r="S14" s="58"/>
      <c r="T14" s="64"/>
      <c r="U14" s="64"/>
      <c r="V14" s="64"/>
      <c r="W14" s="64"/>
      <c r="X14" s="64"/>
      <c r="Y14" s="64"/>
      <c r="Z14" s="64"/>
    </row>
    <row r="15" ht="14.25" customHeight="1">
      <c r="A15" s="64"/>
      <c r="B15" s="58">
        <f t="shared" si="2"/>
        <v>13</v>
      </c>
      <c r="C15" s="59">
        <f t="shared" si="1"/>
        <v>0</v>
      </c>
      <c r="D15" s="65"/>
      <c r="E15" s="58"/>
      <c r="F15" s="66"/>
      <c r="G15" s="66"/>
      <c r="H15" s="58"/>
      <c r="I15" s="58"/>
      <c r="J15" s="58"/>
      <c r="K15" s="58"/>
      <c r="L15" s="66"/>
      <c r="M15" s="66"/>
      <c r="N15" s="58"/>
      <c r="O15" s="59"/>
      <c r="P15" s="59"/>
      <c r="Q15" s="59"/>
      <c r="R15" s="63"/>
      <c r="S15" s="58"/>
      <c r="T15" s="64"/>
      <c r="U15" s="64"/>
      <c r="V15" s="64"/>
      <c r="W15" s="64"/>
      <c r="X15" s="64"/>
      <c r="Y15" s="64"/>
      <c r="Z15" s="64"/>
    </row>
    <row r="16" ht="14.25" customHeight="1">
      <c r="A16" s="64"/>
      <c r="B16" s="58">
        <f t="shared" si="2"/>
        <v>14</v>
      </c>
      <c r="C16" s="59">
        <f t="shared" si="1"/>
        <v>0</v>
      </c>
      <c r="D16" s="65"/>
      <c r="E16" s="58"/>
      <c r="F16" s="66"/>
      <c r="G16" s="66"/>
      <c r="H16" s="58"/>
      <c r="I16" s="58"/>
      <c r="J16" s="58"/>
      <c r="K16" s="58"/>
      <c r="L16" s="66"/>
      <c r="M16" s="66"/>
      <c r="N16" s="58"/>
      <c r="O16" s="59"/>
      <c r="P16" s="59"/>
      <c r="Q16" s="59"/>
      <c r="R16" s="63"/>
      <c r="S16" s="58"/>
      <c r="T16" s="64"/>
      <c r="U16" s="64"/>
      <c r="V16" s="64"/>
      <c r="W16" s="64"/>
      <c r="X16" s="64"/>
      <c r="Y16" s="64"/>
      <c r="Z16" s="64"/>
    </row>
    <row r="17" ht="14.25" customHeight="1">
      <c r="A17" s="64"/>
      <c r="B17" s="58">
        <f t="shared" si="2"/>
        <v>15</v>
      </c>
      <c r="C17" s="59">
        <f t="shared" si="1"/>
        <v>0</v>
      </c>
      <c r="D17" s="65"/>
      <c r="E17" s="58"/>
      <c r="F17" s="66"/>
      <c r="G17" s="66"/>
      <c r="H17" s="58"/>
      <c r="I17" s="58"/>
      <c r="J17" s="58"/>
      <c r="K17" s="58"/>
      <c r="L17" s="66"/>
      <c r="M17" s="66"/>
      <c r="N17" s="58"/>
      <c r="O17" s="58"/>
      <c r="P17" s="59"/>
      <c r="Q17" s="59"/>
      <c r="R17" s="63"/>
      <c r="S17" s="58"/>
      <c r="T17" s="64"/>
      <c r="U17" s="64"/>
      <c r="V17" s="64"/>
      <c r="W17" s="64"/>
      <c r="X17" s="64"/>
      <c r="Y17" s="64"/>
      <c r="Z17" s="64"/>
    </row>
    <row r="18" ht="14.25" customHeight="1">
      <c r="A18" s="64"/>
      <c r="B18" s="58">
        <f t="shared" si="2"/>
        <v>16</v>
      </c>
      <c r="C18" s="59">
        <f t="shared" si="1"/>
        <v>0</v>
      </c>
      <c r="D18" s="65"/>
      <c r="E18" s="58"/>
      <c r="F18" s="66"/>
      <c r="G18" s="66"/>
      <c r="H18" s="58"/>
      <c r="I18" s="58"/>
      <c r="J18" s="58"/>
      <c r="K18" s="58"/>
      <c r="L18" s="66"/>
      <c r="M18" s="66"/>
      <c r="N18" s="58"/>
      <c r="O18" s="58"/>
      <c r="P18" s="59"/>
      <c r="Q18" s="59"/>
      <c r="R18" s="63"/>
      <c r="S18" s="58"/>
      <c r="T18" s="64"/>
      <c r="U18" s="64"/>
      <c r="V18" s="64"/>
      <c r="W18" s="64"/>
      <c r="X18" s="64"/>
      <c r="Y18" s="64"/>
      <c r="Z18" s="64"/>
    </row>
    <row r="19" ht="14.25" customHeight="1">
      <c r="A19" s="64"/>
      <c r="B19" s="58">
        <f t="shared" si="2"/>
        <v>17</v>
      </c>
      <c r="C19" s="59">
        <f t="shared" si="1"/>
        <v>0</v>
      </c>
      <c r="D19" s="65"/>
      <c r="E19" s="58"/>
      <c r="F19" s="66"/>
      <c r="G19" s="66"/>
      <c r="H19" s="58"/>
      <c r="I19" s="58"/>
      <c r="J19" s="58"/>
      <c r="K19" s="58"/>
      <c r="L19" s="66"/>
      <c r="M19" s="66"/>
      <c r="N19" s="58"/>
      <c r="O19" s="58"/>
      <c r="P19" s="59"/>
      <c r="Q19" s="59"/>
      <c r="R19" s="63"/>
      <c r="S19" s="58"/>
      <c r="T19" s="64"/>
      <c r="U19" s="64"/>
      <c r="V19" s="64"/>
      <c r="W19" s="64"/>
      <c r="X19" s="64"/>
      <c r="Y19" s="64"/>
      <c r="Z19" s="64"/>
    </row>
    <row r="20" ht="14.25" customHeight="1">
      <c r="A20" s="64"/>
      <c r="B20" s="58">
        <f t="shared" si="2"/>
        <v>18</v>
      </c>
      <c r="C20" s="59">
        <f t="shared" si="1"/>
        <v>0</v>
      </c>
      <c r="D20" s="65"/>
      <c r="E20" s="58"/>
      <c r="F20" s="66"/>
      <c r="G20" s="66"/>
      <c r="H20" s="58"/>
      <c r="I20" s="58"/>
      <c r="J20" s="58"/>
      <c r="K20" s="58"/>
      <c r="L20" s="66"/>
      <c r="M20" s="66"/>
      <c r="N20" s="58"/>
      <c r="O20" s="58"/>
      <c r="P20" s="59"/>
      <c r="Q20" s="59"/>
      <c r="R20" s="63"/>
      <c r="S20" s="58"/>
      <c r="T20" s="64"/>
      <c r="U20" s="64"/>
      <c r="V20" s="64"/>
      <c r="W20" s="64"/>
      <c r="X20" s="64"/>
      <c r="Y20" s="64"/>
      <c r="Z20" s="64"/>
    </row>
    <row r="21" ht="14.25" customHeight="1">
      <c r="A21" s="64"/>
      <c r="B21" s="58">
        <f t="shared" si="2"/>
        <v>19</v>
      </c>
      <c r="C21" s="59">
        <f t="shared" si="1"/>
        <v>0</v>
      </c>
      <c r="D21" s="65"/>
      <c r="E21" s="58"/>
      <c r="F21" s="66"/>
      <c r="G21" s="66"/>
      <c r="H21" s="58"/>
      <c r="I21" s="58"/>
      <c r="J21" s="58"/>
      <c r="K21" s="58"/>
      <c r="L21" s="66"/>
      <c r="M21" s="66"/>
      <c r="N21" s="58"/>
      <c r="O21" s="58"/>
      <c r="P21" s="59"/>
      <c r="Q21" s="59"/>
      <c r="R21" s="63"/>
      <c r="S21" s="58"/>
      <c r="T21" s="64"/>
      <c r="U21" s="64"/>
      <c r="V21" s="64"/>
      <c r="W21" s="64"/>
      <c r="X21" s="64"/>
      <c r="Y21" s="64"/>
      <c r="Z21" s="64"/>
    </row>
    <row r="22" ht="14.25" customHeight="1">
      <c r="A22" s="64"/>
      <c r="B22" s="58">
        <f t="shared" si="2"/>
        <v>20</v>
      </c>
      <c r="C22" s="59">
        <f t="shared" si="1"/>
        <v>0</v>
      </c>
      <c r="D22" s="65"/>
      <c r="E22" s="58"/>
      <c r="F22" s="66"/>
      <c r="G22" s="66"/>
      <c r="H22" s="58"/>
      <c r="I22" s="58"/>
      <c r="J22" s="58"/>
      <c r="K22" s="58"/>
      <c r="L22" s="66"/>
      <c r="M22" s="66"/>
      <c r="N22" s="58"/>
      <c r="O22" s="58"/>
      <c r="P22" s="59"/>
      <c r="Q22" s="59"/>
      <c r="R22" s="63"/>
      <c r="S22" s="58"/>
      <c r="T22" s="64"/>
      <c r="U22" s="64"/>
      <c r="V22" s="64"/>
      <c r="W22" s="64"/>
      <c r="X22" s="64"/>
      <c r="Y22" s="64"/>
      <c r="Z22" s="64"/>
    </row>
    <row r="23" ht="14.2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64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4.2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64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4.2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64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4.2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64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4.2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64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4.2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4.2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4.2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4.2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4.2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4.2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4.2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4.2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4.2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4.2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4.2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4.2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4.2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4.2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4.2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4.2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4.2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4.2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4.2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4.2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4.2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4.2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4.2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4.2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4.2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4.2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4.2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4.2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4.2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4.2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4.2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4.2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4.2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4.2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4.2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4.2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4.2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4.2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4.2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4.2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4.2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4.2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4.2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4.2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4.2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4.2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4.2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4.2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4.2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4.2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4.2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4.2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4.2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4.2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4.2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4.2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4.2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4.2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4.2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4.2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4.2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4.2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4.2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4.2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4.2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4.2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4.2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4.2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4.2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4.2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4.2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4.2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4.2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4.2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4.2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4.2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4.2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4.2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4.2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4.2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4.2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4.2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4.2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4.2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4.2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4.2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4.2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4.2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4.2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4.2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4.2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4.2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4.2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4.2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4.2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4.2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4.2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4.2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4.2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4.2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4.2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4.2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4.2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4.2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4.2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4.2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4.2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4.2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4.2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4.2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4.2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4.2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4.2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4.2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4.2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4.2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4.2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4.2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4.2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4.2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4.2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4.2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4.2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4.2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4.2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4.2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4.2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4.2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4.2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4.2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4.2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4.2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4.2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4.2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4.2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4.2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4.2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4.2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4.2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4.2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4.2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4.2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4.2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4.2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4.2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4.2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4.2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4.2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4.2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4.2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4.2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4.2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4.2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4.2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4.2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4.2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4.2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4.2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4.2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4.2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4.2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4.2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4.2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4.2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4.2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4.2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4.2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4.2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4.2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4.2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4.2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4.2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4.2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4.2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4.2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4.2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4.2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4.2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4.2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4.2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4.2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4.2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4.2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4.2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4.2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4.2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4.2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4.2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4.2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4.2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4.2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4.2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4.2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4.2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4.2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4.2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4.2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4.2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4.2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4.2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4.2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4.2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4.2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4.2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4.2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4.2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4.2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4.2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4.2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4.2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4.2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4.2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4.2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4.2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4.2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4.2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4.2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4.2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4.2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4.2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4.2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4.2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4.2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4.2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4.2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4.2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4.2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4.2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4.2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4.2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4.2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4.2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4.2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4.2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4.2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4.2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4.2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4.2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4.2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4.2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4.2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4.2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4.2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4.2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4.2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4.2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4.2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4.2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4.2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4.2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4.2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4.2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4.2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4.2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4.2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4.2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4.2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4.2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4.2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4.2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4.2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4.2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4.2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4.2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4.2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4.2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4.2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4.2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4.2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4.2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4.2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4.2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4.2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4.2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4.2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4.2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4.2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4.2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4.2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4.2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4.2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4.2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4.2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4.2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4.2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4.2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4.2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4.2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4.2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4.2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4.2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4.2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4.2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4.2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4.2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4.2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4.2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4.2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4.2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4.2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4.2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4.2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4.2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4.2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4.2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4.2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4.2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4.2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4.2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4.2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4.2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4.2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4.2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4.2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4.2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4.2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4.2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4.2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4.2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4.2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4.2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4.2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4.2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4.2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4.2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4.2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4.2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4.2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4.2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4.2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4.2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4.2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4.2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4.2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4.2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4.2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4.2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4.2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4.2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4.2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4.2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4.2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4.2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4.2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4.2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4.2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4.2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4.2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4.2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4.2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4.2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4.2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4.2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4.2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4.2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4.2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4.2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4.2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4.2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4.2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4.2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4.2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4.2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4.2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4.2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4.2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4.2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4.2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4.2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4.2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4.2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4.2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4.2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4.2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4.2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4.2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4.2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4.2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4.2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4.2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4.2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4.2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4.2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4.2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4.2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4.2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4.2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4.2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4.2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4.2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4.2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4.2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4.2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4.2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4.2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4.2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4.2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4.2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4.2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4.2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4.2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4.2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4.2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4.2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4.2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4.2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4.2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4.2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4.2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4.2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4.2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4.2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4.2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4.2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4.2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4.2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4.2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4.2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4.2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4.2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4.2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4.2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4.2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4.2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4.2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4.2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4.2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4.2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4.2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4.2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4.2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4.2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4.2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4.2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4.2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4.2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4.2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4.2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4.2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4.2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4.2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4.2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4.2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4.2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4.2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4.2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4.2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4.2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4.2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4.2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4.2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4.2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4.2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4.2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4.2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4.2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4.2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4.2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4.2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4.2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4.2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4.2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4.2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4.2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4.2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4.2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4.2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4.2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4.2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4.2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4.2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4.2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4.2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4.2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4.2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4.2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4.2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4.2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4.2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4.2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4.2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4.2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4.2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4.2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4.2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4.2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4.2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4.2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4.2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4.2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4.2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4.2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4.2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4.2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4.2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4.2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4.2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4.2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4.2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4.2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4.2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4.2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4.2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4.2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4.2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4.2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4.2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4.2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4.2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4.2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4.2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4.2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4.2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4.2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4.2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4.2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4.2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4.2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4.2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4.2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4.2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4.2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4.2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4.2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4.2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4.2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4.2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4.2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4.2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4.2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4.2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4.2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4.2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4.2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4.2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4.2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4.2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4.2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4.2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4.2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4.2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4.2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4.2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4.2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4.2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4.2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4.2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4.2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4.2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4.2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4.2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4.2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4.2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4.2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4.2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4.2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4.2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4.2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4.2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4.2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4.2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4.2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4.2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4.2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4.2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4.2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4.2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4.2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4.2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4.2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4.2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4.2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4.2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4.2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4.2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4.2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4.2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4.2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4.2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4.2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4.2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4.2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4.2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4.2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4.2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4.2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4.2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4.2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4.2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4.2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4.2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4.2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4.2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4.2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4.2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4.2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4.2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4.2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4.2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4.2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4.2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4.2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4.2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4.2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4.2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4.2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4.2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4.2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4.2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4.2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4.2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4.2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4.2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4.2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4.2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4.2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4.2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4.2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4.2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4.2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4.2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4.2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4.2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4.2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4.2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4.2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4.2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4.2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4.2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4.2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4.2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4.2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4.2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4.2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4.2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4.2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4.2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4.2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4.2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4.2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4.2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4.2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4.2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4.2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4.2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4.2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4.2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4.2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4.2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4.2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4.2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4.2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4.2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4.2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4.2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4.2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4.2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4.2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4.2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4.2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4.2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4.2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4.2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4.2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4.2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4.2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4.2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4.2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4.2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4.2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4.2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4.2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4.2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4.2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4.2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4.2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4.2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4.2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4.2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4.2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4.2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4.2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4.2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4.2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4.2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4.2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4.2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4.2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4.2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4.2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4.2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4.2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4.2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4.2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4.2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4.2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4.2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4.2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4.2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4.2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4.2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4.2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4.2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4.2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4.2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4.2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4.2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4.2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4.2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4.2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4.2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4.2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4.2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4.2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4.2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4.2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4.2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4.2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4.2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4.2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4.2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4.2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4.2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4.2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4.2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4.2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4.2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4.2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4.2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4.2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4.2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4.2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4.2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4.2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4.2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4.2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4.2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4.2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4.2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4.2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4.2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4.2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4.2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4.2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4.2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4.2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4.2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4.2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4.2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4.2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4.2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4.2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4.2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4.2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4.2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4.2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4.2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4.2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4.2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4.2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4.2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4.2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4.2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4.2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4.2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4.2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4.2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4.2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4.2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4.2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4.2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4.2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4.2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4.2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4.2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4.2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4.2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4.2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4.2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4.2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4.2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4.2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4.2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4.2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4.2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4.2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4.2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4.2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4.2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4.2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4.2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4.2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4.2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4.2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4.2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4.2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4.2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4.2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4.2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4.2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4.2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4.2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4.2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4.2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4.2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4.2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4.2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4.2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4.2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4.2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4.2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4.2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4.2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4.2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4.2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4.2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4.2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4.2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4.2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4.2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4.2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4.2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4.2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4.2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4.2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4.2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4.2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4.2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4.2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4.2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4.2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4.2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4.2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4.2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4.2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4.2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4.2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4.2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4.2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4.2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4.2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4.2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4.2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4.2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4.2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4.2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4.2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4.2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4.2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4.2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4.2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4.2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4.2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4.2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4.2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4.2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4.2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4.2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4.2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4.2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4.2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4.2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4.2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4.2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4.2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4.2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4.2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4.2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4.2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4.2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4.2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4.2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4.2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4.2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4.2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4.2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4.2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4.2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4.2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4.2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4.2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4.2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4.2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4.2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4.2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4.2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4.2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4.2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4.2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4.2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4.2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4.2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4.2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4.2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4.2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4.2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4.2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4.2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4.2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4.2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4.2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4.2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4.2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4.2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4.2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4.2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4.2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4.2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4.2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4.2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4.2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4.2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4.2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4.2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4.2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4.2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4.2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4.2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4.2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4.2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4.2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4.2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4.2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4.2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4.2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4.2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4.2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4.2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4.2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4.2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4.2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4.2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4.2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4.2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4.2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4.2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4.2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4.2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4.2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4.2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4.2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4.2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4.2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4.2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4.2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4.2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4.2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4.2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4.2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4.2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4.2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4.2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4.2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4.2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4.2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4.2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4.2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4.2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4.2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4.2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4.2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4.2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4.2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conditionalFormatting sqref="C3">
    <cfRule type="cellIs" dxfId="0" priority="1" stopIfTrue="1" operator="greaterThanOrEqual">
      <formula>15</formula>
    </cfRule>
  </conditionalFormatting>
  <conditionalFormatting sqref="C3">
    <cfRule type="cellIs" dxfId="1" priority="2" stopIfTrue="1" operator="lessThan">
      <formula>6</formula>
    </cfRule>
  </conditionalFormatting>
  <conditionalFormatting sqref="C3">
    <cfRule type="cellIs" dxfId="2" priority="3" stopIfTrue="1" operator="lessThan">
      <formula>15</formula>
    </cfRule>
  </conditionalFormatting>
  <conditionalFormatting sqref="C4:C17">
    <cfRule type="cellIs" dxfId="0" priority="4" stopIfTrue="1" operator="greaterThanOrEqual">
      <formula>15</formula>
    </cfRule>
  </conditionalFormatting>
  <conditionalFormatting sqref="C4:C17">
    <cfRule type="cellIs" dxfId="1" priority="5" stopIfTrue="1" operator="lessThan">
      <formula>6</formula>
    </cfRule>
  </conditionalFormatting>
  <conditionalFormatting sqref="C4:C17">
    <cfRule type="cellIs" dxfId="2" priority="6" stopIfTrue="1" operator="lessThan">
      <formula>15</formula>
    </cfRule>
  </conditionalFormatting>
  <conditionalFormatting sqref="R3:R17">
    <cfRule type="cellIs" dxfId="3" priority="7" stopIfTrue="1" operator="greaterThan">
      <formula>$H$1</formula>
    </cfRule>
  </conditionalFormatting>
  <conditionalFormatting sqref="R3:R17">
    <cfRule type="cellIs" dxfId="4" priority="8" stopIfTrue="1" operator="lessThan">
      <formula>$H$1</formula>
    </cfRule>
  </conditionalFormatting>
  <conditionalFormatting sqref="C18:C22">
    <cfRule type="cellIs" dxfId="0" priority="9" stopIfTrue="1" operator="greaterThanOrEqual">
      <formula>15</formula>
    </cfRule>
  </conditionalFormatting>
  <conditionalFormatting sqref="C18:C22">
    <cfRule type="cellIs" dxfId="1" priority="10" stopIfTrue="1" operator="lessThan">
      <formula>6</formula>
    </cfRule>
  </conditionalFormatting>
  <conditionalFormatting sqref="C18:C22">
    <cfRule type="cellIs" dxfId="2" priority="11" stopIfTrue="1" operator="lessThan">
      <formula>15</formula>
    </cfRule>
  </conditionalFormatting>
  <conditionalFormatting sqref="R18:R22">
    <cfRule type="cellIs" dxfId="3" priority="12" stopIfTrue="1" operator="greaterThan">
      <formula>$H$1</formula>
    </cfRule>
  </conditionalFormatting>
  <conditionalFormatting sqref="R18:R22">
    <cfRule type="cellIs" dxfId="4" priority="13" stopIfTrue="1" operator="lessThan">
      <formula>$H$1</formula>
    </cfRule>
  </conditionalFormatting>
  <dataValidations>
    <dataValidation type="list" allowBlank="1" showErrorMessage="1" sqref="F3:F22">
      <formula1>Probabilidade</formula1>
    </dataValidation>
    <dataValidation type="list" allowBlank="1" showErrorMessage="1" sqref="L3:L22">
      <formula1>TipodeRisco</formula1>
    </dataValidation>
    <dataValidation type="list" allowBlank="1" showErrorMessage="1" sqref="K3:K22">
      <formula1>Tipo</formula1>
    </dataValidation>
    <dataValidation type="list" allowBlank="1" showErrorMessage="1" sqref="I3:I22">
      <formula1>EAR</formula1>
    </dataValidation>
    <dataValidation type="list" allowBlank="1" showErrorMessage="1" sqref="G3:G22">
      <formula1>Impacto</formula1>
    </dataValidation>
    <dataValidation type="list" allowBlank="1" showErrorMessage="1" sqref="N3:N22">
      <formula1>Acao</formula1>
    </dataValidation>
  </dataValidations>
  <printOptions/>
  <pageMargins bottom="0.7874015748031497" footer="0.0" header="0.0" left="0.2362204724409449" right="0.31496062992125984" top="0.5905511811023623"/>
  <pageSetup paperSize="9" orientation="landscape"/>
  <headerFooter>
    <oddHeader>&amp;LRegistro dos riscos&amp;R&amp;A</oddHeader>
    <oddFooter>&amp;L&amp;F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6.0"/>
    <col customWidth="1" min="3" max="3" width="8.0"/>
    <col customWidth="1" min="4" max="4" width="30.88"/>
    <col customWidth="1" min="5" max="5" width="38.38"/>
    <col customWidth="1" min="6" max="6" width="12.88"/>
    <col customWidth="1" min="7" max="7" width="9.63"/>
    <col customWidth="1" min="8" max="9" width="9.13"/>
    <col customWidth="1" min="10" max="10" width="23.88"/>
    <col customWidth="1" min="11" max="26" width="9.13"/>
  </cols>
  <sheetData>
    <row r="1" ht="14.25" customHeight="1">
      <c r="A1" s="27"/>
      <c r="B1" s="41"/>
      <c r="C1" s="42"/>
      <c r="D1" s="42"/>
      <c r="E1" s="27"/>
      <c r="F1" s="27"/>
      <c r="G1" s="43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31"/>
      <c r="B2" s="55" t="s">
        <v>93</v>
      </c>
      <c r="C2" s="55" t="s">
        <v>94</v>
      </c>
      <c r="D2" s="55" t="s">
        <v>95</v>
      </c>
      <c r="E2" s="55" t="s">
        <v>46</v>
      </c>
      <c r="F2" s="55" t="s">
        <v>96</v>
      </c>
      <c r="G2" s="55" t="s">
        <v>97</v>
      </c>
      <c r="H2" s="55" t="s">
        <v>98</v>
      </c>
      <c r="I2" s="55" t="s">
        <v>99</v>
      </c>
      <c r="J2" s="55" t="s">
        <v>15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27"/>
      <c r="B3" s="67">
        <v>1.0</v>
      </c>
      <c r="C3" s="67" t="s">
        <v>100</v>
      </c>
      <c r="D3" s="68" t="s">
        <v>51</v>
      </c>
      <c r="E3" s="61" t="s">
        <v>61</v>
      </c>
      <c r="F3" s="69" t="s">
        <v>101</v>
      </c>
      <c r="G3" s="69" t="s">
        <v>102</v>
      </c>
      <c r="H3" s="70"/>
      <c r="I3" s="71" t="s">
        <v>103</v>
      </c>
      <c r="J3" s="70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67">
        <v>5.0</v>
      </c>
      <c r="C4" s="71" t="s">
        <v>100</v>
      </c>
      <c r="D4" s="72" t="str">
        <f>IF(B4="","",VLOOKUP(B4,Riscos!$B$3:$E$30,4,FALSE))</f>
        <v>Integridade dos Documentos: Existe o risco de corrupção de documentos durante o processo de digitalização ou armazenamento(integridade fisica), especialmente se não houver um sistema de backup adequado em vigor.</v>
      </c>
      <c r="E4" s="69" t="s">
        <v>104</v>
      </c>
      <c r="F4" s="69" t="s">
        <v>101</v>
      </c>
      <c r="G4" s="69" t="s">
        <v>105</v>
      </c>
      <c r="H4" s="70"/>
      <c r="I4" s="71" t="s">
        <v>106</v>
      </c>
      <c r="J4" s="70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70"/>
      <c r="C5" s="70"/>
      <c r="D5" s="70" t="str">
        <f>IF(B5="","",VLOOKUP(B5,Riscos!$B$3:$E$30,4,FALSE))</f>
        <v/>
      </c>
      <c r="E5" s="73"/>
      <c r="F5" s="73"/>
      <c r="G5" s="74"/>
      <c r="H5" s="70"/>
      <c r="I5" s="70"/>
      <c r="J5" s="7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/>
      <c r="B6" s="70"/>
      <c r="C6" s="70"/>
      <c r="D6" s="70" t="str">
        <f>IF(B6="","",VLOOKUP(B6,Riscos!$B$3:$E$30,4,FALSE))</f>
        <v/>
      </c>
      <c r="E6" s="73"/>
      <c r="F6" s="73"/>
      <c r="G6" s="74"/>
      <c r="H6" s="70"/>
      <c r="I6" s="70"/>
      <c r="J6" s="70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/>
      <c r="B7" s="70"/>
      <c r="C7" s="70"/>
      <c r="D7" s="70" t="str">
        <f>IF(B7="","",VLOOKUP(B7,Riscos!$B$3:$E$30,4,FALSE))</f>
        <v/>
      </c>
      <c r="E7" s="73"/>
      <c r="F7" s="73"/>
      <c r="G7" s="74"/>
      <c r="H7" s="70"/>
      <c r="I7" s="70"/>
      <c r="J7" s="70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70"/>
      <c r="C8" s="70"/>
      <c r="D8" s="70" t="str">
        <f>IF(B8="","",VLOOKUP(B8,Riscos!$B$3:$E$30,4,FALSE))</f>
        <v/>
      </c>
      <c r="E8" s="73"/>
      <c r="F8" s="73"/>
      <c r="G8" s="74"/>
      <c r="H8" s="70"/>
      <c r="I8" s="70"/>
      <c r="J8" s="70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70"/>
      <c r="C9" s="70"/>
      <c r="D9" s="70" t="str">
        <f>IF(B9="","",VLOOKUP(B9,Riscos!$B$3:$E$30,4,FALSE))</f>
        <v/>
      </c>
      <c r="E9" s="73"/>
      <c r="F9" s="73"/>
      <c r="G9" s="74"/>
      <c r="H9" s="70"/>
      <c r="I9" s="70"/>
      <c r="J9" s="70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70"/>
      <c r="C10" s="70"/>
      <c r="D10" s="70" t="str">
        <f>IF(B10="","",VLOOKUP(B10,Riscos!$B$3:$E$30,4,FALSE))</f>
        <v/>
      </c>
      <c r="E10" s="73"/>
      <c r="F10" s="73"/>
      <c r="G10" s="74"/>
      <c r="H10" s="70"/>
      <c r="I10" s="70"/>
      <c r="J10" s="70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70"/>
      <c r="C11" s="70"/>
      <c r="D11" s="70" t="str">
        <f>IF(B11="","",VLOOKUP(B11,Riscos!$B$3:$E$30,4,FALSE))</f>
        <v/>
      </c>
      <c r="E11" s="73"/>
      <c r="F11" s="73"/>
      <c r="G11" s="74"/>
      <c r="H11" s="70"/>
      <c r="I11" s="70"/>
      <c r="J11" s="70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70"/>
      <c r="C12" s="70"/>
      <c r="D12" s="70" t="str">
        <f>IF(B12="","",VLOOKUP(B12,Riscos!$B$3:$E$30,4,FALSE))</f>
        <v/>
      </c>
      <c r="E12" s="73"/>
      <c r="F12" s="73"/>
      <c r="G12" s="74"/>
      <c r="H12" s="70"/>
      <c r="I12" s="70"/>
      <c r="J12" s="7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70"/>
      <c r="C13" s="70"/>
      <c r="D13" s="70" t="str">
        <f>IF(B13="","",VLOOKUP(B13,Riscos!$B$3:$E$30,4,FALSE))</f>
        <v/>
      </c>
      <c r="E13" s="73"/>
      <c r="F13" s="73"/>
      <c r="G13" s="74"/>
      <c r="H13" s="70"/>
      <c r="I13" s="70"/>
      <c r="J13" s="7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70"/>
      <c r="C14" s="70"/>
      <c r="D14" s="70" t="str">
        <f>IF(B14="","",VLOOKUP(B14,Riscos!$B$3:$E$30,4,FALSE))</f>
        <v/>
      </c>
      <c r="E14" s="70"/>
      <c r="F14" s="70"/>
      <c r="G14" s="74"/>
      <c r="H14" s="70"/>
      <c r="I14" s="70"/>
      <c r="J14" s="70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70"/>
      <c r="C15" s="70"/>
      <c r="D15" s="70" t="str">
        <f>IF(B15="","",VLOOKUP(B15,Riscos!$B$3:$E$30,4,FALSE))</f>
        <v/>
      </c>
      <c r="E15" s="70"/>
      <c r="F15" s="70"/>
      <c r="G15" s="74"/>
      <c r="H15" s="70"/>
      <c r="I15" s="70"/>
      <c r="J15" s="70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/>
      <c r="B16" s="70"/>
      <c r="C16" s="70"/>
      <c r="D16" s="70" t="str">
        <f>IF(B16="","",VLOOKUP(B16,Riscos!$B$3:$E$30,4,FALSE))</f>
        <v/>
      </c>
      <c r="E16" s="70"/>
      <c r="F16" s="70"/>
      <c r="G16" s="74"/>
      <c r="H16" s="70"/>
      <c r="I16" s="70"/>
      <c r="J16" s="70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</sheetData>
  <conditionalFormatting sqref="H3:H16">
    <cfRule type="cellIs" dxfId="5" priority="1" stopIfTrue="1" operator="equal">
      <formula>"Ok"</formula>
    </cfRule>
  </conditionalFormatting>
  <conditionalFormatting sqref="H3:H16">
    <cfRule type="cellIs" dxfId="0" priority="2" stopIfTrue="1" operator="equal">
      <formula>"Pendente"</formula>
    </cfRule>
  </conditionalFormatting>
  <conditionalFormatting sqref="H3:H16">
    <cfRule type="cellIs" dxfId="6" priority="3" stopIfTrue="1" operator="equal">
      <formula>"Em andamento"</formula>
    </cfRule>
  </conditionalFormatting>
  <conditionalFormatting sqref="G3:G16">
    <cfRule type="cellIs" dxfId="3" priority="4" stopIfTrue="1" operator="greaterThan">
      <formula>$G$1</formula>
    </cfRule>
  </conditionalFormatting>
  <conditionalFormatting sqref="G3:G16">
    <cfRule type="cellIs" dxfId="4" priority="5" stopIfTrue="1" operator="lessThan">
      <formula>$G$1</formula>
    </cfRule>
  </conditionalFormatting>
  <dataValidations>
    <dataValidation type="list" allowBlank="1" showErrorMessage="1" sqref="C3:C16">
      <formula1>Prioridade</formula1>
    </dataValidation>
    <dataValidation type="list" allowBlank="1" showErrorMessage="1" sqref="H3:H16">
      <formula1>Status</formula1>
    </dataValidation>
  </dataValidations>
  <printOptions/>
  <pageMargins bottom="0.7874015748031497" footer="0.0" header="0.0" left="0.2362204724409449" right="0.31496062992125984" top="0.5905511811023623"/>
  <pageSetup paperSize="9" orientation="landscape"/>
  <headerFooter>
    <oddHeader>&amp;LRegistro dos riscos&amp;R&amp;A</oddHeader>
    <oddFooter>&amp;L&amp;F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13.0"/>
    <col customWidth="1" min="3" max="26" width="9.13"/>
  </cols>
  <sheetData>
    <row r="1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7"/>
      <c r="B2" s="75" t="s">
        <v>107</v>
      </c>
      <c r="C2" s="76" t="s">
        <v>108</v>
      </c>
      <c r="D2" s="34"/>
      <c r="E2" s="34"/>
      <c r="F2" s="34"/>
      <c r="G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27"/>
      <c r="B3" s="70">
        <f t="shared" ref="B3:B6" si="2">B4+1</f>
        <v>5</v>
      </c>
      <c r="C3" s="27">
        <f t="shared" ref="C3:G3" si="1">$B3*C$8</f>
        <v>5</v>
      </c>
      <c r="D3" s="27">
        <f t="shared" si="1"/>
        <v>10</v>
      </c>
      <c r="E3" s="27">
        <f t="shared" si="1"/>
        <v>15</v>
      </c>
      <c r="F3" s="27">
        <f t="shared" si="1"/>
        <v>20</v>
      </c>
      <c r="G3" s="27">
        <f t="shared" si="1"/>
        <v>25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70">
        <f t="shared" si="2"/>
        <v>4</v>
      </c>
      <c r="C4" s="27">
        <f t="shared" ref="C4:G4" si="3">$B4*C$8</f>
        <v>4</v>
      </c>
      <c r="D4" s="27">
        <f t="shared" si="3"/>
        <v>8</v>
      </c>
      <c r="E4" s="27">
        <f t="shared" si="3"/>
        <v>12</v>
      </c>
      <c r="F4" s="27">
        <f t="shared" si="3"/>
        <v>16</v>
      </c>
      <c r="G4" s="27">
        <f t="shared" si="3"/>
        <v>20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70">
        <f t="shared" si="2"/>
        <v>3</v>
      </c>
      <c r="C5" s="27">
        <f t="shared" ref="C5:G5" si="4">$B5*C$8</f>
        <v>3</v>
      </c>
      <c r="D5" s="27">
        <f t="shared" si="4"/>
        <v>6</v>
      </c>
      <c r="E5" s="27">
        <f t="shared" si="4"/>
        <v>9</v>
      </c>
      <c r="F5" s="27">
        <f t="shared" si="4"/>
        <v>12</v>
      </c>
      <c r="G5" s="27">
        <f t="shared" si="4"/>
        <v>15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/>
      <c r="B6" s="70">
        <f t="shared" si="2"/>
        <v>2</v>
      </c>
      <c r="C6" s="27">
        <f t="shared" ref="C6:G6" si="5">$B6*C$8</f>
        <v>2</v>
      </c>
      <c r="D6" s="27">
        <f t="shared" si="5"/>
        <v>4</v>
      </c>
      <c r="E6" s="27">
        <f t="shared" si="5"/>
        <v>6</v>
      </c>
      <c r="F6" s="27">
        <f t="shared" si="5"/>
        <v>8</v>
      </c>
      <c r="G6" s="27">
        <f t="shared" si="5"/>
        <v>10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/>
      <c r="B7" s="77">
        <v>1.0</v>
      </c>
      <c r="C7" s="27">
        <f t="shared" ref="C7:G7" si="6">$B7*C$8</f>
        <v>1</v>
      </c>
      <c r="D7" s="27">
        <f t="shared" si="6"/>
        <v>2</v>
      </c>
      <c r="E7" s="27">
        <f t="shared" si="6"/>
        <v>3</v>
      </c>
      <c r="F7" s="27">
        <f t="shared" si="6"/>
        <v>4</v>
      </c>
      <c r="G7" s="27">
        <f t="shared" si="6"/>
        <v>5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75" t="s">
        <v>38</v>
      </c>
      <c r="C8" s="70">
        <v>1.0</v>
      </c>
      <c r="D8" s="70">
        <f t="shared" ref="D8:G8" si="7">C8+1</f>
        <v>2</v>
      </c>
      <c r="E8" s="70">
        <f t="shared" si="7"/>
        <v>3</v>
      </c>
      <c r="F8" s="70">
        <f t="shared" si="7"/>
        <v>4</v>
      </c>
      <c r="G8" s="70">
        <f t="shared" si="7"/>
        <v>5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printOptions/>
  <pageMargins bottom="0.7874015748031497" footer="0.0" header="0.0" left="0.2362204724409449" right="0.31496062992125984" top="0.5905511811023623"/>
  <pageSetup paperSize="9" orientation="landscape"/>
  <headerFooter>
    <oddHeader>&amp;LRegistro dos riscos&amp;R&amp;A</oddHeader>
    <oddFooter>&amp;L&amp;F Escritório de Projetos&amp;RPágina &amp;P de  http://escritoriodeprojetos.com.br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9.13"/>
  </cols>
  <sheetData>
    <row r="1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/>
  <pageMargins bottom="0.7874015748031497" footer="0.0" header="0.0" left="0.2362204724409449" right="0.31496062992125984" top="0.5905511811023623"/>
  <pageSetup paperSize="9" orientation="landscape"/>
  <headerFooter>
    <oddHeader>&amp;LRegistro dos riscos&amp;R&amp;A</oddHeader>
    <oddFooter>&amp;L&amp;F Escritório de Projetos&amp;RPágina &amp;P de  http://escritoriodeprojetos.com.br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9.13"/>
    <col customWidth="1" min="3" max="3" width="10.38"/>
    <col customWidth="1" min="4" max="4" width="9.88"/>
    <col customWidth="1" min="5" max="5" width="13.5"/>
    <col customWidth="1" min="6" max="6" width="14.0"/>
    <col customWidth="1" min="7" max="9" width="18.38"/>
    <col customWidth="1" min="10" max="10" width="16.5"/>
    <col customWidth="1" min="11" max="11" width="9.13"/>
    <col customWidth="1" min="12" max="12" width="17.38"/>
    <col customWidth="1" min="13" max="26" width="9.13"/>
  </cols>
  <sheetData>
    <row r="1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7"/>
      <c r="B2" s="27"/>
      <c r="C2" s="27"/>
      <c r="D2" s="76" t="s">
        <v>4</v>
      </c>
      <c r="E2" s="34"/>
      <c r="F2" s="34"/>
      <c r="G2" s="34"/>
      <c r="H2" s="34"/>
      <c r="I2" s="34"/>
      <c r="J2" s="35"/>
      <c r="K2" s="78" t="s">
        <v>109</v>
      </c>
      <c r="L2" s="79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27"/>
      <c r="B3" s="80" t="s">
        <v>110</v>
      </c>
      <c r="C3" s="81" t="s">
        <v>111</v>
      </c>
      <c r="D3" s="81" t="s">
        <v>34</v>
      </c>
      <c r="E3" s="81" t="s">
        <v>107</v>
      </c>
      <c r="F3" s="81" t="s">
        <v>38</v>
      </c>
      <c r="G3" s="82" t="s">
        <v>40</v>
      </c>
      <c r="H3" s="82" t="s">
        <v>42</v>
      </c>
      <c r="I3" s="82" t="s">
        <v>112</v>
      </c>
      <c r="J3" s="83" t="s">
        <v>45</v>
      </c>
      <c r="K3" s="80" t="s">
        <v>33</v>
      </c>
      <c r="L3" s="80" t="s">
        <v>94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77" t="s">
        <v>113</v>
      </c>
      <c r="C4" s="77"/>
      <c r="D4" s="84" t="s">
        <v>114</v>
      </c>
      <c r="E4" s="77"/>
      <c r="F4" s="77"/>
      <c r="G4" s="77"/>
      <c r="H4" s="77"/>
      <c r="I4" s="77"/>
      <c r="J4" s="77"/>
      <c r="K4" s="84" t="s">
        <v>115</v>
      </c>
      <c r="L4" s="7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77" t="s">
        <v>116</v>
      </c>
      <c r="C5" s="85" t="s">
        <v>117</v>
      </c>
      <c r="D5" s="86"/>
      <c r="E5" s="77" t="s">
        <v>118</v>
      </c>
      <c r="F5" s="77" t="s">
        <v>79</v>
      </c>
      <c r="G5" s="77" t="s">
        <v>90</v>
      </c>
      <c r="H5" s="77" t="s">
        <v>68</v>
      </c>
      <c r="I5" s="77" t="s">
        <v>69</v>
      </c>
      <c r="J5" s="84" t="s">
        <v>60</v>
      </c>
      <c r="K5" s="77"/>
      <c r="L5" s="77" t="s">
        <v>119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/>
      <c r="B6" s="87"/>
      <c r="C6" s="27" t="s">
        <v>4</v>
      </c>
      <c r="D6" s="88"/>
      <c r="E6" s="87" t="s">
        <v>64</v>
      </c>
      <c r="F6" s="87" t="s">
        <v>120</v>
      </c>
      <c r="G6" s="87" t="s">
        <v>121</v>
      </c>
      <c r="H6" s="87" t="s">
        <v>57</v>
      </c>
      <c r="I6" s="87" t="s">
        <v>58</v>
      </c>
      <c r="J6" s="89" t="s">
        <v>122</v>
      </c>
      <c r="K6" s="87"/>
      <c r="L6" s="87" t="s">
        <v>123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/>
      <c r="B7" s="87"/>
      <c r="C7" s="27" t="s">
        <v>6</v>
      </c>
      <c r="D7" s="88"/>
      <c r="E7" s="87" t="s">
        <v>72</v>
      </c>
      <c r="F7" s="87" t="s">
        <v>65</v>
      </c>
      <c r="G7" s="87" t="s">
        <v>55</v>
      </c>
      <c r="H7" s="87"/>
      <c r="I7" s="87" t="s">
        <v>82</v>
      </c>
      <c r="J7" s="89" t="s">
        <v>124</v>
      </c>
      <c r="K7" s="87"/>
      <c r="L7" s="87" t="s">
        <v>125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87"/>
      <c r="C8" s="27" t="s">
        <v>126</v>
      </c>
      <c r="D8" s="88"/>
      <c r="E8" s="87" t="s">
        <v>87</v>
      </c>
      <c r="F8" s="87" t="s">
        <v>88</v>
      </c>
      <c r="G8" s="87" t="s">
        <v>74</v>
      </c>
      <c r="H8" s="87"/>
      <c r="I8" s="87"/>
      <c r="J8" s="89" t="s">
        <v>127</v>
      </c>
      <c r="K8" s="87"/>
      <c r="L8" s="87" t="s">
        <v>100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87"/>
      <c r="C9" s="27" t="s">
        <v>23</v>
      </c>
      <c r="D9" s="88"/>
      <c r="E9" s="87" t="s">
        <v>52</v>
      </c>
      <c r="F9" s="87" t="s">
        <v>53</v>
      </c>
      <c r="G9" s="87"/>
      <c r="H9" s="87"/>
      <c r="I9" s="87"/>
      <c r="J9" s="89" t="s">
        <v>128</v>
      </c>
      <c r="K9" s="87"/>
      <c r="L9" s="8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87"/>
      <c r="C10" s="27" t="s">
        <v>21</v>
      </c>
      <c r="D10" s="88"/>
      <c r="E10" s="87"/>
      <c r="F10" s="87"/>
      <c r="G10" s="87"/>
      <c r="H10" s="87"/>
      <c r="I10" s="87"/>
      <c r="J10" s="87" t="s">
        <v>129</v>
      </c>
      <c r="K10" s="87"/>
      <c r="L10" s="8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90"/>
      <c r="C11" s="91"/>
      <c r="D11" s="92"/>
      <c r="E11" s="90"/>
      <c r="F11" s="90"/>
      <c r="G11" s="90"/>
      <c r="H11" s="90"/>
      <c r="I11" s="90"/>
      <c r="J11" s="90" t="s">
        <v>84</v>
      </c>
      <c r="K11" s="90"/>
      <c r="L11" s="90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">
    <mergeCell ref="D2:J2"/>
    <mergeCell ref="K2:L2"/>
  </mergeCells>
  <printOptions/>
  <pageMargins bottom="0.7874015748031497" footer="0.0" header="0.0" left="0.2362204724409449" right="0.31496062992125984" top="0.5905511811023623"/>
  <pageSetup paperSize="9" orientation="landscape"/>
  <headerFooter>
    <oddHeader>&amp;LRegistro dos riscos&amp;R&amp;A</oddHeader>
    <oddFooter>&amp;L&amp;F Escritório de Projetos&amp;RPágina &amp;P de  http://escritoriodeprojetos.com.br</oddFooter>
  </headerFooter>
  <drawing r:id="rId1"/>
</worksheet>
</file>