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AT\AAT - Lessons\"/>
    </mc:Choice>
  </mc:AlternateContent>
  <bookViews>
    <workbookView xWindow="0" yWindow="0" windowWidth="20490" windowHeight="7755" tabRatio="1000" firstSheet="1" activeTab="11"/>
  </bookViews>
  <sheets>
    <sheet name="Scatter chart" sheetId="3" r:id="rId1"/>
    <sheet name="Bubble chart" sheetId="4" r:id="rId2"/>
    <sheet name="P-206(PV Chart)" sheetId="8" r:id="rId3"/>
    <sheet name="P 208" sheetId="12" r:id="rId4"/>
    <sheet name="Moving Avg" sheetId="2" r:id="rId5"/>
    <sheet name="Rank and Percentile" sheetId="13" r:id="rId6"/>
    <sheet name="Histogram" sheetId="15" r:id="rId7"/>
    <sheet name="Histogram (2)" sheetId="17" r:id="rId8"/>
    <sheet name="Descriptive" sheetId="19" r:id="rId9"/>
    <sheet name="Gool Seek" sheetId="16" r:id="rId10"/>
    <sheet name="1-Input Table" sheetId="21" r:id="rId11"/>
    <sheet name="2-Input Table" sheetId="22" r:id="rId12"/>
  </sheets>
  <calcPr calcId="152511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22" l="1"/>
  <c r="F5" i="22"/>
  <c r="F20" i="21"/>
  <c r="F19" i="21"/>
  <c r="B5" i="16"/>
  <c r="F5" i="21"/>
  <c r="E5" i="16" l="1"/>
  <c r="B15" i="13"/>
  <c r="E7" i="2"/>
  <c r="E8" i="2"/>
  <c r="E9" i="2"/>
  <c r="E10" i="2"/>
  <c r="E11" i="2"/>
  <c r="E12" i="2"/>
  <c r="E13" i="2"/>
  <c r="D6" i="2"/>
  <c r="D7" i="2"/>
  <c r="D8" i="2"/>
  <c r="D9" i="2"/>
  <c r="D10" i="2"/>
  <c r="D11" i="2"/>
  <c r="D12" i="2"/>
  <c r="D13" i="2"/>
  <c r="C5" i="2"/>
  <c r="C6" i="2"/>
  <c r="C7" i="2"/>
  <c r="C8" i="2"/>
  <c r="C9" i="2"/>
  <c r="C10" i="2"/>
  <c r="C11" i="2"/>
  <c r="C12" i="2"/>
  <c r="C13" i="2"/>
  <c r="C9" i="8" l="1"/>
</calcChain>
</file>

<file path=xl/sharedStrings.xml><?xml version="1.0" encoding="utf-8"?>
<sst xmlns="http://schemas.openxmlformats.org/spreadsheetml/2006/main" count="126" uniqueCount="53">
  <si>
    <t>Supermarket Company Annual Sales</t>
  </si>
  <si>
    <t>Year</t>
  </si>
  <si>
    <t>Sales '000</t>
  </si>
  <si>
    <t>Point</t>
  </si>
  <si>
    <t>Column1</t>
  </si>
  <si>
    <t>Rank</t>
  </si>
  <si>
    <t>Percent</t>
  </si>
  <si>
    <t>Product 1</t>
  </si>
  <si>
    <t>Product 2</t>
  </si>
  <si>
    <t>Product 3</t>
  </si>
  <si>
    <t>Column Labels</t>
  </si>
  <si>
    <t>Grand Total</t>
  </si>
  <si>
    <t>Row Labels</t>
  </si>
  <si>
    <t>Date</t>
  </si>
  <si>
    <t>Item</t>
  </si>
  <si>
    <t>Sale Amt</t>
  </si>
  <si>
    <t>Sum of Sale Amt</t>
  </si>
  <si>
    <t>Interval 2</t>
  </si>
  <si>
    <t>Interval 3</t>
  </si>
  <si>
    <t>Interval 4</t>
  </si>
  <si>
    <t>Upper Limit (Bins)</t>
  </si>
  <si>
    <t>Bin</t>
  </si>
  <si>
    <t>More</t>
  </si>
  <si>
    <t>Frequency</t>
  </si>
  <si>
    <t>Cumulative %</t>
  </si>
  <si>
    <t>Sorted</t>
  </si>
  <si>
    <t>Cumulative</t>
  </si>
  <si>
    <t>$2,000 and below</t>
  </si>
  <si>
    <t>$2,001 - $2,300</t>
  </si>
  <si>
    <t>$2,301 - $2,600</t>
  </si>
  <si>
    <t>$2,601 - $2,900</t>
  </si>
  <si>
    <t>Above $2,900</t>
  </si>
  <si>
    <t>Mean</t>
  </si>
  <si>
    <t>Standard Error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</si>
  <si>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</si>
  <si>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</si>
  <si>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</si>
  <si>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</si>
  <si>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</si>
  <si>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</si>
  <si>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</si>
  <si>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</si>
  <si>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</si>
  <si>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</si>
  <si>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Median (Avg)</t>
  </si>
  <si>
    <t>Product Price</t>
  </si>
  <si>
    <t>Amount Sold</t>
  </si>
  <si>
    <t>Total Sale</t>
  </si>
  <si>
    <t>Total Sale 500…..Qty ???</t>
  </si>
  <si>
    <t>Total Sale = Product Price x Amt Sold</t>
  </si>
  <si>
    <t>Qty</t>
  </si>
  <si>
    <t>Fixed Cost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</si>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</sst>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[$£-809]* #,##0_-;\-[$£-809]* #,##0_-;_-[$£-809]* &quot;-&quot;??_-;_-@_-"/>
    <numFmt numFmtId="165" formatCode="_(* #,##0.0_);_(* \(#,##0.0\);_(* &quot;-&quot;??_);_(@_)"/>
    <numFmt numFmtId="166" formatCode="_(* #,##0_);_(* \(#,##0\);_(* &quot;-&quot;??_);_(@_)"/>
    <numFmt numFmtId="167" formatCode="_-[$£-809]* #,##0.00_-;\-[$£-809]* #,##0.00_-;_-[$£-809]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1" applyNumberFormat="1" applyFont="1"/>
    <xf numFmtId="164" fontId="0" fillId="0" borderId="0" xfId="0" applyNumberForma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0" fillId="0" borderId="1" xfId="0" applyFill="1" applyBorder="1" applyAlignment="1"/>
    <xf numFmtId="164" fontId="0" fillId="0" borderId="1" xfId="0" applyNumberFormat="1" applyFill="1" applyBorder="1" applyAlignment="1"/>
    <xf numFmtId="10" fontId="0" fillId="0" borderId="1" xfId="0" applyNumberFormat="1" applyFill="1" applyBorder="1" applyAlignment="1"/>
    <xf numFmtId="0" fontId="4" fillId="0" borderId="2" xfId="0" applyFont="1" applyFill="1" applyBorder="1" applyAlignment="1">
      <alignment horizontal="center"/>
    </xf>
    <xf numFmtId="165" fontId="0" fillId="0" borderId="0" xfId="2" applyNumberFormat="1" applyFont="1"/>
    <xf numFmtId="166" fontId="0" fillId="0" borderId="0" xfId="2" applyNumberFormat="1" applyFont="1"/>
    <xf numFmtId="0" fontId="0" fillId="0" borderId="0" xfId="0" pivotButton="1"/>
    <xf numFmtId="14" fontId="0" fillId="0" borderId="0" xfId="0" applyNumberFormat="1"/>
    <xf numFmtId="14" fontId="0" fillId="0" borderId="0" xfId="0" applyNumberFormat="1" applyAlignment="1">
      <alignment horizontal="left"/>
    </xf>
    <xf numFmtId="166" fontId="0" fillId="0" borderId="0" xfId="0" applyNumberFormat="1"/>
    <xf numFmtId="166" fontId="0" fillId="0" borderId="3" xfId="0" applyNumberFormat="1" applyBorder="1"/>
    <xf numFmtId="167" fontId="0" fillId="0" borderId="0" xfId="0" applyNumberFormat="1"/>
    <xf numFmtId="9" fontId="0" fillId="0" borderId="0" xfId="3" applyFont="1"/>
    <xf numFmtId="0" fontId="0" fillId="2" borderId="0" xfId="0" applyFill="1"/>
    <xf numFmtId="0" fontId="0" fillId="2" borderId="4" xfId="0" applyFill="1" applyBorder="1"/>
    <xf numFmtId="0" fontId="0" fillId="0" borderId="4" xfId="0" applyFill="1" applyBorder="1" applyAlignment="1"/>
    <xf numFmtId="0" fontId="4" fillId="0" borderId="2" xfId="0" applyFont="1" applyFill="1" applyBorder="1" applyAlignment="1">
      <alignment horizontal="centerContinuous"/>
    </xf>
    <xf numFmtId="43" fontId="0" fillId="0" borderId="0" xfId="2" applyFont="1" applyFill="1" applyBorder="1" applyAlignment="1"/>
    <xf numFmtId="43" fontId="0" fillId="0" borderId="1" xfId="2" applyFont="1" applyFill="1" applyBorder="1" applyAlignment="1"/>
    <xf numFmtId="167" fontId="2" fillId="0" borderId="0" xfId="0" applyNumberFormat="1" applyFont="1" applyAlignment="1">
      <alignment horizontal="center" vertical="center"/>
    </xf>
    <xf numFmtId="43" fontId="0" fillId="2" borderId="0" xfId="2" applyFont="1" applyFill="1"/>
    <xf numFmtId="0" fontId="0" fillId="3" borderId="0" xfId="0" applyFill="1"/>
    <xf numFmtId="43" fontId="0" fillId="3" borderId="0" xfId="2" applyFont="1" applyFill="1"/>
    <xf numFmtId="165" fontId="6" fillId="0" borderId="0" xfId="2" applyNumberFormat="1" applyFont="1"/>
    <xf numFmtId="0" fontId="0" fillId="0" borderId="0" xfId="0" applyAlignment="1">
      <alignment horizontal="right"/>
    </xf>
    <xf numFmtId="0" fontId="0" fillId="3" borderId="0" xfId="0" applyFill="1" applyAlignment="1">
      <alignment vertical="center"/>
    </xf>
    <xf numFmtId="0" fontId="0" fillId="0" borderId="0" xfId="0" applyFill="1"/>
    <xf numFmtId="167" fontId="0" fillId="3" borderId="0" xfId="2" applyNumberFormat="1" applyFont="1" applyFill="1"/>
    <xf numFmtId="167" fontId="2" fillId="3" borderId="0" xfId="2" applyNumberFormat="1" applyFont="1" applyFill="1"/>
    <xf numFmtId="167" fontId="2" fillId="4" borderId="0" xfId="0" applyNumberFormat="1" applyFont="1" applyFill="1" applyAlignment="1">
      <alignment horizontal="center" vertical="center"/>
    </xf>
    <xf numFmtId="165" fontId="7" fillId="4" borderId="0" xfId="2" applyNumberFormat="1" applyFont="1" applyFill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2">
    <dxf>
      <numFmt numFmtId="166" formatCode="_(* #,##0_);_(* \(#,##0\);_(* &quot;-&quot;??_);_(@_)"/>
    </dxf>
    <dxf>
      <numFmt numFmtId="166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Supermarket Company Annual Sales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'Moving Avg'!$B$3</c:f>
              <c:strCache>
                <c:ptCount val="1"/>
                <c:pt idx="0">
                  <c:v>Sales '000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'Moving Avg'!$A$4:$A$13</c:f>
              <c:numCache>
                <c:formatCode>General</c:formatCod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xVal>
          <c:yVal>
            <c:numRef>
              <c:f>'Moving Avg'!$B$4:$B$13</c:f>
              <c:numCache>
                <c:formatCode>_-[$£-809]* #,##0_-;\-[$£-809]* #,##0_-;_-[$£-809]* "-"??_-;_-@_-</c:formatCode>
                <c:ptCount val="10"/>
                <c:pt idx="0">
                  <c:v>1949</c:v>
                </c:pt>
                <c:pt idx="1">
                  <c:v>2133</c:v>
                </c:pt>
                <c:pt idx="2">
                  <c:v>2028</c:v>
                </c:pt>
                <c:pt idx="3">
                  <c:v>2221</c:v>
                </c:pt>
                <c:pt idx="4">
                  <c:v>2419</c:v>
                </c:pt>
                <c:pt idx="5">
                  <c:v>2312</c:v>
                </c:pt>
                <c:pt idx="6">
                  <c:v>2423</c:v>
                </c:pt>
                <c:pt idx="7">
                  <c:v>2578</c:v>
                </c:pt>
                <c:pt idx="8">
                  <c:v>2666</c:v>
                </c:pt>
                <c:pt idx="9">
                  <c:v>2766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27332000"/>
        <c:axId val="-1127329280"/>
      </c:scatterChart>
      <c:valAx>
        <c:axId val="-112733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27329280"/>
        <c:crosses val="autoZero"/>
        <c:crossBetween val="midCat"/>
      </c:valAx>
      <c:valAx>
        <c:axId val="-1127329280"/>
        <c:scaling>
          <c:orientation val="minMax"/>
          <c:max val="2800"/>
          <c:min val="1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  <a:r>
                  <a:rPr lang="en-US" baseline="0"/>
                  <a:t> '000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£-809]* #,##0_-;\-[$£-809]* #,##0_-;_-[$£-809]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27332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Supermarket Company Annual Sales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'Moving Avg'!$B$3</c:f>
              <c:strCache>
                <c:ptCount val="1"/>
                <c:pt idx="0">
                  <c:v>Sales '000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'Moving Avg'!$A$4:$A$13</c:f>
              <c:numCache>
                <c:formatCode>General</c:formatCod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xVal>
          <c:yVal>
            <c:numRef>
              <c:f>'Moving Avg'!$B$4:$B$13</c:f>
              <c:numCache>
                <c:formatCode>_-[$£-809]* #,##0_-;\-[$£-809]* #,##0_-;_-[$£-809]* "-"??_-;_-@_-</c:formatCode>
                <c:ptCount val="10"/>
                <c:pt idx="0">
                  <c:v>1949</c:v>
                </c:pt>
                <c:pt idx="1">
                  <c:v>2133</c:v>
                </c:pt>
                <c:pt idx="2">
                  <c:v>2028</c:v>
                </c:pt>
                <c:pt idx="3">
                  <c:v>2221</c:v>
                </c:pt>
                <c:pt idx="4">
                  <c:v>2419</c:v>
                </c:pt>
                <c:pt idx="5">
                  <c:v>2312</c:v>
                </c:pt>
                <c:pt idx="6">
                  <c:v>2423</c:v>
                </c:pt>
                <c:pt idx="7">
                  <c:v>2578</c:v>
                </c:pt>
                <c:pt idx="8">
                  <c:v>2666</c:v>
                </c:pt>
                <c:pt idx="9">
                  <c:v>2766</c:v>
                </c:pt>
              </c:numCache>
            </c:numRef>
          </c:yVal>
          <c:bubbleSize>
            <c:numLit>
              <c:formatCode>General</c:formatCode>
              <c:ptCount val="1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</c:numLit>
          </c:bubbleSize>
          <c:bubble3D val="1"/>
        </c:ser>
        <c:ser>
          <c:idx val="0"/>
          <c:order val="1"/>
          <c:tx>
            <c:strRef>
              <c:f>'Moving Avg'!$B$3</c:f>
              <c:strCache>
                <c:ptCount val="1"/>
                <c:pt idx="0">
                  <c:v>Sales '000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'Moving Avg'!$A$4:$A$13</c:f>
              <c:numCache>
                <c:formatCode>General</c:formatCod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xVal>
          <c:yVal>
            <c:numRef>
              <c:f>'Moving Avg'!$B$4:$B$13</c:f>
              <c:numCache>
                <c:formatCode>_-[$£-809]* #,##0_-;\-[$£-809]* #,##0_-;_-[$£-809]* "-"??_-;_-@_-</c:formatCode>
                <c:ptCount val="10"/>
                <c:pt idx="0">
                  <c:v>1949</c:v>
                </c:pt>
                <c:pt idx="1">
                  <c:v>2133</c:v>
                </c:pt>
                <c:pt idx="2">
                  <c:v>2028</c:v>
                </c:pt>
                <c:pt idx="3">
                  <c:v>2221</c:v>
                </c:pt>
                <c:pt idx="4">
                  <c:v>2419</c:v>
                </c:pt>
                <c:pt idx="5">
                  <c:v>2312</c:v>
                </c:pt>
                <c:pt idx="6">
                  <c:v>2423</c:v>
                </c:pt>
                <c:pt idx="7">
                  <c:v>2578</c:v>
                </c:pt>
                <c:pt idx="8">
                  <c:v>2666</c:v>
                </c:pt>
                <c:pt idx="9">
                  <c:v>2766</c:v>
                </c:pt>
              </c:numCache>
            </c:numRef>
          </c:yVal>
          <c:bubbleSize>
            <c:numLit>
              <c:formatCode>General</c:formatCode>
              <c:ptCount val="1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</c:numLit>
          </c:bubbleSize>
          <c:bubble3D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-860572352"/>
        <c:axId val="-860568000"/>
      </c:bubbleChart>
      <c:valAx>
        <c:axId val="-86057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9371412948381451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0568000"/>
        <c:crosses val="autoZero"/>
        <c:crossBetween val="midCat"/>
      </c:valAx>
      <c:valAx>
        <c:axId val="-860568000"/>
        <c:scaling>
          <c:orientation val="minMax"/>
          <c:max val="3500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' 000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98881233595800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£-809]* #,##0_-;\-[$£-809]* #,##0_-;_-[$£-809]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0572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80528696412948386"/>
          <c:y val="0.47300853018372702"/>
          <c:w val="0.19471303587051619"/>
          <c:h val="0.174769612131816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[Spreadsheet Software Task 6.xlsx]P-206(PV Chart)!PivotTable3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Sales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0.24946198466670463"/>
          <c:y val="0.16062372464598268"/>
          <c:w val="0.50580825520851624"/>
          <c:h val="0.7183155424101694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'P-206(PV Chart)'!$G$3:$G$4</c:f>
              <c:strCache>
                <c:ptCount val="1"/>
                <c:pt idx="0">
                  <c:v>Product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'P-206(PV Chart)'!$F$5:$F$11</c:f>
              <c:strCache>
                <c:ptCount val="6"/>
                <c:pt idx="0">
                  <c:v>01-03-16</c:v>
                </c:pt>
                <c:pt idx="1">
                  <c:v>02-07-16</c:v>
                </c:pt>
                <c:pt idx="2">
                  <c:v>03-09-16</c:v>
                </c:pt>
                <c:pt idx="3">
                  <c:v>04-12-16</c:v>
                </c:pt>
                <c:pt idx="4">
                  <c:v>05-01-17</c:v>
                </c:pt>
                <c:pt idx="5">
                  <c:v>06-02-17</c:v>
                </c:pt>
              </c:strCache>
            </c:strRef>
          </c:cat>
          <c:val>
            <c:numRef>
              <c:f>'P-206(PV Chart)'!$G$5:$G$11</c:f>
              <c:numCache>
                <c:formatCode>_(* #,##0_);_(* \(#,##0\);_(* "-"??_);_(@_)</c:formatCode>
                <c:ptCount val="6"/>
                <c:pt idx="0">
                  <c:v>5000</c:v>
                </c:pt>
                <c:pt idx="3">
                  <c:v>2000</c:v>
                </c:pt>
              </c:numCache>
            </c:numRef>
          </c:val>
        </c:ser>
        <c:ser>
          <c:idx val="1"/>
          <c:order val="1"/>
          <c:tx>
            <c:strRef>
              <c:f>'P-206(PV Chart)'!$H$3:$H$4</c:f>
              <c:strCache>
                <c:ptCount val="1"/>
                <c:pt idx="0">
                  <c:v>Product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'P-206(PV Chart)'!$F$5:$F$11</c:f>
              <c:strCache>
                <c:ptCount val="6"/>
                <c:pt idx="0">
                  <c:v>01-03-16</c:v>
                </c:pt>
                <c:pt idx="1">
                  <c:v>02-07-16</c:v>
                </c:pt>
                <c:pt idx="2">
                  <c:v>03-09-16</c:v>
                </c:pt>
                <c:pt idx="3">
                  <c:v>04-12-16</c:v>
                </c:pt>
                <c:pt idx="4">
                  <c:v>05-01-17</c:v>
                </c:pt>
                <c:pt idx="5">
                  <c:v>06-02-17</c:v>
                </c:pt>
              </c:strCache>
            </c:strRef>
          </c:cat>
          <c:val>
            <c:numRef>
              <c:f>'P-206(PV Chart)'!$H$5:$H$11</c:f>
              <c:numCache>
                <c:formatCode>_(* #,##0_);_(* \(#,##0\);_(* "-"??_);_(@_)</c:formatCode>
                <c:ptCount val="6"/>
                <c:pt idx="1">
                  <c:v>3000</c:v>
                </c:pt>
                <c:pt idx="4">
                  <c:v>1000</c:v>
                </c:pt>
              </c:numCache>
            </c:numRef>
          </c:val>
        </c:ser>
        <c:ser>
          <c:idx val="2"/>
          <c:order val="2"/>
          <c:tx>
            <c:strRef>
              <c:f>'P-206(PV Chart)'!$I$3:$I$4</c:f>
              <c:strCache>
                <c:ptCount val="1"/>
                <c:pt idx="0">
                  <c:v>Product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'P-206(PV Chart)'!$F$5:$F$11</c:f>
              <c:strCache>
                <c:ptCount val="6"/>
                <c:pt idx="0">
                  <c:v>01-03-16</c:v>
                </c:pt>
                <c:pt idx="1">
                  <c:v>02-07-16</c:v>
                </c:pt>
                <c:pt idx="2">
                  <c:v>03-09-16</c:v>
                </c:pt>
                <c:pt idx="3">
                  <c:v>04-12-16</c:v>
                </c:pt>
                <c:pt idx="4">
                  <c:v>05-01-17</c:v>
                </c:pt>
                <c:pt idx="5">
                  <c:v>06-02-17</c:v>
                </c:pt>
              </c:strCache>
            </c:strRef>
          </c:cat>
          <c:val>
            <c:numRef>
              <c:f>'P-206(PV Chart)'!$I$5:$I$11</c:f>
              <c:numCache>
                <c:formatCode>_(* #,##0_);_(* \(#,##0\);_(* "-"??_);_(@_)</c:formatCode>
                <c:ptCount val="6"/>
                <c:pt idx="2">
                  <c:v>4000</c:v>
                </c:pt>
                <c:pt idx="5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860558752"/>
        <c:axId val="-860558208"/>
      </c:barChart>
      <c:catAx>
        <c:axId val="-86055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0558208"/>
        <c:crosses val="autoZero"/>
        <c:auto val="1"/>
        <c:lblAlgn val="ctr"/>
        <c:lblOffset val="100"/>
        <c:noMultiLvlLbl val="0"/>
      </c:catAx>
      <c:valAx>
        <c:axId val="-86055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055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Moving Average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'Moving Avg'!$B$4:$B$13</c:f>
              <c:numCache>
                <c:formatCode>_-[$£-809]* #,##0_-;\-[$£-809]* #,##0_-;_-[$£-809]* "-"??_-;_-@_-</c:formatCode>
                <c:ptCount val="10"/>
                <c:pt idx="0">
                  <c:v>1949</c:v>
                </c:pt>
                <c:pt idx="1">
                  <c:v>2133</c:v>
                </c:pt>
                <c:pt idx="2">
                  <c:v>2028</c:v>
                </c:pt>
                <c:pt idx="3">
                  <c:v>2221</c:v>
                </c:pt>
                <c:pt idx="4">
                  <c:v>2419</c:v>
                </c:pt>
                <c:pt idx="5">
                  <c:v>2312</c:v>
                </c:pt>
                <c:pt idx="6">
                  <c:v>2423</c:v>
                </c:pt>
                <c:pt idx="7">
                  <c:v>2578</c:v>
                </c:pt>
                <c:pt idx="8">
                  <c:v>2666</c:v>
                </c:pt>
                <c:pt idx="9">
                  <c:v>2766</c:v>
                </c:pt>
              </c:numCache>
            </c:numRef>
          </c:val>
          <c:smooth val="0"/>
        </c:ser>
        <c:ser>
          <c:idx val="1"/>
          <c:order val="1"/>
          <c:tx>
            <c:v>Forecast</c:v>
          </c:tx>
          <c:val>
            <c:numRef>
              <c:f>'Moving Avg'!$C$4:$C$13</c:f>
              <c:numCache>
                <c:formatCode>_-[$£-809]* #,##0_-;\-[$£-809]* #,##0_-;_-[$£-809]* "-"??_-;_-@_-</c:formatCode>
                <c:ptCount val="10"/>
                <c:pt idx="0" formatCode="General">
                  <c:v>#N/A</c:v>
                </c:pt>
                <c:pt idx="1">
                  <c:v>2041</c:v>
                </c:pt>
                <c:pt idx="2">
                  <c:v>2080.5</c:v>
                </c:pt>
                <c:pt idx="3">
                  <c:v>2124.5</c:v>
                </c:pt>
                <c:pt idx="4">
                  <c:v>2320</c:v>
                </c:pt>
                <c:pt idx="5">
                  <c:v>2365.5</c:v>
                </c:pt>
                <c:pt idx="6">
                  <c:v>2367.5</c:v>
                </c:pt>
                <c:pt idx="7">
                  <c:v>2500.5</c:v>
                </c:pt>
                <c:pt idx="8">
                  <c:v>2622</c:v>
                </c:pt>
                <c:pt idx="9">
                  <c:v>2716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60562016"/>
        <c:axId val="-860570176"/>
      </c:lineChart>
      <c:catAx>
        <c:axId val="-860562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860570176"/>
        <c:crosses val="autoZero"/>
        <c:auto val="1"/>
        <c:lblAlgn val="ctr"/>
        <c:lblOffset val="100"/>
        <c:noMultiLvlLbl val="0"/>
      </c:catAx>
      <c:valAx>
        <c:axId val="-8605701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_-[$£-809]* #,##0_-;\-[$£-809]* #,##0_-;_-[$£-809]* &quot;-&quot;??_-;_-@_-" sourceLinked="1"/>
        <c:majorTickMark val="out"/>
        <c:minorTickMark val="none"/>
        <c:tickLblPos val="nextTo"/>
        <c:crossAx val="-860562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Moving Average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'Moving Avg'!$B$4:$B$13</c:f>
              <c:numCache>
                <c:formatCode>_-[$£-809]* #,##0_-;\-[$£-809]* #,##0_-;_-[$£-809]* "-"??_-;_-@_-</c:formatCode>
                <c:ptCount val="10"/>
                <c:pt idx="0">
                  <c:v>1949</c:v>
                </c:pt>
                <c:pt idx="1">
                  <c:v>2133</c:v>
                </c:pt>
                <c:pt idx="2">
                  <c:v>2028</c:v>
                </c:pt>
                <c:pt idx="3">
                  <c:v>2221</c:v>
                </c:pt>
                <c:pt idx="4">
                  <c:v>2419</c:v>
                </c:pt>
                <c:pt idx="5">
                  <c:v>2312</c:v>
                </c:pt>
                <c:pt idx="6">
                  <c:v>2423</c:v>
                </c:pt>
                <c:pt idx="7">
                  <c:v>2578</c:v>
                </c:pt>
                <c:pt idx="8">
                  <c:v>2666</c:v>
                </c:pt>
                <c:pt idx="9">
                  <c:v>2766</c:v>
                </c:pt>
              </c:numCache>
            </c:numRef>
          </c:val>
          <c:smooth val="0"/>
        </c:ser>
        <c:ser>
          <c:idx val="1"/>
          <c:order val="1"/>
          <c:tx>
            <c:v>Forecast</c:v>
          </c:tx>
          <c:val>
            <c:numRef>
              <c:f>'Moving Avg'!$D$4:$D$13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 formatCode="_-[$£-809]* #,##0_-;\-[$£-809]* #,##0_-;_-[$£-809]* &quot;-&quot;??_-;_-@_-">
                  <c:v>2036.6666666666667</c:v>
                </c:pt>
                <c:pt idx="3" formatCode="_-[$£-809]* #,##0_-;\-[$£-809]* #,##0_-;_-[$£-809]* &quot;-&quot;??_-;_-@_-">
                  <c:v>2127.3333333333335</c:v>
                </c:pt>
                <c:pt idx="4" formatCode="_-[$£-809]* #,##0_-;\-[$£-809]* #,##0_-;_-[$£-809]* &quot;-&quot;??_-;_-@_-">
                  <c:v>2222.6666666666665</c:v>
                </c:pt>
                <c:pt idx="5" formatCode="_-[$£-809]* #,##0_-;\-[$£-809]* #,##0_-;_-[$£-809]* &quot;-&quot;??_-;_-@_-">
                  <c:v>2317.3333333333335</c:v>
                </c:pt>
                <c:pt idx="6" formatCode="_-[$£-809]* #,##0_-;\-[$£-809]* #,##0_-;_-[$£-809]* &quot;-&quot;??_-;_-@_-">
                  <c:v>2384.6666666666665</c:v>
                </c:pt>
                <c:pt idx="7" formatCode="_-[$£-809]* #,##0_-;\-[$£-809]* #,##0_-;_-[$£-809]* &quot;-&quot;??_-;_-@_-">
                  <c:v>2437.6666666666665</c:v>
                </c:pt>
                <c:pt idx="8" formatCode="_-[$£-809]* #,##0_-;\-[$£-809]* #,##0_-;_-[$£-809]* &quot;-&quot;??_-;_-@_-">
                  <c:v>2555.6666666666665</c:v>
                </c:pt>
                <c:pt idx="9" formatCode="_-[$£-809]* #,##0_-;\-[$£-809]* #,##0_-;_-[$£-809]* &quot;-&quot;??_-;_-@_-">
                  <c:v>2670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60559296"/>
        <c:axId val="-860569632"/>
      </c:lineChart>
      <c:catAx>
        <c:axId val="-860559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860569632"/>
        <c:crosses val="autoZero"/>
        <c:auto val="1"/>
        <c:lblAlgn val="ctr"/>
        <c:lblOffset val="100"/>
        <c:noMultiLvlLbl val="0"/>
      </c:catAx>
      <c:valAx>
        <c:axId val="-860569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_-[$£-809]* #,##0_-;\-[$£-809]* #,##0_-;_-[$£-809]* &quot;-&quot;??_-;_-@_-" sourceLinked="1"/>
        <c:majorTickMark val="out"/>
        <c:minorTickMark val="none"/>
        <c:tickLblPos val="nextTo"/>
        <c:crossAx val="-8605592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Moving Average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'Moving Avg'!$B$4:$B$13</c:f>
              <c:numCache>
                <c:formatCode>_-[$£-809]* #,##0_-;\-[$£-809]* #,##0_-;_-[$£-809]* "-"??_-;_-@_-</c:formatCode>
                <c:ptCount val="10"/>
                <c:pt idx="0">
                  <c:v>1949</c:v>
                </c:pt>
                <c:pt idx="1">
                  <c:v>2133</c:v>
                </c:pt>
                <c:pt idx="2">
                  <c:v>2028</c:v>
                </c:pt>
                <c:pt idx="3">
                  <c:v>2221</c:v>
                </c:pt>
                <c:pt idx="4">
                  <c:v>2419</c:v>
                </c:pt>
                <c:pt idx="5">
                  <c:v>2312</c:v>
                </c:pt>
                <c:pt idx="6">
                  <c:v>2423</c:v>
                </c:pt>
                <c:pt idx="7">
                  <c:v>2578</c:v>
                </c:pt>
                <c:pt idx="8">
                  <c:v>2666</c:v>
                </c:pt>
                <c:pt idx="9">
                  <c:v>2766</c:v>
                </c:pt>
              </c:numCache>
            </c:numRef>
          </c:val>
          <c:smooth val="0"/>
        </c:ser>
        <c:ser>
          <c:idx val="1"/>
          <c:order val="1"/>
          <c:tx>
            <c:v>Forecast</c:v>
          </c:tx>
          <c:val>
            <c:numRef>
              <c:f>'Moving Avg'!$E$4:$E$13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 formatCode="_-[$£-809]* #,##0_-;\-[$£-809]* #,##0_-;_-[$£-809]* &quot;-&quot;??_-;_-@_-">
                  <c:v>2082.75</c:v>
                </c:pt>
                <c:pt idx="4" formatCode="_-[$£-809]* #,##0_-;\-[$£-809]* #,##0_-;_-[$£-809]* &quot;-&quot;??_-;_-@_-">
                  <c:v>2200.25</c:v>
                </c:pt>
                <c:pt idx="5" formatCode="_-[$£-809]* #,##0_-;\-[$£-809]* #,##0_-;_-[$£-809]* &quot;-&quot;??_-;_-@_-">
                  <c:v>2245</c:v>
                </c:pt>
                <c:pt idx="6" formatCode="_-[$£-809]* #,##0_-;\-[$£-809]* #,##0_-;_-[$£-809]* &quot;-&quot;??_-;_-@_-">
                  <c:v>2343.75</c:v>
                </c:pt>
                <c:pt idx="7" formatCode="_-[$£-809]* #,##0_-;\-[$£-809]* #,##0_-;_-[$£-809]* &quot;-&quot;??_-;_-@_-">
                  <c:v>2433</c:v>
                </c:pt>
                <c:pt idx="8" formatCode="_-[$£-809]* #,##0_-;\-[$£-809]* #,##0_-;_-[$£-809]* &quot;-&quot;??_-;_-@_-">
                  <c:v>2494.75</c:v>
                </c:pt>
                <c:pt idx="9" formatCode="_-[$£-809]* #,##0_-;\-[$£-809]* #,##0_-;_-[$£-809]* &quot;-&quot;??_-;_-@_-">
                  <c:v>2608.25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60571808"/>
        <c:axId val="-860571264"/>
      </c:lineChart>
      <c:catAx>
        <c:axId val="-860571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860571264"/>
        <c:crosses val="autoZero"/>
        <c:auto val="1"/>
        <c:lblAlgn val="ctr"/>
        <c:lblOffset val="100"/>
        <c:noMultiLvlLbl val="0"/>
      </c:catAx>
      <c:valAx>
        <c:axId val="-860571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_-[$£-809]* #,##0_-;\-[$£-809]* #,##0_-;_-[$£-809]* &quot;-&quot;??_-;_-@_-" sourceLinked="1"/>
        <c:majorTickMark val="out"/>
        <c:minorTickMark val="none"/>
        <c:tickLblPos val="nextTo"/>
        <c:crossAx val="-860571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8073217410323711"/>
          <c:y val="0.22493438320209971"/>
          <c:w val="0.58824420384951881"/>
          <c:h val="0.41693563057093108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Histogram!$D$4:$D$8</c:f>
              <c:strCache>
                <c:ptCount val="5"/>
                <c:pt idx="0">
                  <c:v> £2,000 </c:v>
                </c:pt>
                <c:pt idx="1">
                  <c:v> £2,300 </c:v>
                </c:pt>
                <c:pt idx="2">
                  <c:v> £2,600 </c:v>
                </c:pt>
                <c:pt idx="3">
                  <c:v> £2,900 </c:v>
                </c:pt>
                <c:pt idx="4">
                  <c:v>More</c:v>
                </c:pt>
              </c:strCache>
            </c:strRef>
          </c:cat>
          <c:val>
            <c:numRef>
              <c:f>Histogram!$E$4:$E$8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860563648"/>
        <c:axId val="-860567456"/>
      </c:barChart>
      <c:catAx>
        <c:axId val="-86056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860567456"/>
        <c:crosses val="autoZero"/>
        <c:auto val="1"/>
        <c:lblAlgn val="ctr"/>
        <c:lblOffset val="100"/>
        <c:noMultiLvlLbl val="0"/>
      </c:catAx>
      <c:valAx>
        <c:axId val="-860567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860563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8073217410323711"/>
          <c:y val="0.22493438320209971"/>
          <c:w val="0.58824420384951881"/>
          <c:h val="0.41693563057093108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ln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'Histogram (2)'!$D$4:$D$8</c:f>
              <c:strCache>
                <c:ptCount val="5"/>
                <c:pt idx="0">
                  <c:v>$2,000 and below</c:v>
                </c:pt>
                <c:pt idx="1">
                  <c:v>$2,001 - $2,300</c:v>
                </c:pt>
                <c:pt idx="2">
                  <c:v>$2,301 - $2,600</c:v>
                </c:pt>
                <c:pt idx="3">
                  <c:v>$2,601 - $2,900</c:v>
                </c:pt>
                <c:pt idx="4">
                  <c:v>Above $2,900</c:v>
                </c:pt>
              </c:strCache>
            </c:strRef>
          </c:cat>
          <c:val>
            <c:numRef>
              <c:f>'Histogram (2)'!$E$4:$E$8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-860564736"/>
        <c:axId val="-860564192"/>
      </c:barChart>
      <c:catAx>
        <c:axId val="-86056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Sales'000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860564192"/>
        <c:crosses val="autoZero"/>
        <c:auto val="1"/>
        <c:lblAlgn val="ctr"/>
        <c:lblOffset val="100"/>
        <c:noMultiLvlLbl val="0"/>
      </c:catAx>
      <c:valAx>
        <c:axId val="-860564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860564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7</xdr:row>
      <xdr:rowOff>114300</xdr:rowOff>
    </xdr:from>
    <xdr:to>
      <xdr:col>9</xdr:col>
      <xdr:colOff>361950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214312</xdr:colOff>
      <xdr:row>5</xdr:row>
      <xdr:rowOff>138112</xdr:rowOff>
    </xdr:from>
    <xdr:to>
      <xdr:col>11</xdr:col>
      <xdr:colOff>519112</xdr:colOff>
      <xdr:row>20</xdr:row>
      <xdr:rowOff>23812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95249</xdr:colOff>
      <xdr:row>11</xdr:row>
      <xdr:rowOff>138112</xdr:rowOff>
    </xdr:from>
    <xdr:to>
      <xdr:col>9</xdr:col>
      <xdr:colOff>1266825</xdr:colOff>
      <xdr:row>24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0</xdr:row>
      <xdr:rowOff>66675</xdr:rowOff>
    </xdr:from>
    <xdr:to>
      <xdr:col>13</xdr:col>
      <xdr:colOff>323850</xdr:colOff>
      <xdr:row>9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333375</xdr:colOff>
      <xdr:row>10</xdr:row>
      <xdr:rowOff>76200</xdr:rowOff>
    </xdr:from>
    <xdr:to>
      <xdr:col>13</xdr:col>
      <xdr:colOff>333375</xdr:colOff>
      <xdr:row>20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381000</xdr:colOff>
      <xdr:row>21</xdr:row>
      <xdr:rowOff>19050</xdr:rowOff>
    </xdr:from>
    <xdr:to>
      <xdr:col>13</xdr:col>
      <xdr:colOff>381000</xdr:colOff>
      <xdr:row>31</xdr:row>
      <xdr:rowOff>19050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0</xdr:row>
      <xdr:rowOff>57150</xdr:rowOff>
    </xdr:from>
    <xdr:to>
      <xdr:col>11</xdr:col>
      <xdr:colOff>247650</xdr:colOff>
      <xdr:row>9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47625</xdr:colOff>
      <xdr:row>13</xdr:row>
      <xdr:rowOff>38100</xdr:rowOff>
    </xdr:from>
    <xdr:to>
      <xdr:col>11</xdr:col>
      <xdr:colOff>314325</xdr:colOff>
      <xdr:row>14</xdr:row>
      <xdr:rowOff>161925</xdr:rowOff>
    </xdr:to>
    <xdr:sp macro="" textlink="">
      <xdr:nvSpPr>
        <xdr:cNvPr id="3" name="Curved Left Arrow 2"/>
        <xdr:cNvSpPr/>
      </xdr:nvSpPr>
      <xdr:spPr>
        <a:xfrm>
          <a:off x="9601200" y="2647950"/>
          <a:ext cx="266700" cy="31432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0</xdr:row>
      <xdr:rowOff>57150</xdr:rowOff>
    </xdr:from>
    <xdr:to>
      <xdr:col>11</xdr:col>
      <xdr:colOff>247650</xdr:colOff>
      <xdr:row>9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47625</xdr:colOff>
      <xdr:row>13</xdr:row>
      <xdr:rowOff>38100</xdr:rowOff>
    </xdr:from>
    <xdr:to>
      <xdr:col>11</xdr:col>
      <xdr:colOff>314325</xdr:colOff>
      <xdr:row>14</xdr:row>
      <xdr:rowOff>161925</xdr:rowOff>
    </xdr:to>
    <xdr:sp macro="" textlink="">
      <xdr:nvSpPr>
        <xdr:cNvPr id="3" name="Curved Left Arrow 2"/>
        <xdr:cNvSpPr/>
      </xdr:nvSpPr>
      <xdr:spPr>
        <a:xfrm>
          <a:off x="9601200" y="2647950"/>
          <a:ext cx="266700" cy="31432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3</xdr:row>
      <xdr:rowOff>85725</xdr:rowOff>
    </xdr:from>
    <xdr:to>
      <xdr:col>5</xdr:col>
      <xdr:colOff>142875</xdr:colOff>
      <xdr:row>4</xdr:row>
      <xdr:rowOff>152400</xdr:rowOff>
    </xdr:to>
    <xdr:sp macro="" textlink="">
      <xdr:nvSpPr>
        <xdr:cNvPr id="3" name="Bent-Up Arrow 2"/>
        <xdr:cNvSpPr/>
      </xdr:nvSpPr>
      <xdr:spPr>
        <a:xfrm>
          <a:off x="5495925" y="295275"/>
          <a:ext cx="57150" cy="276225"/>
        </a:xfrm>
        <a:prstGeom prst="ben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3</xdr:row>
      <xdr:rowOff>85725</xdr:rowOff>
    </xdr:from>
    <xdr:to>
      <xdr:col>6</xdr:col>
      <xdr:colOff>142875</xdr:colOff>
      <xdr:row>4</xdr:row>
      <xdr:rowOff>152400</xdr:rowOff>
    </xdr:to>
    <xdr:sp macro="" textlink="">
      <xdr:nvSpPr>
        <xdr:cNvPr id="2" name="Bent-Up Arrow 1"/>
        <xdr:cNvSpPr/>
      </xdr:nvSpPr>
      <xdr:spPr>
        <a:xfrm>
          <a:off x="5495925" y="714375"/>
          <a:ext cx="57150" cy="276225"/>
        </a:xfrm>
        <a:prstGeom prst="ben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5</xdr:row>
      <xdr:rowOff>19050</xdr:rowOff>
    </xdr:from>
    <xdr:to>
      <xdr:col>4</xdr:col>
      <xdr:colOff>447675</xdr:colOff>
      <xdr:row>12</xdr:row>
      <xdr:rowOff>9525</xdr:rowOff>
    </xdr:to>
    <xdr:sp macro="" textlink="">
      <xdr:nvSpPr>
        <xdr:cNvPr id="4" name="Right Brace 3"/>
        <xdr:cNvSpPr/>
      </xdr:nvSpPr>
      <xdr:spPr>
        <a:xfrm>
          <a:off x="4276725" y="1123950"/>
          <a:ext cx="428625" cy="145732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3</xdr:row>
      <xdr:rowOff>85725</xdr:rowOff>
    </xdr:from>
    <xdr:to>
      <xdr:col>6</xdr:col>
      <xdr:colOff>142875</xdr:colOff>
      <xdr:row>4</xdr:row>
      <xdr:rowOff>152400</xdr:rowOff>
    </xdr:to>
    <xdr:sp macro="" textlink="">
      <xdr:nvSpPr>
        <xdr:cNvPr id="2" name="Bent-Up Arrow 1"/>
        <xdr:cNvSpPr/>
      </xdr:nvSpPr>
      <xdr:spPr>
        <a:xfrm>
          <a:off x="6572250" y="771525"/>
          <a:ext cx="57150" cy="276225"/>
        </a:xfrm>
        <a:prstGeom prst="ben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5</xdr:row>
      <xdr:rowOff>19050</xdr:rowOff>
    </xdr:from>
    <xdr:to>
      <xdr:col>4</xdr:col>
      <xdr:colOff>447675</xdr:colOff>
      <xdr:row>12</xdr:row>
      <xdr:rowOff>9525</xdr:rowOff>
    </xdr:to>
    <xdr:sp macro="" textlink="">
      <xdr:nvSpPr>
        <xdr:cNvPr id="3" name="Right Brace 2"/>
        <xdr:cNvSpPr/>
      </xdr:nvSpPr>
      <xdr:spPr>
        <a:xfrm>
          <a:off x="4276725" y="1123950"/>
          <a:ext cx="428625" cy="145732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5</xdr:row>
      <xdr:rowOff>19050</xdr:rowOff>
    </xdr:from>
    <xdr:to>
      <xdr:col>9</xdr:col>
      <xdr:colOff>447675</xdr:colOff>
      <xdr:row>12</xdr:row>
      <xdr:rowOff>9525</xdr:rowOff>
    </xdr:to>
    <xdr:sp macro="" textlink="">
      <xdr:nvSpPr>
        <xdr:cNvPr id="4" name="Right Brace 3"/>
        <xdr:cNvSpPr/>
      </xdr:nvSpPr>
      <xdr:spPr>
        <a:xfrm>
          <a:off x="4276725" y="1123950"/>
          <a:ext cx="428625" cy="145732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3189.888773842591" createdVersion="5" refreshedVersion="5" minRefreshableVersion="3" recordCount="6">
  <cacheSource type="worksheet">
    <worksheetSource ref="A2:C8" sheet="P-206(PV Chart)"/>
  </cacheSource>
  <cacheFields count="3">
    <cacheField name="Date" numFmtId="14">
      <sharedItems containsSemiMixedTypes="0" containsNonDate="0" containsDate="1" containsString="0" minDate="2016-03-01T00:00:00" maxDate="2017-02-07T00:00:00" count="6">
        <d v="2016-03-01T00:00:00"/>
        <d v="2016-07-02T00:00:00"/>
        <d v="2016-09-03T00:00:00"/>
        <d v="2016-12-04T00:00:00"/>
        <d v="2017-01-05T00:00:00"/>
        <d v="2017-02-06T00:00:00"/>
      </sharedItems>
    </cacheField>
    <cacheField name="Item" numFmtId="0">
      <sharedItems count="3">
        <s v="Product 1"/>
        <s v="Product 2"/>
        <s v="Product 3"/>
      </sharedItems>
    </cacheField>
    <cacheField name="Sale Amt" numFmtId="166">
      <sharedItems containsSemiMixedTypes="0" containsString="0" containsNumber="1" containsInteger="1" minValue="500" maxValue="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x v="0"/>
    <n v="5000"/>
  </r>
  <r>
    <x v="1"/>
    <x v="1"/>
    <n v="3000"/>
  </r>
  <r>
    <x v="2"/>
    <x v="2"/>
    <n v="4000"/>
  </r>
  <r>
    <x v="3"/>
    <x v="0"/>
    <n v="2000"/>
  </r>
  <r>
    <x v="4"/>
    <x v="1"/>
    <n v="1000"/>
  </r>
  <r>
    <x v="5"/>
    <x v="2"/>
    <n v="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F3:J11" firstHeaderRow="1" firstDataRow="2" firstDataCol="1"/>
  <pivotFields count="3">
    <pivotField axis="axisRow" numFmtId="14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numFmtId="166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Sale Amt" fld="2" baseField="0" baseItem="0"/>
  </dataFields>
  <formats count="2">
    <format dxfId="1">
      <pivotArea collapsedLevelsAreSubtotals="1" fieldPosition="0">
        <references count="1">
          <reference field="0" count="0"/>
        </references>
      </pivotArea>
    </format>
    <format dxfId="0">
      <pivotArea grandRow="1" outline="0" collapsedLevelsAreSubtotals="1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7" sqref="M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workbookViewId="0">
      <selection activeCell="L20" sqref="L20"/>
    </sheetView>
  </sheetViews>
  <sheetFormatPr defaultRowHeight="15" x14ac:dyDescent="0.25"/>
  <cols>
    <col min="1" max="1" width="11.42578125" customWidth="1"/>
    <col min="2" max="2" width="14" customWidth="1"/>
    <col min="3" max="3" width="15.7109375" customWidth="1"/>
    <col min="4" max="5" width="9.5703125" bestFit="1" customWidth="1"/>
    <col min="6" max="6" width="15.5703125" bestFit="1" customWidth="1"/>
    <col min="7" max="7" width="16.42578125" bestFit="1" customWidth="1"/>
    <col min="8" max="9" width="9.5703125" bestFit="1" customWidth="1"/>
    <col min="10" max="10" width="19.42578125" customWidth="1"/>
  </cols>
  <sheetData>
    <row r="2" spans="1:10" x14ac:dyDescent="0.25">
      <c r="A2" t="s">
        <v>13</v>
      </c>
      <c r="B2" t="s">
        <v>14</v>
      </c>
      <c r="C2" t="s">
        <v>15</v>
      </c>
    </row>
    <row r="3" spans="1:10" x14ac:dyDescent="0.25">
      <c r="A3" s="14">
        <v>42430</v>
      </c>
      <c r="B3" t="s">
        <v>7</v>
      </c>
      <c r="C3" s="12">
        <v>5000</v>
      </c>
      <c r="F3" s="13" t="s">
        <v>16</v>
      </c>
      <c r="G3" s="13" t="s">
        <v>10</v>
      </c>
    </row>
    <row r="4" spans="1:10" x14ac:dyDescent="0.25">
      <c r="A4" s="14">
        <v>42553</v>
      </c>
      <c r="B4" t="s">
        <v>8</v>
      </c>
      <c r="C4" s="12">
        <v>3000</v>
      </c>
      <c r="F4" s="13" t="s">
        <v>12</v>
      </c>
      <c r="G4" t="s">
        <v>7</v>
      </c>
      <c r="H4" t="s">
        <v>8</v>
      </c>
      <c r="I4" t="s">
        <v>9</v>
      </c>
      <c r="J4" t="s">
        <v>11</v>
      </c>
    </row>
    <row r="5" spans="1:10" x14ac:dyDescent="0.25">
      <c r="A5" s="14">
        <v>42616</v>
      </c>
      <c r="B5" t="s">
        <v>9</v>
      </c>
      <c r="C5" s="12">
        <v>4000</v>
      </c>
      <c r="F5" s="15">
        <v>42430</v>
      </c>
      <c r="G5" s="16">
        <v>5000</v>
      </c>
      <c r="H5" s="16"/>
      <c r="I5" s="16"/>
      <c r="J5" s="16">
        <v>5000</v>
      </c>
    </row>
    <row r="6" spans="1:10" x14ac:dyDescent="0.25">
      <c r="A6" s="14">
        <v>42708</v>
      </c>
      <c r="B6" t="s">
        <v>7</v>
      </c>
      <c r="C6" s="12">
        <v>2000</v>
      </c>
      <c r="F6" s="15">
        <v>42553</v>
      </c>
      <c r="G6" s="16"/>
      <c r="H6" s="16">
        <v>3000</v>
      </c>
      <c r="I6" s="16"/>
      <c r="J6" s="16">
        <v>3000</v>
      </c>
    </row>
    <row r="7" spans="1:10" x14ac:dyDescent="0.25">
      <c r="A7" s="14">
        <v>42740</v>
      </c>
      <c r="B7" t="s">
        <v>8</v>
      </c>
      <c r="C7" s="12">
        <v>1000</v>
      </c>
      <c r="F7" s="15">
        <v>42616</v>
      </c>
      <c r="G7" s="16"/>
      <c r="H7" s="16"/>
      <c r="I7" s="16">
        <v>4000</v>
      </c>
      <c r="J7" s="16">
        <v>4000</v>
      </c>
    </row>
    <row r="8" spans="1:10" x14ac:dyDescent="0.25">
      <c r="A8" s="14">
        <v>42772</v>
      </c>
      <c r="B8" t="s">
        <v>9</v>
      </c>
      <c r="C8" s="12">
        <v>500</v>
      </c>
      <c r="F8" s="15">
        <v>42708</v>
      </c>
      <c r="G8" s="16">
        <v>2000</v>
      </c>
      <c r="H8" s="16"/>
      <c r="I8" s="16"/>
      <c r="J8" s="16">
        <v>2000</v>
      </c>
    </row>
    <row r="9" spans="1:10" ht="15.75" thickBot="1" x14ac:dyDescent="0.3">
      <c r="C9" s="17">
        <f>SUM(C3:C8)</f>
        <v>15500</v>
      </c>
      <c r="F9" s="15">
        <v>42740</v>
      </c>
      <c r="G9" s="16"/>
      <c r="H9" s="16">
        <v>1000</v>
      </c>
      <c r="I9" s="16"/>
      <c r="J9" s="16">
        <v>1000</v>
      </c>
    </row>
    <row r="10" spans="1:10" ht="15.75" thickTop="1" x14ac:dyDescent="0.25">
      <c r="F10" s="15">
        <v>42772</v>
      </c>
      <c r="G10" s="16"/>
      <c r="H10" s="16"/>
      <c r="I10" s="16">
        <v>500</v>
      </c>
      <c r="J10" s="16">
        <v>500</v>
      </c>
    </row>
    <row r="11" spans="1:10" x14ac:dyDescent="0.25">
      <c r="F11" s="15" t="s">
        <v>11</v>
      </c>
      <c r="G11" s="16">
        <v>7000</v>
      </c>
      <c r="H11" s="16">
        <v>4000</v>
      </c>
      <c r="I11" s="16">
        <v>4500</v>
      </c>
      <c r="J11" s="16">
        <v>15500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2" sqref="C12"/>
    </sheetView>
  </sheetViews>
  <sheetFormatPr defaultRowHeight="15" x14ac:dyDescent="0.25"/>
  <cols>
    <col min="1" max="1" width="16.42578125" customWidth="1"/>
    <col min="2" max="2" width="17.85546875" customWidth="1"/>
    <col min="3" max="3" width="21.42578125" customWidth="1"/>
  </cols>
  <sheetData>
    <row r="1" spans="1:4" ht="23.25" x14ac:dyDescent="0.35">
      <c r="A1" s="38" t="s">
        <v>0</v>
      </c>
      <c r="B1" s="38"/>
      <c r="C1" s="38"/>
    </row>
    <row r="3" spans="1:4" x14ac:dyDescent="0.25">
      <c r="A3" s="1" t="s">
        <v>1</v>
      </c>
      <c r="B3" s="1" t="s">
        <v>2</v>
      </c>
    </row>
    <row r="4" spans="1:4" x14ac:dyDescent="0.25">
      <c r="A4">
        <v>2001</v>
      </c>
      <c r="B4" s="2">
        <v>1949</v>
      </c>
    </row>
    <row r="5" spans="1:4" x14ac:dyDescent="0.25">
      <c r="A5">
        <v>2002</v>
      </c>
      <c r="B5" s="2">
        <v>2133</v>
      </c>
      <c r="C5" s="3"/>
    </row>
    <row r="6" spans="1:4" x14ac:dyDescent="0.25">
      <c r="A6">
        <v>2003</v>
      </c>
      <c r="B6" s="2">
        <v>2028</v>
      </c>
      <c r="C6" s="3"/>
    </row>
    <row r="7" spans="1:4" x14ac:dyDescent="0.25">
      <c r="A7">
        <v>2004</v>
      </c>
      <c r="B7" s="2">
        <v>2221</v>
      </c>
      <c r="C7" s="3"/>
    </row>
    <row r="8" spans="1:4" x14ac:dyDescent="0.25">
      <c r="A8">
        <v>2005</v>
      </c>
      <c r="B8" s="2">
        <v>2419</v>
      </c>
      <c r="C8" s="3"/>
    </row>
    <row r="9" spans="1:4" x14ac:dyDescent="0.25">
      <c r="A9">
        <v>2006</v>
      </c>
      <c r="B9" s="2">
        <v>2312</v>
      </c>
      <c r="C9" s="3"/>
    </row>
    <row r="10" spans="1:4" x14ac:dyDescent="0.25">
      <c r="A10">
        <v>2007</v>
      </c>
      <c r="B10" s="2">
        <v>2423</v>
      </c>
      <c r="C10" s="3"/>
    </row>
    <row r="11" spans="1:4" x14ac:dyDescent="0.25">
      <c r="A11">
        <v>2008</v>
      </c>
      <c r="B11" s="2">
        <v>2578</v>
      </c>
      <c r="C11" s="3"/>
    </row>
    <row r="12" spans="1:4" x14ac:dyDescent="0.25">
      <c r="A12">
        <v>2009</v>
      </c>
      <c r="B12" s="2">
        <v>2666</v>
      </c>
      <c r="C12" s="3"/>
    </row>
    <row r="13" spans="1:4" x14ac:dyDescent="0.25">
      <c r="A13">
        <v>2010</v>
      </c>
      <c r="B13" s="2">
        <v>2766</v>
      </c>
      <c r="C13" s="3"/>
      <c r="D13" s="3"/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8" sqref="E8"/>
    </sheetView>
  </sheetViews>
  <sheetFormatPr defaultRowHeight="15" x14ac:dyDescent="0.25"/>
  <cols>
    <col min="1" max="1" width="16.42578125" customWidth="1"/>
    <col min="2" max="2" width="17.85546875" customWidth="1"/>
    <col min="3" max="3" width="19.140625" customWidth="1"/>
    <col min="5" max="5" width="15.140625" customWidth="1"/>
  </cols>
  <sheetData>
    <row r="1" spans="1:5" ht="23.25" x14ac:dyDescent="0.35">
      <c r="A1" s="38" t="s">
        <v>0</v>
      </c>
      <c r="B1" s="38"/>
      <c r="C1" s="38"/>
    </row>
    <row r="3" spans="1:5" x14ac:dyDescent="0.25">
      <c r="A3" s="1" t="s">
        <v>1</v>
      </c>
      <c r="B3" s="1" t="s">
        <v>2</v>
      </c>
      <c r="C3" t="s">
        <v>17</v>
      </c>
      <c r="D3" t="s">
        <v>18</v>
      </c>
      <c r="E3" t="s">
        <v>19</v>
      </c>
    </row>
    <row r="4" spans="1:5" x14ac:dyDescent="0.25">
      <c r="A4">
        <v>2001</v>
      </c>
      <c r="B4" s="2">
        <v>1949</v>
      </c>
      <c r="C4" t="e">
        <v>#N/A</v>
      </c>
      <c r="D4" t="e">
        <v>#N/A</v>
      </c>
      <c r="E4" t="e">
        <v>#N/A</v>
      </c>
    </row>
    <row r="5" spans="1:5" x14ac:dyDescent="0.25">
      <c r="A5">
        <v>2002</v>
      </c>
      <c r="B5" s="2">
        <v>2133</v>
      </c>
      <c r="C5" s="3">
        <f t="shared" ref="C5:C13" si="0">AVERAGE(B4:B5)</f>
        <v>2041</v>
      </c>
      <c r="D5" t="e">
        <v>#N/A</v>
      </c>
      <c r="E5" t="e">
        <v>#N/A</v>
      </c>
    </row>
    <row r="6" spans="1:5" x14ac:dyDescent="0.25">
      <c r="A6">
        <v>2003</v>
      </c>
      <c r="B6" s="2">
        <v>2028</v>
      </c>
      <c r="C6" s="3">
        <f t="shared" si="0"/>
        <v>2080.5</v>
      </c>
      <c r="D6" s="3">
        <f t="shared" ref="D6:D13" si="1">AVERAGE(B4:B6)</f>
        <v>2036.6666666666667</v>
      </c>
      <c r="E6" t="e">
        <v>#N/A</v>
      </c>
    </row>
    <row r="7" spans="1:5" x14ac:dyDescent="0.25">
      <c r="A7">
        <v>2004</v>
      </c>
      <c r="B7" s="2">
        <v>2221</v>
      </c>
      <c r="C7" s="3">
        <f t="shared" si="0"/>
        <v>2124.5</v>
      </c>
      <c r="D7" s="3">
        <f t="shared" si="1"/>
        <v>2127.3333333333335</v>
      </c>
      <c r="E7" s="3">
        <f t="shared" ref="E7:E13" si="2">AVERAGE(B4:B7)</f>
        <v>2082.75</v>
      </c>
    </row>
    <row r="8" spans="1:5" x14ac:dyDescent="0.25">
      <c r="A8">
        <v>2005</v>
      </c>
      <c r="B8" s="2">
        <v>2419</v>
      </c>
      <c r="C8" s="3">
        <f t="shared" si="0"/>
        <v>2320</v>
      </c>
      <c r="D8" s="3">
        <f t="shared" si="1"/>
        <v>2222.6666666666665</v>
      </c>
      <c r="E8" s="3">
        <f t="shared" si="2"/>
        <v>2200.25</v>
      </c>
    </row>
    <row r="9" spans="1:5" x14ac:dyDescent="0.25">
      <c r="A9">
        <v>2006</v>
      </c>
      <c r="B9" s="2">
        <v>2312</v>
      </c>
      <c r="C9" s="3">
        <f t="shared" si="0"/>
        <v>2365.5</v>
      </c>
      <c r="D9" s="3">
        <f t="shared" si="1"/>
        <v>2317.3333333333335</v>
      </c>
      <c r="E9" s="3">
        <f t="shared" si="2"/>
        <v>2245</v>
      </c>
    </row>
    <row r="10" spans="1:5" x14ac:dyDescent="0.25">
      <c r="A10">
        <v>2007</v>
      </c>
      <c r="B10" s="2">
        <v>2423</v>
      </c>
      <c r="C10" s="3">
        <f t="shared" si="0"/>
        <v>2367.5</v>
      </c>
      <c r="D10" s="3">
        <f t="shared" si="1"/>
        <v>2384.6666666666665</v>
      </c>
      <c r="E10" s="3">
        <f t="shared" si="2"/>
        <v>2343.75</v>
      </c>
    </row>
    <row r="11" spans="1:5" x14ac:dyDescent="0.25">
      <c r="A11">
        <v>2008</v>
      </c>
      <c r="B11" s="2">
        <v>2578</v>
      </c>
      <c r="C11" s="3">
        <f t="shared" si="0"/>
        <v>2500.5</v>
      </c>
      <c r="D11" s="3">
        <f t="shared" si="1"/>
        <v>2437.6666666666665</v>
      </c>
      <c r="E11" s="3">
        <f t="shared" si="2"/>
        <v>2433</v>
      </c>
    </row>
    <row r="12" spans="1:5" x14ac:dyDescent="0.25">
      <c r="A12">
        <v>2009</v>
      </c>
      <c r="B12" s="2">
        <v>2666</v>
      </c>
      <c r="C12" s="3">
        <f t="shared" si="0"/>
        <v>2622</v>
      </c>
      <c r="D12" s="3">
        <f t="shared" si="1"/>
        <v>2555.6666666666665</v>
      </c>
      <c r="E12" s="3">
        <f t="shared" si="2"/>
        <v>2494.75</v>
      </c>
    </row>
    <row r="13" spans="1:5" x14ac:dyDescent="0.25">
      <c r="A13">
        <v>2010</v>
      </c>
      <c r="B13" s="2">
        <v>2766</v>
      </c>
      <c r="C13" s="3">
        <f t="shared" si="0"/>
        <v>2716</v>
      </c>
      <c r="D13" s="3">
        <f t="shared" si="1"/>
        <v>2670</v>
      </c>
      <c r="E13" s="3">
        <f t="shared" si="2"/>
        <v>2608.25</v>
      </c>
    </row>
    <row r="18" spans="2:2" x14ac:dyDescent="0.25">
      <c r="B18" s="18"/>
    </row>
  </sheetData>
  <mergeCells count="1">
    <mergeCell ref="A1:C1"/>
  </mergeCells>
  <pageMargins left="0.7" right="0.7" top="0.75" bottom="0.75" header="0.3" footer="0.3"/>
  <pageSetup paperSize="9" orientation="portrait" verticalDpi="0" r:id="rId1"/>
  <ignoredErrors>
    <ignoredError sqref="E7 C8:D8" formulaRange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L15" sqref="L15"/>
    </sheetView>
  </sheetViews>
  <sheetFormatPr defaultRowHeight="15" x14ac:dyDescent="0.25"/>
  <cols>
    <col min="1" max="1" width="13.28515625" customWidth="1"/>
    <col min="2" max="2" width="17" customWidth="1"/>
    <col min="3" max="3" width="22.140625" customWidth="1"/>
  </cols>
  <sheetData>
    <row r="1" spans="1:10" ht="21" x14ac:dyDescent="0.35">
      <c r="A1" s="39" t="s">
        <v>0</v>
      </c>
      <c r="B1" s="39"/>
      <c r="C1" s="39"/>
    </row>
    <row r="2" spans="1:10" ht="15.75" thickBot="1" x14ac:dyDescent="0.3"/>
    <row r="3" spans="1:10" x14ac:dyDescent="0.25">
      <c r="A3" s="1" t="s">
        <v>1</v>
      </c>
      <c r="B3" s="1" t="s">
        <v>2</v>
      </c>
      <c r="D3" s="10" t="s">
        <v>3</v>
      </c>
      <c r="E3" s="10" t="s">
        <v>2</v>
      </c>
      <c r="F3" s="10" t="s">
        <v>5</v>
      </c>
      <c r="G3" s="10" t="s">
        <v>6</v>
      </c>
    </row>
    <row r="4" spans="1:10" x14ac:dyDescent="0.25">
      <c r="A4">
        <v>2001</v>
      </c>
      <c r="B4" s="2">
        <v>1949</v>
      </c>
      <c r="D4" s="4">
        <v>10</v>
      </c>
      <c r="E4" s="5">
        <v>2766</v>
      </c>
      <c r="F4" s="4">
        <v>1</v>
      </c>
      <c r="G4" s="6">
        <v>1</v>
      </c>
      <c r="J4" s="3"/>
    </row>
    <row r="5" spans="1:10" x14ac:dyDescent="0.25">
      <c r="A5">
        <v>2002</v>
      </c>
      <c r="B5" s="2">
        <v>2133</v>
      </c>
      <c r="D5" s="4">
        <v>9</v>
      </c>
      <c r="E5" s="5">
        <v>2666</v>
      </c>
      <c r="F5" s="4">
        <v>2</v>
      </c>
      <c r="G5" s="6">
        <v>0.88800000000000001</v>
      </c>
      <c r="J5" s="3"/>
    </row>
    <row r="6" spans="1:10" x14ac:dyDescent="0.25">
      <c r="A6">
        <v>2003</v>
      </c>
      <c r="B6" s="2">
        <v>2028</v>
      </c>
      <c r="C6" s="3"/>
      <c r="D6" s="4">
        <v>8</v>
      </c>
      <c r="E6" s="5">
        <v>2578</v>
      </c>
      <c r="F6" s="4">
        <v>3</v>
      </c>
      <c r="G6" s="6">
        <v>0.77700000000000002</v>
      </c>
      <c r="J6" s="3"/>
    </row>
    <row r="7" spans="1:10" x14ac:dyDescent="0.25">
      <c r="A7">
        <v>2004</v>
      </c>
      <c r="B7" s="2">
        <v>2221</v>
      </c>
      <c r="C7" s="3"/>
      <c r="D7" s="4">
        <v>7</v>
      </c>
      <c r="E7" s="5">
        <v>2423</v>
      </c>
      <c r="F7" s="4">
        <v>4</v>
      </c>
      <c r="G7" s="6">
        <v>0.66600000000000004</v>
      </c>
      <c r="J7" s="3"/>
    </row>
    <row r="8" spans="1:10" x14ac:dyDescent="0.25">
      <c r="A8">
        <v>2005</v>
      </c>
      <c r="B8" s="2">
        <v>2419</v>
      </c>
      <c r="C8" s="3"/>
      <c r="D8" s="4">
        <v>5</v>
      </c>
      <c r="E8" s="5">
        <v>2419</v>
      </c>
      <c r="F8" s="4">
        <v>5</v>
      </c>
      <c r="G8" s="6">
        <v>0.55500000000000005</v>
      </c>
      <c r="J8" s="3"/>
    </row>
    <row r="9" spans="1:10" x14ac:dyDescent="0.25">
      <c r="A9">
        <v>2006</v>
      </c>
      <c r="B9" s="2">
        <v>2312</v>
      </c>
      <c r="C9" s="3"/>
      <c r="D9" s="4">
        <v>6</v>
      </c>
      <c r="E9" s="5">
        <v>2312</v>
      </c>
      <c r="F9" s="4">
        <v>6</v>
      </c>
      <c r="G9" s="6">
        <v>0.44400000000000001</v>
      </c>
    </row>
    <row r="10" spans="1:10" x14ac:dyDescent="0.25">
      <c r="A10">
        <v>2007</v>
      </c>
      <c r="B10" s="2">
        <v>2423</v>
      </c>
      <c r="C10" s="3"/>
      <c r="D10" s="4">
        <v>4</v>
      </c>
      <c r="E10" s="5">
        <v>2221</v>
      </c>
      <c r="F10" s="4">
        <v>7</v>
      </c>
      <c r="G10" s="6">
        <v>0.33300000000000002</v>
      </c>
    </row>
    <row r="11" spans="1:10" x14ac:dyDescent="0.25">
      <c r="A11">
        <v>2008</v>
      </c>
      <c r="B11" s="2">
        <v>2578</v>
      </c>
      <c r="C11" s="3"/>
      <c r="D11" s="4">
        <v>2</v>
      </c>
      <c r="E11" s="5">
        <v>2133</v>
      </c>
      <c r="F11" s="4">
        <v>8</v>
      </c>
      <c r="G11" s="6">
        <v>0.222</v>
      </c>
    </row>
    <row r="12" spans="1:10" x14ac:dyDescent="0.25">
      <c r="A12">
        <v>2009</v>
      </c>
      <c r="B12" s="2">
        <v>2666</v>
      </c>
      <c r="C12" s="3"/>
      <c r="D12" s="4">
        <v>3</v>
      </c>
      <c r="E12" s="5">
        <v>2028</v>
      </c>
      <c r="F12" s="4">
        <v>9</v>
      </c>
      <c r="G12" s="6">
        <v>0.111</v>
      </c>
    </row>
    <row r="13" spans="1:10" ht="15.75" thickBot="1" x14ac:dyDescent="0.3">
      <c r="A13">
        <v>2010</v>
      </c>
      <c r="B13" s="2">
        <v>2766</v>
      </c>
      <c r="C13" s="3"/>
      <c r="D13" s="7">
        <v>1</v>
      </c>
      <c r="E13" s="8">
        <v>1949</v>
      </c>
      <c r="F13" s="7">
        <v>10</v>
      </c>
      <c r="G13" s="9">
        <v>0</v>
      </c>
      <c r="H13" s="3"/>
      <c r="I13" s="18"/>
    </row>
    <row r="14" spans="1:10" x14ac:dyDescent="0.25">
      <c r="C14" s="3"/>
      <c r="I14" s="18"/>
    </row>
    <row r="15" spans="1:10" x14ac:dyDescent="0.25">
      <c r="B15" s="3">
        <f>SUM(B4:B14)</f>
        <v>23495</v>
      </c>
      <c r="I15" s="18"/>
    </row>
    <row r="16" spans="1:10" x14ac:dyDescent="0.25">
      <c r="I16" s="18"/>
    </row>
    <row r="17" spans="2:9" x14ac:dyDescent="0.25">
      <c r="I17" s="18"/>
    </row>
    <row r="18" spans="2:9" x14ac:dyDescent="0.25">
      <c r="B18" s="19"/>
      <c r="I18" s="18"/>
    </row>
    <row r="19" spans="2:9" x14ac:dyDescent="0.25">
      <c r="B19" s="3"/>
      <c r="I19" s="18"/>
    </row>
    <row r="20" spans="2:9" x14ac:dyDescent="0.25">
      <c r="B20" s="3"/>
      <c r="I20" s="18"/>
    </row>
    <row r="21" spans="2:9" x14ac:dyDescent="0.25">
      <c r="I21" s="18"/>
    </row>
    <row r="22" spans="2:9" x14ac:dyDescent="0.25">
      <c r="I22" s="18"/>
    </row>
  </sheetData>
  <sortState ref="D4:G13">
    <sortCondition ref="F6"/>
  </sortState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H19" sqref="H19"/>
    </sheetView>
  </sheetViews>
  <sheetFormatPr defaultRowHeight="15" x14ac:dyDescent="0.25"/>
  <cols>
    <col min="1" max="1" width="16.42578125" customWidth="1"/>
    <col min="2" max="2" width="17.85546875" customWidth="1"/>
    <col min="3" max="3" width="21.42578125" customWidth="1"/>
    <col min="4" max="4" width="13.85546875" customWidth="1"/>
    <col min="5" max="5" width="12.7109375" customWidth="1"/>
    <col min="10" max="10" width="10.140625" customWidth="1"/>
    <col min="11" max="11" width="14.28515625" customWidth="1"/>
  </cols>
  <sheetData>
    <row r="1" spans="1:11" ht="23.25" x14ac:dyDescent="0.35">
      <c r="A1" s="38" t="s">
        <v>0</v>
      </c>
      <c r="B1" s="38"/>
      <c r="C1" s="38"/>
    </row>
    <row r="2" spans="1:11" ht="15.75" thickBot="1" x14ac:dyDescent="0.3"/>
    <row r="3" spans="1:11" x14ac:dyDescent="0.25">
      <c r="A3" s="1" t="s">
        <v>1</v>
      </c>
      <c r="B3" s="1" t="s">
        <v>2</v>
      </c>
      <c r="C3" t="s">
        <v>20</v>
      </c>
      <c r="D3" s="10" t="s">
        <v>21</v>
      </c>
      <c r="E3" s="10" t="s">
        <v>23</v>
      </c>
    </row>
    <row r="4" spans="1:11" x14ac:dyDescent="0.25">
      <c r="A4">
        <v>2001</v>
      </c>
      <c r="B4" s="2">
        <v>1949</v>
      </c>
      <c r="C4" s="3">
        <v>2000</v>
      </c>
      <c r="D4" s="5">
        <v>2000</v>
      </c>
      <c r="E4" s="4">
        <v>1</v>
      </c>
    </row>
    <row r="5" spans="1:11" x14ac:dyDescent="0.25">
      <c r="A5">
        <v>2002</v>
      </c>
      <c r="B5" s="2">
        <v>2133</v>
      </c>
      <c r="C5" s="3">
        <v>2300</v>
      </c>
      <c r="D5" s="5">
        <v>2300</v>
      </c>
      <c r="E5" s="4">
        <v>3</v>
      </c>
    </row>
    <row r="6" spans="1:11" x14ac:dyDescent="0.25">
      <c r="A6">
        <v>2003</v>
      </c>
      <c r="B6" s="2">
        <v>2028</v>
      </c>
      <c r="C6" s="3">
        <v>2600</v>
      </c>
      <c r="D6" s="5">
        <v>2600</v>
      </c>
      <c r="E6" s="4">
        <v>4</v>
      </c>
    </row>
    <row r="7" spans="1:11" x14ac:dyDescent="0.25">
      <c r="A7">
        <v>2004</v>
      </c>
      <c r="B7" s="2">
        <v>2221</v>
      </c>
      <c r="C7" s="3">
        <v>2900</v>
      </c>
      <c r="D7" s="5">
        <v>2900</v>
      </c>
      <c r="E7" s="4">
        <v>2</v>
      </c>
    </row>
    <row r="8" spans="1:11" ht="15.75" thickBot="1" x14ac:dyDescent="0.3">
      <c r="A8">
        <v>2005</v>
      </c>
      <c r="B8" s="2">
        <v>2419</v>
      </c>
      <c r="C8" s="3"/>
      <c r="D8" s="7" t="s">
        <v>22</v>
      </c>
      <c r="E8" s="7">
        <v>0</v>
      </c>
    </row>
    <row r="9" spans="1:11" x14ac:dyDescent="0.25">
      <c r="A9">
        <v>2006</v>
      </c>
      <c r="B9" s="2">
        <v>2312</v>
      </c>
      <c r="C9" s="3"/>
    </row>
    <row r="10" spans="1:11" x14ac:dyDescent="0.25">
      <c r="A10">
        <v>2007</v>
      </c>
      <c r="B10" s="2">
        <v>2423</v>
      </c>
      <c r="C10" s="3"/>
    </row>
    <row r="11" spans="1:11" x14ac:dyDescent="0.25">
      <c r="A11">
        <v>2008</v>
      </c>
      <c r="B11" s="2">
        <v>2578</v>
      </c>
      <c r="C11" s="3"/>
    </row>
    <row r="12" spans="1:11" ht="15.75" thickBot="1" x14ac:dyDescent="0.3">
      <c r="A12">
        <v>2009</v>
      </c>
      <c r="B12" s="2">
        <v>2666</v>
      </c>
      <c r="C12" s="3"/>
      <c r="G12" t="s">
        <v>25</v>
      </c>
      <c r="K12" t="s">
        <v>26</v>
      </c>
    </row>
    <row r="13" spans="1:11" x14ac:dyDescent="0.25">
      <c r="A13">
        <v>2010</v>
      </c>
      <c r="B13" s="2">
        <v>2766</v>
      </c>
      <c r="C13" s="3"/>
      <c r="D13" s="10" t="s">
        <v>21</v>
      </c>
      <c r="E13" s="10" t="s">
        <v>23</v>
      </c>
      <c r="F13" s="10" t="s">
        <v>21</v>
      </c>
      <c r="G13" s="10" t="s">
        <v>23</v>
      </c>
      <c r="I13" s="10" t="s">
        <v>21</v>
      </c>
      <c r="J13" s="10" t="s">
        <v>23</v>
      </c>
      <c r="K13" s="10" t="s">
        <v>24</v>
      </c>
    </row>
    <row r="14" spans="1:11" x14ac:dyDescent="0.25">
      <c r="D14" s="5">
        <v>2000</v>
      </c>
      <c r="E14" s="4">
        <v>1</v>
      </c>
      <c r="F14" s="5">
        <v>2600</v>
      </c>
      <c r="G14" s="4">
        <v>4</v>
      </c>
      <c r="I14" s="5">
        <v>2000</v>
      </c>
      <c r="J14" s="4">
        <v>1</v>
      </c>
      <c r="K14" s="6">
        <v>0.1</v>
      </c>
    </row>
    <row r="15" spans="1:11" x14ac:dyDescent="0.25">
      <c r="D15" s="5">
        <v>2300</v>
      </c>
      <c r="E15" s="4">
        <v>3</v>
      </c>
      <c r="F15" s="5">
        <v>2300</v>
      </c>
      <c r="G15" s="4">
        <v>3</v>
      </c>
      <c r="I15" s="5">
        <v>2300</v>
      </c>
      <c r="J15" s="4">
        <v>3</v>
      </c>
      <c r="K15" s="6">
        <v>0.4</v>
      </c>
    </row>
    <row r="16" spans="1:11" x14ac:dyDescent="0.25">
      <c r="D16" s="5">
        <v>2600</v>
      </c>
      <c r="E16" s="4">
        <v>4</v>
      </c>
      <c r="F16" s="5">
        <v>2900</v>
      </c>
      <c r="G16" s="4">
        <v>2</v>
      </c>
      <c r="I16" s="5">
        <v>2600</v>
      </c>
      <c r="J16" s="4">
        <v>4</v>
      </c>
      <c r="K16" s="6">
        <v>0.8</v>
      </c>
    </row>
    <row r="17" spans="4:11" x14ac:dyDescent="0.25">
      <c r="D17" s="5">
        <v>2900</v>
      </c>
      <c r="E17" s="4">
        <v>2</v>
      </c>
      <c r="F17" s="5">
        <v>2000</v>
      </c>
      <c r="G17" s="4">
        <v>1</v>
      </c>
      <c r="I17" s="5">
        <v>2900</v>
      </c>
      <c r="J17" s="4">
        <v>2</v>
      </c>
      <c r="K17" s="6">
        <v>1</v>
      </c>
    </row>
    <row r="18" spans="4:11" ht="15.75" thickBot="1" x14ac:dyDescent="0.3">
      <c r="D18" s="7" t="s">
        <v>22</v>
      </c>
      <c r="E18" s="7">
        <v>0</v>
      </c>
      <c r="F18" s="8" t="s">
        <v>22</v>
      </c>
      <c r="G18" s="7">
        <v>0</v>
      </c>
      <c r="I18" s="7" t="s">
        <v>22</v>
      </c>
      <c r="J18" s="7">
        <v>0</v>
      </c>
      <c r="K18" s="9">
        <v>1</v>
      </c>
    </row>
  </sheetData>
  <sortState ref="I14:I17">
    <sortCondition ref="I13"/>
  </sortState>
  <mergeCells count="1">
    <mergeCell ref="A1:C1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E8" sqref="E8"/>
    </sheetView>
  </sheetViews>
  <sheetFormatPr defaultRowHeight="15" x14ac:dyDescent="0.25"/>
  <cols>
    <col min="1" max="1" width="16.42578125" customWidth="1"/>
    <col min="2" max="2" width="17.85546875" customWidth="1"/>
    <col min="3" max="3" width="21.42578125" customWidth="1"/>
    <col min="4" max="4" width="22.42578125" customWidth="1"/>
    <col min="5" max="5" width="17.28515625" customWidth="1"/>
    <col min="10" max="10" width="10.140625" customWidth="1"/>
    <col min="11" max="11" width="14.28515625" customWidth="1"/>
  </cols>
  <sheetData>
    <row r="1" spans="1:11" ht="23.25" x14ac:dyDescent="0.35">
      <c r="A1" s="38" t="s">
        <v>0</v>
      </c>
      <c r="B1" s="38"/>
      <c r="C1" s="38"/>
    </row>
    <row r="2" spans="1:11" ht="15.75" thickBot="1" x14ac:dyDescent="0.3"/>
    <row r="3" spans="1:11" x14ac:dyDescent="0.25">
      <c r="A3" s="1" t="s">
        <v>1</v>
      </c>
      <c r="B3" s="1" t="s">
        <v>2</v>
      </c>
      <c r="C3" t="s">
        <v>20</v>
      </c>
      <c r="D3" s="10" t="s">
        <v>21</v>
      </c>
      <c r="E3" s="10" t="s">
        <v>23</v>
      </c>
    </row>
    <row r="4" spans="1:11" x14ac:dyDescent="0.25">
      <c r="A4">
        <v>2001</v>
      </c>
      <c r="B4" s="2">
        <v>1949</v>
      </c>
      <c r="C4" s="3">
        <v>2000</v>
      </c>
      <c r="D4" s="20" t="s">
        <v>27</v>
      </c>
      <c r="E4" s="4">
        <v>1</v>
      </c>
    </row>
    <row r="5" spans="1:11" x14ac:dyDescent="0.25">
      <c r="A5">
        <v>2002</v>
      </c>
      <c r="B5" s="2">
        <v>2133</v>
      </c>
      <c r="C5" s="3">
        <v>2300</v>
      </c>
      <c r="D5" s="20" t="s">
        <v>28</v>
      </c>
      <c r="E5" s="4">
        <v>3</v>
      </c>
    </row>
    <row r="6" spans="1:11" x14ac:dyDescent="0.25">
      <c r="A6">
        <v>2003</v>
      </c>
      <c r="B6" s="2">
        <v>2028</v>
      </c>
      <c r="C6" s="3">
        <v>2600</v>
      </c>
      <c r="D6" s="20" t="s">
        <v>29</v>
      </c>
      <c r="E6" s="4">
        <v>4</v>
      </c>
    </row>
    <row r="7" spans="1:11" x14ac:dyDescent="0.25">
      <c r="A7">
        <v>2004</v>
      </c>
      <c r="B7" s="2">
        <v>2221</v>
      </c>
      <c r="C7" s="3">
        <v>2900</v>
      </c>
      <c r="D7" s="20" t="s">
        <v>30</v>
      </c>
      <c r="E7" s="4">
        <v>2</v>
      </c>
    </row>
    <row r="8" spans="1:11" x14ac:dyDescent="0.25">
      <c r="A8">
        <v>2005</v>
      </c>
      <c r="B8" s="2">
        <v>2419</v>
      </c>
      <c r="C8" s="3"/>
      <c r="D8" s="21" t="s">
        <v>31</v>
      </c>
      <c r="E8" s="22">
        <v>0</v>
      </c>
    </row>
    <row r="9" spans="1:11" x14ac:dyDescent="0.25">
      <c r="A9">
        <v>2006</v>
      </c>
      <c r="B9" s="2">
        <v>2312</v>
      </c>
      <c r="C9" s="3"/>
    </row>
    <row r="10" spans="1:11" x14ac:dyDescent="0.25">
      <c r="A10">
        <v>2007</v>
      </c>
      <c r="B10" s="2">
        <v>2423</v>
      </c>
      <c r="C10" s="3"/>
    </row>
    <row r="11" spans="1:11" x14ac:dyDescent="0.25">
      <c r="A11">
        <v>2008</v>
      </c>
      <c r="B11" s="2">
        <v>2578</v>
      </c>
      <c r="C11" s="3"/>
    </row>
    <row r="12" spans="1:11" ht="15.75" thickBot="1" x14ac:dyDescent="0.3">
      <c r="A12">
        <v>2009</v>
      </c>
      <c r="B12" s="2">
        <v>2666</v>
      </c>
      <c r="C12" s="3"/>
      <c r="G12" t="s">
        <v>25</v>
      </c>
      <c r="K12" t="s">
        <v>26</v>
      </c>
    </row>
    <row r="13" spans="1:11" x14ac:dyDescent="0.25">
      <c r="A13">
        <v>2010</v>
      </c>
      <c r="B13" s="2">
        <v>2766</v>
      </c>
      <c r="C13" s="3"/>
      <c r="D13" s="10" t="s">
        <v>21</v>
      </c>
      <c r="E13" s="10" t="s">
        <v>23</v>
      </c>
      <c r="F13" s="10" t="s">
        <v>21</v>
      </c>
      <c r="G13" s="10" t="s">
        <v>23</v>
      </c>
      <c r="I13" s="10" t="s">
        <v>21</v>
      </c>
      <c r="J13" s="10" t="s">
        <v>23</v>
      </c>
      <c r="K13" s="10" t="s">
        <v>24</v>
      </c>
    </row>
    <row r="14" spans="1:11" x14ac:dyDescent="0.25">
      <c r="D14" s="5">
        <v>2000</v>
      </c>
      <c r="E14" s="4">
        <v>1</v>
      </c>
      <c r="F14" s="5">
        <v>2600</v>
      </c>
      <c r="G14" s="4">
        <v>4</v>
      </c>
      <c r="I14" s="5">
        <v>2000</v>
      </c>
      <c r="J14" s="4">
        <v>1</v>
      </c>
      <c r="K14" s="6">
        <v>0.1</v>
      </c>
    </row>
    <row r="15" spans="1:11" x14ac:dyDescent="0.25">
      <c r="D15" s="5">
        <v>2300</v>
      </c>
      <c r="E15" s="4">
        <v>3</v>
      </c>
      <c r="F15" s="5">
        <v>2300</v>
      </c>
      <c r="G15" s="4">
        <v>3</v>
      </c>
      <c r="I15" s="5">
        <v>2300</v>
      </c>
      <c r="J15" s="4">
        <v>3</v>
      </c>
      <c r="K15" s="6">
        <v>0.4</v>
      </c>
    </row>
    <row r="16" spans="1:11" x14ac:dyDescent="0.25">
      <c r="D16" s="5">
        <v>2600</v>
      </c>
      <c r="E16" s="4">
        <v>4</v>
      </c>
      <c r="F16" s="5">
        <v>2900</v>
      </c>
      <c r="G16" s="4">
        <v>2</v>
      </c>
      <c r="I16" s="5">
        <v>2600</v>
      </c>
      <c r="J16" s="4">
        <v>4</v>
      </c>
      <c r="K16" s="6">
        <v>0.8</v>
      </c>
    </row>
    <row r="17" spans="4:11" x14ac:dyDescent="0.25">
      <c r="D17" s="5">
        <v>2900</v>
      </c>
      <c r="E17" s="4">
        <v>2</v>
      </c>
      <c r="F17" s="5">
        <v>2000</v>
      </c>
      <c r="G17" s="4">
        <v>1</v>
      </c>
      <c r="I17" s="5">
        <v>2900</v>
      </c>
      <c r="J17" s="4">
        <v>2</v>
      </c>
      <c r="K17" s="6">
        <v>1</v>
      </c>
    </row>
    <row r="18" spans="4:11" ht="15.75" thickBot="1" x14ac:dyDescent="0.3">
      <c r="D18" s="7" t="s">
        <v>22</v>
      </c>
      <c r="E18" s="7">
        <v>0</v>
      </c>
      <c r="F18" s="8" t="s">
        <v>22</v>
      </c>
      <c r="G18" s="7">
        <v>0</v>
      </c>
      <c r="I18" s="7" t="s">
        <v>22</v>
      </c>
      <c r="J18" s="7">
        <v>0</v>
      </c>
      <c r="K18" s="9">
        <v>1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9" sqref="D9"/>
    </sheetView>
  </sheetViews>
  <sheetFormatPr defaultRowHeight="15" x14ac:dyDescent="0.25"/>
  <cols>
    <col min="1" max="1" width="16.42578125" customWidth="1"/>
    <col min="2" max="2" width="17.85546875" customWidth="1"/>
    <col min="3" max="3" width="21.42578125" customWidth="1"/>
    <col min="4" max="4" width="21.140625" customWidth="1"/>
    <col min="5" max="5" width="20.5703125" customWidth="1"/>
  </cols>
  <sheetData>
    <row r="1" spans="1:5" ht="23.25" x14ac:dyDescent="0.35">
      <c r="A1" s="38" t="s">
        <v>0</v>
      </c>
      <c r="B1" s="38"/>
      <c r="C1" s="38"/>
    </row>
    <row r="3" spans="1:5" ht="15.75" thickBot="1" x14ac:dyDescent="0.3">
      <c r="A3" s="1" t="s">
        <v>1</v>
      </c>
      <c r="B3" s="1" t="s">
        <v>2</v>
      </c>
    </row>
    <row r="4" spans="1:5" x14ac:dyDescent="0.25">
      <c r="A4">
        <v>2001</v>
      </c>
      <c r="B4" s="2">
        <v>1949</v>
      </c>
      <c r="D4" s="23" t="s">
        <v>4</v>
      </c>
      <c r="E4" s="23"/>
    </row>
    <row r="5" spans="1:5" x14ac:dyDescent="0.25">
      <c r="A5">
        <v>2002</v>
      </c>
      <c r="B5" s="2">
        <v>2133</v>
      </c>
      <c r="C5" s="3"/>
      <c r="D5" s="4"/>
      <c r="E5" s="4"/>
    </row>
    <row r="6" spans="1:5" x14ac:dyDescent="0.25">
      <c r="A6">
        <v>2003</v>
      </c>
      <c r="B6" s="2">
        <v>2028</v>
      </c>
      <c r="C6" s="3"/>
      <c r="D6" s="4" t="s">
        <v>32</v>
      </c>
      <c r="E6" s="24">
        <v>2349.5</v>
      </c>
    </row>
    <row r="7" spans="1:5" x14ac:dyDescent="0.25">
      <c r="A7">
        <v>2004</v>
      </c>
      <c r="B7" s="2">
        <v>2221</v>
      </c>
      <c r="C7" s="3"/>
      <c r="D7" s="4" t="s">
        <v>33</v>
      </c>
      <c r="E7" s="24">
        <v>85.935537856387825</v>
      </c>
    </row>
    <row r="8" spans="1:5" x14ac:dyDescent="0.25">
      <c r="A8">
        <v>2005</v>
      </c>
      <c r="B8" s="2">
        <v>2419</v>
      </c>
      <c r="C8" s="3"/>
      <c r="D8" s="4" t="s">
        <v>44</v>
      </c>
      <c r="E8" s="24">
        <v>2365.5</v>
      </c>
    </row>
    <row r="9" spans="1:5" x14ac:dyDescent="0.25">
      <c r="A9">
        <v>2006</v>
      </c>
      <c r="B9" s="2">
        <v>2312</v>
      </c>
      <c r="C9" s="3"/>
      <c r="D9" s="4" t="s">
        <v>34</v>
      </c>
      <c r="E9" s="24" t="e">
        <v>#N/A</v>
      </c>
    </row>
    <row r="10" spans="1:5" x14ac:dyDescent="0.25">
      <c r="A10">
        <v>2007</v>
      </c>
      <c r="B10" s="2">
        <v>2423</v>
      </c>
      <c r="C10" s="3"/>
      <c r="D10" s="4" t="s">
        <v>35</v>
      </c>
      <c r="E10" s="24">
        <v>271.7520315778093</v>
      </c>
    </row>
    <row r="11" spans="1:5" x14ac:dyDescent="0.25">
      <c r="A11">
        <v>2008</v>
      </c>
      <c r="B11" s="2">
        <v>2578</v>
      </c>
      <c r="C11" s="3"/>
      <c r="D11" s="4" t="s">
        <v>36</v>
      </c>
      <c r="E11" s="24">
        <v>73849.166666666672</v>
      </c>
    </row>
    <row r="12" spans="1:5" x14ac:dyDescent="0.25">
      <c r="A12">
        <v>2009</v>
      </c>
      <c r="B12" s="2">
        <v>2666</v>
      </c>
      <c r="C12" s="3"/>
      <c r="D12" s="4" t="s">
        <v>37</v>
      </c>
      <c r="E12" s="24">
        <v>-1.0661213324107512</v>
      </c>
    </row>
    <row r="13" spans="1:5" x14ac:dyDescent="0.25">
      <c r="A13">
        <v>2010</v>
      </c>
      <c r="B13" s="2">
        <v>2766</v>
      </c>
      <c r="C13" s="3"/>
      <c r="D13" s="4" t="s">
        <v>38</v>
      </c>
      <c r="E13" s="24">
        <v>4.7235836840298577E-2</v>
      </c>
    </row>
    <row r="14" spans="1:5" x14ac:dyDescent="0.25">
      <c r="D14" s="4" t="s">
        <v>39</v>
      </c>
      <c r="E14" s="24">
        <v>817</v>
      </c>
    </row>
    <row r="15" spans="1:5" x14ac:dyDescent="0.25">
      <c r="D15" s="4" t="s">
        <v>40</v>
      </c>
      <c r="E15" s="24">
        <v>1949</v>
      </c>
    </row>
    <row r="16" spans="1:5" x14ac:dyDescent="0.25">
      <c r="D16" s="4" t="s">
        <v>41</v>
      </c>
      <c r="E16" s="24">
        <v>2766</v>
      </c>
    </row>
    <row r="17" spans="4:5" x14ac:dyDescent="0.25">
      <c r="D17" s="4" t="s">
        <v>42</v>
      </c>
      <c r="E17" s="24">
        <v>23495</v>
      </c>
    </row>
    <row r="18" spans="4:5" ht="15.75" thickBot="1" x14ac:dyDescent="0.3">
      <c r="D18" s="7" t="s">
        <v>43</v>
      </c>
      <c r="E18" s="25">
        <v>10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A15" sqref="A15:XFD19"/>
    </sheetView>
  </sheetViews>
  <sheetFormatPr defaultRowHeight="16.5" customHeight="1" x14ac:dyDescent="0.25"/>
  <cols>
    <col min="1" max="1" width="24.7109375" customWidth="1"/>
    <col min="2" max="2" width="13.85546875" customWidth="1"/>
    <col min="4" max="4" width="16.140625" customWidth="1"/>
    <col min="5" max="5" width="17.85546875" customWidth="1"/>
    <col min="6" max="6" width="7.28515625" customWidth="1"/>
  </cols>
  <sheetData>
    <row r="2" spans="1:6" ht="16.5" customHeight="1" x14ac:dyDescent="0.25">
      <c r="D2" s="40" t="s">
        <v>48</v>
      </c>
      <c r="E2" s="40"/>
    </row>
    <row r="3" spans="1:6" ht="16.5" customHeight="1" x14ac:dyDescent="0.25">
      <c r="A3" s="1" t="s">
        <v>45</v>
      </c>
      <c r="B3" s="26">
        <v>4.99</v>
      </c>
      <c r="D3" s="1" t="s">
        <v>45</v>
      </c>
      <c r="E3" s="26">
        <v>4.99</v>
      </c>
    </row>
    <row r="4" spans="1:6" ht="16.5" customHeight="1" x14ac:dyDescent="0.25">
      <c r="A4" t="s">
        <v>46</v>
      </c>
      <c r="B4">
        <v>50</v>
      </c>
      <c r="D4" t="s">
        <v>46</v>
      </c>
      <c r="E4" s="11">
        <v>100.20040080160319</v>
      </c>
      <c r="F4" s="31" t="s">
        <v>50</v>
      </c>
    </row>
    <row r="5" spans="1:6" ht="16.5" customHeight="1" x14ac:dyDescent="0.25">
      <c r="A5" t="s">
        <v>47</v>
      </c>
      <c r="B5" s="20">
        <f>PRODUCT(B3,B4)</f>
        <v>249.5</v>
      </c>
      <c r="D5" t="s">
        <v>47</v>
      </c>
      <c r="E5" s="27">
        <f>PRODUCT(E3,E4)</f>
        <v>499.99999999999994</v>
      </c>
    </row>
    <row r="9" spans="1:6" ht="16.5" customHeight="1" x14ac:dyDescent="0.25">
      <c r="E9" t="s">
        <v>52</v>
      </c>
    </row>
  </sheetData>
  <dataConsolidate/>
  <mergeCells count="1">
    <mergeCell ref="D2:E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20" workbookViewId="0">
      <selection activeCell="K33" sqref="K33"/>
    </sheetView>
  </sheetViews>
  <sheetFormatPr defaultRowHeight="16.5" customHeight="1" x14ac:dyDescent="0.25"/>
  <cols>
    <col min="1" max="1" width="24.7109375" customWidth="1"/>
    <col min="2" max="2" width="13.85546875" customWidth="1"/>
    <col min="4" max="5" width="16.140625" customWidth="1"/>
    <col min="6" max="6" width="17.28515625" customWidth="1"/>
    <col min="7" max="7" width="14.28515625" customWidth="1"/>
  </cols>
  <sheetData>
    <row r="1" spans="1:7" ht="21" customHeight="1" x14ac:dyDescent="0.25">
      <c r="D1" t="s">
        <v>49</v>
      </c>
    </row>
    <row r="2" spans="1:7" ht="16.5" customHeight="1" x14ac:dyDescent="0.25">
      <c r="D2" s="40" t="s">
        <v>48</v>
      </c>
      <c r="E2" s="40"/>
      <c r="F2" s="40"/>
    </row>
    <row r="3" spans="1:7" ht="16.5" customHeight="1" x14ac:dyDescent="0.25">
      <c r="A3" s="1" t="s">
        <v>45</v>
      </c>
      <c r="B3" s="26">
        <v>4.99</v>
      </c>
      <c r="D3" s="1" t="s">
        <v>45</v>
      </c>
      <c r="E3" s="1"/>
      <c r="F3" s="26">
        <v>4.99</v>
      </c>
      <c r="G3" s="32" t="s">
        <v>51</v>
      </c>
    </row>
    <row r="4" spans="1:7" ht="16.5" customHeight="1" x14ac:dyDescent="0.25">
      <c r="A4" t="s">
        <v>46</v>
      </c>
      <c r="B4">
        <v>50</v>
      </c>
      <c r="D4" t="s">
        <v>46</v>
      </c>
      <c r="F4" s="30">
        <v>100.20040080160319</v>
      </c>
    </row>
    <row r="5" spans="1:7" ht="16.5" customHeight="1" x14ac:dyDescent="0.25">
      <c r="A5" t="s">
        <v>47</v>
      </c>
      <c r="B5" s="20">
        <v>249.5</v>
      </c>
      <c r="D5" t="s">
        <v>47</v>
      </c>
      <c r="E5" s="28"/>
      <c r="F5" s="29">
        <f>PRODUCT(F3,F4)</f>
        <v>499.99999999999994</v>
      </c>
    </row>
    <row r="6" spans="1:7" ht="16.5" customHeight="1" x14ac:dyDescent="0.25">
      <c r="E6" s="28">
        <v>150</v>
      </c>
      <c r="F6" s="28">
        <f t="dataTable" ref="F6:F12" dt2D="0" dtr="0" r1="F4"/>
        <v>748.5</v>
      </c>
    </row>
    <row r="7" spans="1:7" ht="16.5" customHeight="1" x14ac:dyDescent="0.25">
      <c r="E7" s="28">
        <v>225</v>
      </c>
      <c r="F7" s="28">
        <v>1122.75</v>
      </c>
    </row>
    <row r="8" spans="1:7" ht="16.5" customHeight="1" x14ac:dyDescent="0.25">
      <c r="E8" s="28">
        <v>333</v>
      </c>
      <c r="F8" s="28">
        <v>1661.67</v>
      </c>
    </row>
    <row r="9" spans="1:7" ht="16.5" customHeight="1" x14ac:dyDescent="0.25">
      <c r="D9" t="s">
        <v>46</v>
      </c>
      <c r="E9" s="28">
        <v>456</v>
      </c>
      <c r="F9" s="28">
        <v>2275.44</v>
      </c>
    </row>
    <row r="10" spans="1:7" ht="16.5" customHeight="1" x14ac:dyDescent="0.25">
      <c r="E10" s="28">
        <v>656</v>
      </c>
      <c r="F10" s="28">
        <v>3273.44</v>
      </c>
    </row>
    <row r="11" spans="1:7" ht="16.5" customHeight="1" x14ac:dyDescent="0.25">
      <c r="E11" s="28">
        <v>738</v>
      </c>
      <c r="F11" s="28">
        <v>3682.6200000000003</v>
      </c>
    </row>
    <row r="12" spans="1:7" ht="16.5" customHeight="1" x14ac:dyDescent="0.25">
      <c r="E12" s="28">
        <v>897</v>
      </c>
      <c r="F12" s="28">
        <v>4476.03</v>
      </c>
    </row>
    <row r="19" spans="6:6" ht="16.5" customHeight="1" x14ac:dyDescent="0.25">
      <c r="F19">
        <f>150*4.99</f>
        <v>748.5</v>
      </c>
    </row>
    <row r="20" spans="6:6" ht="16.5" customHeight="1" x14ac:dyDescent="0.25">
      <c r="F20">
        <f>225*4.99</f>
        <v>1122.75</v>
      </c>
    </row>
  </sheetData>
  <dataConsolidate/>
  <mergeCells count="1">
    <mergeCell ref="D2:F2"/>
  </mergeCells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G13" sqref="G13"/>
    </sheetView>
  </sheetViews>
  <sheetFormatPr defaultRowHeight="16.5" customHeight="1" x14ac:dyDescent="0.25"/>
  <cols>
    <col min="1" max="1" width="24.7109375" customWidth="1"/>
    <col min="2" max="2" width="13.85546875" customWidth="1"/>
    <col min="4" max="4" width="16.140625" customWidth="1"/>
    <col min="5" max="5" width="12.28515625" customWidth="1"/>
    <col min="6" max="6" width="17.28515625" customWidth="1"/>
    <col min="7" max="7" width="14.28515625" customWidth="1"/>
    <col min="8" max="8" width="15" customWidth="1"/>
    <col min="9" max="9" width="13.28515625" customWidth="1"/>
    <col min="10" max="10" width="15" customWidth="1"/>
  </cols>
  <sheetData>
    <row r="1" spans="1:13" ht="21" customHeight="1" x14ac:dyDescent="0.25">
      <c r="D1" t="s">
        <v>49</v>
      </c>
    </row>
    <row r="2" spans="1:13" ht="16.5" customHeight="1" x14ac:dyDescent="0.25">
      <c r="D2" s="40" t="s">
        <v>48</v>
      </c>
      <c r="E2" s="40"/>
      <c r="F2" s="40"/>
    </row>
    <row r="3" spans="1:13" ht="16.5" customHeight="1" x14ac:dyDescent="0.25">
      <c r="A3" s="1" t="s">
        <v>45</v>
      </c>
      <c r="B3" s="26">
        <v>4.99</v>
      </c>
      <c r="D3" s="1" t="s">
        <v>45</v>
      </c>
      <c r="E3" s="1"/>
      <c r="F3" s="26">
        <v>4.99</v>
      </c>
      <c r="G3" s="32" t="s">
        <v>51</v>
      </c>
      <c r="H3" s="1" t="s">
        <v>45</v>
      </c>
      <c r="I3" s="1"/>
      <c r="J3" s="36">
        <v>4.99</v>
      </c>
    </row>
    <row r="4" spans="1:13" ht="16.5" customHeight="1" x14ac:dyDescent="0.25">
      <c r="A4" t="s">
        <v>46</v>
      </c>
      <c r="B4">
        <v>50</v>
      </c>
      <c r="D4" t="s">
        <v>46</v>
      </c>
      <c r="F4" s="30">
        <v>100.20040080160319</v>
      </c>
      <c r="H4" t="s">
        <v>46</v>
      </c>
      <c r="J4" s="37">
        <v>100.20040080160319</v>
      </c>
      <c r="K4" s="41" t="s">
        <v>45</v>
      </c>
      <c r="L4" s="41"/>
      <c r="M4" s="41"/>
    </row>
    <row r="5" spans="1:13" ht="16.5" customHeight="1" x14ac:dyDescent="0.25">
      <c r="A5" t="s">
        <v>47</v>
      </c>
      <c r="B5" s="20">
        <v>249.5</v>
      </c>
      <c r="D5" t="s">
        <v>47</v>
      </c>
      <c r="E5" s="28"/>
      <c r="F5" s="34">
        <f>PRODUCT(F3,F4)</f>
        <v>499.99999999999994</v>
      </c>
      <c r="H5" t="s">
        <v>47</v>
      </c>
      <c r="I5" s="33"/>
      <c r="J5" s="35">
        <f>PRODUCT(J3,J4)</f>
        <v>499.99999999999994</v>
      </c>
      <c r="K5" s="28">
        <v>4.8899999999999997</v>
      </c>
      <c r="L5" s="28">
        <v>4.79</v>
      </c>
      <c r="M5" s="28">
        <v>4.6900000000000004</v>
      </c>
    </row>
    <row r="6" spans="1:13" ht="16.5" customHeight="1" x14ac:dyDescent="0.25">
      <c r="E6" s="28">
        <v>150</v>
      </c>
      <c r="F6" s="28">
        <f t="dataTable" ref="F6:F12" dt2D="0" dtr="0" r1="F4"/>
        <v>748.5</v>
      </c>
      <c r="J6" s="28">
        <v>150</v>
      </c>
      <c r="K6" s="28">
        <f t="dataTable" ref="K6:M12" dt2D="1" dtr="1" r1="J3" r2="J4"/>
        <v>733.5</v>
      </c>
      <c r="L6" s="28">
        <v>718.5</v>
      </c>
      <c r="M6" s="28">
        <v>703.50000000000011</v>
      </c>
    </row>
    <row r="7" spans="1:13" ht="16.5" customHeight="1" x14ac:dyDescent="0.25">
      <c r="E7" s="28">
        <v>225</v>
      </c>
      <c r="F7" s="28">
        <v>1122.75</v>
      </c>
      <c r="J7" s="28">
        <v>225</v>
      </c>
      <c r="K7" s="28">
        <v>1100.25</v>
      </c>
      <c r="L7" s="28">
        <v>1077.75</v>
      </c>
      <c r="M7" s="28">
        <v>1055.25</v>
      </c>
    </row>
    <row r="8" spans="1:13" ht="16.5" customHeight="1" x14ac:dyDescent="0.25">
      <c r="E8" s="28">
        <v>333</v>
      </c>
      <c r="F8" s="28">
        <v>1661.67</v>
      </c>
      <c r="J8" s="28">
        <v>333</v>
      </c>
      <c r="K8" s="28">
        <v>1628.37</v>
      </c>
      <c r="L8" s="28">
        <v>1595.07</v>
      </c>
      <c r="M8" s="28">
        <v>1561.7700000000002</v>
      </c>
    </row>
    <row r="9" spans="1:13" ht="16.5" customHeight="1" x14ac:dyDescent="0.25">
      <c r="D9" t="s">
        <v>46</v>
      </c>
      <c r="E9" s="28">
        <v>456</v>
      </c>
      <c r="F9" s="28">
        <v>2275.44</v>
      </c>
      <c r="I9" t="s">
        <v>46</v>
      </c>
      <c r="J9" s="28">
        <v>456</v>
      </c>
      <c r="K9" s="28">
        <v>2229.8399999999997</v>
      </c>
      <c r="L9" s="28">
        <v>2184.2400000000002</v>
      </c>
      <c r="M9" s="28">
        <v>2138.6400000000003</v>
      </c>
    </row>
    <row r="10" spans="1:13" ht="16.5" customHeight="1" x14ac:dyDescent="0.25">
      <c r="E10" s="28">
        <v>656</v>
      </c>
      <c r="F10" s="28">
        <v>3273.44</v>
      </c>
      <c r="J10" s="28">
        <v>656</v>
      </c>
      <c r="K10" s="28">
        <v>3207.8399999999997</v>
      </c>
      <c r="L10" s="28">
        <v>3142.2400000000002</v>
      </c>
      <c r="M10" s="28">
        <v>3076.6400000000003</v>
      </c>
    </row>
    <row r="11" spans="1:13" ht="16.5" customHeight="1" x14ac:dyDescent="0.25">
      <c r="E11" s="28">
        <v>738</v>
      </c>
      <c r="F11" s="28">
        <v>3682.6200000000003</v>
      </c>
      <c r="J11" s="28">
        <v>738</v>
      </c>
      <c r="K11" s="28">
        <v>3608.8199999999997</v>
      </c>
      <c r="L11" s="28">
        <v>3535.02</v>
      </c>
      <c r="M11" s="28">
        <v>3461.2200000000003</v>
      </c>
    </row>
    <row r="12" spans="1:13" ht="16.5" customHeight="1" x14ac:dyDescent="0.25">
      <c r="E12" s="28">
        <v>897</v>
      </c>
      <c r="F12" s="28">
        <v>4476.03</v>
      </c>
      <c r="J12" s="28">
        <v>897</v>
      </c>
      <c r="K12" s="28">
        <v>4386.33</v>
      </c>
      <c r="L12" s="28">
        <v>4296.63</v>
      </c>
      <c r="M12" s="28">
        <v>4206.93</v>
      </c>
    </row>
  </sheetData>
  <dataConsolidate/>
  <mergeCells count="2">
    <mergeCell ref="D2:F2"/>
    <mergeCell ref="K4:M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Scatter chart</vt:lpstr>
      <vt:lpstr>Bubble chart</vt:lpstr>
      <vt:lpstr>P-206(PV Chart)</vt:lpstr>
      <vt:lpstr>P 208</vt:lpstr>
      <vt:lpstr>Moving Avg</vt:lpstr>
      <vt:lpstr>Rank and Percentile</vt:lpstr>
      <vt:lpstr>Histogram</vt:lpstr>
      <vt:lpstr>Histogram (2)</vt:lpstr>
      <vt:lpstr>Descriptive</vt:lpstr>
      <vt:lpstr>Gool Seek</vt:lpstr>
      <vt:lpstr>1-Input Table</vt:lpstr>
      <vt:lpstr>2-Input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2018-03-24T11:23:59Z</cp:lastPrinted>
  <dcterms:created xsi:type="dcterms:W3CDTF">2018-03-23T17:08:35Z</dcterms:created>
  <dcterms:modified xsi:type="dcterms:W3CDTF">2018-04-20T14:56:46Z</dcterms:modified>
</cp:coreProperties>
</file>