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hiva\Downloads\"/>
    </mc:Choice>
  </mc:AlternateContent>
  <xr:revisionPtr revIDLastSave="0" documentId="13_ncr:1_{907A3B89-C109-4FFA-990F-0FF1312F0726}" xr6:coauthVersionLast="47" xr6:coauthVersionMax="47" xr10:uidLastSave="{00000000-0000-0000-0000-000000000000}"/>
  <bookViews>
    <workbookView xWindow="-120" yWindow="-120" windowWidth="20730" windowHeight="11040" firstSheet="3" activeTab="5"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shboard" sheetId="10" r:id="rId8"/>
    <sheet name="Data" sheetId="1" r:id="rId9"/>
    <sheet name="layout" sheetId="2" r:id="rId10"/>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1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7" i="8"/>
  <c r="E15" i="6"/>
  <c r="H8" i="9"/>
  <c r="L8" i="9"/>
  <c r="K8" i="9"/>
  <c r="J8" i="9"/>
  <c r="I8" i="9"/>
  <c r="E17" i="8"/>
  <c r="E7" i="6"/>
  <c r="E12" i="6"/>
  <c r="E4" i="6"/>
  <c r="E6" i="6"/>
  <c r="E5" i="6"/>
  <c r="E14" i="6"/>
  <c r="E11" i="6"/>
  <c r="E13" i="6"/>
  <c r="E10" i="6"/>
  <c r="N17" i="8"/>
  <c r="E9" i="6"/>
  <c r="K17" i="8"/>
  <c r="E8" i="6"/>
  <c r="H17" i="8"/>
  <c r="E7" i="4"/>
  <c r="E5" i="4"/>
  <c r="E6" i="4"/>
  <c r="E4" i="4"/>
</calcChain>
</file>

<file path=xl/sharedStrings.xml><?xml version="1.0" encoding="utf-8"?>
<sst xmlns="http://schemas.openxmlformats.org/spreadsheetml/2006/main" count="130095" uniqueCount="10956">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</sst>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 0.00,\ &quot;K&quot;"/>
    <numFmt numFmtId="167" formatCode="&quot;#&quot;\ 0"/>
    <numFmt numFmtId="168" formatCode="\$\ 0.0,\ &quot;K&quot;"/>
    <numFmt numFmtId="169" formatCode="0.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1"/>
      <color theme="1"/>
      <name val="Lato Black"/>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46">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8" xfId="0" applyBorder="1"/>
    <xf numFmtId="0" fontId="1" fillId="0" borderId="0" xfId="0" applyFont="1"/>
    <xf numFmtId="165" fontId="0" fillId="0" borderId="0" xfId="0" applyNumberFormat="1"/>
    <xf numFmtId="10" fontId="0" fillId="0" borderId="6" xfId="0" applyNumberFormat="1" applyBorder="1"/>
    <xf numFmtId="167" fontId="0" fillId="0" borderId="6" xfId="0" applyNumberFormat="1" applyBorder="1"/>
    <xf numFmtId="167" fontId="0" fillId="0" borderId="0" xfId="0" applyNumberFormat="1"/>
    <xf numFmtId="0" fontId="0" fillId="0" borderId="11" xfId="0" applyBorder="1"/>
    <xf numFmtId="0" fontId="0" fillId="0" borderId="3" xfId="0" applyBorder="1" applyAlignment="1">
      <alignment horizontal="left"/>
    </xf>
    <xf numFmtId="164" fontId="6" fillId="0" borderId="0" xfId="0" applyNumberFormat="1" applyFont="1" applyAlignment="1">
      <alignment horizontal="center" vertical="center"/>
    </xf>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8" xfId="0" applyNumberFormat="1" applyBorder="1"/>
    <xf numFmtId="0" fontId="0" fillId="0" borderId="2" xfId="0" applyNumberFormat="1" applyBorder="1"/>
    <xf numFmtId="0" fontId="0" fillId="0" borderId="9" xfId="0" applyNumberFormat="1" applyBorder="1"/>
    <xf numFmtId="0" fontId="0" fillId="0" borderId="7" xfId="0" applyNumberFormat="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3" xfId="0" applyNumberFormat="1" applyBorder="1"/>
    <xf numFmtId="0" fontId="0" fillId="0" borderId="13" xfId="0" applyNumberFormat="1" applyBorder="1"/>
    <xf numFmtId="0" fontId="0" fillId="0" borderId="14" xfId="0" applyNumberFormat="1" applyBorder="1"/>
    <xf numFmtId="168" fontId="0" fillId="0" borderId="8" xfId="0" applyNumberFormat="1" applyBorder="1"/>
    <xf numFmtId="168" fontId="0" fillId="0" borderId="9" xfId="0" applyNumberFormat="1" applyBorder="1"/>
    <xf numFmtId="168" fontId="0" fillId="0" borderId="1" xfId="0" applyNumberFormat="1" applyBorder="1"/>
    <xf numFmtId="168" fontId="0" fillId="0" borderId="2" xfId="0" applyNumberFormat="1" applyBorder="1"/>
    <xf numFmtId="168" fontId="0" fillId="0" borderId="0" xfId="0" applyNumberFormat="1"/>
    <xf numFmtId="169" fontId="0" fillId="0" borderId="4" xfId="0" applyNumberFormat="1" applyBorder="1"/>
    <xf numFmtId="169" fontId="0" fillId="0" borderId="5" xfId="0" applyNumberFormat="1" applyBorder="1"/>
    <xf numFmtId="169" fontId="0" fillId="0" borderId="0" xfId="1" applyNumberFormat="1" applyFont="1"/>
    <xf numFmtId="168" fontId="0" fillId="0" borderId="4" xfId="0" applyNumberFormat="1" applyBorder="1"/>
    <xf numFmtId="168" fontId="0" fillId="0" borderId="5" xfId="0" applyNumberFormat="1" applyBorder="1"/>
    <xf numFmtId="168" fontId="0" fillId="0" borderId="6" xfId="0" applyNumberFormat="1" applyBorder="1"/>
    <xf numFmtId="165" fontId="0" fillId="0" borderId="6" xfId="0" applyNumberFormat="1" applyBorder="1"/>
  </cellXfs>
  <cellStyles count="2">
    <cellStyle name="Normal" xfId="0" builtinId="0"/>
    <cellStyle name="Percent" xfId="1" builtinId="5"/>
  </cellStyles>
  <dxfs count="22">
    <dxf>
      <numFmt numFmtId="165" formatCode="\$\ 0.00,\ &quot;K&quot;"/>
    </dxf>
    <dxf>
      <numFmt numFmtId="168" formatCode="\$\ 0.0,\ &quot;K&quot;"/>
    </dxf>
    <dxf>
      <numFmt numFmtId="168" formatCode="\$\ 0.0,\ &quot;K&quot;"/>
    </dxf>
    <dxf>
      <numFmt numFmtId="168" formatCode="\$\ 0.0,\ &quot;K&quot;"/>
    </dxf>
    <dxf>
      <numFmt numFmtId="169" formatCode="0.0%"/>
    </dxf>
    <dxf>
      <numFmt numFmtId="165" formatCode="\$\ 0.00,\ &quot;K&quot;"/>
    </dxf>
    <dxf>
      <numFmt numFmtId="168" formatCode="\$\ 0.0,\ &quot;K&quot;"/>
    </dxf>
    <dxf>
      <numFmt numFmtId="168" formatCode="\$\ 0.0,\ &quot;K&quot;"/>
    </dxf>
    <dxf>
      <numFmt numFmtId="169" formatCode="0.0%"/>
    </dxf>
    <dxf>
      <numFmt numFmtId="168" formatCode="\$\ 0.0,\ &quot;K&quot;"/>
    </dxf>
    <dxf>
      <numFmt numFmtId="168" formatCode="\$\ 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ont>
        <b/>
        <color theme="1"/>
      </font>
      <border>
        <bottom style="thin">
          <color theme="4"/>
        </bottom>
        <vertical/>
        <horizontal/>
      </border>
    </dxf>
    <dxf>
      <font>
        <color theme="2"/>
      </font>
      <fill>
        <patternFill>
          <bgColor theme="1" tint="4.9989318521683403E-2"/>
        </patternFill>
      </fill>
      <border diagonalUp="0" diagonalDown="0">
        <left/>
        <right/>
        <top/>
        <bottom/>
        <vertical/>
        <horizontal/>
      </border>
    </dxf>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BAE3FA24-9AEC-4FAB-B638-9C795D7DC038}">
      <tableStyleElement type="wholeTable" dxfId="17"/>
      <tableStyleElement type="headerRow" dxfId="16"/>
    </tableStyle>
    <tableStyle name="Data-style" pivot="0" count="3" xr9:uid="{00000000-0011-0000-FFFF-FFFF00000000}">
      <tableStyleElement type="headerRow" dxfId="21"/>
      <tableStyleElement type="firstRowStripe" dxfId="20"/>
      <tableStyleElement type="secondRowStripe" dxfId="19"/>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4.9989318521683403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 "K"</c:formatCode>
                <c:ptCount val="12"/>
                <c:pt idx="0">
                  <c:v>590.68909999999994</c:v>
                </c:pt>
                <c:pt idx="1">
                  <c:v>256.73079999999993</c:v>
                </c:pt>
                <c:pt idx="2">
                  <c:v>1505.0280000000007</c:v>
                </c:pt>
                <c:pt idx="3">
                  <c:v>1168.5853000000004</c:v>
                </c:pt>
                <c:pt idx="4">
                  <c:v>2813.6311999999994</c:v>
                </c:pt>
                <c:pt idx="5">
                  <c:v>555.83159999999987</c:v>
                </c:pt>
                <c:pt idx="6">
                  <c:v>371.01479999999987</c:v>
                </c:pt>
                <c:pt idx="7">
                  <c:v>1353.8363999999997</c:v>
                </c:pt>
                <c:pt idx="8">
                  <c:v>622.94539999999984</c:v>
                </c:pt>
                <c:pt idx="9">
                  <c:v>875.44299999999998</c:v>
                </c:pt>
                <c:pt idx="10">
                  <c:v>2554.9699000000001</c:v>
                </c:pt>
                <c:pt idx="11">
                  <c:v>1027.2772</c:v>
                </c:pt>
              </c:numCache>
            </c:numRef>
          </c:val>
          <c:extLst>
            <c:ext xmlns:c16="http://schemas.microsoft.com/office/drawing/2014/chart" uri="{C3380CC4-5D6E-409C-BE32-E72D297353CC}">
              <c16:uniqueId val="{00000001-D541-4A97-B2A0-69ABE5681DA4}"/>
            </c:ext>
          </c:extLst>
        </c:ser>
        <c:dLbls>
          <c:showLegendKey val="0"/>
          <c:showVal val="0"/>
          <c:showCatName val="0"/>
          <c:showSerName val="0"/>
          <c:showPercent val="0"/>
          <c:showBubbleSize val="0"/>
        </c:dLbls>
        <c:axId val="1385783888"/>
        <c:axId val="138579780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 "K"</c:formatCode>
                <c:ptCount val="12"/>
                <c:pt idx="0">
                  <c:v>3187.3360000000002</c:v>
                </c:pt>
                <c:pt idx="1">
                  <c:v>1010.974</c:v>
                </c:pt>
                <c:pt idx="2">
                  <c:v>5756.1089999999995</c:v>
                </c:pt>
                <c:pt idx="3">
                  <c:v>9769.4179999999942</c:v>
                </c:pt>
                <c:pt idx="4">
                  <c:v>10200.950000000001</c:v>
                </c:pt>
                <c:pt idx="5">
                  <c:v>6433.4070000000002</c:v>
                </c:pt>
                <c:pt idx="6">
                  <c:v>2780.7529999999997</c:v>
                </c:pt>
                <c:pt idx="7">
                  <c:v>5923.5564999999988</c:v>
                </c:pt>
                <c:pt idx="8">
                  <c:v>4142.2049999999999</c:v>
                </c:pt>
                <c:pt idx="9">
                  <c:v>5899.0870000000004</c:v>
                </c:pt>
                <c:pt idx="10">
                  <c:v>17620.470000000005</c:v>
                </c:pt>
                <c:pt idx="11">
                  <c:v>6762.675000000002</c:v>
                </c:pt>
              </c:numCache>
            </c:numRef>
          </c:val>
          <c:extLst>
            <c:ext xmlns:c16="http://schemas.microsoft.com/office/drawing/2014/chart" uri="{C3380CC4-5D6E-409C-BE32-E72D297353CC}">
              <c16:uniqueId val="{00000000-D541-4A97-B2A0-69ABE5681DA4}"/>
            </c:ext>
          </c:extLst>
        </c:ser>
        <c:dLbls>
          <c:showLegendKey val="0"/>
          <c:showVal val="0"/>
          <c:showCatName val="0"/>
          <c:showSerName val="0"/>
          <c:showPercent val="0"/>
          <c:showBubbleSize val="0"/>
        </c:dLbls>
        <c:gapWidth val="219"/>
        <c:overlap val="-27"/>
        <c:axId val="1385846768"/>
        <c:axId val="1385847248"/>
      </c:barChart>
      <c:catAx>
        <c:axId val="138584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47248"/>
        <c:crosses val="autoZero"/>
        <c:auto val="1"/>
        <c:lblAlgn val="ctr"/>
        <c:lblOffset val="100"/>
        <c:noMultiLvlLbl val="0"/>
      </c:catAx>
      <c:valAx>
        <c:axId val="1385847248"/>
        <c:scaling>
          <c:orientation val="minMax"/>
        </c:scaling>
        <c:delete val="0"/>
        <c:axPos val="l"/>
        <c:majorGridlines>
          <c:spPr>
            <a:ln w="9525" cap="flat" cmpd="sng" algn="ctr">
              <a:solidFill>
                <a:schemeClr val="tx1">
                  <a:lumMod val="15000"/>
                  <a:lumOff val="85000"/>
                </a:schemeClr>
              </a:solidFill>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46768"/>
        <c:crosses val="autoZero"/>
        <c:crossBetween val="between"/>
      </c:valAx>
      <c:valAx>
        <c:axId val="1385797808"/>
        <c:scaling>
          <c:orientation val="minMax"/>
        </c:scaling>
        <c:delete val="0"/>
        <c:axPos val="r"/>
        <c:numFmt formatCode="\$\ 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83888"/>
        <c:crosses val="max"/>
        <c:crossBetween val="between"/>
      </c:valAx>
      <c:catAx>
        <c:axId val="1385783888"/>
        <c:scaling>
          <c:orientation val="minMax"/>
        </c:scaling>
        <c:delete val="1"/>
        <c:axPos val="b"/>
        <c:numFmt formatCode="General" sourceLinked="1"/>
        <c:majorTickMark val="out"/>
        <c:minorTickMark val="none"/>
        <c:tickLblPos val="nextTo"/>
        <c:crossAx val="13857978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62-4164-A3C3-214A4A1DCF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62-4164-A3C3-214A4A1DCF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62-4164-A3C3-214A4A1DCF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c:formatCode>
                <c:ptCount val="3"/>
                <c:pt idx="0">
                  <c:v>0.27518734980119153</c:v>
                </c:pt>
                <c:pt idx="1">
                  <c:v>0.39845356735047555</c:v>
                </c:pt>
                <c:pt idx="2">
                  <c:v>0.32635908284833293</c:v>
                </c:pt>
              </c:numCache>
            </c:numRef>
          </c:val>
          <c:extLst>
            <c:ext xmlns:c16="http://schemas.microsoft.com/office/drawing/2014/chart" uri="{C3380CC4-5D6E-409C-BE32-E72D297353CC}">
              <c16:uniqueId val="{00000000-41BD-4D17-8AB4-4BFB57D5C5B8}"/>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Storage</c:v>
                </c:pt>
                <c:pt idx="2">
                  <c:v>Tables</c:v>
                </c:pt>
                <c:pt idx="3">
                  <c:v>Chairs</c:v>
                </c:pt>
                <c:pt idx="4">
                  <c:v>Phones</c:v>
                </c:pt>
              </c:strCache>
            </c:strRef>
          </c:cat>
          <c:val>
            <c:numRef>
              <c:f>'Top 5'!$B$4:$B$9</c:f>
              <c:numCache>
                <c:formatCode>General</c:formatCode>
                <c:ptCount val="5"/>
                <c:pt idx="0">
                  <c:v>8071.0250000000024</c:v>
                </c:pt>
                <c:pt idx="1">
                  <c:v>8406.2380000000012</c:v>
                </c:pt>
                <c:pt idx="2">
                  <c:v>8504.8785000000007</c:v>
                </c:pt>
                <c:pt idx="3">
                  <c:v>8610.952000000003</c:v>
                </c:pt>
                <c:pt idx="4">
                  <c:v>13508.912000000002</c:v>
                </c:pt>
              </c:numCache>
            </c:numRef>
          </c:val>
          <c:extLst>
            <c:ext xmlns:c16="http://schemas.microsoft.com/office/drawing/2014/chart" uri="{C3380CC4-5D6E-409C-BE32-E72D297353CC}">
              <c16:uniqueId val="{00000000-B52B-48B6-BB99-8ECFB7091765}"/>
            </c:ext>
          </c:extLst>
        </c:ser>
        <c:dLbls>
          <c:showLegendKey val="0"/>
          <c:showVal val="0"/>
          <c:showCatName val="0"/>
          <c:showSerName val="0"/>
          <c:showPercent val="0"/>
          <c:showBubbleSize val="0"/>
        </c:dLbls>
        <c:gapWidth val="182"/>
        <c:axId val="1553463488"/>
        <c:axId val="1553447168"/>
      </c:barChart>
      <c:catAx>
        <c:axId val="155346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447168"/>
        <c:crosses val="autoZero"/>
        <c:auto val="1"/>
        <c:lblAlgn val="ctr"/>
        <c:lblOffset val="100"/>
        <c:noMultiLvlLbl val="0"/>
      </c:catAx>
      <c:valAx>
        <c:axId val="155344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46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 "K"</c:formatCode>
                <c:ptCount val="12"/>
                <c:pt idx="0">
                  <c:v>3187.3360000000002</c:v>
                </c:pt>
                <c:pt idx="1">
                  <c:v>1010.974</c:v>
                </c:pt>
                <c:pt idx="2">
                  <c:v>5756.1089999999995</c:v>
                </c:pt>
                <c:pt idx="3">
                  <c:v>9769.4179999999942</c:v>
                </c:pt>
                <c:pt idx="4">
                  <c:v>10200.950000000001</c:v>
                </c:pt>
                <c:pt idx="5">
                  <c:v>6433.4070000000002</c:v>
                </c:pt>
                <c:pt idx="6">
                  <c:v>2780.7529999999997</c:v>
                </c:pt>
                <c:pt idx="7">
                  <c:v>5923.5564999999988</c:v>
                </c:pt>
                <c:pt idx="8">
                  <c:v>4142.2049999999999</c:v>
                </c:pt>
                <c:pt idx="9">
                  <c:v>5899.0870000000004</c:v>
                </c:pt>
                <c:pt idx="10">
                  <c:v>17620.470000000005</c:v>
                </c:pt>
                <c:pt idx="11">
                  <c:v>6762.675000000002</c:v>
                </c:pt>
              </c:numCache>
            </c:numRef>
          </c:val>
          <c:smooth val="0"/>
          <c:extLst>
            <c:ext xmlns:c16="http://schemas.microsoft.com/office/drawing/2014/chart" uri="{C3380CC4-5D6E-409C-BE32-E72D297353CC}">
              <c16:uniqueId val="{00000000-8861-4E9C-ACD4-4ED99E1D7114}"/>
            </c:ext>
          </c:extLst>
        </c:ser>
        <c:dLbls>
          <c:showLegendKey val="0"/>
          <c:showVal val="0"/>
          <c:showCatName val="0"/>
          <c:showSerName val="0"/>
          <c:showPercent val="0"/>
          <c:showBubbleSize val="0"/>
        </c:dLbls>
        <c:smooth val="0"/>
        <c:axId val="1615844400"/>
        <c:axId val="1615838640"/>
      </c:lineChart>
      <c:catAx>
        <c:axId val="1615844400"/>
        <c:scaling>
          <c:orientation val="minMax"/>
        </c:scaling>
        <c:delete val="1"/>
        <c:axPos val="b"/>
        <c:numFmt formatCode="General" sourceLinked="1"/>
        <c:majorTickMark val="none"/>
        <c:minorTickMark val="none"/>
        <c:tickLblPos val="nextTo"/>
        <c:crossAx val="1615838640"/>
        <c:crosses val="autoZero"/>
        <c:auto val="1"/>
        <c:lblAlgn val="ctr"/>
        <c:lblOffset val="100"/>
        <c:noMultiLvlLbl val="0"/>
      </c:catAx>
      <c:valAx>
        <c:axId val="1615838640"/>
        <c:scaling>
          <c:orientation val="minMax"/>
        </c:scaling>
        <c:delete val="1"/>
        <c:axPos val="l"/>
        <c:numFmt formatCode="\$\ 0.0,\ &quot;K&quot;" sourceLinked="1"/>
        <c:majorTickMark val="none"/>
        <c:minorTickMark val="none"/>
        <c:tickLblPos val="nextTo"/>
        <c:crossAx val="161584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 "K"</c:formatCode>
                <c:ptCount val="12"/>
                <c:pt idx="0">
                  <c:v>590.68909999999994</c:v>
                </c:pt>
                <c:pt idx="1">
                  <c:v>256.73079999999993</c:v>
                </c:pt>
                <c:pt idx="2">
                  <c:v>1505.0280000000007</c:v>
                </c:pt>
                <c:pt idx="3">
                  <c:v>1168.5853000000004</c:v>
                </c:pt>
                <c:pt idx="4">
                  <c:v>2813.6311999999994</c:v>
                </c:pt>
                <c:pt idx="5">
                  <c:v>555.83159999999987</c:v>
                </c:pt>
                <c:pt idx="6">
                  <c:v>371.01479999999987</c:v>
                </c:pt>
                <c:pt idx="7">
                  <c:v>1353.8363999999997</c:v>
                </c:pt>
                <c:pt idx="8">
                  <c:v>622.94539999999984</c:v>
                </c:pt>
                <c:pt idx="9">
                  <c:v>875.44299999999998</c:v>
                </c:pt>
                <c:pt idx="10">
                  <c:v>2554.9699000000001</c:v>
                </c:pt>
                <c:pt idx="11">
                  <c:v>1027.2772</c:v>
                </c:pt>
              </c:numCache>
            </c:numRef>
          </c:val>
          <c:smooth val="0"/>
          <c:extLst>
            <c:ext xmlns:c16="http://schemas.microsoft.com/office/drawing/2014/chart" uri="{C3380CC4-5D6E-409C-BE32-E72D297353CC}">
              <c16:uniqueId val="{00000000-B938-4918-922A-6377883334A8}"/>
            </c:ext>
          </c:extLst>
        </c:ser>
        <c:dLbls>
          <c:showLegendKey val="0"/>
          <c:showVal val="0"/>
          <c:showCatName val="0"/>
          <c:showSerName val="0"/>
          <c:showPercent val="0"/>
          <c:showBubbleSize val="0"/>
        </c:dLbls>
        <c:smooth val="0"/>
        <c:axId val="754160064"/>
        <c:axId val="754160544"/>
      </c:lineChart>
      <c:catAx>
        <c:axId val="754160064"/>
        <c:scaling>
          <c:orientation val="minMax"/>
        </c:scaling>
        <c:delete val="1"/>
        <c:axPos val="b"/>
        <c:numFmt formatCode="General" sourceLinked="1"/>
        <c:majorTickMark val="none"/>
        <c:minorTickMark val="none"/>
        <c:tickLblPos val="nextTo"/>
        <c:crossAx val="754160544"/>
        <c:crosses val="autoZero"/>
        <c:auto val="1"/>
        <c:lblAlgn val="ctr"/>
        <c:lblOffset val="100"/>
        <c:noMultiLvlLbl val="0"/>
      </c:catAx>
      <c:valAx>
        <c:axId val="754160544"/>
        <c:scaling>
          <c:orientation val="minMax"/>
        </c:scaling>
        <c:delete val="1"/>
        <c:axPos val="l"/>
        <c:numFmt formatCode="\$\ 0.0,\ &quot;K&quot;" sourceLinked="1"/>
        <c:majorTickMark val="none"/>
        <c:minorTickMark val="none"/>
        <c:tickLblPos val="nextTo"/>
        <c:crossAx val="75416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64</c:v>
                </c:pt>
                <c:pt idx="1">
                  <c:v>34</c:v>
                </c:pt>
                <c:pt idx="2">
                  <c:v>121</c:v>
                </c:pt>
                <c:pt idx="3">
                  <c:v>107</c:v>
                </c:pt>
                <c:pt idx="4">
                  <c:v>164</c:v>
                </c:pt>
                <c:pt idx="5">
                  <c:v>107</c:v>
                </c:pt>
                <c:pt idx="6">
                  <c:v>115</c:v>
                </c:pt>
                <c:pt idx="7">
                  <c:v>117</c:v>
                </c:pt>
                <c:pt idx="8">
                  <c:v>146</c:v>
                </c:pt>
                <c:pt idx="9">
                  <c:v>86</c:v>
                </c:pt>
                <c:pt idx="10">
                  <c:v>269</c:v>
                </c:pt>
                <c:pt idx="11">
                  <c:v>148</c:v>
                </c:pt>
              </c:numCache>
            </c:numRef>
          </c:val>
          <c:smooth val="0"/>
          <c:extLst>
            <c:ext xmlns:c16="http://schemas.microsoft.com/office/drawing/2014/chart" uri="{C3380CC4-5D6E-409C-BE32-E72D297353CC}">
              <c16:uniqueId val="{00000000-0040-406F-9F0B-888DFC5D5923}"/>
            </c:ext>
          </c:extLst>
        </c:ser>
        <c:dLbls>
          <c:showLegendKey val="0"/>
          <c:showVal val="0"/>
          <c:showCatName val="0"/>
          <c:showSerName val="0"/>
          <c:showPercent val="0"/>
          <c:showBubbleSize val="0"/>
        </c:dLbls>
        <c:smooth val="0"/>
        <c:axId val="754174944"/>
        <c:axId val="754178784"/>
      </c:lineChart>
      <c:catAx>
        <c:axId val="754174944"/>
        <c:scaling>
          <c:orientation val="minMax"/>
        </c:scaling>
        <c:delete val="1"/>
        <c:axPos val="b"/>
        <c:numFmt formatCode="General" sourceLinked="1"/>
        <c:majorTickMark val="none"/>
        <c:minorTickMark val="none"/>
        <c:tickLblPos val="nextTo"/>
        <c:crossAx val="754178784"/>
        <c:crosses val="autoZero"/>
        <c:auto val="1"/>
        <c:lblAlgn val="ctr"/>
        <c:lblOffset val="100"/>
        <c:noMultiLvlLbl val="0"/>
      </c:catAx>
      <c:valAx>
        <c:axId val="754178784"/>
        <c:scaling>
          <c:orientation val="minMax"/>
        </c:scaling>
        <c:delete val="1"/>
        <c:axPos val="l"/>
        <c:numFmt formatCode="General" sourceLinked="1"/>
        <c:majorTickMark val="none"/>
        <c:minorTickMark val="none"/>
        <c:tickLblPos val="nextTo"/>
        <c:crossAx val="75417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17</c:v>
                </c:pt>
                <c:pt idx="1">
                  <c:v>9</c:v>
                </c:pt>
                <c:pt idx="2">
                  <c:v>38</c:v>
                </c:pt>
                <c:pt idx="3">
                  <c:v>27</c:v>
                </c:pt>
                <c:pt idx="4">
                  <c:v>36</c:v>
                </c:pt>
                <c:pt idx="5">
                  <c:v>30</c:v>
                </c:pt>
                <c:pt idx="6">
                  <c:v>30</c:v>
                </c:pt>
                <c:pt idx="7">
                  <c:v>28</c:v>
                </c:pt>
                <c:pt idx="8">
                  <c:v>35</c:v>
                </c:pt>
                <c:pt idx="9">
                  <c:v>23</c:v>
                </c:pt>
                <c:pt idx="10">
                  <c:v>62</c:v>
                </c:pt>
                <c:pt idx="11">
                  <c:v>36</c:v>
                </c:pt>
              </c:numCache>
            </c:numRef>
          </c:val>
          <c:smooth val="0"/>
          <c:extLst>
            <c:ext xmlns:c16="http://schemas.microsoft.com/office/drawing/2014/chart" uri="{C3380CC4-5D6E-409C-BE32-E72D297353CC}">
              <c16:uniqueId val="{00000000-43BB-48DD-9767-C2B7494C71D8}"/>
            </c:ext>
          </c:extLst>
        </c:ser>
        <c:dLbls>
          <c:showLegendKey val="0"/>
          <c:showVal val="0"/>
          <c:showCatName val="0"/>
          <c:showSerName val="0"/>
          <c:showPercent val="0"/>
          <c:showBubbleSize val="0"/>
        </c:dLbls>
        <c:smooth val="0"/>
        <c:axId val="754185984"/>
        <c:axId val="754186944"/>
      </c:lineChart>
      <c:catAx>
        <c:axId val="754185984"/>
        <c:scaling>
          <c:orientation val="minMax"/>
        </c:scaling>
        <c:delete val="1"/>
        <c:axPos val="b"/>
        <c:numFmt formatCode="General" sourceLinked="1"/>
        <c:majorTickMark val="none"/>
        <c:minorTickMark val="none"/>
        <c:tickLblPos val="nextTo"/>
        <c:crossAx val="754186944"/>
        <c:crosses val="autoZero"/>
        <c:auto val="1"/>
        <c:lblAlgn val="ctr"/>
        <c:lblOffset val="100"/>
        <c:noMultiLvlLbl val="0"/>
      </c:catAx>
      <c:valAx>
        <c:axId val="754186944"/>
        <c:scaling>
          <c:orientation val="minMax"/>
        </c:scaling>
        <c:delete val="1"/>
        <c:axPos val="l"/>
        <c:numFmt formatCode="General" sourceLinked="1"/>
        <c:majorTickMark val="none"/>
        <c:minorTickMark val="none"/>
        <c:tickLblPos val="nextTo"/>
        <c:crossAx val="75418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0.18532376254025301</c:v>
                </c:pt>
                <c:pt idx="1">
                  <c:v>0.25394401834270708</c:v>
                </c:pt>
                <c:pt idx="2">
                  <c:v>0.26146620920486408</c:v>
                </c:pt>
                <c:pt idx="3">
                  <c:v>0.11961667522057108</c:v>
                </c:pt>
                <c:pt idx="4">
                  <c:v>0.27582050691357168</c:v>
                </c:pt>
                <c:pt idx="5">
                  <c:v>8.6397704979647619E-2</c:v>
                </c:pt>
                <c:pt idx="6">
                  <c:v>0.13342242191233811</c:v>
                </c:pt>
                <c:pt idx="7">
                  <c:v>0.22855127658527441</c:v>
                </c:pt>
                <c:pt idx="8">
                  <c:v>0.15038980446404748</c:v>
                </c:pt>
                <c:pt idx="9">
                  <c:v>0.14840313424772342</c:v>
                </c:pt>
                <c:pt idx="10">
                  <c:v>0.1450000993163065</c:v>
                </c:pt>
                <c:pt idx="11">
                  <c:v>0.15190397291012797</c:v>
                </c:pt>
              </c:numCache>
            </c:numRef>
          </c:val>
          <c:smooth val="0"/>
          <c:extLst>
            <c:ext xmlns:c16="http://schemas.microsoft.com/office/drawing/2014/chart" uri="{C3380CC4-5D6E-409C-BE32-E72D297353CC}">
              <c16:uniqueId val="{00000000-A474-4A5E-99F3-1E697DB689B6}"/>
            </c:ext>
          </c:extLst>
        </c:ser>
        <c:dLbls>
          <c:showLegendKey val="0"/>
          <c:showVal val="0"/>
          <c:showCatName val="0"/>
          <c:showSerName val="0"/>
          <c:showPercent val="0"/>
          <c:showBubbleSize val="0"/>
        </c:dLbls>
        <c:smooth val="0"/>
        <c:axId val="745101744"/>
        <c:axId val="745092624"/>
      </c:lineChart>
      <c:catAx>
        <c:axId val="745101744"/>
        <c:scaling>
          <c:orientation val="minMax"/>
        </c:scaling>
        <c:delete val="1"/>
        <c:axPos val="b"/>
        <c:numFmt formatCode="General" sourceLinked="1"/>
        <c:majorTickMark val="none"/>
        <c:minorTickMark val="none"/>
        <c:tickLblPos val="nextTo"/>
        <c:crossAx val="745092624"/>
        <c:crosses val="autoZero"/>
        <c:auto val="1"/>
        <c:lblAlgn val="ctr"/>
        <c:lblOffset val="100"/>
        <c:noMultiLvlLbl val="0"/>
      </c:catAx>
      <c:valAx>
        <c:axId val="745092624"/>
        <c:scaling>
          <c:orientation val="minMax"/>
        </c:scaling>
        <c:delete val="1"/>
        <c:axPos val="l"/>
        <c:numFmt formatCode="General" sourceLinked="1"/>
        <c:majorTickMark val="none"/>
        <c:minorTickMark val="none"/>
        <c:tickLblPos val="nextTo"/>
        <c:crossAx val="74510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 "K"</c:formatCode>
                <c:ptCount val="12"/>
                <c:pt idx="0">
                  <c:v>590.68909999999994</c:v>
                </c:pt>
                <c:pt idx="1">
                  <c:v>256.73079999999993</c:v>
                </c:pt>
                <c:pt idx="2">
                  <c:v>1505.0280000000007</c:v>
                </c:pt>
                <c:pt idx="3">
                  <c:v>1168.5853000000004</c:v>
                </c:pt>
                <c:pt idx="4">
                  <c:v>2813.6311999999994</c:v>
                </c:pt>
                <c:pt idx="5">
                  <c:v>555.83159999999987</c:v>
                </c:pt>
                <c:pt idx="6">
                  <c:v>371.01479999999987</c:v>
                </c:pt>
                <c:pt idx="7">
                  <c:v>1353.8363999999997</c:v>
                </c:pt>
                <c:pt idx="8">
                  <c:v>622.94539999999984</c:v>
                </c:pt>
                <c:pt idx="9">
                  <c:v>875.44299999999998</c:v>
                </c:pt>
                <c:pt idx="10">
                  <c:v>2554.9699000000001</c:v>
                </c:pt>
                <c:pt idx="11">
                  <c:v>1027.2772</c:v>
                </c:pt>
              </c:numCache>
            </c:numRef>
          </c:val>
          <c:smooth val="0"/>
          <c:extLst>
            <c:ext xmlns:c16="http://schemas.microsoft.com/office/drawing/2014/chart" uri="{C3380CC4-5D6E-409C-BE32-E72D297353CC}">
              <c16:uniqueId val="{00000000-38C5-4065-B656-CFF67B7BF5B0}"/>
            </c:ext>
          </c:extLst>
        </c:ser>
        <c:dLbls>
          <c:showLegendKey val="0"/>
          <c:showVal val="0"/>
          <c:showCatName val="0"/>
          <c:showSerName val="0"/>
          <c:showPercent val="0"/>
          <c:showBubbleSize val="0"/>
        </c:dLbls>
        <c:smooth val="0"/>
        <c:axId val="754160064"/>
        <c:axId val="754160544"/>
      </c:lineChart>
      <c:catAx>
        <c:axId val="754160064"/>
        <c:scaling>
          <c:orientation val="minMax"/>
        </c:scaling>
        <c:delete val="1"/>
        <c:axPos val="b"/>
        <c:numFmt formatCode="General" sourceLinked="1"/>
        <c:majorTickMark val="none"/>
        <c:minorTickMark val="none"/>
        <c:tickLblPos val="nextTo"/>
        <c:crossAx val="754160544"/>
        <c:crosses val="autoZero"/>
        <c:auto val="1"/>
        <c:lblAlgn val="ctr"/>
        <c:lblOffset val="100"/>
        <c:noMultiLvlLbl val="0"/>
      </c:catAx>
      <c:valAx>
        <c:axId val="754160544"/>
        <c:scaling>
          <c:orientation val="minMax"/>
        </c:scaling>
        <c:delete val="1"/>
        <c:axPos val="l"/>
        <c:numFmt formatCode="\$\ 0.0,\ &quot;K&quot;" sourceLinked="1"/>
        <c:majorTickMark val="none"/>
        <c:minorTickMark val="none"/>
        <c:tickLblPos val="nextTo"/>
        <c:crossAx val="75416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lumMod val="7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64</c:v>
                </c:pt>
                <c:pt idx="1">
                  <c:v>34</c:v>
                </c:pt>
                <c:pt idx="2">
                  <c:v>121</c:v>
                </c:pt>
                <c:pt idx="3">
                  <c:v>107</c:v>
                </c:pt>
                <c:pt idx="4">
                  <c:v>164</c:v>
                </c:pt>
                <c:pt idx="5">
                  <c:v>107</c:v>
                </c:pt>
                <c:pt idx="6">
                  <c:v>115</c:v>
                </c:pt>
                <c:pt idx="7">
                  <c:v>117</c:v>
                </c:pt>
                <c:pt idx="8">
                  <c:v>146</c:v>
                </c:pt>
                <c:pt idx="9">
                  <c:v>86</c:v>
                </c:pt>
                <c:pt idx="10">
                  <c:v>269</c:v>
                </c:pt>
                <c:pt idx="11">
                  <c:v>148</c:v>
                </c:pt>
              </c:numCache>
            </c:numRef>
          </c:val>
          <c:smooth val="0"/>
          <c:extLst>
            <c:ext xmlns:c16="http://schemas.microsoft.com/office/drawing/2014/chart" uri="{C3380CC4-5D6E-409C-BE32-E72D297353CC}">
              <c16:uniqueId val="{00000000-89C3-4AF1-B9AB-92E1F9B7C405}"/>
            </c:ext>
          </c:extLst>
        </c:ser>
        <c:dLbls>
          <c:showLegendKey val="0"/>
          <c:showVal val="0"/>
          <c:showCatName val="0"/>
          <c:showSerName val="0"/>
          <c:showPercent val="0"/>
          <c:showBubbleSize val="0"/>
        </c:dLbls>
        <c:smooth val="0"/>
        <c:axId val="754174944"/>
        <c:axId val="754178784"/>
      </c:lineChart>
      <c:catAx>
        <c:axId val="754174944"/>
        <c:scaling>
          <c:orientation val="minMax"/>
        </c:scaling>
        <c:delete val="1"/>
        <c:axPos val="b"/>
        <c:numFmt formatCode="General" sourceLinked="1"/>
        <c:majorTickMark val="none"/>
        <c:minorTickMark val="none"/>
        <c:tickLblPos val="nextTo"/>
        <c:crossAx val="754178784"/>
        <c:crosses val="autoZero"/>
        <c:auto val="1"/>
        <c:lblAlgn val="ctr"/>
        <c:lblOffset val="100"/>
        <c:noMultiLvlLbl val="0"/>
      </c:catAx>
      <c:valAx>
        <c:axId val="754178784"/>
        <c:scaling>
          <c:orientation val="minMax"/>
        </c:scaling>
        <c:delete val="1"/>
        <c:axPos val="l"/>
        <c:numFmt formatCode="General" sourceLinked="1"/>
        <c:majorTickMark val="none"/>
        <c:minorTickMark val="none"/>
        <c:tickLblPos val="nextTo"/>
        <c:crossAx val="75417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lumMod val="7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17</c:v>
                </c:pt>
                <c:pt idx="1">
                  <c:v>9</c:v>
                </c:pt>
                <c:pt idx="2">
                  <c:v>38</c:v>
                </c:pt>
                <c:pt idx="3">
                  <c:v>27</c:v>
                </c:pt>
                <c:pt idx="4">
                  <c:v>36</c:v>
                </c:pt>
                <c:pt idx="5">
                  <c:v>30</c:v>
                </c:pt>
                <c:pt idx="6">
                  <c:v>30</c:v>
                </c:pt>
                <c:pt idx="7">
                  <c:v>28</c:v>
                </c:pt>
                <c:pt idx="8">
                  <c:v>35</c:v>
                </c:pt>
                <c:pt idx="9">
                  <c:v>23</c:v>
                </c:pt>
                <c:pt idx="10">
                  <c:v>62</c:v>
                </c:pt>
                <c:pt idx="11">
                  <c:v>36</c:v>
                </c:pt>
              </c:numCache>
            </c:numRef>
          </c:val>
          <c:smooth val="0"/>
          <c:extLst>
            <c:ext xmlns:c16="http://schemas.microsoft.com/office/drawing/2014/chart" uri="{C3380CC4-5D6E-409C-BE32-E72D297353CC}">
              <c16:uniqueId val="{00000000-A6FE-4AB8-887F-49B6B4BFDBF3}"/>
            </c:ext>
          </c:extLst>
        </c:ser>
        <c:dLbls>
          <c:showLegendKey val="0"/>
          <c:showVal val="0"/>
          <c:showCatName val="0"/>
          <c:showSerName val="0"/>
          <c:showPercent val="0"/>
          <c:showBubbleSize val="0"/>
        </c:dLbls>
        <c:smooth val="0"/>
        <c:axId val="754185984"/>
        <c:axId val="754186944"/>
      </c:lineChart>
      <c:catAx>
        <c:axId val="754185984"/>
        <c:scaling>
          <c:orientation val="minMax"/>
        </c:scaling>
        <c:delete val="1"/>
        <c:axPos val="b"/>
        <c:numFmt formatCode="General" sourceLinked="1"/>
        <c:majorTickMark val="none"/>
        <c:minorTickMark val="none"/>
        <c:tickLblPos val="nextTo"/>
        <c:crossAx val="754186944"/>
        <c:crosses val="autoZero"/>
        <c:auto val="1"/>
        <c:lblAlgn val="ctr"/>
        <c:lblOffset val="100"/>
        <c:noMultiLvlLbl val="0"/>
      </c:catAx>
      <c:valAx>
        <c:axId val="754186944"/>
        <c:scaling>
          <c:orientation val="minMax"/>
        </c:scaling>
        <c:delete val="1"/>
        <c:axPos val="l"/>
        <c:numFmt formatCode="General" sourceLinked="1"/>
        <c:majorTickMark val="none"/>
        <c:minorTickMark val="none"/>
        <c:tickLblPos val="nextTo"/>
        <c:crossAx val="75418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7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0.18532376254025301</c:v>
                </c:pt>
                <c:pt idx="1">
                  <c:v>0.25394401834270708</c:v>
                </c:pt>
                <c:pt idx="2">
                  <c:v>0.26146620920486408</c:v>
                </c:pt>
                <c:pt idx="3">
                  <c:v>0.11961667522057108</c:v>
                </c:pt>
                <c:pt idx="4">
                  <c:v>0.27582050691357168</c:v>
                </c:pt>
                <c:pt idx="5">
                  <c:v>8.6397704979647619E-2</c:v>
                </c:pt>
                <c:pt idx="6">
                  <c:v>0.13342242191233811</c:v>
                </c:pt>
                <c:pt idx="7">
                  <c:v>0.22855127658527441</c:v>
                </c:pt>
                <c:pt idx="8">
                  <c:v>0.15038980446404748</c:v>
                </c:pt>
                <c:pt idx="9">
                  <c:v>0.14840313424772342</c:v>
                </c:pt>
                <c:pt idx="10">
                  <c:v>0.1450000993163065</c:v>
                </c:pt>
                <c:pt idx="11">
                  <c:v>0.15190397291012797</c:v>
                </c:pt>
              </c:numCache>
            </c:numRef>
          </c:val>
          <c:smooth val="0"/>
          <c:extLst>
            <c:ext xmlns:c16="http://schemas.microsoft.com/office/drawing/2014/chart" uri="{C3380CC4-5D6E-409C-BE32-E72D297353CC}">
              <c16:uniqueId val="{00000000-84BD-4D1F-9915-CB79D0DE8590}"/>
            </c:ext>
          </c:extLst>
        </c:ser>
        <c:dLbls>
          <c:showLegendKey val="0"/>
          <c:showVal val="0"/>
          <c:showCatName val="0"/>
          <c:showSerName val="0"/>
          <c:showPercent val="0"/>
          <c:showBubbleSize val="0"/>
        </c:dLbls>
        <c:smooth val="0"/>
        <c:axId val="745101744"/>
        <c:axId val="745092624"/>
      </c:lineChart>
      <c:catAx>
        <c:axId val="745101744"/>
        <c:scaling>
          <c:orientation val="minMax"/>
        </c:scaling>
        <c:delete val="1"/>
        <c:axPos val="b"/>
        <c:numFmt formatCode="General" sourceLinked="1"/>
        <c:majorTickMark val="none"/>
        <c:minorTickMark val="none"/>
        <c:tickLblPos val="nextTo"/>
        <c:crossAx val="745092624"/>
        <c:crosses val="autoZero"/>
        <c:auto val="1"/>
        <c:lblAlgn val="ctr"/>
        <c:lblOffset val="100"/>
        <c:noMultiLvlLbl val="0"/>
      </c:catAx>
      <c:valAx>
        <c:axId val="745092624"/>
        <c:scaling>
          <c:orientation val="minMax"/>
        </c:scaling>
        <c:delete val="1"/>
        <c:axPos val="l"/>
        <c:numFmt formatCode="General" sourceLinked="1"/>
        <c:majorTickMark val="none"/>
        <c:minorTickMark val="none"/>
        <c:tickLblPos val="nextTo"/>
        <c:crossAx val="74510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7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 "K"</c:formatCode>
                <c:ptCount val="12"/>
                <c:pt idx="0">
                  <c:v>3187.3360000000002</c:v>
                </c:pt>
                <c:pt idx="1">
                  <c:v>1010.974</c:v>
                </c:pt>
                <c:pt idx="2">
                  <c:v>5756.1089999999995</c:v>
                </c:pt>
                <c:pt idx="3">
                  <c:v>9769.4179999999942</c:v>
                </c:pt>
                <c:pt idx="4">
                  <c:v>10200.950000000001</c:v>
                </c:pt>
                <c:pt idx="5">
                  <c:v>6433.4070000000002</c:v>
                </c:pt>
                <c:pt idx="6">
                  <c:v>2780.7529999999997</c:v>
                </c:pt>
                <c:pt idx="7">
                  <c:v>5923.5564999999988</c:v>
                </c:pt>
                <c:pt idx="8">
                  <c:v>4142.2049999999999</c:v>
                </c:pt>
                <c:pt idx="9">
                  <c:v>5899.0870000000004</c:v>
                </c:pt>
                <c:pt idx="10">
                  <c:v>17620.470000000005</c:v>
                </c:pt>
                <c:pt idx="11">
                  <c:v>6762.675000000002</c:v>
                </c:pt>
              </c:numCache>
            </c:numRef>
          </c:val>
          <c:smooth val="0"/>
          <c:extLst>
            <c:ext xmlns:c16="http://schemas.microsoft.com/office/drawing/2014/chart" uri="{C3380CC4-5D6E-409C-BE32-E72D297353CC}">
              <c16:uniqueId val="{00000000-9AE9-4B78-821A-CCA45055010B}"/>
            </c:ext>
          </c:extLst>
        </c:ser>
        <c:dLbls>
          <c:showLegendKey val="0"/>
          <c:showVal val="0"/>
          <c:showCatName val="0"/>
          <c:showSerName val="0"/>
          <c:showPercent val="0"/>
          <c:showBubbleSize val="0"/>
        </c:dLbls>
        <c:smooth val="0"/>
        <c:axId val="1615844400"/>
        <c:axId val="1615838640"/>
      </c:lineChart>
      <c:catAx>
        <c:axId val="1615844400"/>
        <c:scaling>
          <c:orientation val="minMax"/>
        </c:scaling>
        <c:delete val="1"/>
        <c:axPos val="b"/>
        <c:numFmt formatCode="General" sourceLinked="1"/>
        <c:majorTickMark val="none"/>
        <c:minorTickMark val="none"/>
        <c:tickLblPos val="nextTo"/>
        <c:crossAx val="1615838640"/>
        <c:crosses val="autoZero"/>
        <c:auto val="1"/>
        <c:lblAlgn val="ctr"/>
        <c:lblOffset val="100"/>
        <c:noMultiLvlLbl val="0"/>
      </c:catAx>
      <c:valAx>
        <c:axId val="1615838640"/>
        <c:scaling>
          <c:orientation val="minMax"/>
        </c:scaling>
        <c:delete val="1"/>
        <c:axPos val="l"/>
        <c:numFmt formatCode="\$\ 0.0,\ &quot;K&quot;" sourceLinked="1"/>
        <c:majorTickMark val="none"/>
        <c:minorTickMark val="none"/>
        <c:tickLblPos val="nextTo"/>
        <c:crossAx val="161584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 "K"</c:formatCode>
                <c:ptCount val="12"/>
                <c:pt idx="0">
                  <c:v>590.68909999999994</c:v>
                </c:pt>
                <c:pt idx="1">
                  <c:v>256.73079999999993</c:v>
                </c:pt>
                <c:pt idx="2">
                  <c:v>1505.0280000000007</c:v>
                </c:pt>
                <c:pt idx="3">
                  <c:v>1168.5853000000004</c:v>
                </c:pt>
                <c:pt idx="4">
                  <c:v>2813.6311999999994</c:v>
                </c:pt>
                <c:pt idx="5">
                  <c:v>555.83159999999987</c:v>
                </c:pt>
                <c:pt idx="6">
                  <c:v>371.01479999999987</c:v>
                </c:pt>
                <c:pt idx="7">
                  <c:v>1353.8363999999997</c:v>
                </c:pt>
                <c:pt idx="8">
                  <c:v>622.94539999999984</c:v>
                </c:pt>
                <c:pt idx="9">
                  <c:v>875.44299999999998</c:v>
                </c:pt>
                <c:pt idx="10">
                  <c:v>2554.9699000000001</c:v>
                </c:pt>
                <c:pt idx="11">
                  <c:v>1027.2772</c:v>
                </c:pt>
              </c:numCache>
            </c:numRef>
          </c:val>
          <c:extLst>
            <c:ext xmlns:c16="http://schemas.microsoft.com/office/drawing/2014/chart" uri="{C3380CC4-5D6E-409C-BE32-E72D297353CC}">
              <c16:uniqueId val="{00000000-09AC-40C9-8A8F-0B1CD31A24B2}"/>
            </c:ext>
          </c:extLst>
        </c:ser>
        <c:dLbls>
          <c:showLegendKey val="0"/>
          <c:showVal val="0"/>
          <c:showCatName val="0"/>
          <c:showSerName val="0"/>
          <c:showPercent val="0"/>
          <c:showBubbleSize val="0"/>
        </c:dLbls>
        <c:axId val="1385783888"/>
        <c:axId val="1385797808"/>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 "K"</c:formatCode>
                <c:ptCount val="12"/>
                <c:pt idx="0">
                  <c:v>3187.3360000000002</c:v>
                </c:pt>
                <c:pt idx="1">
                  <c:v>1010.974</c:v>
                </c:pt>
                <c:pt idx="2">
                  <c:v>5756.1089999999995</c:v>
                </c:pt>
                <c:pt idx="3">
                  <c:v>9769.4179999999942</c:v>
                </c:pt>
                <c:pt idx="4">
                  <c:v>10200.950000000001</c:v>
                </c:pt>
                <c:pt idx="5">
                  <c:v>6433.4070000000002</c:v>
                </c:pt>
                <c:pt idx="6">
                  <c:v>2780.7529999999997</c:v>
                </c:pt>
                <c:pt idx="7">
                  <c:v>5923.5564999999988</c:v>
                </c:pt>
                <c:pt idx="8">
                  <c:v>4142.2049999999999</c:v>
                </c:pt>
                <c:pt idx="9">
                  <c:v>5899.0870000000004</c:v>
                </c:pt>
                <c:pt idx="10">
                  <c:v>17620.470000000005</c:v>
                </c:pt>
                <c:pt idx="11">
                  <c:v>6762.675000000002</c:v>
                </c:pt>
              </c:numCache>
            </c:numRef>
          </c:val>
          <c:extLst>
            <c:ext xmlns:c16="http://schemas.microsoft.com/office/drawing/2014/chart" uri="{C3380CC4-5D6E-409C-BE32-E72D297353CC}">
              <c16:uniqueId val="{00000001-09AC-40C9-8A8F-0B1CD31A24B2}"/>
            </c:ext>
          </c:extLst>
        </c:ser>
        <c:dLbls>
          <c:showLegendKey val="0"/>
          <c:showVal val="0"/>
          <c:showCatName val="0"/>
          <c:showSerName val="0"/>
          <c:showPercent val="0"/>
          <c:showBubbleSize val="0"/>
        </c:dLbls>
        <c:gapWidth val="79"/>
        <c:overlap val="-27"/>
        <c:axId val="1385846768"/>
        <c:axId val="1385847248"/>
      </c:barChart>
      <c:catAx>
        <c:axId val="138584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5847248"/>
        <c:crosses val="autoZero"/>
        <c:auto val="1"/>
        <c:lblAlgn val="ctr"/>
        <c:lblOffset val="100"/>
        <c:noMultiLvlLbl val="0"/>
      </c:catAx>
      <c:valAx>
        <c:axId val="1385847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a:solidFill>
                      <a:schemeClr val="bg2"/>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5846768"/>
        <c:crosses val="autoZero"/>
        <c:crossBetween val="between"/>
      </c:valAx>
      <c:valAx>
        <c:axId val="138579780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US">
                    <a:solidFill>
                      <a:schemeClr val="bg2"/>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5783888"/>
        <c:crosses val="max"/>
        <c:crossBetween val="between"/>
      </c:valAx>
      <c:catAx>
        <c:axId val="1385783888"/>
        <c:scaling>
          <c:orientation val="minMax"/>
        </c:scaling>
        <c:delete val="1"/>
        <c:axPos val="b"/>
        <c:numFmt formatCode="General" sourceLinked="1"/>
        <c:majorTickMark val="out"/>
        <c:minorTickMark val="none"/>
        <c:tickLblPos val="nextTo"/>
        <c:crossAx val="13857978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8031852270044116"/>
          <c:y val="0.21964968537426374"/>
          <c:w val="0.46011521590113424"/>
          <c:h val="0.75559014127970159"/>
        </c:manualLayout>
      </c:layout>
      <c:doughnutChart>
        <c:varyColors val="1"/>
        <c:ser>
          <c:idx val="0"/>
          <c:order val="0"/>
          <c:tx>
            <c:strRef>
              <c:f>'Pie Chart'!$B$3</c:f>
              <c:strCache>
                <c:ptCount val="1"/>
                <c:pt idx="0">
                  <c:v>Total</c:v>
                </c:pt>
              </c:strCache>
            </c:strRef>
          </c:tx>
          <c:explosion val="2"/>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FD8-4C39-88A8-B027371EB92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FD8-4C39-88A8-B027371EB925}"/>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CFD8-4C39-88A8-B027371EB92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c:formatCode>
                <c:ptCount val="3"/>
                <c:pt idx="0">
                  <c:v>0.27518734980119153</c:v>
                </c:pt>
                <c:pt idx="1">
                  <c:v>0.39845356735047555</c:v>
                </c:pt>
                <c:pt idx="2">
                  <c:v>0.32635908284833293</c:v>
                </c:pt>
              </c:numCache>
            </c:numRef>
          </c:val>
          <c:extLst>
            <c:ext xmlns:c16="http://schemas.microsoft.com/office/drawing/2014/chart" uri="{C3380CC4-5D6E-409C-BE32-E72D297353CC}">
              <c16:uniqueId val="{00000006-CFD8-4C39-88A8-B027371EB925}"/>
            </c:ext>
          </c:extLst>
        </c:ser>
        <c:dLbls>
          <c:showLegendKey val="0"/>
          <c:showVal val="1"/>
          <c:showCatName val="0"/>
          <c:showSerName val="0"/>
          <c:showPercent val="0"/>
          <c:showBubbleSize val="0"/>
          <c:showLeaderLines val="1"/>
        </c:dLbls>
        <c:firstSliceAng val="0"/>
        <c:holeSize val="4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08755655649169"/>
          <c:y val="9.166666666666666E-2"/>
          <c:w val="0.82191244344350833"/>
          <c:h val="0.81666666666666665"/>
        </c:manualLayout>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Storage</c:v>
                </c:pt>
                <c:pt idx="2">
                  <c:v>Tables</c:v>
                </c:pt>
                <c:pt idx="3">
                  <c:v>Chairs</c:v>
                </c:pt>
                <c:pt idx="4">
                  <c:v>Phones</c:v>
                </c:pt>
              </c:strCache>
            </c:strRef>
          </c:cat>
          <c:val>
            <c:numRef>
              <c:f>'Top 5'!$B$4:$B$9</c:f>
              <c:numCache>
                <c:formatCode>General</c:formatCode>
                <c:ptCount val="5"/>
                <c:pt idx="0">
                  <c:v>8071.0250000000024</c:v>
                </c:pt>
                <c:pt idx="1">
                  <c:v>8406.2380000000012</c:v>
                </c:pt>
                <c:pt idx="2">
                  <c:v>8504.8785000000007</c:v>
                </c:pt>
                <c:pt idx="3">
                  <c:v>8610.952000000003</c:v>
                </c:pt>
                <c:pt idx="4">
                  <c:v>13508.912000000002</c:v>
                </c:pt>
              </c:numCache>
            </c:numRef>
          </c:val>
          <c:extLst>
            <c:ext xmlns:c16="http://schemas.microsoft.com/office/drawing/2014/chart" uri="{C3380CC4-5D6E-409C-BE32-E72D297353CC}">
              <c16:uniqueId val="{00000000-75C9-4AD9-95A7-3DA46FAF6E2D}"/>
            </c:ext>
          </c:extLst>
        </c:ser>
        <c:dLbls>
          <c:dLblPos val="outEnd"/>
          <c:showLegendKey val="0"/>
          <c:showVal val="1"/>
          <c:showCatName val="0"/>
          <c:showSerName val="0"/>
          <c:showPercent val="0"/>
          <c:showBubbleSize val="0"/>
        </c:dLbls>
        <c:gapWidth val="70"/>
        <c:axId val="1553463488"/>
        <c:axId val="1553447168"/>
      </c:barChart>
      <c:catAx>
        <c:axId val="155346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53447168"/>
        <c:crosses val="autoZero"/>
        <c:auto val="1"/>
        <c:lblAlgn val="ctr"/>
        <c:lblOffset val="100"/>
        <c:noMultiLvlLbl val="0"/>
      </c:catAx>
      <c:valAx>
        <c:axId val="1553447168"/>
        <c:scaling>
          <c:orientation val="minMax"/>
        </c:scaling>
        <c:delete val="1"/>
        <c:axPos val="b"/>
        <c:numFmt formatCode="General" sourceLinked="1"/>
        <c:majorTickMark val="none"/>
        <c:minorTickMark val="none"/>
        <c:tickLblPos val="nextTo"/>
        <c:crossAx val="155346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65C1BE32-0171-4612-BA65-9D94B88ACEB9}">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2A401D54-3EBA-4AEE-8CC4-30BFEA04897E}">
          <cx:tx>
            <cx:txData>
              <cx:f>_xlchart.v5.5</cx:f>
              <cx:v>Sales</cx:v>
            </cx:txData>
          </cx:tx>
          <cx:dataId val="0"/>
          <cx:layoutPr>
            <cx:geography cultureLanguage="en-US" cultureRegion="IN" attribution="Powered by Bing">
              <cx:geoCache provider="{E9337A44-BEBE-4D9F-B70C-5C5E7DAFC167}">
                <cx:binary>1Htpj9zGku1fMfT5Uc49mYPxAJesql7VWlqtZ+sL0ZLa3JlkMrn++jlUtXzVZY3kAfweYMFwoYtL
ZsZyIuJE1H9+nP/jY/Vw736a66rp/+Pj/MuzzPv2P37+uf+YPdT3/fM6/+hsb3/3zz/a+mf7++/5
x4efP7n7KW/Snxmh4ueP2b3zD/Oz//pPvC19sNf2473PbfN6eHDLm4d+qHz/nWvfvPTT/ac6b3Z5
713+0dNfnv2ruv9wX98/++mh8blf3i7twy/Pntz07KefT1/1p2V/qrAzP3zCs5w910oJxph+9lNl
m/Tx+yBUz0NBOGeEmeO/L4ve3Nd48C/s5PM+7j99cg99j5N8/vzqwSfbxvfXz376aIfGb9JKIbhf
nt01uX/49NOtv/cP/bOf8t7Gxxtiu+397vbzYX9+Ku//+s+TL3D8k2++UsmprH506U8aubHOZz/F
985WefN3KkY+l9xwLTk5iv9EP9o8p6HkoVKKfP6nnurnr+/r22o6ff5EWzfxP1Jb/3LlfdPfw5j+
NgcSz0NjQsKpPOopfOpHhj0X3FApZXjUk/yy9qMf/YUdfVtD/z7LiW7+9eYfqZsXed9v/7Vt/kVE
fw++MRLq8FE7xjxVT2ieK6kYAQJ+043+4qa+raEnD58o6QXA6x8Id4fKuvzT34hzLHwujZRU0ccw
c6og+E+ouWAhPyqIfzGOo//8hQ19Wzl/PHiimMM/Mw6dPViX5n+jYpAZKBGyUBh6FDw98Rz+XAjB
tSCPwHaimL+woW8r5o8HTxRz9q9/pMdcIdIMH8vli9n+DZimn0umWajkY2p2EnJC+ZyFWmtOH13m
JOT8lR19WzX/fvJEN1e//SN1c22HvM/v/9a8jTw3ITxG/QFoT93GUOQLNGQsfMzrxBfDOOLZX9rS
t7Xz1aMn6rn+Z7rOrR3+3+TW/Lkh3AhGH6EN0PWk9iHQEXCN0segdJJb//V9fVtRp8+faOs2/kc6
09uHpkGl9/DwxaD/BqSTKEIBciR8jDHsRFHqORecKaofszfEqGNif3Smv7Slb+voq0dP1PP25h+p
nnc58oPmb80QEIcoCw1X+puljw6fK1RG0pDH6ycZwl/Z0beV8+8nT3Tz7p8JdGfuvvn001vr76sv
Bvw/Oc/fSGV8v/z4ukB+cuf/lmEyzyXhUiNV/COB/xpsjXlOaMgV8PhoRScB8YQE+p+39W1TOXn8
yUn+PzFM/7PK/mDmdvf+fv+Z0vuKgPr+1c/HBc948ugTYuPJab9Y1sWnX54xASn/QRRur3iCmydC
O8r8j+ce7nv/y7NAqedGc66khvYMFQRRcnrYLgGON2QAbBsupVAhEtRm48l+eabpcy6FhrpZSBkS
036L8XgkfG44k4i3lGlqNOjILwd8Zasltc0f0nj8+6dmqF/ZvPE9WEwgS3u8bdvltiJlxCjKmVaG
o4rB9Y/3b0DW4m76fypauIZOpXwIaeIHs2etaIMqJu2Yr++kHNryXgRO9oemW/pF7DybZTbHgU3I
h7Rxogliy+ZSX5pMLsOuNEHTnU+mrvoXlazbYIlsOcv2gyx9MdsdZFUVPE61FvRBz3YZ3lTZrKv7
MJRt8pHXvFM3qcq7lkc1zXtsRbTS1S8zSvzU7NJKurKN7CTr+prqpcOW07qmyxWreVP8HvSjxTNf
qfQbQgKB+ERGhhgmjFTCKKgPFMhTGWla50OmsvAhmWxTdOe+FpU4r8TYO32+9qnPp3jN2yr/vSJJ
zpLD95eniN1P10eFojkTPOTQFDbzdP214GGviMo/FbTkZR57yyXPImNY0BUHN0+p8zuX+VRkUSCC
tW1eTYIvPYupWNXEL73Kmr6MrO24ozdGhh2ufX+TMOGv96hBgHMRwoQURR0Ms3y6xznLA5Y5HnxS
gRsJ26WrTnV3qELhOYka55V6X0qS+Ivvr3uim21dYYRmTIJ+D/npuu2wWG0DHn5KF9icikbSVv2v
mUhYk0ZTkQ/5yyZBC8NHWWYZU9H3lwfncnJsLUKK6t8IiVJFb2L5yn1SOeYBmTP+KdCV7ngsJ6Lk
PRwp8Bd2zXV1kwfU0he87JbhtuwJWbOoz/IKQvn+ToAIT3ciGVgIkKcbS8ckP1GAVzkplrJJPiZm
baQ7s11bJ8s+SOreLGdL6GZo5ftL/vnwoAuVUCBsP1cJ5OnhM50lVbEQ90moCV5+WKhaaXmQbhp6
sc/DRKj3boDUu6hXWqv3liyjM/sxt6SdfmAI9ATJ9JY+IcXdHJUDTsOT3aRmLaRpffAhy52ug/PZ
Z5tD1LPN0C4ZpkKsIs7rfmFtNBvGsSuZk2y4rVtVLHETUNfcmjqrXbPrpHXsTT3mTf/h+zLb8PQr
vNUUVIMQREiqgeFcnWDJMCWhI906f5iddzACMpQEwiLzxGUQzY6PwW3Lym5zGj/Z7SNv0+F/KyxK
lRaKE6SdggtA21PVhR3r/dIr+6GpZAAML4Be6xSNC/GLvOKJBO736QBKvi5kA0R1be2oPA+DIhjL
qMuAthvyLxmeavK1Gq/EXLa2/gGs0FMbQ2GJrJkpHTJoWKmT+DTzqWlNs/IPfcJUUO8L37fV8Kpb
fd428dQtHTYX6HrENbt0tV12Ybkuwe3UtslFb1xVpHG9rmS5qrOu8UnUGKISHw+SBNUbVZt0rWPG
zQxIZEGx0OaSrKbCW8s8mbruB25KUWg9MQDUYKFRRhHKpQKhe4IYsMymG5uxfa+llYWMWxJKmGKS
DMa4mK46ALQnyxE9q0Hg2vAZTlqahLg0T56r7jBM/McOLU5RnCHbMHAkShkaZn8yi3Iu+zrJbPu+
dfCibs/7MhQvGM34csX7YYE4TDJW67s6m5dFR0Pmpi6LAfiTepN2axKcu1oU6zsXDL26CXO1JQiz
GOvKnJWD3NRje25gQsuo5fimdUW5vlsrVU5lRKpqC1o5pA8F2cZk+JIvDplIWM8zdMdlseCjX0nq
w10re94flB423ZVzmiPB6D4vb8I0WKYotHOBV1gkD9h5HjRbbuBbWZf3c6+arj2Y0dHxVnC7+mvn
ysRFVVU7VsdBmtTzeSoQXH9rwiYR70YyUhiZDlPkGWPXWKQo38eGUwiH9DXRGjm+0EpyemIaPFma
lJq2er/SundpNDOi2z6abGGrCz50E4Di+yueohHTwCJGEbepQOw+XbF3pM+mmk+/8XXYjHEaxAZ/
rNclgrcaO6neJwVfYYQTG3yfvtAAFtjp97expbNPnIKjtc40ApdEF10gS34KRysfhy4wqn5Xi6b2
PPJ2kMGD7bIOaJSVfUP3LtE2fzX2YQrEaTNp030aejbaCAzvVI2RZ2l3VSWhup25q8Il6ieqxjc+
DEged3Kd7RWMiGRRQUSSt5FIFN2cPSOwQztmyC4ukqL0m+ePQvKX2yhAu0S8dHwez75/4lNcCzkC
FNINnHqr6FATPD1xqZKsmbpe341DQ5DESucYkthx3exWIMkS5xmdZpjtXBqOj9R/zmwD1W4mzYdi
YsltMqvNpFmXr7U7z1vGN4js1p7QQ1eNbZ+frXIp4XXJVG85NV3CGt6paQc3+v6R2AmyhciAQoRN
oBo0CMLwBKo73tSrLRp2F/qMw7d8m24b8AEfNtf97MdgpxbsLcnmzcWBlRukuLZDoAkyijSeznL7
ynZlX95XptDiPJ+qTQ7dMll1k3Qz7sozvh1xSWvVH8pAO35oQzfyPl4QL3DcHxztJMvE0QxFZ43C
VYgUyPeeasvPJdXVYJc7no4bUnnXwbTWas3tR0/CkjXR4m23vtOs2eJjHVgKhcyqrtJlv9aK+vRg
eDBMd8hSHcQx6YLD+vi4Ak2aPDAwMTFV7YZuA2DzPGftBFjzyEiwYO4Tgr9QY1GIok4FROG9zgIf
y2oo4BKZYQX+Ospng8Ly/vtCOPHREOkCsivNZIiyk/wp1aXTKtSiuuDtWGsLdDimtywL57GMUVlm
afMjWDgJR9uSgiOxJwhLRCFreip2UlikkO2s3/YDhYX4xXsYFGI/5COKVli5T6bAzn2kKr5A4NWY
NEhZAHqQ0uTmyr/Sqg+T4pB4EQIM4JDjGwfWBRGgDuD4fm4QqB7VlnZTA1HOVdjAV+BFmzrSct4U
ERQ5xYdZCjO+Iba22IksS8SmUvmtTv2+tIXhONxXmSIOvwUBgASlAlnQaWWDdLAPUjIvb7NsUVUS
+aHkbZxMJCluFFuFW/Zd5lQbRoYxU2SRc13eXZJq4LOMWmQ7wZVL60C8SOpM87ib7Jx+JHlFzqdk
EGpX6sZWn0RRre5NbVWNGa6VVtNLMVIyr7uwaIxs4w75Yz8cpkmG443rsmS2kapJTa85cdTsmsYZ
GhezH1wS2Tns1iLKmtGJOU7ncoQzjKubliqaA1mI4mAYHcStqvwi0pjMdJiGs9ZMGU2QvyWpv/CZ
RmYW67Wa1hVlLUyxvZjLJRmirm8LdRiNTvlO1sG8vp2UZfm7QVRpsuPCMxovqE/tEqnU92ZncjaV
cSqr9Fwz7nedJdN6lZiGkDM60Ywd0qAPM7JvS1uLu0WOaRncGUvm+e3sZ+5fBL1vgjeIGHr4JJ1S
7m7VY9rYqLWWZv1rM69VeZbkYDcOqxVhbSNTWs6yWLu178IPtC7C5lPGWjvOO5jK0j2YwU8Tictq
6mlx7pOmk+EOdYCs1FlSB6W6MVQHZXk2qpb1VfaQhQ33kPJMeejEi5XbESa9Ute32WuuiFdk3zSi
bfXFYJI8q64bOZddui/G1E/j9SSTNM8PiainQb5JGsa7C1WILA0PsBXFy6gdV4KwXvVhPpkoDYTq
/C5L3FosF1PaB1l+NuU1ok1cmkkAYMc2H+SvNhiU7C9gHFOQxBNH2kJvhhZZl4n8wsNZvayY1vjw
xy+DPK9wjRhU9S5ebS+6D+vQGTZeFsq1KTuncxBoHS+FLAd9NjcFratIinGLi0QGOY6Tcomgcj8n
iyImLmRmZPpymdqp1a+KJCim6qBLHrD2ohwWE44vVcFlbqLOmI2T0M7LrHyn0yQJ1ishqh6SCpYO
kP0CqN1l8irgidPVNc27nFavimIqwmQ/FQCCdG9zyrF3QNa2pWUMKsL2JM2WvNuRtixcuGs8CWTz
K0tZg/XqojLmbkjDrosd6mBIloVDjggSU5VtL8H+kbJEXWe2nF5kPU4ftxltuDoU2bRJjFe+xIft
Mx/cNrXeIF+MPg11bCZvYQBrg3zjzBtX4772eNTMyxXi6wo0wTViSZ9gtSqjKDIbmm/qoa3ImPy/
tJo3OTfCFOCSgiFwUEXQlGEmHroOBU13cHmOTCueQrroLs7DTA4BNCiGbnjni2bIG8gryFZ7lg2r
oPOLsNDblnNoul1vFSwLK3Bc6j4kwbwZmHLBpnm5BPiuMvUmmnGkuBUhNuwm7GFseiwbP57HOc67
DyDcMnwn59aq21KKxPBYTAYEUNTqjEIWj9aTrL3BK3URbIdL/PJZGAOsxsWPOa6Rq9z+4r0sX3CS
u+D2UdTB8fYvQj7eB6aAlS80a2tsgDZBNn4oc9Xm7ixv+IJDd2zF6GyUMp7m5BYFeGpNJI+Ksuvo
YWqovAeXXjTULImMaJmNi3pp6sFCSiOrK9zCWnBsLgbNkYwmKsmyJb1pjTEH+KhOSffBHCVoW3gQ
cO14pozlqNHi1jZqoufLEG7VOTmq9mgeKikryEeJHE/spa62w89qyWCnKXXbMpnIFL5cbEd0drcG
uRj8JU7KN/EeDWkdlgG7xCG3t9Dc9XgOnQ0O6+p9tm39KNBgnVb8YStuhd4HRDZlcbEyqef2LCVg
tMh+ygcLnzZFujEf/QT95qNm3Qeq0gbm00tkrDi8G5HsvuzBZW8vZOP2IcY0xEfVkM0d6lVu+28G
lWbT3VClVZofmjTEe7OO05Sfl/2iqb/iR1vJi954ffYoclOMDtuZc17iJYgAFosXbV4izo+0WxW5
Q+ZWhOOu7QLf5DHp0wSLyyKzKJl81YLbrEAYgLKBmrLhQtt0c+cB8RXflcugivBQIlmcl0tu+mq2
515YUtdxZURVj1HSp6ANqaED7s981+MDSaOsbupuwP+XegKJJslEQRV14PKrm7H0CUiByRVYnWap
Hd+pJplRBSTLutn+ZADlxWHmHQPChC6rhnBf1Qix9X4OmsT0F9IgVM2/ETUXwJu0srYszx/p5MJX
mSsOQ1ah3v24iF5wft4WGcRxxj/7TGfDCgLrk6lM1nc8C+3k7zo+ZZM698ejzybtISLezmuJE5Xp
1Mu9WgkFynknNvHRud2sBnzVZuJH/jTsywkSoAPbzuvznOHDwcBxf5eDCg2ivFrBK2N+oWxMBMpi
UfUL3lKHO9RCtxp2lEMPuzqSLCuVlUsOQ9O5hF2kSbfiHeuRektQloM17KQowZcmtETpW9eonZrY
VyAm5FVdqs2fvJhykPBpGXpAJVfJgpjXL0Ca4oBabxPekPONKmBDWIKLL6omxeNuqXDK3yakZ0lw
OSW9c/mN4cVGUtoB4e6FLhOu/GsBGmtJ9nNSBEt2UFMrq34H6oIqEWmQQOq9SDlFSY5gaKD8NRAr
TqWaegsbtUw2c3PMURjfUZKFt2CieU5yPl5Oq6wT/bpchym4dUimwSqsbWfUe+At7CuY2hUSKATZ
zpC0TQDwR3m5sVRVjnwVmbWp7dS+V2bJOvpBzJWqbpTq2iU5CGZ7H/w+5bSYkz0iGq9k1Ffgv4M4
rKh278BITqV/S9KuSNM4kQvP5jeTRm7TfTJjPnbstz4JQU2cuXIYaxMHbO3Ld6sYmLDRgOgwo9in
1CKn1FqagQ6w8rowLB7xZaDHSE/oTM27x5Mcddm1BQjiWEq+bMf6DDdVNW74Z5Z0QxNk/5vz5n29
3dF8Zu+Tgm3fSUoC3LGky3ZjwsFO1HtU7ltvI6+SFq6cIltMbla/0HZfwFE3rzT1duXRZJFTAomM
RLMHLYDPfPgGp0Eau3lxXEeUORK+GjKdTjaaSAP2XCxrYtjF1DWbl6fButGBPfpE+BBIy/xFtxLY
tyDoP9yAt9x2XuboNL5/XEg6g5DWwVSC22PF1uTFqsuoaNpBvC6PgFUeicYO81qwhqDqNhKyd8oJ
savTurNJlHVqCG6HXLY4s5/QxRsvc5ZuaVwmZqyhx2rb1vDZ4QJbIo5EiRw2J2/Z1mbcNdO82aRO
Vlbmkcz6pq73WVHBGw9HgYAH3kCvDNEEB7z3NCiuMsYrHf6A+Dop6MHlAB9gwQzgpuifaOXMo4cA
vprdZtYq7Fqn6QxvmCxgtgvE5kHVCOIli8a82/b+g+ruaW23LY/fkihJjgO9p/S7G2YbTL0GVXWE
xgIcMHaBOgCe9P2lTgh0eBPBOAHWAmWF/6utrP+qQzWFZRcmSCW/2AgpZ2vjrk2EeKkNelZAZJVt
Sh3yAhq2wgmo7BEcv7+XpxSCJBgUw3/bbzHQDoeds6d7SUbOQN8W6a1BV029zyXd8vG+x1jzfrVI
nX8k5z8viJkoEAcqNAzkojnhFcvMEVrVJHnTzQ0CRVoi4l/opQTMPXr29w9IN9ru30X7dkJwt0Rq
TPswinbUyYJzVYi08ZV684gYU7ZupP2i+CLlYRZ9OB6KNlnd62HiS7Grh2bDc+4ADUG/CsSjH+zo
qaVjRyiltjlKro0UoOhOiMbFkGDSC+/eVEenmpDXwcfnoUyA63k45lBBJoYFnmk4ggNSiyDbNlK0
vBvWeOxQ2R9kza0k0QxoWWJAfYfb4R8JvckXjnoyno79rPYIs98/xKkaoTj8wopIdEwwaRiedlkR
dzvP5mC8yfpyQ6b1cyLU9rIZXi9BOAhMqv8xw/HqqK+vpyK+tZ4kUOT2b/vd0FM71TOyEYylDjeP
YW9Os66IiAWy2sj1efq/otYkAeVPMbgHx8AcskAcf7oenxIw0WNe3BzDEpLkTRu6rOAXTd9tAeP7
B9xe+JWZwiDQfhLwQMyjCDCaJ3zmtKxz7lZZnusmcKWMdV1r/l45OMyPXPDPS0F1ITp4mE9EkXl6
tjph9TKkKj0/piKjBDsCO2JdjY/vn+qkt4a3Y0LDoBm/TXMbhZ9KPJVjQ3yWFHNrPpICNPWjWzFV
bqmi4/VWTk7h2NQxqYVjOtKuQqcjqpCK9rHnzazviokABH+wr+OIyFcCB4cJERgM7hD8DiAMT9uY
hKBfpPOsP3MrI1m/Z3LepiQG/NxmsL/3a4NGe2z7FJyviepkRRUbeZl6Wl8hi8BoUBrbsgUjdc0E
OBHyqk5kmtrzBTmLtDfJnJd0XuKEoRX2W991NcozVzDRdPu6GlbmY2KJ6utd6CQowGs+U8vVK3Ps
M5YKRRJ/mTQ17eYXZZqNBqM8w6hyCq6mwAjJOQognde7KihamMhj4qQDPJZF5THdQeUQIoipz/B6
LIHKz9KcspohpKBk3dKTaWQBEm3LQtQvDRsgbqR+atA3vK+2JDM45lwtmrbQG2lDuuZR2fuarlHT
O9PkO9XqqhiiL1RMh3CeRY8J1ufMDh2/CfJdu3BLLnQ3gvFCzVMqtm9DiyXrEtXOeEnQRcnTuJpr
/N7qDH2GqqjuONJxw2/U4o1oLwpFgo2k6EcH/nc51odmWnre7bJyqEEHgxnS6H5EReZDm8TBYNOJ
1FHHMdXEXpnOtHrap50SsnsrFzOu9i36IFunDbkpYerG+h7Njbd5CxY83cHOMeZwyFxHaRHXFMnw
7wtK4j68lGqe2Hsq58WHN6DzkvZ1Y0xRsn3R9AFBhQ5Am32METP0+PeNXaDb3TSz1S0RCcCYjDFS
RirDeBFLMl2Xpvf9GqFNPuWo8k3o0K/NM9KfCVL56YMidblku0SgEGiiWje1+7UBIxQMUXhsBT5i
ZIc+faquwxrxpDg0WaXYgOz+c/4HQn7LX5fGb8HwaBrV5yy10VWJUtIZTOq00eiIqikQNrUa22Bl
yaKpDEbzFsHFhrdtY4LqUOcylVGWptOtXHJZ7JZ8Ss5yMfLznPD1onbzeA6Gxb7RTrF4NjK70bmv
CLjs0b1NYNTnIpW2j+B92YfCtdWvKcntbjY0QY1ccX+GIhxUF2vkVdiS97aEOzZTq67VlLc7LbIM
2iWBOxR6FvvC5sPLtag82aNa8PtwIbyCxar6Y9YOt4yK9sqJIL2qx97vZQ9qHAMy6floB7PLzBS+
1m3WYd6gzT/lfZfsqqxNo0U0zU4mprsMV1YflqRBd7pppcCrw6WJRdHow4RXXoSoEz+42Q5nmMdI
PnWmrM7KmVZrtJhCHrKC2NtWoGcQVaCO+ijgNr2b5jW8r4JGgmIY6rdTyPI9YZ5cCmKyPLJBwK8F
6MOD8z2m2QudvAapmWOOynPziaIFhTqLtvTNyIosP7RLE+xpX/s3/ShAhAAKdv0yD5e8d0sZyXoK
40SbJAt/zUdmlgtMRgwfeyYKurdD61F+5XW2RCOX4UPopa53QRK4y9pgTGInqC9ezyMvUb/V9kr2
nnZxEmb2nhR9ez3jt1dXvaKbhSZy6+2m43Q5I81+QXQ5XoCVDy7zkmdsFwL9PtFp4k20riHNUM63
wW9T200PXRDMMcvpet/3hWWYdGgx1riuPSw3q9oqwiSXG3btOpXzpRrSLo0IbfObhWoAMUq9eJx4
xS9FSKr20s2dO7B2YFeyqucIDPQ7OS0fyZAkN4LCfcZ+8DtQniSP0rke9U4ulu+F9s1Nmwn329LO
yBUJ2u5pHw0lZjPKWOepbKNg4OIeHXMbcVY1ZxYERsRI7V/PtClf99niy7j0Pr3rsqX71c1tzaJu
HuY4oa4togL7Qyc4BBcIx5uzNRZzOL0yrM+quFnH4r6o2zVC86l+19i8i9p2pK8NmhsXLXNhPDiS
XIq8Efd9qObrAn2IEe0QMWDRxEfJEHSolIf0WoWBzaOKlubeBUi2diHyxiKSRd+9UpMqDwB6pWKT
r/rcU5u9wvwQZk6mzN0x27Rn4zDTs6Id1b3jyd2E+v1u7eo1POtasURFV6cPCwRylnk9DHukp8ut
d0YmkRMdOsll6iOSjeOFMmV71iE/plGqe3NnGm8+8LnlbwuX2A/jOq4PAwx8N2rLXggMPJwRRIpd
N3f+FnlvEMmpGa8D15fvV2KbM17RBBNjoLlvsoUIxLIZiESKPARPJUt1rtEwitu+Kc5KObg7zJxx
7H9kl5Q0/FAo3v8GvrB7ZZrMndOlMrd17dartC+6/awBuSjP6/ymEcRfukFMr5o+cW9dGIqPvBwB
Dqxbxhux1HAecG0vKffD1ez0dJFPM7fgk8LmLFG12KFsx+Qn6BhzsQYuuU6SzL1eWZjdhaB0fuvW
0L9FwE/P4Wz6xUoDj9kqlR8qk8hrdN4pj31tql24Lg2HvbvmsKaBfVWiNfAqnW3bxZhYIQc3Fd1v
rR9EiqJ/Xa+dEcMVBqhKsBa1fZvy1dTA7Hrec12G5xS9yHhsV/EyHFOOjoELPgUJw2zc9SLFmpt4
qWfk4Ds9gGoPr0vJR+33xLqy8lFl2uR6Ctr0Fdif6iYQS/Ou8u4ez6QgoHP6rq+RwRSDLm5mU2As
VLY0vzS2Ze+HIBmmuMom8gIjSMNdzsaxO8tYxUVsMqqvRGJdeDCkbsxlnYXtDv1lsUYj+vC70Ky1
jorVmzGqedLc2ABzCFdL0GnIWpHJu+vOjGhA0dnR6aIRXf2SzyJ4rRuTt7GaXWb3mWndmyLNx3qP
VvSSXdV5afNd4BqJSc0kocGZHvt+ffPfnJ1pb9w4m7V/kQZaSIkCXswHLVUu77ETx8kXIs5C7aRE
kSL16+fU0z3PdJy8MWaARtBO7JJEcbmX6xx7Ni2mOZ5Dj7DKZycH2WPU5Cb6yx61gmUoowyRS0lH
w+0NqjidLhMTifdbtktfynBIr4ER8qjaIoSIVysKBOsTbZGVLthHFrXSFIGTmIA7Xdg1zS5p7MKp
e78nnse28G4Oc3MZY7MLT4ygU3GcBz8tVWM1NY95IPoOZJAY8qVYAi6GvgxI7h7bBDRPETdkeCd9
FOzHDQlwV4bZHIfXW965qYwX9BdusgHbaQVwb68kKm6XXby2JVRM/eUaeKe7u8EHab4nGP4pdGOF
+tHYn+kxFdPxbl1Jx9bKp106xCj8a4n1wNB2LU3k47EmkRma675B17gYJ5Sfy31181Qko0dDKjNd
fzG1hMpabHS76VuUb6vOte4iESRiVcrCJkOprluiUy8WhTapoZkv4g1d+XSN19uA5i4rx44TXWSk
T1AiRC3xKVLB8s3mCE2SRfn4KCWPklrYJjZxiRCuCWQJZgCI3FZkTfrgAyIzBGaG+XYosZOu+AYZ
Bq1rv2ITmllaN2pQBRVz5PK6H7Moa2oVO0npTRTY1HxAk3nkF93MyBdh7ed9b8QH0ajPIle0K5Am
jI8bmJOaM74cQxweITaJdEFbLtuvBh8Pt0vSmoNtlrxUs9pVkQEfVcU40vFxmYa0WpbUF4a1BPur
Xcevq+D7IZMD2ovC8Rt0PllYRk5vc7XjsCH3uW6Sxwxg01K1FjUozAdMmAKc3vYtkqp/p+ZJs1pn
mbjWcpKPZtarqI0Tlp9QzRZZEYwuP42ym6t4modDP3P6OPVhVOdrI696ToObuHfkKlZopkqh0VTP
kRZVccztl8lk5ri7OB6KMMMhXIW5nXWtolTegmvc1pNaNl7kegtdOfeiK0mqrSryaORgWwFqmpNO
8XC1R/H9cefQ+3P04+djh75ftWBRbsXu++UWpzwO/zbth6rtEF/gFvgDTp32YLI8Lc2kmqeuFdFn
VATdATBRfpRhPh4ylXX3QRcupR3T5jmcxg9DB0JNIHE7ZDHvPsktXmVBEyk/JSFfLk2ccFfwxXWs
bFG0veQqxkOLEJX31tkSSXhy1yEtubRb1H7tmyT73HMRPfdRsl1bdJQrqmZ5SlDKfkJTIO7Pe5pT
RdKF803KeYK4FZvjeRKSr6Q/J+l+Gs+ntov1i7QsaOshbdGgRZFbpqeJTq0s9dK6FT2wXaKImW1d
VCYD9pEiDdqO3gxKxy9N06x9EQ+4h6IbsoaVPT63RFkOc6Lxip7G1MRZhRTeDgtirV5cjkquHxWy
tqbsVZKEn3HwbkuRB2yzF8Hap9WquuCinWn84cwzHKLd9qZofaDuKHXdi7FM4XhA5nmQhoPSkpwm
12gpLlfKA3YpFoGQ5tppo176eHVtqVH+tEVrB/d1XT3WChYl8jSjUF39ZtFNswU6hbaeOptcongu
gHK1bkcwD5z1OwxOLD+MWbNeEY/8rQgQjqzVwOeA1sE8gkUOd0ufVj0MnzJlXdnrRFdDGMzhrdmy
6BFdP5aDVkIMV6Tr1gzHDUHVJXa/aavd3DQdQrkcoSfokkDeJs0WBaXhZ0LQjyFV9aIslA8gZTCJ
StKMTUd6exA2RYtn7MuuR5C21Oc01pbcz22MmDqZ+P48aTP1d7GMNl0hq+A9trQ8lbsql8iIwR+D
MO4mcpeahLOij+Y2+TIAZw2m0gbMdfyARl7vwpu+kanMS2TbjqjC7M2oTZnhwKW+atBXY0NhQJkT
X03W87G/8oyjpFNqgwRM3Q8WVaukcMDPc3NYjJrbZyF6IkW1YamgvQOVUDIthXWzTNeDQKw2nUxj
gvGHnrWztG7AZY1TTWf0AB95GKMndFQAuNapWjwJwu6+M6rHeyABMC7TgbBGb8ICv8fjfx+DPAsx
jrqbfJWrxtFnutC4efyriByocyNkHfJzyTaOuFNXkOudkQJwDOf+DNbhnn0ThIcuPYL33rHe5kjn
7SejtiZoiomhABcgs+XdluKIwHa8PpkGBQV2vSKgdLdhl4eelEZoM/fHHV03vC0ceZ3sXhJmJjtW
dFiNn64Sg8fbC7hExbEuAeMkI39MVqratE4B0LbJZWjM7CX4qHZFjIPcQcwHpViH/ThYZdWDjrqJ
AZkhdFc5dkyftwiiGDm2azZ6r1AdtqjwtiVQLzNspBaTI+1Qqw0kUI7awSTZ9Y7Qj9U8GFKO7pzl
uTJFROac1JnfE3JEP3J8UswMHwJQP2sRS4jiCmKwdmpQMOO3cOoRZYHKb5a+lqnOm8ou4Gdcsccz
mqJ7avy/6P/LvBX2noLavUB9ur2WIU/KPk7NTRd5P9YqGQGR2RwNahUMj13utuw0I4TLimRSnhRu
2vrpuKwh6ErH1DZBNGT7b2oPeY+tlYy8SHGOmmpNdv+g22BzCBCCoUYEigyRd4rS45KSdaz4yNxL
sHPnVRGJbY4eWN/2tIIZ2vR1CdFYL3RnkRpMe2CRjSxd1NQIJxZ9YRra228icOeKCyLqeCr3vhEH
6McsDw6jiRigoXjOp5KHRMqa+FBfRFpmnwY7EBQsMx4LWaKg2FJkqJnXtyNLQ1PFITXrM5AM4BzF
okD/lWBNZosAKYrBO6G4dSuQeY8FmRGH3zg0Al2xJX1WZ306XAZCSyD2hkL0AeZPjUBKYm90xSaa
o1UWrM0Regq8mMyJoEjA/F3Mapi70qBg9rIDpMDc4Pk7E4QSz7mrQxopd+/xsiuSc5bXHZiP7wGg
KhQPOyWuA2zD+jOSy615l3Xjco66kri9QASTXi4ko+0LtsjEHxNLuge5JfwG+Kb4JpYII8+23QGj
4waVkX1vXaHacPvAHDX32zI0eATI69C1zkaJ3TQbIaLoaf4QoXyYVXknt1OEokVbbWB2Pm4Jgb6R
9ppcTKTrgE0u9HHmQh7WeAqf00VHRZ6Bj2yWYYdyQO++gC7L30LrGbdVbLSF2GyYAO7nrc3tSaQL
qDk97cBUBd8cbjcfzsgGsuFSTZmPD+hcof8L56xWV8ImFltvAB1GW6wqA/aYCD0jKJi8vkmMMtci
jiyrQipUdgCgod5vLltBQ68TnhKUQvaZLA0TxYgA/G4OzhGvZoRNBWJq3xZpz3NgMv3cNhUO9A5E
GMol9/uICkCxp0qldW8B/lVJOLb1Pjv8jKDA/ICzjKqyifqx6WaqY65dua3Uf8qwW9grt06LqobZ
sgdNl9XgcpTOSAhaVIHGWN4kA4+vWDP0GfAl7sdiiXh+FQRN/OKHtr90gdL3YAi7Emxa/AVqHTOh
/5Hlvmyp7pYy20jrK7P5ThfDwlZem6ZlA/bfJRmuuij29LCmG30KeKPcLSpXfYJigBx9Magx+tTm
IDGKEYDIrQT5EtbZRj2SgjyG2mLmIR3rMeqa9z11y1bi3ERUh/i8apJlZudxS++2ZEMZOoklv2XD
mDzPoD9EYc3wKdGjfF5WKYumnVB7BOkJgEtYTPlh+SSCLRSIrVxQBog8bhYD2ZFG3eXzJExwWjos
6mpp++xuNau8XOkMDcqS9deoC2QXAQ/ZEyrGbYZpINIXFe9J7UioH+zi41Ov5RqXnWXbOVoLRyA9
E0o8mdbsQifNlFZ7HiBwGtvcHSca2+EBKt62WlDcqhZMdVLOCTU1wpfoavKyAbO4Rc8N9+4552tU
KG1CSDppX49s4D+AO4cVoWT9wBDuHyPCoxcJMv45xI/QInAYOEgRnqEFYjcO8MFR2RWrjpkvAKfX
e2VCzwu2yjDCOtjvcxH0iGgiMh5xHiwT0gydVCwDNIOfvt7mePnYodhRMYdEZYbWeS9cE8mngA3k
sWsSMpYEVf2TUlOEFh0I0D5JvnqD6v9S9wr1oOUFB1Q/2gq9eairnpHRylE9LERLQu/Wrpmxy2vG
zszUMkOXDXjB+W6c0WtAI1TeEQ/Exx+3GBqSuEpk6NbmFJpm7PYTAHO/fuCt2+hXOhHZX3SSjSsp
OVnCNaiYpWRbsHn1oGzQawO30eVRm4YVgMBoR9jIQt+WS58uoTsZ71DFLNLY0QMh08Y+p9O0YlOZ
VT+4AfsYbUJaIc4DP1EFPhUCoA0B+wVMGmE8aC8PjTYWDfB6QoGoNkp+D+fAZ7pCoxUAYa3V5vsG
ndRW9KCYlOBnuB1zcEYbRHRiD+d3NmErUpg2cemyPEm2cdtVaBAz5H2QMrWuu+06qY2s9JayNKpD
lRg9v5h+t5Ev8Cmq9eUmCUKyYlcNdoYLDvlml5eoWJ+fhKQizIdjI5zN5o8mEHtMi5azHv8GRj9L
3VWwaiTMV53XfEhLF+Yss4c/t+d+7pCjawgCJETr8KzkRQP2LPj/JyGBUhlbQ6gXvo9SnbVN9i/G
JaHTgka5zhpigKTZ0AUQYLQdWnRv3MDP7ebzDQAUgHg3RwMYGPrZBOCfN9BSD22UaLNv/V83MP5F
nox9PmDGBRJ9sb86pX/7J/zd4f7LB+CrVFDWiOZvT9V/f/mf7+WI//7l+Pk/f/n/zgav//0T/3nz
316uf/wu2JCdTWT06286382/Pws38/fdnT0UfvriFzuH//YzeGXY8Jc17P/nH39yc/jJ6+Sfbg5Q
JZ2hk3+zAL/4Ofzb6+5/nBz+/pm/vRxY+B/4iBD4BpTPAFUZVFB/eTkELPsPBCUp/BOhEwJ2keE9
/23mkET/EYYRfDsS3AAECwnmGJq2Zz+HmMCjDG149P8h+IjTnP5v/BzOU+UffWb0v2EakRC4aMIq
IAHf9PNUEpsLd6akuYhRs1vLoc+Bl6LLlV8TA+a0QDlmuu5TwNpV3iCI+MdYvc1N0BDaPbhVYHyw
N0OF/moiIxve0dx063EzsUXgP6aAg+Oh8mgdX/wfLpUz8C2QMGLoXl1qSTobRSNdjyRa0LiNIwDI
ulF1wqL5//BUGMo8ScFppL8wPXsEUMwTsqI97NqjS/a5Wla0WFaXvaXL/hnWov8aQAieQiATmBTQ
0/38+pyFyGegGMC85TnU2PE7pFzpD2fTSky8KzOZAM/hvIdsmMi3JEc/z52/L37Wnp6Non5RJq+u
QflHrSt2HJIW4DebekIK979ja3AVaDxhXYJeRYq97jXLowVLtJ25QeuJpGD84gnZIHVzZutOjWAz
/jxPft7czyNKIdpjYQwiFtPk9eZOZ6SuTbSaI9BN9C775TuwtB9MyLEAGXaVIpt7g0I5Hxf/WIL/
uiIEVzE9G0NE4Wt4iDd9tzEgBMcupLQEYT3gZeWy/vNznVGWX65ydvxiWQjvieR8pvwD6yOGo9c3
9+aYtBYa1SC4hpLpzkcxGt7hSN94pt+NYvyPq70CaxA0oNsJoeGRoaxYcHT1hB1XyAHOXix5vhZL
37/8+QFfyUn/enNnf4kzLgh67/VW5huQC6gwoBffpOSOSDI8CXRPTyhJsQsQFn1l5ofMelbOA9Hf
UugwL1GluzBikWgd5haV5Hgrli1TX51LgpOHwUsR83V+PMMQKEGKMurn/Y2NKfrN+0cQkYURfDGA
Pb2ecUyLNJYI144t1NR9QYKtzwrnqK3RUj/jxWhdg0HZqgSjV8eDI59DZNL3SPjVbbbucMdRIr9D
qCLeWAv0t7eG/fm8wiHris///o9J0+XQ2e8oHB0RuyJ9a2jVLkh20V9Ya4ig9AeoH9Cl2VI0/OSw
T5dAjZZrzRGQVKNbLQolU9ETjRok0owiiRSv+MTgURELfyVMvNzG6R6c9n6DEh95cIVYFRJCdGWf
zNYGTyv6AGWetBBCkSA7QHDaouO/sNpId7n2C8TuwWDKldMcKkxIv0n/wWxM3/bEJ4VP9v6wJAaZ
erDeyTzbL+Y2A+VAkOw4PvDrENWzj8Ey22M39cEZLv/R++RhRSCLpF30F3DCWe/wydMbIdyvCwQ8
MQIDrHqcwdlrsSaKldTQ7fzSdXMb9KaBQCo8Ra17b3auamOAtfx5ffz2ihSbNSpdqCy8NgXKAbmg
ct+vx4Vz1C9IPUTiaz6R6yWZCNog6fOfr/dzkHpejoxm2G1AvpyR2vgVE6lFbuEDYtZj59GJii3Z
TgKFmJrFy1ty61+nKYOZDrymU9RNUex9NU2FobbbrMQpiMTpSgZzdJKbyd4YwN9eBQZYCFPgXYQx
/HkxgAoOxhVKhGOArGtB2yIPLqBqYvd/HrdXUOJfAweXLTiZAgvOcBz9fJ2+DfYoVbk+OjB3lYx0
d0jdKKpUQ0VKuIbIMcHED7NEXC7s4xKLoyR9+9a2lOAyPx8YcPZOUpBdALCj6LXhwDxLtNVtBq7L
DVm9zflw4Fu3Hsi2tqxMYI5ziiY0F5dQfh/klj3AsGs7ChraG9inJJfgNt90DPjtPYFCZUi6z87v
r44VQYIAlZpEH1EDmU7hQus8NOipTet8y7UyZYP2/6eBYilDkuDvzDmhhNERSGU2ySqbhu/Q1Njb
nrlq37fPpkOKNrerevTQIxZqbekFhRjscvKgBML1reAi/u0DwC0FNDtcdFCg+/ndgqfJR882DGrj
H8SSqYPZiPjQYBdDFzXrKq6jsByzdMWJtYyXsMv5wtrsPaQV+ckozkuUf23dhDJ/J/dMvmdk/75T
DmMA1uSHTQlfbX0X4KxYBygwUTF8Y3ael+0v0+IfT/Bqdm4rCvpCen30QScu+Z5PqD25qeqCsFrb
BZu8Qdu368JTIr0ttULZ+M+3kPx+EOFbSrEYo18IYeaxl3hq9LmtuqJhNDD6grDqPiN6AuoRfpOD
dR8zuNB81WdtmBUl8KymAs+F0r3QhzjUskJBPjtzLttYZLFRZYMLHh1FBZd0IvrupyjCVpk9Zklf
UzgLVGmQf0QXBPyNpeF1QKPhYpfyS2bDx9TjQkAATKm2XNM3xvzX0A1l+BAOHogQzjZAr4acAhVG
5wcbwtwNHycO1qMbqmBH31fuNHkjTvzNtp0iBkbmCesGxIqvMgoNvHJasOkclZh+5PDkwqltu4K4
PX/jSudPejWTcCUILXJCUvjYvFrMKJEbVKspZtIi3qPdLD7CWQA85eiRTcCEBKBAmAbsErYrb+Hs
vzkLU7CaZ1UJDiYE3j8vw1W0M5rlYFZN5j/xld27bD5r9n8M2fqClDet/jxl/xV7/vKsFIZzEQpd
0NS8eoVo/WnXtpiySMOnB5Mg7vE8qfzU2BKWHt9DjtpLO7hKeIXghrC2tFosVYho5c+38tvJBKMm
nCxnh/nXx3JrVkuB5ejjxuRahSpLC9KgrRK0UpS06X78+XK/OTThNAhLSihKoFt4vWOnQI3FCL+l
o/eLOwp4UpU7ZMZv5Ii/Hd8IlQzMJAwvYa8igE5HQoKa1UfkyJBBW4dm4IS6YcpZcNo0OBth0aCD
aH+oNy5G1L6joYa+7mpHA+ON9fprUo7i5dl/McQawm+SefWyN2/oDuEJbsaC8G1EJg562UGPeVGK
Ee13pcfp2GRrDK9LE76xrKLfrWBEQxhsxO2MvJ5rK2iYOJnC5Qhni+ZFZUtAUTQX651uIzoWcMAA
QwmWJwQu4/MAAXU6D7QKOwV6epyzpi83mAzc2CYBrBCvq4lKANT6259nxm9uEzYAUNL9y8Iqe629
aALWejql8zF1fDkYstua6DmvEcu3bwzJby4F/QrJYJeMMtwvYoq2i7Sal2w+rjsff8DpMnu3T80I
aCQN/w+PhRgUUsH0XFL7ZVdTk9pXxch8pHG7vANCmh6kz/gVbBLeEAH9ZhPDlVAWQYiIivDrvDHe
ueikwZXaJBQVXyf1OAow/Djd9gLsGymIBCD9v35r6LNDNAMRZASXo1ebthAhWNiGzkePnmI5UrcV
bTfG1RKiF/jnS6Ga/esJgUgDbv7QFcIh6nXEzcBwGLFHmCJoi8BezHtg321Dth1uLnwaSjRX4ypF
TD6gH2W34IDM0bh6h7pifDcyisXVJqgxnrj2w1Os7NBUYE4YoOwBUFKx8rn5Am/Y4KaH/lMfRDOI
rtCwugB0gUdKyiyVjFW5pVt0gLgctnY0aPJj65dsryF9BF4j+iZ6DxRpj6qBOBof4EDi0joBCRI/
56Cqxu8plDWxKIBepc2Vg+0pP7fuluaDHmTkTwPa7aCS22iEljZU0eW4OxcctemtvqXjZNgNAbzB
36U6GqYDvg62w7gBL3aFIXkPpWxvibhh2USzyoD+ggKfzsOjBVXJL5cpkBfwQ5p44QW4igK8/tOI
hjnQBkNkd4KAWKiSGQj5D75vvahH4PnLdWeRTgKvzNU2HLXe8r5Ca8Y7dIE9D6/GQPMQdYdRxZUa
6Tm4auH49SUDe+yLjK+u3BnU+o+KtkF2hGal8/cbz+wjIMplrUHB5tkDrJEYID5vhTkhiHWHmbm8
PRC0LcHlK7HvJfD6/DgtOKLqgZ/LfxDY5DCV1JR9QCNuKN0wygQoVmMjqBAVvRiZeYc678FYqj4C
eRueh4CFDyt8Lgo+du4i8N1QJ3N+ZwYPq2J9cE02PUBwUFjY3NT9PrXHmPQbNIv9eBDGXibWb2Ws
9Jeuh66emphXpnPJAWzRN5IEW23Rbz/jYNkxBSFY56RNjyTfZYGIeQefnYsrTZR7ydZ5q6Cf7Iop
s1/2OaUXNnEAhp2HwejwBEFOnUJDf0/zcakBgLf3PXSWpQnb6IqNQ3OTbHgfyBaA3bT8ye0JPdIg
ete2jQIZ5/iJ56QvXdcbBBU6K2GqSyuts/0d+oGneSVr0e7ou7Z7fwcuq3QbWS5756B/CnsA5Suc
HzpgdWWf9dCTJQ14zJbdc0YexqBxdbSx5rDvy176YDUVj4Gs7ghdHwD0qs8T0+H11GSs8uucVi5c
lx9pME9lsFpVMRSsj5mU9LQMYIEymE+cYKMSn2C1wWoUKS7jyB3QUYsOPfXPY2jm56nlFxkljzAr
eaaOT/UWAkhYDH8eAQMuWIEjO1mTTQcbQA0DSer7Pmf8UvME0i8hWR12JMB7mPeCdDlQDOQND7Bu
sfezWEAfGIdzMdHXAPiyYnCQj/kAGpZ5UxcsWdsLSPzHi2lk9gfR4BSgHwI3WPW2XXdfGjnDbxSp
eRwuAqZUbQ5CXsJKpYgxeT6OkPi5KpuRR+AwxSbRCbN9Uhj7W7iHtSiP8KlgfYTeMKzfArlK0C87
u8L/yNphQdScxtTra+Y3selPwAQzDXgv5rBFqHYdL5+CKDmEnQDBEcS452MWxPKry/ZeXST9EJtq
ZGcMzssoY9dBkK5d0WcMCMPgLQ0uUZ4NNYq0c3uxLBipYu2nodrZaN83qOrfx0MXv+fj1LenDaZL
Nc3b+TbaYnaQrd3QWZ9RjGtaHUL8xRFPor6r6mwPhyuFQ/brCgvGtD47kZfdRtvk2sFL85HYnv/I
Udw3JaKAEck3t2G1e+Y+oM80/ljUksIkb9TRZ8gsF3Ayit7lU6zOUMZWaXgeHVdELO+ZJ90nq/E5
PhhcDbBhvtzPJoetm8gJJtn6I6pwaIN0utkPqzWYCU2Sz89ws5q/QhnSH3oXzM/ZDH4I+o4V1plu
7Q8t8KmPVM7ATjK5bVXK6bhWZtdYHEMc0LIPSV+JNKVlh4DrZGbaQ33g4hpZab4ceuRN4wWIVHz/
CgLtaeab2GtG2wgObGLjLYhtAG/liNbgSUEAd56DwXYp4M32GI7NUMhsMfEBEnQVPE05wSNmqs+b
KxHvuNW0t082dma7gTGVuGvZzCr4JO83coUAgjQEn5qoFrq8Nn20a0z3ApHIfJmqprnrNq0+o3QX
1yic0TuxYKlC/Tfuh924/gDrN7AVaESLu2FQFn5KtKF3WEQzFhXeLorw82U/5rAEaBr1slixgLhb
ove6xXi3Xe+BBU7+yOAwdBEsxIPaied3cGY/O7sjwwTHuytb9XPXHjGy7QV1Iz42MO4+An1xqaIu
v96tVi+rV8uzbTCue5bNX2UkgMnuMJIFRw6E/RLstD+afNXf8k3TO7LPAXyJZS7uXHuWdm0pXFm+
wROdMIBeMXAtmEpt0ONcRziWVQV1gSgDqB9hmTk13YQdynBdwPkteq8iT++g4eYfVNqI25Qa+TkV
aV+toNTAp4PkiwrLEERSk8S1gAfVpYfaqRKBsVfLiIcHRuA+wAUZ+6Lg7UWi8NMqDMSdyed0LxoG
i7JiChk6Fsk8nGApC5xwzVHEqdp+45fNuOIb4OrECggYh7XqdiVNsWOdo4w16Y/eo2gNyEF/ywSh
Jed+OEXLep7lBmpC9Fxi+gipnH0icjUQKUrc5EDD/gF+NOpL0jXpY5DvM6Sg09bcwRFnigpNpuV5
mHd3z1JtnkLl+of2/LrjhbNr2kVwSCAWF+oDf8izLISaIpDNHYG65T3rGn8fwlD3R7jL9hg4QiGh
WBh/iMeOnOawma7TZMMnyr1/QMjuPsCpW3/bN0uCy31BSbwOoO37kcHIGjSjabgsUG/RkDOmwTaV
aSCzCTv5PgZlG6T8gTRIuQoFmMSfRmshUWkMZtIezAu23pRgpmHPau6GvpMRBLK7vA8AsAMJ9gPe
dQhLP6i+EsmmEvLWH5IFyJlsOILmG7f5RyC76IkItVV209H31HbGlFh68zvsFvsPGUPjXKbx5Pty
6aj5Dre2neKdZZj7SmFYUpzk+hhufbQUsNaN3u/xEDzka4jdLEvtd6fY/A6+fij8z7G6Xa1XnwBI
z++ilYk7+C7AFTU3rGo1S07Yx3IA2fDpPkGGs36c23YK3y0B09jjZT/Sk/QSgweHhxvkxPygDF+w
icFaFnXTNYEtIk/Y512z9ZaPShwt1NkXBOKv04xj8zpZSG8Kmon2PiVaHdRE9AdQ4pBx7M2PVUj8
lVZKVdyq5IXmAtSRGvYSGjsIKRJIdahN0mOE8SrQ0SRVj9/Bq4oVIpoH2OW5ewQhwAlJx5/iQZBy
COQjONAbm2FLdGHYIpeBBGQzeQdrFXYJZgpmf6NacNk+vQu3MbptshH7RrKjvR62wY1LAfBPnvLH
lMfylLvWCGy6415EE5qNc0TDE6Sol9Z7KC6wNm9CsS3Xk8imS9FMUDrDfuzgcrT/UEL9AgHwfILb
pXvopU2+gZ69nNswwpbG8Eei53oCoFq6lVw515GPiLfB0cEB7AXWeugzyRUa2iA+zVxm6JY1CEht
J/1HBnPoh3BqtgP8zC5SOcxVvgWtKNpZXgBK/YL63/gJah2gx5nEIMUBVL9digynzLwnzZnG16c+
CKFv4kF4149EHbQxaHxFBqSl37Z7wnqQzF2nIY8JUmx1uXgwsKAAKs2zexPmU4HCtAcAzMmXvM3T
p1Svw0XbZk+uC8cjyqUN4kCEcsD/PKSB7dbctPhtH6WM4hNP9uilCfl2gLIjPMJAE8afrUmqzWIx
wl5yBaaOUqHwPr1CcEE+doQCIXTygOWEDVh2yE5FOudHwEr5D8gv4o//xd6ZbbdtpVv3Vf4XQAaa
je7yAOxEipREy7KsGwxZttFt9M0G8PT/hJOcclSpeJz7qgtXRmKJEglgf81ac021IGWi8BdUC4V4
REGfhRM17M7m2XUqok4+GbbrPswAe3f22E0wGakLA0zeQOWAb3xbWDWZYR336aXJuAzSEpYbusIS
F25dz0kgCpxuU40mlAVC4C/IHwfXoaAXMfbVecqPsSoPfY6fP7CFdlvN2fSw6OanPtWKHbcisrYl
o1DDJrKF7XkphB19lHlFmSHGXc4jMAtqr0+vnt4uG3ww3qmb01WLnWwTW+YBZi/7rqhtYDqJ8g2W
FnK5medqPDu2xrFTeFrODeeUxzqe8LFlVlIBYlwguYInoy0FpcBtxA5tPKOxzJ4LUzh7MgNKjpwJ
c3qzgNwHyqNN9z7+jtuZYTZdnTvivRnAph99lepX4oSOLS70QzT24Qgy7Sz5lE9dqdBQi0qyHFU9
3vWuv2XuCxe1yw4gNv1nn50pfQ5xzeUQFom9wATCRJW5ZeIF49gbz9Ms2pvKdL8Yi/MtaqvmhYpV
vkh0rjy0Ou0j9EBtZ41DvMWAWzwAB/Y2Ej0sS2+/X8C/osKlHJoOIPbG9IjtXAk8tnrnHtzcMDhj
hFPdabgZ46Cc3eqO8U0FPc/LYkBfQNcWrlE7A8OWlQ9m4xUPTsocGX8PD1C4mP1X2Zn6l7LLkq+o
d3GqmBrfsEEFcLTbrPowE5aqnlsqHj43iJW7InHwFo2aY93I2uNE8SGycVoyO1ukAbAgZiB5UxHi
8kh9TGeaF4k4xvnUfS3yqv/aDR1DhG4eiu+5KJkqdEsfvehdZnwBncJJX4l5uu+aKXoxc7xFIaRx
DUPdEnVfNbvWisBcwNdul9wuP8hm4sHQJZOqdm4M3nsnfMVEY5gSLg+8ghQ4VSmrD4kz5Nj0MZW9
2IbN1/j1JFuwlj5WA1HqXEalhWFoM3b8lNvMRi61KVFpuTQxsACDLBVld0oXu6dv1MvRSEJVqzTe
UbzynRfsO9WNUIwfN4mAIbZHKkoJ0LMhjQKaKf82S3QBU68tKFpl5PApafDRHMAZQ/QytiNS0nhA
XRxEsV18NwfMOMHQWDPGU0TFL7+/mfaoxajZWU+mIXBllGmuAZY9oJ+o9hYQ1BAOSJeHzIJ464Gm
lx9s9GPlXqYZ4x6UBSkNJkb4Q20wBbozG3sydjAK7NOM8PqDrVBU8BGybw1V1PD75a7NPKSt9Tw7
dagYxn0xI/w4+2M/fh8dZqPBYNp1cnY0A9n3PJr7cijLT4XhQ8hz/QYXd+3pjyqpuxmctzCiOzHw
Sx/MUednpCrnp07LiA/PmadSY/8HQizkM+HeZfafzBvmMryLI0LWnoeE2X1N6V7Anykq4rkbu29p
1mVy7w9twwLDL9IM93mKoZAwIQYAio9zOZTM/46KPCTgaFVPRWcnos5udKdliIInWmY8XFJU99xT
NNwcwpxfYTGslpYSwxARFwuk4rtkxGjVrCWkdEsTnwLawI8GlIFtIyv9yE66PahisB6K2Jtu0TKl
T1hJ1UdlivH3sfp/Nah/G0j3k56UfQZb2P+sQf1Xduy/fdGfIlSDQDGauRVeh86S+fifElQi5Fw2
i765jlh5GDDP/VOC6v9moOAydF1HbLwKVP9Xgmo5vwkflizTa3aS+vpVf6ps73/fev1TpNh7ARQS
ULRPqEV8a42rMt+vpDDvJa3HNPs4EimWhBaT4AfFDbsjywWBDEKL46h/ybBV3dSNECpALO9fx2rs
D61bjHurYUSs96mu/2KRw4LurxNofjR+OVtHDuiYaPPeC1Snzp7tnLzgG5dBYnXn+7l+5+Es42fQ
IjsPjKH6kBpCI70ImnkfW36g1WMXYkMeoq9eWRoPHQqLBoPT7Bbup6XW4gsQTNVjteyMzwWTKCYq
JC/QeI9sOzeSmke/KxhtdtpGOL3mHVZQ6kboedknG3jrImcAK9y8/ZgwND1UPLAzFfq2bK4epdK8
ETARi0ADcXr02gGHuzln26n1HxuPtnnYApCx7nnmDYDLqY9U28CS9SXFeDBAZfhSYAy9AuCpMoah
bZ0xcieIiRnV+vRkuZTIY29VkhEJ7ROTQhyCD4xQNznzqV3ZMpGMYm1PCkt7bOLM2A+D1b2RnNQC
LbanjZN1J9Z1R2DM3aNbpnT8/jTvXfAmJ2gTI7aeUdug02oIV/Ez59KwsaFWT3aYg9EPJoNRXfHo
ftYtbD1a2lXVZsll8mxGAFgCHV3VWYsr7WEZcn/CSDp3QIPH6TZ2lw8M2eRdi7MsYKFdcpoqx4h3
Xq6JL21XZJyUSQe0DqQExkcGJ1fCGuoruU4Wp4xX3NtYNdedLUXL2SplZ33M4haniqGld8vSYLqL
zB1aGfU46/oUlIlV3kxObe+JiSl3tduzXTNaZwjBVjoguF3jMFkIvlwMN7Cudaaves3ZuvQqNJrY
eeBdb06ek6/oIKkfY1jiRx+m6RFilWTtU+ryue6N7pFYs+x7o4iRCvNBqz9gzFguVmlOt9aoYy/F
l7QTiBm3sIFTcK+Uf4z/2q2ZVr0T8L6LHUOFCXpLXievOZc9rqV2CnuutIDQOnXV3VFdfB7sJ1t1
w1aK1N+LJpHbXlvKwFQpUEYIp9ekL1jo6YsJhBnw9ka2hRvtFC61OVwa4TzbfJNQm6QW4O0bmCcq
49WMswQwwjx/M/FInxvqKNw7U3sQtRhV2GeZ87kz5wWaKsjuG3OEsrBBTzYnMBpcRk0juWEZenU8
TAGwOBdwgs8ZhUvOnzcr23mhlo20R3vq1jpHkz19Ymuc4B0QCzHxPt6M7oKwqjBgQMQMqdjUKN49
pLMQb8Zsm3VjsgN9AB+hJKvsrVBCOeBcVfu4qLq8XRsa3r6lyc+2jb3ZqvwoNL10vbuYL4kgliIa
9yPZE3JjMuMB8qGn9t7N8cXTJH8kv2j54iKIJ6WiEze+wyGdOrNfbGoD7zZPQvV5TIhmo9NwZp1Y
j6U0Nnna5n5I+6LITuxa96VkjTFsbGYfWVChMxsvVlGLm8lY4MQWSPaywMBeVdwShccO2p9B3lSU
VNR6PETYjUeevKNPcah809i866RQD047Grj9ECxMWMY6eUefWeNu8tiAqYqomR1GR+Ysdbs4F6KS
OuKzfJkGQySLJ5aTzZUusWeiLU3rHEGhu9Wavuo2rtXozC6z6hGWjiY3xpCKjV7x3x2uUeRlxpwc
x8Vuz8pMkvs1n+Ej1rzy0bN7I4yprDdFrZDo1BUPX7vL87cs7rUSjHxa5qCrWue+S2epPddsAlUI
HcO/mpby0i3cnJgPhUFzuxN64X9rF6aa2MbU5xjXYTjOxng1+rE5gK3ZLBpJhRStVXLA1z7CtG0S
cUr8Mdu5amw/sHUjySLCm/xg2Kb5qRqL9OpizTIOHYCyexa4NcQyym7yd9yke6lm+A2BMEqeDu26
jooo21+Txm+o1lCpnXsm8FUQG2q161oejUw+98mdNvVavqEN5uUkbQDzp9m/+hpjhcZ1uhd0SrxE
7OvLreDZvMtmi5I2N6dto+xmy7NhuoG0Hz1T3hr8wUXHc56bHAscoBR4Rfjtl0QLQdpgMs7sxr01
YuY8AdZTCmAdQfIRk3Qa3eBGG0695zg/PraD5oGm0Vsc64PFLzka7rZLnLfM0tVGeaIO82aynlKj
B5JXu+49uFyDVy3ezKbzuRDt3LrD03lLu80jx5a3MU7/t6ljokO/GNAnkxFiFPjjdEZldS2yy2xX
7l5UWs0XgO64K7nRBbIuT11Y0emhaQ7mhlmiSQvMH4hstRfykJqHlknVSdiNkOvUovzMrnt8Gy3Z
nXK0n5u2qKb9Wpd8kVpevXGV2mQG4Evh0ZG5o7cFnJZAIRlHnLme1Z4sr8GvS8wmySlGt7iClaZG
/qkqWt/azevycjMtg/7kZH1fbhunyb+IHonxdvZLawpiEbNRzDrMnkEvewhgXuKqV4AnctnXeTpC
bRj19jPD0RzKVsvHlbxqIhvvNPYQ11kn2WCK7H2WwV/eWqwhl7AEqHLuUoWRgW2+eRflbEQosaoX
7P39rqfp2lRET2BdJAuSGauVlS8WTlK+Zzp+NXEMbMm+Az/n0qyevaYzbjseZ9xFHTbYeBlB/lB3
EZAoMddygbhm/kor9LkDPr4hewh+AG1LfcS5rWGnV54mAosNZRIOMlIl666muKpE7y9Vls0PqA7S
D5McdQu1K4owMIMmLVLXXWN/nU/Ynn0mySvZALIxzdsUF4C9IYkPohFOXxBtdiHiLW7pcYPD0n2D
s9h8waJZj8wuNf+IQlCtBaZtttsiq/ztbCy9QPLf4snMHJcsFoQxt32hLwJTuBxMUmgWFw97lo23
OC+BqSmeI1nYMoqw4fBn7Sczc2cN86MoxH7g0H/grgX7jkZfRFu/ks5xzFpOAsGctjmApBHTZlJR
EnG0MjgNCDvwPqD1FZuqcbWO64vRmddiJiajyar3XkUE7rlN5nzCHeIWl6z0pqfW9JsrjBb3pYm8
bF85rHACWALaGz2ndvRIXCr3TddOazRdwcAwMRaODOQ9wz4tauPexANYHL069e/iwa2/+6UuUnrI
WL9B5Qj8sKxGLWCvhut0GprE6k+ON5uV89+27vc27BdtHWj8Vaj+n9u6a1J9/fb/bjpJgvnPnsQ/
vvCP1o7YZ8PUTcPBEkgT5f8rK1rjP3loK3XQkz4yK7q+P1o7Yf7GV5BK5oDcRKm0NoR/uAsF3w5h
MnoTi3bx/9LWwdB93zx53mqPJX4cqyoc23c6uKaNh7bw/eqguQhzszmpPvhAc1Jy+Pxim5r2MzTK
8Sy1OqWJqJ9lbGs3unIvZjUABiuWhFVZJ4oHH5jXveTZaUc6Y90VHbGrhPI2y6BZNy1RazyasYcw
xyXDsXMvNSz2wJyM+2xS7atvFWdHyTPL1T3Ly2jTt7ZPwGthB3IcGF626fdBH9JLscKXGrfGT14C
JtI1j+W2bSJx0pcT/JF7x+iswG/VK8P5KbBz1jACWGXbp987meF5sVjhu5V3ca2J/CMXXsOqos3L
s6KUiPDQB8ANdsRPnId5uedOP+kxf6vNiHJN0te5hq9CLNyb3edHyEdvletADOh2lYyIVC0S61PU
EPXWek6g9M7fVl0E41bzLkZvPeejfHX1xdix3LjqbX5e34G+YG8kcvk9I5ghJHs621mSRY1VgNob
6AqCUY3g9tTVKycnRFgYr8qMNxXlPk4qcYhx6jCkr24WKdNQU2gPGBmEwk6PZgKebMqnRwc1u6rF
c2IxR5/ka9tkr2iTL25C+RWwRdoKfiEe0d+rfr4Xks9qtnr6pBrikciPCzV2gMeoWI1BcGYq3ijS
oSPQgDzVfAjI2zT3yWDVxurUI+rfxtr6XibF62CQIaPPCwFACoLd+lo10AfgScu96vT73lR7lrUn
w0P1qY36qXYrLaTq+W4x+N4yLzyDyjyZfDgHrwJCl6X8hoxln5aIMDfZO2yMCFXZ0L2wV6ZShcAq
4BXa2bGaiUYUDVkH9vQITGkzzaUKQTT2GzQVr+Wo/K00pzevWk6jGadhlhDhkTfuczrpX7zGumMk
b4QO2rLZ7A+LPbSHZhofl8ZmH1MDyGqtQwwdKtB0j5TJHiTMMCwnBwbgVik+T/zD1tF3uRKmZTX8
m4UV1J3+RC7om28xyC8m6Ah9LI+GOz427fCIm+N7wWkf6g7636GYHmGyQ1XBBLGTJkfi4mhJaBhp
Gv54342SdDFfPCNywYci7EuNx2hHffJIdYRBckLwoSznOXXb+YCUEw6oMV1qU6tfiNbyQ5dl8AbU
30juGJednOIonBsW1bPfj4fGncdjU9njTVc43g2CXO0uT2a5XZcZd6VWzzs9kSNcxaZjWC+tN1rd
F9pW59ag/0CfOgEcFTApYPZt/KKxNm6+qFeyP1uN0t4kIS0TTfmE+O2pmDRn2CwCshKoE3aNCWTV
Mn9pLYwKIAS2UwKrfkEzVPdzu20EyAhsAo6TgWhqY85UhDOO21ykltyXlai2ShNPoN5iUFS2Tb6H
/TqVc/tWQqnmrswSyGdN4LlIvYhIcXZFWkDbofa6N3q7R27A5b9kJpqGqg66pmC2MeowH01jZ7kV
n9vMLTCwMWBja3AK46a+EzqQOmjoaPly99nVnMuA5ucmGtvvmmpPwsmPPx06f4zrfmbbvxOMAx9f
h4MeQ0j08gwL3yk+08wBAKTy6iBGbc0RbciM9KZLajdn1A+/ykd/J9X98WoMKn8oaAXu6fVM+clx
6As1lM7sloeYW31TGvkR0GYSOKAwfiEvfWc/WF+JQg9/GhGiJoCud6+kXHeysqiuDmafv/oreHR9
HGeGmkOrC+g5+Cd998/v5b+NE9fXJJjawVXur///198utogo9rqoPMy9nWztbnwkAJE4akscFLFN
4fr7ssU6tR1Pt39+6feumd9/XyD3uusatgG74q+vXZOiBKPHKw9d0VqbDNXl/RyhlOBxcQITlh90
f3pT4NB2uRpZuI8d9y2tCTFJ81vikGtZLqchhgGA3vDg+6x7s4HxkadOyuHx7TkmDR6wx6bKziUt
dWGPV3xrT7qdFBtnEpfBk0C6q8rf23ZVfwYR5IRi3Xj882/6N5cQQAM8LPQ0Om3Auw/WlClpQwAR
D4nZ7USl3+v+cl8sqIZ+8Trv5Mk/3lFhWGtphdji38z3TK0IxENze4h9KW66CWKVkRLNDuYHoYqf
bTovP/c0rA9ynO/dXi8ekpgzVCzx92bkubyWKkilGCOb0wk7NmxJNTyi2b2Q77FPPB73cNmKMI4T
Z99M5vQc2+a8J5egJndsTk+D3nZXFlxPU8uxP5ipOGLOA5nv9NWJfeP3KLUBkeesbtvJq/aTln2P
KtKx42G39ABcYBofktk+JAkBZXGx4Papp1PuIp8zh+XenRtI0Sbf2/e0l9bO59A1qLH++Y38myfM
apTwV3E+fsd12fHzPU+CedUIzSoPiyKyknJi4slm16YTaAQJ/PNrUWH/bDr68ZmxziTXhOxB337v
aCYzOXUl+N8DMLWr6NJjUf3qgfnjTvrJ7LO+BoQYUyCONvDZvjejpEmDIF3Xy0Plj8gz0slkrbu8
rU/6dIFJ1rfRMTfFwdfMC9izZIsv8ahN0acuy754zsgstRhbuPKZhW6EQxzkOyjZmbRJI/6+OJho
kcrkB2khIMtsSwUMW7tbCcEPfOVHr+dfE2Ib34gZ+6O0qVtwJPYhk6V6Z7ZmEiB/NPfDVKOkNtPv
NsIlloH5eUQGkdvxHHpORoEKImOy0bmUZYIdSe+vMAOTrbCW0y8+k7+5Y/ksfNZcPIchDJl/vQAQ
dfZTNRflwZA0CmNSpGEK2AL5S87vzN4+SCm3kAp4l8LGrkMUmh6QeQ6GiWuZqcZWc0oiZyPa7t7B
NDsk+rOCwsSgCANVPhIDjdoD7KV9SYg93tgtTyKwyFhCs/lJN9Ub6+UgdRk+QO8OfTCIYatN+zzR
n2YKMcSpSQ3FW+2Rwl9jSPRB1nJ9CqRVkOdGEjkZxWyKiNR6dJZP8JrH8z+/SX9zk3BmrP9jwk/3
9u49UnHjEq8wlgfllRtKnClwFT+O0AcojPEvPhHjvQl5vYZZy61pyugqcFe/uyfXlYtliqE8tGZX
AlzEMAm06hhxUoG7ZR1fcUmih2J0yCYBvycVYCzPIM9gMlaRgxDBr0NmRc3Wd5aCKTnb7HL2vnS5
cauN3h3pnV2Y+FT7U1lZG6vu3iBjXSc5nwp3PYy5zGIrf43UWqUqaGWLfm4GjKZTZRJ90G/HnnhE
3EKXH+3lIiZrk9r8Rb/Nj4628s1qNe7qaGBrvcDemtBv/GiConKqNqrPq2M5qMe0p5H08nhgN0Gr
Zy/qse1j9FzAH3xrfDRz4x4i2dGyqNYMd9gwVp436z9oBf8mGtcLsh7GnSHabrveRt1kXypXPRIp
TAOxmpE9p14dyVRLhDEDOMvhlNf87Vazn9ErcYvhRLn17emtXRkIA29wJtMz3pUiRMzGkSHFc5aM
V9SrTkiwEjGnxVEbs+NSoFttY27gvpdHmuJ9EXGyoDfmwuTucFR/lob9knSqPOaGfRm7ccNeZw7X
xgh2Gjm9TVudcAhcZC+ezRZg3i+u3L+5val1bNvHsMsV9d5SKpk/N6awi0Pnzm9lN15ZwFyoL3jz
2JOwCclff7TaFZHFO0jpnIfrPV8m/W5WnUIExZcR/4OQsMy2fu7DR2stdyP7GNCk6ZVbfxrmgzQ6
jQYtLxDyinTbIAF7azTpn+sWNugScy72C2AjQqyp8l3rYmo8Y7J+fhotyi29JS3b0dMhnGLoD6Rf
XYaYxpDzMLEqPpCYMtvNhsd+5Anamv219WhJ/UGex2G4CntI9wz7JjbBubVpiI0GAP+YQfzc4Plb
Arua35wOtmVb91eX7uBAEOxl5BChyRweLWe6X6v53v3zfP2vcOIXEzakC5Rs/3nA9j/y9ctrgevu
J9nEjy/5UzUhmJ95wmDqbPw+KPuXbsL7TdA5WACemDHzJ9X0n7oJG3QXjZLv8fh0HHQV/ztcs/Tf
TJN5mG/TNCKy9I3/y4DtfSnDd1nD49bpH9Ksf6PAZUZtis4SGnUEhw82vHk5DL7oHn96T/6m/3t/
964v4/rWOkLk1uV2+uvhvCC7nkm80A6kzRkYWwo4n4Pu3RVqRLP1z6/1/pDjtX6gBYRpUUJBKfrr
a/FZELE7WtFhNir/DrHSKo5kwiEWfbqvnQIB3T+/oPXeLQs+0F1VJ4w8wS9ZUHj++pJT3tmN4bbR
AUsfG4yoqfpbUlsQFFbkUNgQOZX/hCPSMndoB0Zw6Gin5r0DaJ35us2xYY/wCFC94eWps7Q9+Cgy
MBD5LUpDUtNuG7/z97jd/b1aH7eFM5vM8adVtrm2Bjk1g9Ta/qPRo/30x7beaRFZHtGMmBV1qk0Q
LsaE/dzA6Uzjbt42fVc8IA1evpGCtDwluWifkMqf9WFOt8qVZTiQsHFYTCs/C1zwXphk1vBgdqgQ
F2up7hZLZR9NPWWPrUdyZzdJCUG1GLEyleqgVxEwHg5D4E16FbTNrLZGMrHj6a3u5Bp9dWlrj0oL
ZuYrGgTtIJ2V4d9q6tCglouBBfgRo8TVhdR5RXFLATCRB7MkQ6A3CptS64mdvjqX2FdQ226wRLoc
B+7vDifK9tXvlJQ1q9XSBWisqDu0UEeGUge6VZRfBtAZnzMi0j+haTSvPlhIJIpMRL9mXkdkDdnA
OAQKZi2sgLN02rW4NOKANMYE4SXACDR4Qt7pkoKZmWFc3bqDGk4zWO8nb16YtUUpniNmD0dsBuTp
CLj0d6T0XpMp1cNoyuYrm1pnC66j/Vy41birMLrtPDQ8NjMpp/jaFkWyT8rkbW6zehPjLz3FvjfA
fV5oiLcdb05SRvLcyGL5JCxTe7DKdLnVF7Jsg24yciINRp25Y5pFqCcrQlud1L6JhC4Ooyq7rTWn
+S22r+Fr3Dn9l9xYd8hLvDiUw32KSoT3dJNEzluDPVYZqr2UUodZ7sqvONIUeFpxirR+CvI8/uh3
QFebqJZ7DREiCs9iCrsJrwWdtB76UeoEbt2fMrw8oJN6egRH97JXCseIv+y+WBEa8KRyZuJonOYa
KWneOkl3j0FYGQHNmODS5u5hnD6erVyQP2bgeyhcbWe3Wn/OzXL5snYBIZ+s/QW/SX6H0YvMSOaa
18buNWok78ryPt3i9XjWhpYDfEmwO89LRwm4LFvlO+pDWfqocg1/3M0FsiRVfHKtqDIPaU4GANY2
QjWoJpwUeUvEuQ3WY8inDNmzVyMfWboMU1Jc5PbWMQf8HLPEpXPrKTlPN6BF4rkIE7JN9CDSoI8+
5Z0iU5x0wqFTMW9E1WxwsnbZo2gzL+7lSsUDgfbosrjf+kbnxmxFAZajQicbMrAbHbtcj05sr0YC
854nBP/ezp1zk3gDODH6JkWZ6e26rGPMSaJ7T+B2rpb4OtKoeTv8XSO+JAa7wEDIh1P3MY5IjyGw
03TJyY+YouESjZT92awJzSGUsow0hsctZoenbGDqtGsIPHO/uohdjCDpk1475jPGm/ZDjq62gNbr
d/lnxMj5B/Yw6b7FkLq+mEsRqvfyyY1mbY04NqM5UIODknoakfvikFS4SFaztN1bRB+YVLgGWLOD
WWgIcKac5nRTLL7xaCYVbUDXrP/ajZzowzwP6g0/DbEBJfKIHUEpiKwlMXPYnWHs5wPzFuZW5RGC
LsSAYljKsFgxh4HmqeqESJBIF3d0jd2PzkW2KXD/mmqt7HRE0sSfsQuIIv+FeJ0ibJCLfKABjJD+
l9rqoxhV8TBZov4mGIve8oOs0mBTVIRA+MWyITBeJtt2VtUN0Vj+nbRT51UW8LEDi63NDkZT8bBi
3IjVIowe56tT899srUfq7LXyydL76R4zkoN5YimqD3GRoMnu2NEZPDzAbXLfyt/L8P9Wgb+qAlGp
/lQU/BvB9X/aHBXFa/eXMvDH1/xZBvq/UYpAMWHN8W7D6ovfHIO9q2MK+hsUrNRof5aBzm/MmRid
C7p1up51/frHjtWyftOpKO1VQkuZCAH1/1IGQjqjRPlp3mQYfDcosczmQWLxk66F4k8z8waYjajN
QdzY0iNtzSb3ti37cb9EyXSUMcskHkxsfHCxzl+JMXRv7VyQCAKDTF2raiDJuau1V4m+8JxDBros
pIc/OhkJNIFTO+Um7oR7YQ3TXedsTB8Rp5IXOIzpTRE7xktVR95WZm52pFbe9jNEZ56A2WHSvDal
LFUToQZDvbzpNa1wGoE75ADNzQ8E42JKKWV5ilxL7lGJBjhvyzPaDpZPMoJVnRXJ0Rg7grHSAvl/
gRFjY2qxe0TEiHQiktNdVXtyX0tvFcfHkIqAQJsPkzb4ZDjm+tmYU4K7yHAHRlhZzc50Dbk3KjN+
NjA/XQxMN8ZEFkRk4srT2VAZTsTypiEDhmKltr5b84zEp5gpaIyxNNnCtj05qIbg2U7cLpgvdD+t
TIe9LfX6q1K8iNWipGrSVuIOqPKPjcjYA01SZPu6mLIDHkO6fKFIGHJnI+wxknyqvDQC5Z6oh75K
lzd/VvMzLFfrISa88UAYVntxLDxJyLvTUCc5YEe20XDSJwfBrjVM8G5idwfhYty7Rs6vgS8qEBi5
GRUo4vxyMXzVfGudpLHg8OuTWTIgjLRpO6QSkwCyL+R/0bnI6+JGg5oDdR97c1NRnIxts2+a0f6O
NZmkh6xPT73DqMHR/ejGLJLi3ljcxdz5Gi4j5LaRtsUsNZxqMWdP8Zz6n93GKbZZ6tTkD3FI16Nq
Hv1IpOcFcNeZc44wFU709FPUi+42G3T5QVSi3sODN/1AYcbFICwRLjLKth4WdFjnGN/GbnZdFMiU
LO61TGuDyIoeT1HaWeMtyZv6vd9yrVRx70TMj4R8GzCLXSLHkQeiJq2T01PwFLVD0ornps9NnRiX
Mq5t2CFyOUywFC66NlonU9nVoYUheteLqnvMFssPSYCVN4U2YN2O1lSo0vYuZlObn0vkuecmFvlN
asj6kGUSBFpBStJOCUzUslYnM1GCy7FpD0DmyCSI+9dkAOlOflpubM06cl8bS32zm6m4gQhFdty8
2jqRDu1crwasgBfjyRL526ysGvdyLMzPrlc+4lZcnrquxn2t4wmtEgcPPWtO7WiTO4fvDW78BUiG
bYD4cZpXQB3ZPRo0zL8Ccf4bKPVkX458Ubyk8qOX6kU4Wlq71UdAEFnMh6gsK71xBvK9PCEL6Ghd
/8XyaFuCPjce+6q8iU3lHBFw7kuiykOqmoJ5FOqIByiD8mpH8uDMqj860VLeiLyABl8zhxl4WH7u
Kz+9cWG77MgbajZuR3XKtC67ctiLbwuggdDK0QkviKEAfdj5Mxm900e3rLWH2iyqkA/U1dlY5YQx
YtG819ppp1jCnhoagCz0/Z3dZ8U+6pR+ZgQKRUM+jFE0PmsRw+DcsYyHTI+tQ2lg6g6l0sdLqY/t
m9UTX0LpvVH6BMnEgP0/SmPQtsj9vOeePUkd1PqC3pXs9GpbLnN8t3RVjvm5X2kSs+2G7Tg5K8ke
EW4czduhXDoEtdWAPsP3x4/xAsggAMBNJEYbE2CmdalEj97qp7hu6vNcRvrWMLTnDKfYagYn0SGV
PpWU01ChtyXmKi39RJmr30idrIpKz5rAzPLqi3QQQERV4j/YJL7cdB1m+4BUxv4hXaWkrotll/yR
Vydzp5VC7N3rnVP0YU2a12X0Kj30omKRGO2ksyXf0n9CJqdfFmJtP9HKpbfFMr7gqXQOnIhAQRBK
XzpmcFxKKrvtMqcM+1nzb4tBtPc96s5zpqvmSYtSSbAavn94c/HO8ElsWkyY3HbXWJ9yVZgHB7zt
Fst5tcMTan5b3Hg4K9uvXzHLr4cLiZrPSSHTjxhRRxlQ1vs7K/PjPQJWUoHmWIWaESX36Bl4iMNF
hv/XTLgAeOtLPIwbkEL1tptMjwnomr83SezalouhwsoNXBUaElE+2WHZz7E17P8/e2e23DZ3Zu0r
QmpjBvqQBGeKEq3ZJyjLA+ZpY2O8+v+B2/njyF/bnfRpTr5KpSRDJMGNd1jrWbgV1CHz5/ox74gQ
1ut0k03hfJch/9vUfU9/Oikxk2yjlUBionHrNFV/0fvIQLUfZR+JpsiCgZ58BYBM3LBFH09taNR7
Zkw427JG+q+Z4yRBUQ7iJQ8ZTHAyxag2jWCCJX83w6z8XIMTPtbKI/YncttbHbvrAddqiEAjaq/5
NHiP0eCFW1004j7uE5KTcFdrhA1qzhaJqrzIqcEHOZMvO3cc/51UMxEpoxUBFx10Vrz0EEarnexS
LPP9kry2hsH+YBcanmpQNJxoibgyMsK9kqZp9NDZFCLouMh7XJemr65N1OT7KuYrvRprN2Nd0Eqy
k9zQa775hCMeoDEZzAoGDSFnsWE1Xdz1fQlz1+5ebWkzR6iWHBuPzvwtU84rMZSfRNh9c/P51avG
D6VOJIqG9J7rNcVBEo2zkU3ygIGgPtax6z70AEKewGuXn5kBjc8y5Bd7GALc6gksqQyrLa+iO9ZN
2/Tw2p2xmZ0bSi3gQ8RIZcJGplYpi2SsJD6PAFuDbhg7765RzeS8tE74rUuQZu/zfuCDo68wmN4w
LVuHldh1E1XPriBM4yapG616rTlAqb38PtDHMNs22RShwNQyGbRDagQUeRnOmKk8djJxX7EeNR+F
C+XrLhzj/OTGti4fFvBEuMsxvNBXjO1AONYqUnb6BVIMFlu7QcjEuKYHKlNpxIQeGjcxg1ITEwD1
CkKO0z7ThoLPGaM8EBOfpIqsZ7Iqhr2T1C45qqq78JPj1s9dysk8PibSOncsOhmgaJW9yghnfdJc
RoLUIo/ljAMkBi7AhsTX7mP87OQr52jzS3269HTLF8mnecTRslJxMnyyMn86St9BXGpp3Q6I7ETS
1FJumTO6GZSJ8pQkhyzEjelMQY9Uee8taatZ4yW7lsHqegqtK/LANkgbLTrMVqQOxCRDukLWc1SC
JGE9z0kP1eszAxACPyO3+diZTr72RnvCUtYnBCGhmiKzONzIJEfKE1o19lmA79hYaxJS+Zj3nahx
teZGsbNFKL6hUqOMxh9DzuYKRK3+xfFKx3tuRVe67efOcpvMfkShR8WxTpo8Kf6Tw/G/y+EwwUnT
9vzPs/ynryjyS/VzE/fjd/6hk7XAff53yAWhGQt694cJ0jX/RgTGQiD94WbkSn9XyjLMX9wa7K+Y
D/9TF4eI1sUeyYKAzg+hieX+K13c0qP91MMZvo1TH1AKQFKwnMzw/rmHo7Xo5qTy0CB6LEqxBXor
Fk7mH8bdy6z+p6sg+EVxj+R3wSdD5Xy/iQu7vjHIcg/3XYo1EcIJVBlvDKuPtIvjXQEv9ZBjX8JY
Nav69afP4y/2CMvn9cvFaaNZ8vO2kaHz7iXipM9HM/P8fWT5gOZc2cJTGXWuu8BoCOOqPkV+Ufvw
9zixeDYlX0dNleXGkXR9uSRGa+rABcGEz9dmA4qoy3hYt16KEDLNQ5siQ/IwpzK66Vo3/FA4+RD8
Gy/CXWyxyzYTmOu7bYiQVk1c4OzvYeMYJGpV87bQIKck7jA9Nqbg5Ncz2kKtQFMI2aZ+HRZwi11F
E38fhvc7B0veXdV63kr08Et8HypVj7nnMLL5ZIA86A8FlNbtVM7IDbWCtcLvX8P7hc5yExCjAZAV
diTUl3er/dYyu25yB3+fmBBtJFXrauwlBkz8g7+/0vt1zvcrsQYDsLsMR96nk9g4xnAacKXejASa
twVj40AfkspsrsTR/Qmv/e5L9P329oULEZNb3PDfg1cNvSXhio3vvo8SeeVEob7uIv8PsNm/eP8s
tkW4gDy0fOZ7MLovOS7yAV+uxPKIOyP9Vpt+ss9a7+H3b9/31dq7rythJGwTv4OKfzkUwFAb/lIr
7lFg5YfZbQ2iwLlnpokPbipMEFhkXbSrqlI4gHrbO9cENgTWgmeK6S9OhW3jdJpI1V05vd2uaj1h
A9Dr5ryH1BceqxzjJODf6bEHhcNcYBZwo6KURdXqO+9orJnUswNN9q1B4TA4gMd+/yLpMN+fC4C1
0R8B1Ce8g93owjn9aXwVGmFOUSPH/ZCaOp5G4hXdKGwPwJuybZW1BurP6hsACy2wM2gc3LzpPi9S
wqf1Wm1JayNQOUsGChnSihunFM+6kSUX25+sj+5QFM82bDMJsO5eRyFMhi8p9WvphPmDIegX4plw
IwVh7JFMLyMoo2TaZbQjaR995DjLaEJsCGlwH/Z9UlUnw/HjfVGHxsaMHAhPpc9ozU6KTYyFfNdC
kXqQoZ0eUqZXKFgbkDg4Wj/HOM3XRZsxdann/rYmmbhZ4Sa2zoXX5Ls+dGw6CIyx4Kq6tdOBB2Iy
FFX7TFbZk2pLBCQ488pi0m7pgKYvEwFziMRitYkyZe7s0ErbVerEBrmgtROwErGudmyKB7hYbEGi
OPtW63HFvkf400THyPoJ6ybWoKqMxxfmB7SChSH3BFblhxQAznlmxXXr5MhVlJeU/soskuG2w8z5
Vqa5/UmQjq2NfrqOw+yrlmnejVbmuNajJNporjwWBZ1f7ujNJjP8RdxdEqNYwxQmURX5s0Sirbnl
TtTpeXk/iRABWGMiNUR+O7QrvTBf7RhiJ0JscQDyWJytsJ4etTzDtqpj0rrQgkMMJ7DOwKhGyUfG
tLlDxe4d6AzNTzJ02js8xW15UKLz8Xa05kNmbcu45o7oofJ0jWl+YhBTbbPYAJtfj16xIltVPkLz
7NZVNg58NBhp27GK9qCdt3FsXo2w6Dacbf1B5RVTG7p8j6mD8cWUfOaSycN1kvlNEtoxjglQkX2U
d0EXUlzCc+vWUtC+GSn1dGRZq9Qfo/syjW4YjX4kh0/sY6WAaeozAbbSecYy+skoyjIYJFGXWur4
T8oOWf5IqZ9dAIDHkqZiVfUzBA+Ba66jLCZTl9UcGRUxR1SHmbwoF7J9RUKexyo6a+F0TZoXvmp1
PPHHjOE2NjJrHWdkh6+kaHpurn5wAx5DOP0jjzlwOiRJ0DG/3UlwPicb/P2Z5HmxllTVn1LGeNcO
3ihbm4kpNtrCtL6didvlmGr15jQxND3E5ZjvdTMRe7fi6+JoUyXIWmmMOes2Bh7fVezGyOKJ9QYG
lpKKC9n2JQ317ovjttOL2cvhWHhef8h60F59VJNgIrR616gsXGMQ6g+dzvdLm0AFAHelbV+J1G11
RsgEwDSBvowiCxEVi7VvfLSIqNmawiCbMYvqjZVX1jqdkPX55MbsdKcpz8lCVyIlEzUuLohzWnZZ
HST0ikcfUEzgVB2hew5b26YV2TZM++lbr+RQXcREixXWFAVzj/dOVvT+jKkYUEY8OXQ2vStDdDXT
tQG6oYrl0XUUREY5ZYERi+k0K9E+z/4Ad48v6oVRdtMFWUgozUrUVf9VT+UQ+Dm8lylN5eeYfN0t
rar7FBNdfQYGrD9ogvoir+r4NssGqpMFJFhVg1g5DHP563IM0asOOTXgASf7gHu2eUlTE7qpmIcg
0agL2f1NuxxC/2GwmmxL2FD3VCmmnwBkoPZpsdjnqcXZIxeDIcTeGyevwuOMTWY/TWZN6PgcHl0y
33fMK10MLyaozLTCw+vLnleeJfEtZuMhsBeKYqNmY0NYKBM0tw5b8oNmfsfw8/b5O22TOTF/SdYR
2Nz3ipekgXAAL+fO0VplqQ15mTGrzsGwnkvSKWtlzHuR0vzhIg6P1Cr2ug4dSL9eLo9AfbyVbkIb
pAbun5Jecq5XMETTiXRL4EOWsdMFa9Cw1OyTkpX2YeICcUByNeVF6ALzZaVrfxzwKqEfIS8IUELN
/0JS+EEKg/A3gAUvgv0/2seU9Iam2rWpgVaVetE82SMYtYZDQWfaf+nNxtrWcTMeCiKq132extvK
DOMN1K0HjJ3GelAKGFA22BuXAbcMS7/HChz1OxB9U7zj7Xezz9LymvgM0aKB0DXhNVFj2U0rwAwi
kCYQx7MfFjZ85ZGlCTQDw4ovI1GlxXz4/nj/z9bxD1tH9IzOb9eOt/JrVJU/96s/fuVHv6rrQHYo
h6Ce+y4InKU4/NGv6ksEJBYSz2MZ5wl+6h/9qvM3SDU+v0c7S7yM8Y+tI85OxMMWLSZeHtdiN/Ov
9Kum8a64p+ElacFFisN6E5nH+zYiaztSuzo/uUszn5Hr2qTbWaSoIBr9sLYszNwN0MsqF6XcsmvH
croa+sRBWtNXw3hpyB6qVy6ZdKtWJVQwH2L8Ifn4bHsYjbBBZUAryazN9lAuxHCn8kZ8KUQ9iGGF
n5QMIqmT2bIywMFECBJ4enn9rvIxgOMWS48w4PRvi3IKU3fbeG8aNeEav0Z0dNl+cgZGMwRHl40E
QbW7aK7mwOQo5ZhMqp6JotMByiSEnrllXkugZ0iQHlk3vGH6iIMCZh8QNd+9OMxXD8k8p+cxs9he
9Hb3cUg7jjBRYydkLh9/kK6XxUFbjdMdfX7o8xSAC7AxWV1qzDdn5W3aJq8DX8TxqWE0GAHeWKto
cN6SoVePLUjT9GLDZgtaZnS3iRRIzqYEzyj11dJZguHFxe/TQ65aUEjTvWuDGQj4JKaXcMJLpgm/
h1wNmufetUzCIttqIhZy4s8/JE4Yn+ZhHF/wqOv2zrFG6q3S7NFuE0S+Fnpa6FuXxw4Wf7rGZ4CD
JGpEDUxF+IIokdsSpZhme1SuRTh7t142uJDb4OEzEp6TBcwyxu0cpHbbysDJ3elVdVPj3PFKFkpD
1hcjD7J4DBjHmptWSGdVYKD75src2sQRboc2sZD4RyZcgSahmKpi99qg+ub4irMIW52qrplTyONU
YULixNavGmSZTdkXzjG08OjDUbSdL0Pt6wFMie5CQtC8ANOrAqpFNBHesm2wHJ6tCH/kjWDK7dZH
aqIBjZhvQ2LwNrwRYCyKHm3anZU1Ma7YMmEVLEyo+SU03wRoSle01hn/LDECq5hNkod5g37SQu3C
u3ft2mgJUtZ7976oy2QIXGro+imXZBpTYaD5mWKw/dRgcVWszXFcUpiNqK2OaRVK/+zUUfyFnI6p
ZurhZgDLvanQzr2NOHCx5lWXlmyNcw8uirjKcqB2jEHpI1XqNlNN/3AYIx5Y63Ypc1c8xkRM+YD3
cw+FN9dXSp8gq6Ax0tRegO7Z0hEld8kIK2EdNz28l0qGBd/s0HMXv9CUkIBNEsXAU5UVyHmek25Z
X1nmuor5NIO6L3p9LUpNYlehXYqYgYikZZPeFe7NOBfDJW9tsZMZovo4wkPNHWdpC1uSXSdm4eSi
VWQ6wZ4Kc2Q0OsLQoMghNRrAnyDjjk10tET7gSTZdL76nfZZA+7Edwq647j2bJ6AF0UqMvjvhvob
nP9UvTD2EtbKm7r4YZ49o9rRW8hyx/9JXe5rBGjvOYmmexDdwA4N21HNOslzw9nlIjYWKXhoknFV
y2+4QB/tzvHOJvXQfN9nRl/vB1IhqoMkET3wak0/mW0rMEymxpWEbr6PBFunrMQjTjNiKkhJnJp0
N4+md0w1j/rPG7RxPI86cibXbMs54ErZzoPwtQT3sctJ+KyqbVTPKOjpda54ZUW/Nbs4D/CeGafK
Kf2N6aUaU+6kLuLAikeI1rOVBMIk/5Z9LerSN9m4AFCF0h4ZJ/SvyyZebmRlWXzXrLFHgsEGrtAx
VBwkK/d1bnZpu0HaF8kTP2B1K12rtXxlG049oRdBzxQfrVazjWI9WaQ5Cpz/udXDkHDitdE6yDBt
R1KVl33d72nyzWoTqmKI1Kqy2RDeUBdiyvfQRj7oVO9PIOafLW5hXEDtCPkTUAWLQW9wrw44ygCT
xRQoA2IvSlFXsHulhM41O4zWi0v/Qxm21iUvjI4tOrg4/WaQVXUzq9lJd15TmS+Nwlc3jr2PdyiB
z68nYe6t2eWpdtX16djdFACHLvOktx+AhoCQpX4eoyuInlAaq9TKp3naF6arXJsWSwuj8Ni0nBoX
EEn69j/1VKkSNf2hnlrm7AyO/ucFwM2npPz6czn14zd+lFOO8zfCDG2LQmqRzX9Xav19/E/WNj4w
1rv6ouRfhFp/n/67f8Mo6Bro3wWhj8ZiJ/ih4bLQcIEcxk0LK0MwEP6Xpv+/jBTxIpqCf2cZzKMo
ezcanwhjQ2GgzfsqBAe0sacbL7396d34i/H7r5fAwrBsKpbSEIHHu0uEQ5drkeHP+z40V9nsIYLE
gOrwlv7/9/zfuMryV/w0y5NUIEAuuIpbfmy1j9X4Vf0pDe9PL2SpS3+6hJtUFmQaLtHNV1dcpwSt
+tvvXwWL1XfVLf43FHoUy9iHXQsL3Lu3qwVKkkY9Ah1bK+WC4RDDJhG06QzO570dZvkHU5A+INAB
HE0WgNuxNceNk476bhr7YZfUUj4Z8Wzq6wRVcSCVezXsorcDCGrD2ZdOsuVxLgJTYbnWebTdA1JC
xusWXfowkVAJdMiFQuuQvuBV9cfCq4OU7dCGyKCeBY5cw7eLUYYjNwoyDUhtDukaBUFXoYPA0uXI
Lj3EIndPAmTlq1a4rHxietUbARj8BBIPG5TQ2k2s2f1JLTFtq2xUJH90Wce+t5gfE0xlQVwzUkzd
BkVu4R7DpCDDVWv6gDyZYmcZ7dkC6vII+MC6DmGn77TOzTcVk7CDVTDayTvd2raZh7x/rPUbT2Q8
9kxrRDQ99h84NflHMk+dXdzpG6KajQlIWqvfkC3O9wEtxzqquvjKWGX47Ktiuvaz2bVrJxxdJL7g
JbVk/jqUTvgS1wicg8LP50dnIKEiGGb9q5QjZma7tdQ3bSE6EIuTqyffWOjOo6OsKwc9/9DyBtuW
flNNtsH+TRXYAibbgS0XqnPuhCZPHwuwVmiX8Fr4+zJKQuWyHk+1SxpZX1UL2mqYVPclXaZKs/HV
L337Fc1AtLY6LXlRyMwPAhcHvJi40XflgKJJVdJfxeTS7NMGXGSa13wIdjirp07w7xUjf0c6utmx
8O32KQGzDEG5cU/kG8U3dTGEG9OWEDbBWl2R3Kffq/YAdYXcguYTO5iIkFGwI0Vo+Kdw4zFdTNdz
ThdkA7veL0mza2YRYG+aVO2GgnF3aqf9fVbN3T2sHH5Y+i03hpfY1zwCEibyMDuyGSFeTKu6TU/P
eesRFBkzztDDoJCkQRmcnRdFsgZTcMMpthB70IaMTQJFvpOh/oFNenSdokTcL9M0sPBDYt8aOeOR
mIixHVbK8C10bYh+o6GFF2Pwq3CdIenoFmAe7tswtG4R0iOKiVBmjnNkHadaNucGKhIpAzNxDn7t
3IWaSY5WHZt3rl5E58Gyn8Kima/0Sy0UM7sX+y5uHOPQSMT6ZEbkI97SOMSK0C3iq6GCK6112g7i
ivfNSjPvmxaFat1q7XCSZB+/xSTPbaKusXQUAZ7YaK3yydLxl/cjFBlkvHn8kjct72TbwxiJo1rs
GYdSMQDeOOfUVA9izOZNSLhAz8VsfQdTQO5sBKIvnhH28Bzt+EpDI9g/ADQJrG7EIO0mvbkqYGh8
1rNWHRuK6UuHr+MT47HypmTvdQvx0XzIfYVYrm09bTM2un0ajGi6M/tspnaU3h2OpfIT7cDAnmga
78Y0VpexbeCrjO500za+fcpqs9zpjd2v60k59zWCl4DgI8K02YL1awYEi38cEWu8yolLv8pZYL4h
QoDepMQIFySeWVG8DygoEkcVqxiR1T2KvPSLPTvtXicdc5NptBTcGkB02N5v64kwR1UNUYE8MGnx
jcQQ9YTVnHKWUNDOq4a63SiwbEU9uDy+NLETpL4LcdMt5yN/bfRg6NV8nKisT0B1Fyd8SJA4ajRQ
/XaR+gePimELeM4JXCvyD3brV1vljNWmJr1kh4owAUjkmNwTnpnOW6oEtRGTlAdNAnlYxY03beG4
adjxidjYGHgB1n2IiBcR/zyuDDhtd2Uum7ehUYpjrM+ujJe9XZwK/LecAh+TxCdGrnfdvYIp+dUV
5bw1IkaFBsaH3UAkKJUw4TGf2qzS3+CctgTR+0n4rcV3+jTh0Ln1dQEkZflxo3Tse7ip8jCNUWFA
UHSHW6AfIzvyCb+0l1XThnt45t1VQKH0COb490smc51ZK6eF2d1Nho8OO1fiLctU++yOqg16HEts
BKWpbRKApDdlDQLPaCPjg1WO4WtqxdVTj0KbXqwrd7Y9hxsqaSp/DQHp0Ah/LcYOV3bVfULmqQ6s
p2mKoy61cZVnYg9fJuPwlP2FTBTePqR5Ghs7P8FQPvY3uqYif4UncNxXmg/G0asZRkNwxHojPOYP
5H+OGZEZDmlkVjrPe8IQ+YMRR897P8mcex3o64tq+/maWC0fXV14ydquvXLnDst2dK47LpssgTvj
zCSfWWy/BqGnPdSJMwwkSfDRe2RfnCvXlIcOJs0XX+enszx17gvp2KcQy+Iucto2QH8GFbIJNW9H
NSoPZq1lTwNqcxSxjXNP7o+2sS2JFpQRzS7KfGADy8OuxSCEW80d7wbHRUKt9/668iGOoWEa70w5
WZ909pebsuYGB8sIN4s7eg1SQW0KS5RfU57hB6MV7QNBKfMTNxKtdkzWkEo7nw0TDj/4WKQXyrrc
edJ0XhQFKUypxAjP+VDSeJNMCsIAWfidUtl8nTXRf+2xDD0WzOIh7apUDzxsyv/9OWVqDL9Ngj92
tMxhK6xavxBhpz1EYcYhY2bTkcFCt9HsMXktu9bDBdiPWw1G87PZTdZzL5eEEPYLF55UzjZuYi2Y
kkQLtNqK924Y0qlFmvxQxUW5MWRZbLTMHC/f33Vl09QuQopbhHpbURLw7bMgO9nEFwOhiat12QF8
rbgRt6NdiZOLz3FT+qk6FJMyN3VTgBthksaX2EWS1hlTfht6enTQAYZm6+/38uzpTBQ0CxM3Hcpp
9pLxwvQx3BQYHde6BR12ZdtldiuatDiA9HdefPTEOxUKxKZewsMQliQf/9zMN1lbzTd60y60XqB0
azFlMUegjqtQS95khtycQ2E6IAAvb105z0FS2STZTG09PREvY9urch7SzdyBhEPl759zH7ZUl7np
rZnFkDJNIztaXWGfWOHD1XYHbRPKerxl8cmj243hqbtNpWHhmwvk/YYuwwQfSOxveDb1B+TyrCVC
q61vCPou9XXpltVDV43ltuPAoQZC53bSLUPdNtA/17IjAYTQzPlmGvT62ITOsDUNXZvwG5TaQytE
RRpv0VMxW7g78p5jQ0QtX01l49Kc2wTJrdejcwLRWe6UXuZPouN2KkjAOKKq0N/YkE43VgFe3BoG
8caUDo3gmFQm4LiWeCymnRtmlsZxHof5ygjJPTqDNW08xEAHeJV9vQLvVTeAjx2ImqRmcNKVrTlf
hTPynddMNrikfTjjA+lmDCF8UNjnTmkpGs7MukOTAEa4mptw3+qptUtQKR7AmTpwE5Ld8oqIQBvZ
uRMadNEZdbbrLinujRE4YIU0aTPXsbZTdqUky6TJ+DhBwQBxVzb3Zm9OMH0T7RSF/V0HIR7uXIOP
NdW+eo1yIUqUL2bHSA7HcXjmZWRBLipOTjtq5dbz5LCp8sjYhWGC84G65GSxhCJwoxHuhgoxPtaz
XaxVPN0ZdVKtM1Tdn0EPfG5n+3Y0WnNrjMSfU7c1B2izxsqdk4ehiue19LRoz2m1441YdExkeUQh
VG8/8160kjhllS5r4qQlbtEbomiVmUDvhKe0Q2nX1ibHLEpaV20Tttah1uHELm/GOrwh5y5aZ32E
qgvVZbKqiIPZMTyPP0Zkde6zUc8XmdfYE304V/c1jqwZyrFo4HIb8SlOnfquLLP6RYsymJLGVMCa
rbvPZNQ5964uYavmHtrirp/mo5H42c7K426vxcDrgypqLPKR5HyHlUHe14yVN33RudMa0DiMqtlx
sK/KcB3KON4RT5lu+yajJRd5coRkPzHsUs2bL+fipPuauUeFa/tEVVXwE+utR3JeRpLOG+W9/jo6
pXej+51iPW7Y1bVvUvQOoC2Hu3CeqoNiyrsk2LdbRSZmYBTsNlYZ+3rs0QhmuwCa7xt5Ic2w7uN5
urV0lV5Lm3hIJMfy1SFmLoM7HxuXCQ7FKwB898gConwOJ5fNf1N25pNYnpCODlhOxF68H8uyO8WJ
Z93ERaueYbXb+1E1wzG3o/5E6HP2WRHLxQpe58OtOhXe9W5dfClaV6x7R7c+kcRaAWqGs3/UMUSe
pYrtFVkoiEimvrTodVuLKbOmrEezdItNFtqk+yR9H18qbfqa9a73YhDetoHJ5bFByOetDTlznfbF
BGwIKc4aRyY+8U4biVycJCdZmqf7FGMTnlZX8PHytD0ihQddHJvzatA9/Gn1zGKkeNDy5GXEArRi
tw3zmCTjAHUOTbFeP0szhSCCJDBZCYS6ANKpjNkXOSSv40I5qzk3DlKGlFKbqJjCCN5zVnudtjfb
QSv2tEuO9nVSORbuQdoHnYnvkyLXdEXf6e3oYpa8roRQKFNTZx6K+R2lYvpp1M3qMW2y5qXuaswj
tQYXeZUQN5PBrLdD9NQZJY2F1PFqmTqW67ZKxo+ZdIArd3JIj73RfUXOD2OA8c559L3yZFLZfi5r
4SCFXtYDWnaZqx7afWtq+U5lbrMe+KjOWV8P2H6aWl2INoouKcXQMrFkhMt2sbmREc6oVqbGB77/
X1SJR6jjmeavOkjOKzNU89Gv2u4uI8EDXU8eQxprTR5crr7RSV+8trVZvZnAHhEfDR8JM7qfO6PF
psReKdDKQd+lzczJXmvmmq9afg87i/CLOG7kB1vkbbFGorN14k5s554Flc0dv9e8ytrFseOejcxh
qJzJzj3EhU9vmhrRG8J49BichCuCcQhviEb3gVaH5wn60Y9h4YoAjcIzw+nhRJqyseNfwQ80Nure
Sqwvbu7J2x4Q6Vs0hywVssHDIo3D7sb3Z9Q+rOvBQHvejvAKrIsaSzneCffZ7WPrIekrkhi6hC8s
VJnVUFJTTbGDr0izd8qMjTt6kCcO5Ox2rGfn2DSoBNSgnE2dl+Gnys/mdS4Hj8G3mV4WXibQakbG
K0NS3ZI30pBUP5QfMAdFVLjaFdujOig2PFeSoZw7tyHr20kd44LG3/ymRyUW/XSoN7JLomNYxt0t
YWvxObcz+57EH7+M1tMcat0rKllSHkilLzhuNz3RoMGsRnENw87Z5wObO1SE1W7qzfxeceIuRAsE
Gn7PYibvHiL2lrADhHM0l8BNNciPMfP2fcoya00C93jkINUYg/v9mVLOhfZaRLiAmoz6tyq/dQrr
KMie+s1s0vq19VTH5jdq4uwNo1IqTjosrROr2DRgWkJActQaD52hjdNa8w3bvyS4oox1VTbNSJhk
VWNcL0cUT14s/QvUzfyhLMi2K+zJJ0q7jYKaEdaDY7Rfx5HMXjFTqsjGlEd0LZ9dm67BRtiPcs+m
SWr6iY1clh6KxNcJetD3GmkSR77/9otbOE8FFFwgbkjAqApzwiS9z63BFrISU7hmW3hnEL2370bn
k0sLMqbz2ZbiSg3lMDljTKR1nv7Z8vPhZFW2uXEa8oIJdJG3Uajve18Lv8WIYu5soRnXdvS/NaOl
PUV89R4Nw5VxYLek80IeHkOggrq70kq72gFsRDKVNORsgTVgY8IE4PeD0F+noAZ6WqAsAJxReb7n
VTqENZQ9Nt79gJ6ESCqGcUldcU8Sbx8TEPv7q/0y2fWWq8E3A6fCSOp9oL072iN1kiv3UxXZxAzw
n6Rwx00e1T/M8J/H/4q+Vv+bOTWXWvA9voeAAQnPexl369SMH3VeWOxFD2Q48shIe/1GqD9yRhf5
6j+JeL9fykUobPnfMTr/PK8mL01MucmlSll25yxXCEolNpKQmxdh6Fjsqp6b619/Kw0d+C9zONvw
/XdDcjsJdUMj+3s/ZbyLhBzylMapB7WC//z+Ur8yTWEcGjCCXNcS5BO+eyszDv+5rjW5L6bYhHcW
QrbSGi89ZAYTzZzxx1096UwQ8zm+IQpt/MP1l0n8+/fXMDFNAChadjTvJvVTZNUx0r127xWYmSm6
GGQ0w+PvX+TyIt5fxDS4MW2x7Ircxdvw09Jh1HlcKB9trFKMbt0hpoqIAItccgPx3TwZ46rvfNKn
JUXy7y/9V/cP6hvbwIxBIPOyBfv50r5tjXpkmHIZkkyb2rRVxFyFQbCribxZmREV2BSrcPP7y/7V
Vx9tO7U5nyyMq3coJrP1nQq1gty7TQo9uugfHZ+RX+Rw1/pQE/+NGxYeFmombDae/l66H8lG6Oy9
uVyr7IfGaHY0/ySWhK74wymj/6o3xxoAQwg9vc1B8x7868/zj8/SmcGMtN/vzSnsvoyKe1Nrc/2G
kbLYsckWn+JwGSax4P83blqEzA4uGBNq8y9fGtdU8xAJuTfdCJU2YpabmjjyP1zlrw5UPsJlfYXb
x/i+5PrprrXG0OqsgqPn+ynQp6zESWscV7qFzvr3t8tffQstseDSiGNkxbj8KT9dKhu7sp9IQtoP
Q0O40UBOtld9/L9d492hltjKcHhQy71uqJvZkTuLhM/fX+Ivbw7uPxib3Ir2L1Ro30+94f+xd2a9
cSvZlv4rjfvOAsngCPTth5wzNacmSy+Ebcmc5yCD5K/vj6pT1XZKLeHc50KhDlCDzeQU3LH3Wt9q
TNnsCMPmQeh082CWOCOmXsXfIo0VpobKRF66IOoIV8veCwhv+fxHvH/1yFKwGaHw/vm0Lk5WNMuu
OqGVfr0LjTk7nngu8E1pfU4ALLHElV+sPj/e+3vH8eDv+tRRpuGevns12ypvrES9y4uBAsUZbxCs
ul+UEu+fRUTUnk1Or4Npxjvll/qhISdyJ+tdLGGmtRVExbLqz92EWcbnp/PBkTgJjyBbsG74+k4e
E7+N42kcvXLH0gZNVmvPxOjeVU3y8PlxPrhNYLTJLuResXLh//vjkXeqPBUwtsrdFOvrJvuuYUtL
0gLjZ/AFgv19DKFH5uFvhzr5xtKjcgLceeWuQ75NgqsVLnLlAvxH79et676Y7kebeoz8x6BZ1Rbd
fb2pgyeHLSvQS1OuE6a/W7OljQb9mwZ4bk3pwfaS6iDFoO1DFU0XQcY+EFi+IBeCaRH7Kkl8gUzk
we2z4VKVHR3ssUNITZuN1C/UMl+cqIVE9uQ7yxecuR4JEnD97NOPHexzTfgwU3ZTG8lHPy90vPPe
ccQR/z2fOvdAyi/z0yx4apACbVxIVcysnb2Dpj+2mcwadZUuze4edBXQARRHRZkfK+UhvaKxBOy5
Xrepot8YC3cB/UIQUqdK4oF6DMxaokH/BDwCqRTxu5QeuJchTVa08Nzz1ELLgNgVXwLr9cqHLQCP
YFhZnKHP1TLJUfLBSP1wA1V88dH64FkzfXQIKFhwTpjuybMWwNGl+hi5LonWnveGL/bc9WEXJijv
FkMg1O7zh/t9wSME7CJk9qQ8IGM9KXjq0gKCVeVoAj1JdFxc5us6bOS5Iyq5DbxQnke0Xu+s2P+K
PfzB60s1p8NUQovzfs8By7bXos4pdrS5xm+9o4znmnnPHbj35PVvnyQCD1Yjeh38+7R0ZC7KfhPm
3w7cNlMR4kcb2rVdi+itaPYkCyMybhmwAzYzadp/fvAPzpO6SuC/tNkZoDP5c/lwsQfQdirg8ZMV
sq1VcRcOIVKPZGy++J68PxJ+Rd4nF4URnG37ZEGkB9SGpZFkO9PzHkciSlamN3S8RUL87ceUcgPB
FMIodh+ge/48p4ooThiZXYauoFMrclJ3RIpdKWU7GxpPL3/3Alq64MRMA0szco6TRzSMswqGI4wJ
ZDVih/yxKJkhMtNpM5G2X1zD9y8gB6O0oTSwGWiffr5qtCGR0+WcmWbdRUJ7rCfvJRnEHRrtL2qQ
+V3+c6/BodiWOpwaa/4pDT0XUTwS6ZPuRJWtBb1Sn4TohZv1E/GL/YE25VfV6MdH9ClF/VkAd+rT
1azK9cr5iLXRHwDQfC9H4040KcYgXNsLUn7+roUWMR+Ft3irOjjiyRNpt+w7ZOCmO63rDvhsdpYF
7tHRvzjM+8JmPgxbQ/zOVB+nDQWQn7Cz+at3vWZqd5pL+l018EX8/Dl8v1RyFDTH5Pia8G3e/K2/
lb6QM4YiSYx01wg6WnR6llkCpKRwbpIae1LnTUsxll8Q2s33X0qOysLh2jZWdOf0VYPHI322fenO
t0kMVBmWpGVRpdPFQFgROawzRHQk1BdyqJVGS/JlCX0HvL2VqKX3wArBUVEWTUBGjn6XgvqqKoqD
uSyoS9M+Qxbn3PumcnahbO0vfv2HN8bz582PMUeUzf/7b5cMSUKUMdnIdnSni3Uy+gn5B/Q5P78x
H617hErPLSU4fO9Kztyq+YyEZbYrsHlg+Oh3Oogqz5VfVS0fvLA2ySqoKuE6s4f982xsNxMk+UBa
M4nTQMgSRET+6sPm87P5aAUCUEEbDowezY5310w3h7DTUsRDLcHMLp+pwe7kum2zH31CdN/nh/vo
4nFK0Atdchn00x2qJ2OHkCxe0TENXuZr18TOTd4Ej58f5qOXB/MQBneuICd2cu2GFpfEVPLyZLHt
XaejwYgtsF8YtpSbJrS9nyojtp5uYfvFp+qjNW+GelNX+x9semid6pGwetxFJNzKQvs+JeGmSh6q
ZLpluf7iaB898Gx7yOez2Fm+a5JlnKPrVG26q8Iq3eaO7d4oM9FWn1/Mtyym008HF9E1+RyRS3O6
4fc7c+hsWu47mEn6Qxzp5UZDcbwIEtFnzOZcdZ8YXgnnWfZX9Vikl3bmCpJm0HROY+UwWIZVbNQB
6c7KQ4/RdclXu1vjwyvvssPmzcRCdlr4NEGr27jy+doMFmMCWX83pF8uUZW1YDS8x26gO+FWEUOM
QsQPqerbfeCXzxGKjsmp5KFSADfoIvkLZ9QqspU5j88v5AfvGjNtSlDccv5cH/75RmcuvwHDS7lT
xfRSTYbc6BViyiBDvzJ+//xYH1wO401jbM+NWqruP49lGgSFW56ktA+MF52GA94y/Xs7ZsUOQ0Oy
plUuv6gwPnjpDKChDhUNX6x3bf2+gWbchCWnl9jfojjUliaqHeYYGHSEOdb3dQPQGzVGv/v750rW
CIx3KhsoJCdvu6UBLG+8ttyxV7usHdXQlc5u9NYJF3i4HkYP6NfnR/zoTlKy0QYwQbawlJ1cXYdp
Y2vVZFDqhEUQ6IwqoRDyRtV+vsvBpX1xvA+WTU6QGkrwYaNYnH/Pb182wjesCEhEuRv6kMmFhT9b
r6FCCxSx/5ND+bo/+znB/59+RCvXimVesEUzoHVdk9w9LRo8emdxZxhfLF8fPaOCF2r2Icyd/pNn
tEcSV0x0BsgO6yCQla9wRe6ylvsXh/WN1xXy73993mJuCPEymdScvoDGwKzNbCciocwJjZ+rjk3X
rCr6AF8c6IOFmZa6bgtB5xkbx3w/f7tfFa5HhBRsAQkffcQFtPWm+u7zR/AtteBkVf7jGCfPxExF
Taw5SwdBvwFJPq4Ord3aR7PD5RdkkC7iNxuYaqpV6yThfakawpJtZrWdBytczaDJpoiZ9FoDCjg4
mmvljRkAH9mQnWlFN6YfDsti7IMncAPFNm8RZ7G7HQknCIN9ZHsMKfRhuLYN2AIYshBJT36O2Kow
WiAredts9b7GFaqQjl6R/kt1WMYx0WFxc0XGY7Q1mnbcZzYSzV5E+UWvNf3OS/27GELLkiucbnJ6
RTPfwq12iBOhaKipWgddZCMWTtV5aYl4qWKwLZ9f3o+eTb7irsFzgmX4dP2Ec17L0eHZRCb8vR7k
dy+qriyhbUSOsWymbX5+vI/ecGpuij3a9wyETt4FOxqLGotiscNLOPecLpWZ7pUsvihe34/VLHql
DLboZdKm808OYw1pJIC0FztE5DdVFeO3Vd7POr1nCH2BIAXOs/kcNsUXWybx8XHp0nJF2VyfFmR+
ldd5pWx6IqSbfosGrIleY2k3GF30bI1mhj1ODaF1LdO+XmVgxBhu4yN1arPf26j87URpe6F32saQ
VrEMEIbywFVb5p1MsP3kh22Qaq8GpIApyIaVLw2H3os7rUIjuMVui6d4sutFKhOLVKOpCtcJv2cl
s+oVzweZvm+J6IOqNzi6+O/zyV5GrUzWruaaD7Wwv7oVH91xB26a6zOG44bMl+y3NSLWWzsvUqK3
dPl9BOe9GJW+TQ3Zf/FkfbQW/Xac08IIO2Selb4qdp49x2/Tb1gCglt//vh+9EF0hMtulYwVwzkN
p9NrsyJtryEAryu95WgXCzbjj2WKrTdqxy9MZx8ebM6MofDF3Xa6iXAaFqMi413RIidnJzpte6si
nhj1kYBi8fmZfbQQOLT9+Vpg2XtX/IJ6EU6CimrXJM2N2brO0gjGxzJrXmWMZiFyvriS76JjwKex
e2DLP7dJTfd0TjO10LaAIBe7ZMgiXF6mcfCmRu1NevGrUmjRzqpISx0qXxxjPcBlHWJqCMu4uPBC
L934pAxDFBh5o9oAmvUX1+Ojx5b7DHeBts57GpoaglZLI8ocVVevwg8fIrO/zQQ6ks+v+4fHccHj
UlFCljgtDtoe7GmFHm/HTrSimyO/F6OmVmXXfPEh/ahspTmFaEOf/+GevIdC+Tg40F7uJJ6RqEXi
qoqbprQPiWdcZWV9l2f+F42Kjx7g3w55WrDOzHA0enq+09SwDbvy1bcyxO3OoSn7L/Yc4qPnlx0p
QzLKR/bCJ8WxVB5gsMHNWWbM8VlG1S8Vk0cOZ9pb0r4F811p8TJnRV7H9ew10IxZmdkg+vP79tGi
qUI6uNfuOhPHAq42fEaRbG7DySe8r4COlQettxlc5T14NqvmwimIW8y1dlhN6dzaLM1fujKxs5Te
aqj0Z0z9l0hxqrWk5IuhQcEhF+Sv5KN5WyG65mNv2l88TR9dBX926tLi4Lk9nc5nWdW2Bf6E3VRN
e1za+NR169Gu7DN6po+QLf5++qiFVZhHah73gvo8uexVAnG3phjaxbWvoYvrCGCa2P2SuhRkhOjN
mvTPX5g37cRJQYhiBkwLsRG00U6/saFGSpLjZfnOIf9kGZGacmtFxgwdGe2zqMyyhzdKVGKhnHyz
C3gRQSuknMi1RNK31ZRCuf75j/rgulNszBZoQL7v08R8Z/RyaYpsl/ohxA2ggRdFRNk4JmX7mADf
3KGL/PH5MT9ImbRQJdD1mVdt2Kfmn1/WcLCnKuh5o9spQMoqQmuDIFVs4NK3WxLCxIInBeWkna39
sImglbQpzgvLWH3+Q8QHa9jsC0eOAeaVQdvJD9GRRgA8j3N8y0RlLd58DbHIphu01YV9xpVx9zJB
jYzFCt5yRhPZ0HLmqHET9ddKKH0zjoH+LbIovE056d8oi4ttpHikcEylG0R99hZJ/uuIGJslu19b
zpwPLjTCy4FN7CKndtdD1LkrLzwzy1TcpqIYrnhtMaGNvAiPkdf5h0x3n3SCib7YmH90/kzA8KC7
84T+tHFEuy0hoFNw/lk63EbI0naDM8SPsaFFm8+v9UeHQniN1gA3Op+NuQr6rZpi6FTX+fxZ8ksR
raram918Q0USSJSFj58f6+2+nb5pc/cXrC5dRmSMfx6s0JysU3nM5qCHmLeQDIwxexFktyX5u18V
cKrPDAh113Iw1aVJtMiNKUmtt0RWbatCb/ZvP+g/OKyv8A2ErHOj/40SeJfCs30tmzCmdfZbFuM/
/8y/Unj0fzA0MgBYzQM/ZEbcyr8ADp79D2hWjMqACgtnrv/+TXCYX/R/pe7o/4AxCixrfuzmWc3f
wV8BLebJ+f3J8glE5F9k/Bj0DWxnfsx/e4x9VEFeUHrZTnjhE7AXrEV4NNdsGb/x1N020NELvau/
ebnxDW0w6dzuyCrQH+ToeutJq829ULB4Wmwmi8JQ9p4pTLYFoVcBBKoRL/R+82skXhafg+utSq/V
zzWorc86kOWjZo7mdtIQG4tMTcvKi+NNoBWkuYTuEaW1d62meIWvPj8rVKz42/AzC1Ujf0DZvBqV
hRBaNsu6z6/Glq94JS1ifLNh36B9uLHbwF6VrnKXxqi6u9lIswyBR+2jOIIapxk3ihT4bSvDR8fK
4wUVR7Z18yy6kHpsnCWC36QTFHZtOG2ztskaufaEu7bi7KED945PGZdP7di73O2/l53BQEP0wIit
avgBaDQ8SxX1sPCnclGRwLa1W4XGxmrcrYLLuVRWRnNNiBfJCHZjdWawYr6MvNXtvpv9SOiDJMHe
T/NNHsPnS4A0bSdZhGvu6kJFbnHEULaR2biZSu0qmIPzOq0edoB8ybx2S+PoV2b2TfZ29Wj3ySb3
1Q1d4PyYoiM4x5TbYEH3yDRYBsS/NgjB1NokLXFZF3X6rZvK+CYVkbUXrSaX2LGxhlRh39zWQmOL
y8b/zErHCRl3bjfM15z6nHzp+LIpM/Ut8M32xUeT/TDkAo8TI3WcMKXrnUe9T26gSq193WXeDfnP
KTYIARInM/FOSeFVT26csPFJEOw8FClfLjvDZaTjrL+0CmzZiNwz2NuhXjXnbm16q4pMQy6eb3aw
Ibq6XrRmVRyaNiAMDXRncai1qasXtVcAp4qzVBH/UJJOqUtIuCNd0I2p3OTZNXvNwbGEr4vwpuAh
MbPy1hNBvh7yuLwlkMi4JOGWUHqV+Of02ZLnqgow3sK/I1stTomYzxPUdZJowuvR7uPLTqYQtbrQ
GtZtDMZxgpi2E1JBE7Xjflw1tWd9r0EZkdA96j+aDni5JqATLcMW/V7YlPx/YG1ccwG1ZT+M8bTw
IRHfUdAXB1zN8dY1iWhY6fher03kBA92F/Bltduek68BCxxJxOI35qU+HAllK8/a0nZSprncB9Bt
/IWGHKJ6/ZYvN2JhWg2AI54i3r9t7DBZWwykCKyCIW6JT5xruMoo4suxttqXuJ76rdGJ6tUemuE6
6MoKUwq/LAmSytv0ncFfnyEFugmnCNoTEQokPweRd2MNPIPYhfJfGWZv2K+QIdvEwunqzP1R0B/w
kEQ+HsfOlvfukPN/zABP7e2eRWSFF3/EftX220RZyfPbk5bYkqNhn8GBY4xMf+M5V48tX3mlKibL
iyhMCDqd6uzBgkj9qAotLtcyt9ybxg6tfZkGw9EYiNBpGoK3zbBzLT653NSOwL6DlqO+WpgBHrlM
5fIF+kJMrk7pXLEfGgHeGeYx0BPvqGoNjDJPJNA93w6e0TzVCzJHIjqRc2IqweEc0WVwtcnCSLvF
lknMmZOUt4SN+LAGpb9+u1u5IlUvDscWAU8a0J6mW8MuCn7K+eha9jlVNZA4anBcSk7IX9+pMVy6
2cBTP/GP2POeaHuNS7NGqNgm02VbRJd9PV53WnvX18TD9jbY/JggHgJdl753YcruSlfhddTP0BMJ
IjppftnKP/NFiYqToqIw3SOUmI3oo610poewaYHZ6YN3Dp+DhS6w1ykR1mY1lkvPLMqj5DvWLUxR
kpIRG84RP889JlTj0ulZw1PDwwrkVmJpoGwga328jAd/pYZkhaTogP8uuDakNlwZg5lsPCjfaPY8
JyK7Nk0WRDZZ4ODSfOFWYG76PquW0gNpt9Ia46WgndzX5itiV+IUCSc8S6auXRdmbuyFaf9sDLkr
PPsGfQJZqX0nrjC9wxIOzW/A536OXUnAUNHmGxiq4FTGooeIL8ZV0k7o98zGhCXhOOVth2sCe2My
vUDGWZLniRuKXI9NJQf86l118N10KxIZLYEKcINjx9gMNXTeRI3peeoY986o41v1EcYOY74nwFgw
tKtTvKiAdYciBQXoE/ASErwNRO6p1jtrTpzXz8dUdw8ND/42Qe69sumd69jrlxr54Z0x/hJjdaxi
z32NTTfeWarWn11HI1gtTe+k0SbfCdMRa9512vei9pZkgLSLoPXlwSLZbEZ7T6wHzF0R6UEBWsDQ
tJZTuTL94LbO25doRLOvF954SfotBi4B85GASmkSA1ZMTbeeerM4Lw0HOJ5Kb3isiOFyAuNaEBS1
VmZXlMu8m2PEscOuIK5BfjTM6rW1zXQ95eZ+RO0Inq/63mUl9jev9VeJ0X/TA7YoesnX3jdrG3Bx
91O39Kc6EltaUcE9Ru5xgXW/x12nUkYOtnbRWMSajAVQTl7DRRIX4Td0ai1xmoIxoe6dK68L1xQJ
3gvIt/7oAma7h7sx1xCQr5at5YxMegNF/pIJohCPW3KfuMR+Wa2Vv7aBm7zKpsnIrM1hhoRtsCp7
rd/wTVebtOXPhkyo2QXpl26QlDeMqYZVGNVUVgBTFgqQyWWF1fG5wGvzrBg9XoL2KZfMmccFpKVp
lfEWsZLLuHOXUYHLLkjhryycIQnP+4HoskNrBrhUgFQ6l6Zfd9gK61znlQgfQIJoV47ReMtUmEPN
TQR5HTQh3YI06c5du7F4YgpMfGVtExhjTYrPICLRyxKv1sGau+UBPfN1gF36wa9jeVTpFOPjb+ui
WEi/0C4l0I89lUIKbLis1/GQBcuM1Ll5Kz78KnLTvAJgI+9VE6sd2Ub1o1PLcgFIE2f2NIcfuwrd
olURDuhO+zSnCsv7XjvoJQsYJsgatpjdLqtG4rYFBbQpY8PjZ2X1drSyH24LaaRtAnWVOpp+AVa4
2WSibLa1GaFhUrC1qRkuhjLZWJq2Dc2QuDFvekoarHirpEBeQEe+WWKiw9waEXYHkUIuyya1tqBV
L8huJYCoBBRodmzw7aztryfIzou0L1u+XL13NeIcuAUpqnaeSLUnIUlnJJXsVblMFWpnlBuIPuGm
y4IK1z75lU0z48gbfInzoBucs37kC1peFTDRF5UP77jVlf0gqmELCDBcYfq/HemNXw7xjD/0vGQ7
FiDIFSzKzMCu35fhaz2MWyH55IFpztY986r1wOTsgDoUZ3/SBntVB+eMPY947e0VaVbJfpyc4SxI
vMiXKxzdRPg5Yjr6KaurceZ2mhP366SKMqPaprlKwhsa1TUpYN0cGswJW7i0CXEP+SSEc7Zw+s+g
YfctdXig/sVOSKmSLgF8kEw8toQUD96cV2xjOya8mO82Scb5W6oxIZgkHEdIW3ucUGLOPuZr+DiQ
hjwzYDcAPghItjp1G8yhycYcn0zKeLlJetu6kPb0rZ5o8k2Vc4z9kmQVoB9HrJ7mKiMgDZIE8czA
8EewUUQ2G60hL9Qc4xyT54x4F3y5TcSz1xP27M6xzwR8KVY/sqB9CFXnyiUeOqRUWZtzZPRIdjRb
d/zqYM++qzlYOn7LmC6Ic8o1YqfDRNeJfgJD2/fxsAzmeGpAo9l2kCTM0Wi48+cQa5s06wn8EY6z
5MU1Vb+w6pzMTEBdMHd+RpnZrgIZ+4fxLSEbMz9Ffzg28oduKfnipnZyruZYbdNrrZ2Yo7abxL/V
sXXNUPN+Iom7l+l+esvnpoUwnltxQ+zgHN+dwQO6aKP8JxtQIGHgw2eTuJzsM1L7ylVMCng9x4Fj
F89f3LeMcBVIuemKuN80BhHilC/OGqnycJQBEXrUQEcxR46Lt/RxwySIXLd8IhHncHLMNurB6Qgs
r0EznU9vKeY11vSrtKhdeznNMecFNHoo5HP4eU7sQ8p3cM5EZ2tYUgdkvvfihXNqeh/axjGeo9Rl
41ZP0xyvPr0lrUMKJHXdeUtg73QEygVF/9o2Jo8wQTgELQvjGj7KPh5JG6sUmyyiS9PLOOzUE3YP
Y0VPiyBUuwBT3CQJo1iTg4MOoShJSi9i4xv78g6RShMyUASuP+GLpXqGLrUcYiKk0xX5kvTj6rb/
FbU5/SnmRrumVtVu0IrXdJ4ptljg2T6259jEIfuEjXd0cr2/DiNZHSFTT6sUwNpiSog2scPSI09Q
xKCivODAD7tn4xesXD9CKpXk3p7WXviXAPs/XZ8vuj5izj/+rOvzCFuZYuH3rs9ff+ZfFHTdgrOJ
E4H4ZZw2wND/3fVBZjMjOAEUzYo68Tu2cw7tgkqOLoZ+zyyQ+XcTyNJnCDqTbZ1eJ+pjGob/53//
4RpuT/7z/8I1fc1ITrb//V9zq/K3HhBOUHsOAmLMjLbY8t+6yr/1gIJOGbEd1Oqyy1/CFlJi9kWD
/KQp/+4A83jqtwM0A1adauAAXuIAl84Xnf897i9jhgb5y28X/vqfv/r3c3nTLfxxMvTNbIjxtErx
lL6zRY6s5PTZQSAmdgYksGIwhCHWGcHamWltP7fJEHo/I6jPUt/qFeGQ07LM7DEuDgi96zB/KevS
c0OScqyIPvOWCknfkurYMTrSvTg/7xqqVOtMd5jsZK2fBM2dBwntzAEkGNyNtdwkZmwfGOUz5K/L
hNxUskLZvJmFSVq1oFhfmCyeCGZUL/jW2siYo/QWawzNFdBWRe+WK34ESR1QykwgEZ15aIwqvh+H
rDvLgprqjyiOTG3yPs5EfuaSnLiywYRdehi11TNhJs4i1UJaWp40G2opwEVXluZW01kifbacio6A
VawBqwS+xpYpTWBgbV1aAH8pVP+zany1agjDopv6/+8V370Of8a1o8mY/8Rfa4YvSF6n5U/fHxGL
yw7y/60ZuvMPjLAmuh3kQm/J6/9i/QriFhjIMcYHPPBPoO+/Osem/Q+IwYSYIWNiYoHa/u8sGiwQ
8zTpt1cN9SN6AUAndPrw5aI6+/O11qWmUV2WOqWk2Tz2muUu2mz86Q1mdjkZWg2RFRLcwP7tyLD2
om2r/pvTJzXCZO221pv20MHtpynnThcW3a39GAgngCaTRNddUWvfO9cl9cAp9XpneQE8E7SnYXtd
uPYobiwrTk3UGEVmuPuJbY15SVKLXt63WW12RM6lUym2VSqr6sKrGt2F2QWDG3M0yaX0fBZBgJ5t
M02h7vZ89pumvs+8QtoQa4s8Mw6RPzgkjpuBL9dupFvtJsosE6chwVAYEpIiRXAO2HMEdRznyWQc
3HI0H6wxbJFCoAYvCTSwgsHbYg8b7X0HBY0KkdGNm9wFo6aB8jbcWX4UUe5/T4rAewnRzbmryWxh
V64bypeevPaWhJTbYWrQNEt+QrtNh9I8Y/o5UcqT4kXNbrAZVtK1200PhaRfT2UyeiuqlB1BZNXT
UKCxXKBDlju6k95aIQh7ImkNoBXG+x19ydtwHlkvhi65qOnZ7BJTPSRlLLaJVMnCyP1wl6qQUqfO
w+iR4FAVrkcSI1xvuCit5ozpb/fYhnkBSra9FvkA/6noMWv0ofOTpYWgVqqpieAEelH+Mh3EPhzS
h6GXxWL0jeSASuVHGJekSQRpdzt5HcvepOVbQI4PmsAThS1SbVs3cjc0lbZokI/kDj44mfmrzGJ5
Rky1WvhpeDlFtUtHQT4hBzzkfVnsUhkzjCCMEVqcSZ1VOWdVpRubpp6uozAnrthMHyoWRHZhWrlO
8/7ViQvnInem4Bpkq8MGbNAWfkfDphXBKh07eFw9qNSBhCYzIcuh73u6AQZZPZbqo3Pa6c2FJ2fO
MubQvYsGcQPlxYYHFRL73ZLjEXdmv6VbFP/wiMk5DGBLQfnZ2jGsRshuSfgasOm5sjV5S3OHNlI+
ZnyvWNFJiI93BenKAA9Z5umD2tqisLuN9Gxrz7oQbZrG9DchJOClHWn+Fvfha2mn+V5GslwFrB2E
33YIMWnp/igFHYbehkkYhiT/EGDUrspS5ORXSoSXk4acXu8zBsUtXxNzuDMIU8Z1lz5oWcA+okBO
0QKms6X2aDM8Xgj2coeotn2UHlb8S3R289xN7jIxmMwwEEEm1NdMObpRT8/zPu3OHEfyxneNh8DY
mrRfWMVx7/bAre0FEwNQQU3SU0uP+aDtoCR2RxTQyr3NIFtdOzqhYmAqm/iywlSwoUFCQ8CFJ7U0
MhjUwOLkUurGFG5jqF8HkLINTH8hORoPVjotAiV/dlkNDyro+2v4FAZ7NB4L+shA67xhGF/qikV1
HboWfEXJHNaUalQ+hCpuzVKj8TYsa34thL1WyV9GXc9gDRVUG+B8XfSLKHGfd035FPCWXlfMaD27
fWptnhZzEVlkWxl9rp9FhZ9vVUxQR1RrJgMPEhbqlJCGMXG2blSyShBvtCzhuq5tkHP0xWZdcVWL
NdstYuBDOIimN30bDMt/cONquATs/J1X6tHE3s2YhdleXssDOzjrMtEJ8mrALZ/RB39BVNOsYgB7
D3mTgOByKju+wKzbE2bYTWI1GblxXefBfZ0RUYMEUvjnFTljB8OXG+GK/rzv4upInandon50yeuw
4xVYUDpNud/Adwyj2do4mOY6mHOZR+qzC4dUl7UMgLOGUkp6hFG55u8pNqWm02mZ39rUCrDsTL3Y
0H0a1lqdRRQq/TXWq3gdj+1OGSRZLIB8zd+SyVuMgVPcKDGC6iztndXn/s/GbG/cwYrUok1Fz7BT
fnPGBN2DrmtrAKx7Uii8VdpBoiE4pJK/AqIj1sjwtDPGD9HGY5CxKvTJX1clockjSNJNYBmsBzQ+
Y+WlVzNi9GKMfeJ0RtQPcTGYiwF22bJnPLOWlhluIx9cOMokbwlRmtaO0WzHeZeGiPDC71i1JgHk
bU4EXeoEXe1lCnsTd4G9CA11xIBnwq8uyYO3SPPh3EhvRemtjbW/b/Q+QF016AvX8fOfI6qAta4J
uewMTVvh2KlXSV6iA6IKbu/8OPFXwktHPPaZv2plvfeBIi0arfo11O59Hrvlmry2bqNDLV6qka28
ZlnlmtS7iFlIPhy0tH4BvnyRyaA7M4YsW0yKdmRmusUVuwz93MR3sqaPmWxULPX9hJ93p7EPogkB
iLIvinjphWm2gJbCIDWl+2PmKetd7TxP09w7Zvq9jlL5jIgkPbOrIGCkQ3AkHvFxUY0JkYFZ326J
05m5Xekv/Pz+BlbZM84kaJQTDFD0unZwEZRGQFctYelHE/RjTnJd6plsroPUDJYR/bBLsFA9H3ez
WhDr8VQa9q/Kr18tGWebzKZg6AfrMW+6aJmnbf2QeTOUmCnuAsq5/NV0Flz5NiGwlEV04cIwv8bp
mtwwW6/mTv503iMC3ig3fe7yQF+xmJas2nH/6I2EY1pS3KKtoS8U0u9LBo91HajkD5Me+jI3QSwC
P3Foa7kE0hPosmGMk59j7VVrOU6MHcT4o40CcPM4qhbK5zeoKE2ZjdXeA6LY6ToVhCTxNWVGRioh
PDQuWMXPpw+UPPHap/JCqsK7o+fCnxX6eNt0wd7JBgbQmR/edG2mrm0ZJE8ulGBMbMzoshASX9nu
ROdBGByipFozbOdCM1m37n2C3cCSEyIEoXltoYoylzVx7dzpXo2rqaafjTHPJ129NF/sYijs1ch9
ZmhklFe9MRHZg4ZwB0vLe1Zpqz91+vAzAWJ/NelCg/vWRz00RSmu7Nzp11DzhoKVtULMjLJ96Zs9
VDsamzwRen6sPd8+qlFv9SWrJkjiwKzMpQ1C+VfbYEmZX9SQe4qMr1yMbuNsq8qweWUKB0NT0/pT
t+xQgEFpFygGx27pSv0cMV7yrWU++qMI60OmgOyQBggXtA7FC6l69m3hxOZPI0y0fDmh6MBVG3fD
Hho748AYqTKINXscfuqZl62qsmtvJ9XUe7i17kUfAUD0C+d6cgraVMDXVj2fg2FnaFPC40ycwksQ
uvkyQiJ85Us7RlzYWBdGF9urJldo3GNRLauymjJmzDAsSynKYyOsJl6OXIrLITVpQepBaS9cWXXh
amqQWaz6Afl04cX/l70z2Y0cSbP1u9w9G5yNtrgbd/ooueYhFBtCioEzaTTOfPr7UVXoqlTWzUTv
GygkKpER7nIXaTQ7/znfKQ5gWzKQwmO3t0gt7BQ/16HTvnGArB+Vh0YU6SurWf7KI67/VoyT+cgp
MqKjUKQn0xvZ8UYN6EDQa0wijZZp6OyPxUtsp9l8hd22hDNBWaQ0mLJvEnPMdyot5Nlu9IAwMFlw
Qd1Khf4Qm7vFbPV9t0zdKy0Q/U9PjeQ22lpewT3vbt040c81iAPo2W2ddaHTUCZRepg82F0tL1J3
JXKh57XjU4zPSjKHc3sZkiZ2/I1bqHnYpRn3wxUaTVnugqjwn8eIvolvcU4xQzhQL87up3clN6Ke
us2s/Sneubnr3/gwi98GAYCbzUr/WCzVbIVtUhmXooIXTUFhtddRUK7FWVNx6vvKpAEji4MNmW6D
ccWqa5vRFN0P/NEjg+7prEv5yIgZV3vV9B9VCRTaSES297slvtIVW9KiGhr6EMuhfLIS4JikFO3D
GJT5NU7HZj+XHVTpuCm2yliKduNpSIOjVY33hetpHcI2L1eJEnJsZvXXZbVQSWBn4CrEFIPZdaL5
IRCZrm+nOJk8MCGT2WAawHsIHfRnqRLJVHrT97at2p9sN1NGZ5tcNKP7WHcxfWssYzNCim6PmQR6
uRmzeViuCoiAW7/NrF2xqEqjiyaso1NQTGydfOfYJb73aiOz9CFkKSWOOude/CB0G4Wmgb/xGgor
gxQuYZ0hcseYSux+UFuqQ0ZWH5otr4fOUMe+ldbDBH54W1qNcVg82u4GymnODfmkE74mAI2dk16r
zEu3kd2L36VGYDerdZqjU+ZLB1orIJDLKH2zLJcQA56BS8f9uAnaZfFCH2b3rzpQ8RGiAltwq8Pg
0KRavCwZNh+km8XdybbANUkG7N1kY301zsrDDlHc1GJNYvKy58VuujUZo0ipuOUDUwbvvCi8TjYd
baGXWI6iHpu5YZy3dEuZEbuDhkzVlNNGBpm1vnEZEYSkqVym6kO5g/8lqQy1sl3Ms47NeTPvJlt3
u74QJ0NVQ1hzcH/o4lTudW7a76DZ3GOZa0XZJysTLasB/Xh1ckhj8FA409dKsJJwY94m40chjeEA
vOHWmRL5k1bE24GfZKM7094q256hLxQNW6k+vs450oLpku6447pp9kpO3q6ZV3I1F6W5sbI02Y1R
mexkwWM8moz8e8ueflNL/ONAaJ3QGHmSVCM8PDqiu3ZrmAYEy8xxaJ0hnFVJYdx2jJKB4ySAK/Pi
MuV9tfWo/dPswI1iV8xJ8ksp36WKJU1ZaJv4GNUG927Lwt+rbDsXCR2ruih3Ou8GHjrjfJ90prwZ
pjjfZVXqH3MGKTubxrSNCRzknJrWXQAQnD4KZkjbXsXvLZbbsKopOWZj1wQ3OZVg24nmmJ1VRJQj
F9J5i7EJ4V5rq3JbpklJZ3H71jgi3yRDcHC9iaoBYFI/QaSDAUzNhdn32o3OwTPFp8EAYarigkAc
U8JMxD6k5+IdckDCfK9OYHFP31TAISIOwnlpftJt/Y0R23q99Wa9o+86h7HjgO3EY7opUhmds7T1
3vN2iugrB8LLntkyt9jvmClpm2cerqXmuvaziqulFcx0c7G1tZuufR85E/zWNMPexRyE4dwcbtqO
/XZmDozpV/lnClp1kg2o/2WEnR5ngUnDDUe0DIjqsXRx/Y0YCO+zTqAIKP2jSyYgTWWaUYeQizOO
yDBJZnUKlN/wADbysy3K4X6hJ3Yfp80H5zW2YnOVzqG7wK2vejVg8Bva+XXoqNxF77k4Thm9sJV6
So2m2QrdiSsYpeO2mRY2jnVyimDat5jGDB1WQ/9dWs1ltGbaCjL7BQsk08qBFjkFd3I7AlZ5TSar
3DiNppWS0gYgTZH3tNS5h+Mjt6+qOblOjeqtUwJqZZs8ap/6TlZSMBXsjqpYVY9Jbb85iVWcnKFy
f7ZeoUMz1hQMGuXLRCT3t1KlQa9JFVAWh+rB5ntSOOUXv3ygAYNxWA3FO+xUEH0fzB6LwzTQQLCR
8/jQWGT0qVKMImSnbhzhUrt0S2Uljhfcht4h7x35wLAAERoIY43JbsBuSDgu6QzuhHLnm7mmiIOt
5JLGE0cdynBcPs6FTmK8Xb7LxtrKDYZgFB5bG8DmRbUbgsJqKTZJ1I1NWuvE/+E/5VXw217bNbKa
xSNIk/PaNH2ePR6uljP+iHLVN4fcyOPd5GNoEYLaca+Yzksqcm5160XzSGKo3dGBba9aoFo5wLIX
G2H5w3pPsMsjwXGwPXbCcWuzJPiTHsYjmY+jGJrvcbCcJy74bZEq85THxiWSQHWXwmt2WSPOyhq6
/ejkYieAap+Vh/zXSBNPCFv9LTtTm+hfc63j4V5m7U+zTLnio9nbyam6b1xVhQgz4lRRHrURRpcc
OLsgIC6lcTvaLsZzt73qIkOFI/6NbQxi45CYZAEhUVnHKeNwpr2+PVVdbKJcYIUwc++nGiN53xsm
Mlw0ptuknr/nMXN7u5sdYGE63WSd8xF5g/U4BnRQ+9M86m3W1+MvrxXDI2ufvfF9T1Oq0fRn3SBG
UX5KkMxwLwVQfHSWNLV32swBr/jVxe0KOjcXx+1DOx1lvxOxhYMlMxMwKjwfLRys+zydKXABqf7m
McgqKetalh+5nUQT7trceK9pLb0VZmEcMx541AQIMZGtzbBo5hyRGIFlSTiBd6YsI97h7Js/2Gdx
a8WqfE8BOtzWoxNRaZj0P5iY/461BRaNYUV7xuIp7xfS1FsvFaDFVWqOz8Hk9Xe2TVbhRk9BzaRa
lPUBFbQEYNatXOhF+nsLg4gI/TydQmWnlSbgNqt9qmhod83IuLFS7VH+w8PgmEbD0xx7z+wQvMcm
iqmlZBp95D6Yd75uLQ5XwcsY+KzwSWU/xiZeszZxcP+10Xs5VZgMyijAxmbbIKI5pBtXALd8BwAE
0ioQneSKPUQ3EQ7RNZPk1O/PbsX6s/E7U2WHOBqnVSSiHHREC2NPU/oWpmpqBXhqgIreCr/WL1pR
H9Q0dMdTH0SZz6Y30fhmlUXbmXXhjbJQ6dzQRGU+0RkL8Dxo+uW1z2mG4jaOEI0QqJNNjAP54vQK
5w9XT4MvZqQ5q6nS60UppbFJQNzodB+zY5pHMPR2x0BKd+tOiFXmrcx9PA8a8PAm77PuiKGh3jTG
BEm+hWpRbWKjGLZu4EyPXq86xCczB83BMQy7rm3IF6wM8U8PS2YcUvoAgQ5NDbdnPkx4U7nRdgsm
lpQNPQfvyeYRzRa0VOHgkChje71jRHA/G2zrF9o4zyr3maSpfjzEQOnvp3iwX2HuV1MIZAQXn/as
u7ap6bItGlB8rad5nrKW1XfA+oZXw037s0Phcr8hzBRcNPD/11wZ5g2F7vPBVkBtOby2zn2LL/8B
1DXHF21F8sowEvtjLtL83LXB8Ij5ATF0snvuUrz1OgHlHVR0/bSUradem3FTji5PLKyaGQ1FWsbZ
DQr/2nIsYRpeZRbBS/qbsPxoVWaUiuo4C6e8vVvi1s2AhSh75yBDPZlw+86Zy1JZFRS/F9R7vkXW
SqFYfNCJKB36JpEypVsqS5vX3scdM65e+5j2Jh72+Fw57KQ7gqzZQRljYG6QRq808eTTMFJIolo/
v8briyMwZxh9XS/1+NxlFT4VUjVlmBiju/W1G7GcdHhI8kbdeDNU+DKx4h01ReowttgFHZVzlRh6
7C7ExZxvqLcGD7FRPZns76513Yz7vmP3j5wpPssjHmYcidtAxjiEmGVsSZyWl76TP4wBagCLU3T0
E68LjXmxLnLg1nAymxx745zqxAruKmI/pxED9tk3BF0wflSELgNZLhoptujN+twmsr8YWuTXgS8/
6LiydkM0m/ssmN/juaTk1aVpG18UsqIVYYpu9PxipE60FzR275RNoSwYamqwANNtBz3bJ4px0Gzq
vKIIQQZLmDgT5hGwKfTE1OxlzUW/pQV2XI4KRNI0A1seZPQSBKJGB7ZkUYQVtqPiYfKSlP5kHjaZ
l2N6yfGQXBsCt5XH+AaN1WKnUSd7Kw+wg9fLjUcXJlXd0X3rTPMtOX504CF/ka39zYlZrOl/3KWu
s4QoJe+yopdaxgw8xjHBUGYUJhkio97bVu4CSafKMM4elkBxVHA9byt7c9nE8XIL082hxaV5VW2T
3flxf4wMG0x20x2GxR2+GxNjENsxvq3Au725sEOeGiM9qIEH9RT076XMmvuxb+772i7mDS0wPNqt
9SCYFMYtjJ+1w8ZOTg3luNfuYPxkZt1fPhueNev/JmUMhtAj3W/diKc4LqfrQSnSHkXzj8zV/46t
/2ZsjfoROH81tr6ue+aB79UfQ07/+Fv/HF0HwX+tCWAqExHPBGSff9ldJEYYl5GNJ4IVcrE6V/57
dE0XLRF7k7O8bxPfpIv2v0fXvCCpN+wWNmx9k8v7fzK6dr4YXiy4yAQ2VzAFZDDxJzIxvTNjz7ZA
n7wqIpOUZYb1YKITYfdL1b5usqDbeEqYH60hoieRSKroyio6GzqNzu3q+haFoEPN9KsDcgGHgMEi
RElDuvEUKOZnImF4sqvNTm6thOI6qzL6X5m2qT1JYsIHHPl3n91tcVJGl9p0aYzHVs9hu6GUyIpN
PR46zgDHuin9x77qp79JaX8JhPMNuC6xXeb3KxQVfNUfR/cMh/VQc+ecJm1Ndz5+70M895IdZrd+
Ln7uf7tE/pMt56tVgPeTjomJAQQbj4ovAUabah3O0rk6jYamtSsuKC0Zh20a0V/31+/0xWu0fjLQ
zxaeqMBbuxG+fLKl9y2gu35xGiMowXaWMVFhQHogxZM+DnbhHni0RA9//aZrSu4PTgjelIwA5AAu
Jqb+X1J0DNLasaxaxD0/AUxjUODKzNgWXthPK3f1f/5ubFqAMoBr9sn1//GXF8tgTKsyK06WOXr5
pdLlQgestsbbvpBPf/1eX0ni6/cJnHGFB5CqXWPFf3wz8MRFUuZmemqSqXC2ThLhECP6ShafNPUm
mZPptte9dT22+XBcCrTkHTmhvwOX/vkbxsoFssk1heSfX1GbnC7FXPZOdmrAzXKMaGfqguIoepK+
qs2/+YL/fA1hiIMssjIMSPZ+zdLrRhYOSnd2Utay3NeBbkO8Lv0vlag8Oc2fdW+iIibwN+/7nz4k
qAvAYr5PLHyNmv67Ty6PszGNfUCBFU0uWCf4bY5ODwWhSjG0/PUv9st7YY7j9aXEQsivF0rcl/dy
U2O0hkSmp9RqYlqFZmQoZer5KiaM8PzX7/Vlvf18L8yFfJUBLY7gJf/4ubKy8w1tcA3RtjpaYR2J
8lykzvB3+fc/hVn5TB5kL+mzyHC52n98H0aAreb0k54ik7hjOI0ZH8qd2X1Hg+M9JmnKCWbSHRGK
RXNe2pmYWS5//Vm/XDvrZ4XDwEJn+fgozK/XzjBbedrg2DhFw1reYxE/2sSLEV8iZy7PNfmIkCPh
/Dfr+edX+G8r0Pq2cK754OD2eYZ+5eHgshnqJWLwkkDyf9WZX56xbM03KquSg3YUW/jOoADxk4wl
tvSoz8MJWXX6aflFo38oQplnImbRMTaNknrsiH9A6f4bZN9/+jlXVxvmVXYH8k9cptxzOO8Kwzia
wH0+5rl3NQmtQvIrKnworRUtsQLDpCHEzqjH/IKaSLugg4/+1Oe1eyU7GQHyDpwbafit2PtDUmdk
i6UYDn/9m/zzVRsAkKAsxQKpABH1C1HDlPjEmXymp1LScLnN44CDadW23e6v3+fPdyKRKX5lQkCs
4Ab5ssKmhs2XgrnmVI/1ci/ThawmUq13VbSu9/jX7/V1Oec6WXtfAni18HZB+335UHMAss2FCnlq
yLSEcRANITIGXYvcKnvGovFWIX9fWf0kqFqv4gN1nd3ffLFAu9c78Y+XawCqDpI3jHyHH+fLZy60
MmzujOgo+lHPJ/FpKenk5KhT3Kvl3nB888NLqIVN075kjKwSyDFpmutggyveuyIeEp0Rxuc7AuZ2
v+E8ooiBF12fbu28xJiQrLWaaWM/LIUT/R4own4BNrdclkITr5CN9h9FMyEpl/QUDxgo1DqJsx/I
oviPfkK9dWfRU5dU7hquVelKXqaaEz3U6Zm+JcNtqSFpFZwZPzCqRZcWdjeHsamKfpeB4alzVTYl
2YBBRfQAIATuM5Eg4zpihdcZtHKiiTS2+57IyPqBJOs8j86neICsbWxR5d3fxdC5Y1h2EyJ/i352
iR3ubNdjabH0kH7Q+h1THht7v2PI1/a2Ktk2bqvIDGIgdTLGwZH47mHEdNRyxJvan4Ho7V2F9PkW
oHMFDyB5uN64++N8n9cS7QLxx7gPGCuTtWh78baQEEJ/kPGF3nJ713q0vMSz57i7Jh3bkVERTblQ
MOYLz5nipWnm8fbz66VGtdvZVWLeKweD87leRIHebsW+c7bNMrnksSz7XbOs7gEMsKxWvTVfaWac
AOStyfhe1TlXJLllxhIF9Flg+orvbvYCsk7aNJMnd0rd157cCvDP2KzunBwHSpi5vM6IFeHid4oD
biPopTVhktGVoOf4IBdJjYLr8VDIYsd5DqoBxdSw+W5Lx04/Cnqn9xbzwPfMawh7cdMUGqW5BCkw
GhN+spywszk00206u0MSCtdKvxfAwE8T0fQXYKgu0PP1OizHOjoHfTYiXCfgiMOF+UESWmW97Imb
cS2Jslsu8Tjjzok4es2bz4JnJooEhpaSfU6ftIqcEh+A9lAacak65ALbmW2i3hPqd471FHD1Eh2a
7nSUTPRrJJwYkHuMJz/J+cI+22fR46iCC2DQLEYeTtqdbgmyNfsuE9YxHpd6R727t0VS0/dxlzDD
D3R1NcZoPGlZpMxZW/NiOZQ2943pU/njRU9xJ3a12+fvjV/lF9y8oAQiT9yWizjk1HFDEoimg5lm
zlsQcNsptAWTIRnuXFJTpjEtW6zM9tbyCerJqS63MN2KfMu3ar/IdLhNkSnPmSX3SdI4e3hB9Vly
k2wSg2gSKTT8RCUfq8gDvcX1UoTzgK5nr7HoznPftGidCzb4W2b2wYYw1xQOc+BueeCQ3mvSZz+i
coNiYvuK1ADh19zbqq4aD7kkNUmcn8z4YvqhVEyFU5k8tMn8AVThXRGgxh9WEv3CsM8sZLBPhhl8
a/yWEBEaJXO6CcZe1Cv7e+m45wUmPxad9CbxqQXEN/A0DNFVXYn4W4eWtEsonTwnRckC7K57JJw/
N37qOEyc2+beSouW2Dha/7L414zZ5wB+RZmJVmIFa3BF/2qQV4+Ui6NgVtEQMSKPnexs1S410pER
i+veK/iB6sJ1zM0w28szMxNnP40FmORusOVVZ1nNLRslNwlHeJRhjpj/rNUcP/e2OT7Otcf+oW4V
Wh5BsvkC9xDfIYUuezfvgp9ZmerTVCC8JVBpeVN20TRzmg+BN444wDG4Okvf79bnj0e1vBqgzamm
vGs7sWwFd1pxcg0w1xs7r6OtntmL5MyPAUD47dY3RcpShNs0diOeCCKW4qgyjj491x8jqrnay8V0
Dz2BQbXVyi5vW7N7EcXShNZI3MSl6wAlsaDOOOz83M32XmaXVwxh832V5d6d2U90eIo+fu2yeLxy
eiTpNBrP2dibRDZQ5r872dRGJMHsNt0OrJOnSurk7GD3pPpyBFq2DCUXJn2VXRaKwrgvZi125ay/
VXXg7c2yG95ACQS/O8iYM+Qyy37CJyleaX2Wy8H0UoZwPWOAqO7Zj1VTc1SMMW4mo/HvddHOW/qK
FVyQRhw5QcujnNDlmTj3+peyg2CnsFmcm865CIKrFxnpEYeZtK5dT1ZsYSpx6EUh78mQ0I+Lw9jh
8J8lLjKFtp4MMotok3hw+KXKR+YrCwaEiOh7ZQzujwkTzr3AXHFC5IfAUDd2GPhcAgyIFa7L2DuM
wij2ftANkF1Tl+x0W9/FXetsysjKTlHW2Be+wTR06Btthsg6DHhyzoasLj7ywTYqpX2HacU7ekTu
rmUctxtN+fNj5DVWWAZjfShMIvDF0gbvyMHVloWm2Q7tmDpb4NNo7lT1rpJsZRcbqq+AXMEkfKnM
ybnpzaC+NZeIbT8sA3+jWvpRdkyuanTFbCgORV6JN4/g8BMfLb6aDC/ALR25xWk25Pyr4zh+3Tlj
f9+5mOjx3sKr2xp5xTMda4imo2fwbjixr/FYITgAWPW5sGZoZ0NHE3lWFnfK97rboJ2mo9MgQG9T
iViOpnkag8rY0NwSXNXNFF2yvsIREA/lxxqF9HfUZTWv1B82e9/P8t/SK9Noq4SqT1BL0ZKyQr+I
Vn0veemdbmq32EpvsYttS0z+3VRuRh+60dKQpNYAbmARaqZG3gtdgAhXACbJW9fZjt94iv/d/jEa
UoVpr/BsYTCAmEBx6EXIvv4Q4LTPsCWMMKDH8468/XKY8X2HLj7CO8sc2o9M56zZDcQv7JpS53G3
HVzR5N5zB11AtD98YiXuhjbuKfmd4F/ddmnL0Ct2u4pjUmf8bvyEnm1P2Xhrvf7ZoFj8A+Na8Bb3
Ev23wgdZhJO5BB6PvZkO+3KLIgKf08egTeOpjHfYAl/nzgLxkpcYvYPVyp01tAylq7+bXVR8M9uz
gMeK8duxm+jk1cXk8FN109GtMvPijrhFQMXwzKgJeZTbou8Bk7A4JeBFMjg7Fs7xs6VL1YcYfGuW
s3mJ4cVkNrlPos4nT+IA2VqoQ1yXhVyZLovxhMnNpIK85vfGQ+HgYFuk4Tyl/ZuzESeMhCmAUfIt
6CD9TpEzlzKKknlJhLKrjbD1dISJHr3Mnu28G7YyftukaK+jYI6fvGphzktg/zC5k3yG0zIQVceB
H61e/GIwJUbM9JmNMUnVyDcBljcPvkNimwbfeTXzQwvkoipfzNXmbwbGg2Agh9+kAoUkgj3+fH+j
12iAm5slBpoEuVMQNLcqjAEBZ+xNtSYKJNGCvLCTamuseYN+TR7Mfny0J8Pe9wQSusWRB87y7rZZ
0wpgQMQ68DzbbeltLXLqDM5WfAFlrVCwDCLqXM5mNllXs0csZLHeF8ULJ3UfHOwVPlquCQlMu9Nj
49uMb3CmXkj0/zYUtd7NQkjAHwb7nCLs7hiAkoXXwKeliTxgTxTnOkr3B4Xx5yPvGPZxxuepw0bo
7PbwC1qZNvty7NprvNnZdW5NhxzkCpXKyYRDevIZX063o28CIHIn/+jpJtma5YC/r1Fh0eO1pE4w
upus1tx0RUbPetdCiyBwolairOWn9aZs5Hcmj+VeryGVTqEdEE86ZWN7T5fee+q72J7wt5o9XcFr
vMVo3sZyue3z6NzV/rPS0YUlF8FojcT4evmdNfGLRVZGkJlR7Ka3uILepZmOhyVHpBSd/LA87A6L
jvtQGpb3TJoGQkdtf0xrLKeAhRIGiU2gWHchJVu0RqurKRHUeJPsKdeIj/2Z9vEMTgTxGgNanOXH
RDbIz3p7v9pERzwbc/xqUuCEt04H+dnVasDDhwt4zRhZy25oqDzHe3rsu+Taa55NHPdPTdDIXUI4
SawpJTFC79LN0H8zbB3spnHojgNnmGuSI8ZRT7AIMJObZ89JxTe/datDWjZ+gBVz1Ke08ZFHx2w9
TpCSng71aLGFTgE7AJOCTAAky9B7bKcPHhjrn6Yv8AoaqkDQYSLZBubBHuzRueqCci0uaRKQTIWt
19ezmxyMCqLziHBhRd0pBrQo9wKXtd6garpZtzGzwtpbbcyMPGc/RAC8F+Ay+k6kzN/qrKGgG9HU
b0eOnLkkaA4N7C2I8+h3G/ncgLwrIwbofxxE6K4qkpAQOseimMueAmeWF3SmdaYx13309tl8FxkN
Z4y1BSdLl+mm4Rn3EjTRfDFcPB12KijVg15m3mQGKKodRTzLfdkLliVK151tZa2nEyudhl/ZYo+3
mT9b16aVk1WJdX5O8jF6i0sDkTt2hfVgtV63w3PCSSReBvOjrkffu3TJsB55ZQdpIfFU+4odmK1D
YVBNqixHn9jb89KGXxm7pOaAHnqQDfbCEpyvRr/77helHaaa7d/GTdSdp5dtbg3VqVKQtxce+Sc7
p9QsJZjF/N5DFGg55Ae9QCNYJzWf7zco19jNta9PkY8Dh3PCcKDMovz2+Uckhv4H0+fYXwuwpFQV
LUfbyTG7lB1nsEnbqASBM96OsIBCg8Mms56l8h9lzpcJOpOW56Rr9p9CsSpwX9oT6Nk+RzcuSnxH
mzQFX2ZIfsQyGfOzD8Tt4Jde+1qnHR8gzXhF1pHlvkV4uaPEwvpW4nhna5/DbsQWok8aL9JdPrHf
XYzEPC55D41EzTNgZpPP5ZZo4crj2NcMiQIZM2cNnAZQu3h0C6HDIY/GfJMuqCKIlywGvcXpxNSS
Ee/gwR2KzLLk+jcX41rWsaJIhsGtSZd4EgTLldS6ZUJdyA5JpokY51YxnqAuH0f3umgg2njW6OHG
XpiQEfYgpUwF0+d1Z6TVsqfaB9/90hUvhYZHmnQtPtphMtafL1HRb4MBPKIIx6z7ol+/k6Jnymbx
r/yuJuyyA18bIuXWtdRysSurOtSrFNf21XIRM8CXT9gtlJhl77tcAZ27Ms+gQ/GCBbGF2IZhKjFa
hqqo0fOFAg5cgTksTf5KXrn6JKr1v9Yd35YF5I0xvSPmy8ALwezR0gub0YCNanluFuZdTtVey3VP
wM66tgQ6a/gpPFmGHf1eSPpeDRlXk7Pwotlk1O9IiZUT8jgfnjtKu6+lNUbnIYnq9ygxocVFGAk2
RsIt7Do9s0lAQ+eIPMR7LtoOH+VkOJu5HQqTmscish44HPAJ8VMif0X4MdkBr42Nskrta84t+rUD
xgIsyCzyc1/zNQ1tbYPs6TJ2WvzgdpsnP8ulVO9NkPLWU98O56Kbo1OH5EpIPzDa9wWeWGyiyHUN
f0/qNL9i8f3ovRaPvpVy9OjUjwp8yVYyzDu0g44AMvLb6TBgvjYTd2DUzxLFoiIup4duFwNNuThI
4BdVAqvSozeD+vAX66qIbeu2IgJMpb3DT95x8vHCiuXwYNK7hJ9TjwEeH66CET/Otac8JAUQzMM2
J7qg8Wf1XCViMT9ikv/vjCKNessslnu61h4wJk6n+95kfcSSXB1iPzaeAKFEvwUgFtII3XoNanPm
yiNwdE5ju4zYB9AXjQshCOHAcOwDPTb8CnzOyfiSrelbW6fT92kImEK1bMg1Uir+voRtBU9GlTXX
VjtUN8nY9U+41oKfanCj3ykerfPgJXggaN4bb92UHoDZEzMBzIorYJDUnma+t3LttaMhe2CJHsJC
pVDvPiXh/zU6/I3RgSIdE1n6/5/Pv6Rtu/4P7/2/kz3++ff+ZXVgeGa5TJpRC5kU8JL/5LlK6798
kPqwKFD8q1p3yf/9Pytb418gVyDVgs2XjabhCy/4n3gamEj8SVL3GOdZAbeOI91/SO7/BtlIwUt5
OVrGqcwAVYmY57Rht7i4ucO5azoeGl3jWegUVhcT6f704Q9Ya6g0qefnJVqxmTUeWpxZOX1GMC1n
ruY8slEVUzeH2WPA1VG5JofYZmm/XEWpmPtdhXq2cwDlXKRAjOSnRMmc2QTnN0NSDb9EFjg9wQiW
WZ043MYZ7TwPjUH3u85QB4NxnO4Wwc+rHOhagvvjjNTEAsB4qgJwR66OjG6l3unUXfa4RPKw6g3n
NPdstzZ+4hqVOhazinv9aEVLb5yDKQHWNCPIiZ9D7MT+fiQoYL+QkozTXdnHE3vfPDG8t8SUM+NA
OcouuSIilQfOZixJ6N41tmDnIuJgJFMujSTY1/S6xQ8Irv6eNbVskA3i0gz2djt0JvkcFqmT5a5/
MraYR32byK7wnEcsxQuZp2Q554QeHCx6Avl+DJAEt1buW+AENqUfmcLfNBUJRdbc20EQn6zNpQAM
JOYGk1TcBN+WfuqMHZjdaQcdEC3HXwDXIRcBCtA/vKwZbgQsknabm7FzLHzHul9Suw7HKBq+UVHF
RKg4lLpEx22D4hDIvdIDothQ+M0VqbF94zaKM31uc8FwTtowTqnJN0uySf48PefKy7+Zq8VBMAHZ
OpRvcHbPvV9rZuAhaDEGNnJqQs7nKLaVlZ66gNwDqf+cUGICQkro6pSijp3diKJByyoekiLL74ep
AyEnkClZVJuDYY0+9v/qNMn5SVSauitDyvbDI8v5UNLnB5HQSbFzI96aI3BglMp216Iub5MlLZ7r
gd1FY1jJIZ5q+cOP86bYaHqS7+C7Nu/xYHkWhRazeSPnAH8fzkADipLP35rNyrzXCO54YUmOOXbx
lBnKfoNtyV4fT+CP1PatFz/gpnJHx91zXnZPMdCAjd9M5Uk746+IUOX7MgFQk5gTSGb+P/bOZElu
I1vTr3JfADIAjnEbc2RGRs4TN7AkUwQcs2N04On7Q1DqFqm6qq591YJmJSmZERjP+cck7j6aGcB4
ltS+J6OzyurxenAS9zbPCJkTw4zhHj0DbsPYyY4VCgGMq771jpA0OBOMOUasj0wBaZYjNueF2jtV
+9T2VXwryNc7ZKIQMB4Thm96ZUh9qF1MRYl17oc6fVNlkr5zRkkb07247qs5P/RlWZ8zmiG+1UT3
RksSoM9KLOY76OvhVHQKCamEwF5FNYrXKe2AcwxD8FgRWt4EUyPuAVw9UrgWDiLXTWSslgDnq9KL
xW1PgsNpaIR81aQnDCsxjeZNnQ2SlSBTT33Wj4/YXusrgn/LraFl+E6PSPrSDF53jVySaU33fnpl
zv4MF1MkxR3EcnSsZ402aiYTwCT7igyHwf3uDo3aoxmZXnWKpT0OwWWzmrgD7L+5WZUb6ptMpgPc
41YZH+2wBkMwkRqGYlVnTv9JEJm9IqU4P5iE+hKmUBOQyXt738jS39mMZ9A2nvpKtml/bYL27lBx
yrVXOuN9WrnqTE7ddKiaXtxH0zi9oS6bv7mRNdxzQKJbsG62Yn8iV8AZiw33SQfAr9PDmDsob53U
U3jsq+yZfqR8z2nnbjGWYiA/qz+F4XX7OSg06RyRKXBKoIMkE66789mD7DV5vZg47CFBYuza32c7
CY0VCZs9l/JUsbJbTzVesZskKu7QYYZnu7LjN7DiHFNcqHZaTMawMieJGV9mYMZMtmcD/uF+0gOy
E6udwlNVWdhRc32bEwmHJYkb9QqHl7OZnbAokBN0+igzK76qq5QkxwCvAwejvOnxKIa+4FFT5uW1
4bkp9k7HevSmwrXXJMjAZZGJ+C1J2XH40gEIbt+m6QF9j/qKwnyrzRS4APqRkMfK/pL2AAs5npm9
ooHsCYtq+xD7nX/GG6GBydScr0A41XNbgpFol2iZoa2ND+y1Jm80fPS5BNxdcff4p3Icp89FQj4B
jSv3UJbueEVq0rCPcNKdh66BqMztchdIpV5GoOo7DLvRBspv3gupk3vebPW7t+CiQVf63ye5qOy9
rmWMC+PPkSQMwsJnmiu7miayoL+edEva4gK/GtWCxIYLKEtoE/is2ebDB6pAK18vSEO+9mYDAIaC
2Rea3botlsHqSOMJyK+7gMClY6kdnSnqNYhLz9s6VVx8FXEc7MsFQu4XMHlYYOV8AZgTkGbGY7DE
yeb9tsrxfJxZksLbFETjJltw6h5HLbW5RncTdeRgU1zlnsecdBxjKPtXmkc8JtoF9G4vAHi7YOF1
3AanecHHTdHnPSkpktd1uADo+dgZT0nieu9KUkWqL0h7dUHdeWjjBVhm7223wPJ+Vooz5UL4T0tC
sWEpgV3SBcr3L6h+f0H4WeEUdk4KNHXlBx/ZQgWYUnw4fVvdGHHpPgYLY4DWUJzGLsTUSJDjHbUo
wCRRebOcwCuVC2s/d/16wDe2QY5s3/RBlx5juxKrhoSKuyq2xbO/cBh6YTOUqpZ42YXiCCE7sH8Q
IZlJgIAKtcJ04UQIj8a81kCUYFWakfYP4aPlgvGVqrWh4OFW3AvNUrDh3mUX8sUeNDzMwshAVFfr
0RSn4ELXeAtzo0yLFdbTV2FnB1sL89rvSS+hegxyRw7Rwv/4SGUoCYcTKqOpvcPoXdM8W6tDmtj2
QVMgtp4XPmm8UEuR1fivzAL2kxYhosjeFf73oDD692JhprBivUHAIbpJw3thN23K9zMXcfbCatkX
ggvbXnI1LqyXdyHASK1rIl7aav4m64a84XZhy2xoM7fi9UZxX8ylie6hWNi1aOHZ2BiL6/5Cvo1B
46cYtRdSTvMQPou4V1D1DWxNU9wOFxovWhg93nflblhYvrwzpp2BoedgV3lwe0GJ3AsxuIiB1kYK
XajgDXF1RuuYxRFTltVY2dHNY2vNlZ3f4aOBd4T8hoP0zYrxFbsgbcfZ+OA1uDXGWYxHz5zK2y4j
n3GVC9AVwAP/k8E32WLZtvdELgMx+TbDNPIYSNFu4UcHM4+fzazKnx2bGdAB6yd/J1LqlhCq8Hom
sYeMHTc6mn5NwiMrKkRsRhbAsAqG6Cj7oZk3eiFtiWgLSQgYLNkzYobVobgwvOIPvjfrJgv6V6jg
FA1QwlDbDStzou49A7rbcZrpjADD2oSZjNddTLxQUo4ztokufpu94DqFfY4XGrqHjy6la/EtnasC
j8cX6Tv2Clw8X6vICxnJCu+NcCkbCmxJ3RwTsVEL9V2L+aOBCwdEvA8WchxoxdvkC2HeKmmuq4VE
J6rBWWfw6noh2EG1im1OLySnRez6hYYP2/DS/BCtjFzeDo4UN2TivFsLfU80FAL/hdLPFnK/Xmj+
dCH88wJbGPIibMI+qezkJ4td2Qe7ZJEKgGTcJot4QFx0BMEiKUCm3ewWV9Z6XgQH5EuRZrOIEAhS
2RNgNa5IMRbvk2HrPYhVvS7CYB8uMga9CBrqRdpQcvl9GJR1IeqNngrgq0ONB+jKXUQRySKPGBah
xLxIJowW8QQ0Q7Cb2o5Si4uqgqTaFdhSfC4XzUWYpdOta/LlqAHcyrkr2BPqplt7+EZXf9la/4X2
etFS/ay18lCQ0RzjIKmjHOcX9WUSObiT+kAe06JlrTO0H101UGdklC9SJ8cs1TfqmIKSV7aZbf75
l/9d3ObZqCBtlHQoM4my+1mSOeO4wwdfy6Olq+bbnDbliZCH5DbIwuzhn3/V3/V67DPwzfjJTTxY
v2rapZKpp5OCX1XbCmLXAk0mjCeufv/n3/O3Nh60lhTxYjKxUO0h1f1FvJZV0+Q0mR8f4UenXULA
/tHrtb3NSVm7U02WhSfiR0xyNpzio/YJmeapEie3NKovy3WU8On++SP9/RT7pAI5lk9rzEVI+PNR
Rp5AtRZbxlFpcD6zaAh/Tkc2aOJ9CKMwicf4pvuB82yBz11+93/xo3+DH6GLDxD//u/4EXrNnz0y
P37gz3hH8zf8JyDYy23JXfMnaESyo8MCiZrXwpmBd+b/YkeOIBDSgwbFVRN6/Bw3wB9YEnmwNAYt
2k5u8Ivj5j/BkrCL/fzIQP+AyodGMzJUcSkIgSHor0J0wkO6ofRlcGWqQl8baYt/mZC8B4aK7LMo
hxl3Ref42GDcGPvnFGVnfPbNe5p6LSkSfmvcWbGPUT0hWeXOEV30ks125FwrqfW3pJNpfKyUUGyd
JcTmYsYnER035TbSuQ+x3Y33fVML1B+w++g4eUp+DsPkngbVBy9I3NJmhZCTKNkuwC9J8IIu1mgz
GHMdeRxc8urSRKgeCCl0AckL4X1yK+e/l6Z/JOpwPqehHujhU85DFhnoXNiTo+8kSRS3sTHcZHmf
gAWUMn2fI6E+nCgeXnWsirUN0ffd4O3DiI8eQ60a7d/VZBkVGz2J9i51Y30zYxFEY9o403e/MIz7
qkzHYeUPiA4G6IGj59SAPUzO2FFHAvhOdkK5Muz2DPGsUbnBbceUOWPM2dLokLwTSECVhQgKIHaf
yW0VFl7+OFlJctu76AwqgICDHPN4T4p+wFvJgeCqdM2LrsBBVCTxTPVMmeRoq6fEBjCy7B73RlZa
uG+dKvycmJrrNb4g31wn+UAoH6E5azvK1FVPUOY2bWFJV3ZFYkCudHjd4EikJHcCMjHDOjg7UxXS
3TT4/cPgF+oQTwmohGG2XxODrF3oAVph187s1Y+KxeAKB48Bdao5ONgemWvrMr+1iO0zV0E8p7fE
p1QEvLv+8Jb3YChe73TBNbM/MaDJPLGlE38UXgk23W4TE0e/zSlcvC2THou3lgo+36sVEI2GcjVl
S+ZdWogEuJB8G1yH31v+lp6SyllJeGNRfR+JI3MwWkMkraQzd9/KRnjGgSSFnAVMp8dBlIpYtCkV
x7r02NUwAtyRz4ZLsi7dXWgI+q5TwThiVaFgNpRYcmaWwfQFcV6kSa4wAjYh4qqMrtuzvktSqfzk
rrB5SuefnF2bGSIpGsmxJfsI6/sJzygA5Rk+uojOGLfDTWFVMHEOSrLRHb1jMFn2cxzwO6KWyKp8
fnRaoonGUljkj1pgBIeotJbaEBJ/Su7QNYJp/2rqHIJpigwBXIrnbIF66zhDzQv9gJyJsLfWrIu1
6qxolyIiXRl+Z1PoEBJjvhhK88y6trvQwr1GqImunAfsJod8NF384xj1J7MxWd7L6eBpxXHvta6L
1eCwPuOK5gp0SmWeDbeavE3b9mhwmijcyXTuUGQ3BXFMxCoIHY6nXlABNqoi2yu375nailldey3B
BnbaF0RBlggwZeW5e5a07sEI23syQGlertLvRMg/WwaPgTzIPgMEvZvUI3K2kmn7ZPTk8BBb5a8J
WUqwlrrWY4OoBRVLQdBc2DohOEpKVj8hBzS1xAF7OX0jQ5/dCad8CZ0GTzo2NrTc4pB28QP4YUJx
D0kL5D2X61SapK9oKikOzewVbDnecrSr8Ymih2RjDlNINKgzEyzjDfvATu0Hr+7hjPM52zJiuEfS
QwnkcAGuoOza/sYNM3OrdKpP4Cfzq8gd580vyH5OMiY7XSfJld93/pPvg1PVIxFuPKRanil+xbNj
Rcq38c2cgaO487Hzmhl3L8Hm6d088GzM4jo4VLPjHHojpEbAMkK9jdtYYwwgAa0rzWI9ti6EoMzU
uQCJ2ftNEVxnjQ3XFrJTxvQA6AjRO8BSty3apUNIcFDuxzzJtgRMlKAacc7RtkXKjRqA6n6TcuIl
Eogl1knqTq8TGuBOkqqF27QNxs/BdKkoIahzj6zC3JoBoRu43vtd0wbFm6qC4C7pSE1dx5z+t5Rl
1nZ7A0e0Lm8tsiQ3Ux6bT3Zok/Y2Od27b8XOIv0nv0MlpNhaytzltdPfDHMXHFOCfik+YiHcIjvK
eegmsn/EOl1dBUkrPkTLJU3543jSTJk3gVW3ZPi71m3butlad1SuYCOYHvGoewHh4yjQcCh0J7DL
4QRuRT5a4oK4p20G8x7wyMzjWytsU+InDHmHLtoPaBNBDBXzzN9QGmTD0+MXv8KnkeyKLC3O0s6j
56Scif0qarf9MklbkjhsDPKE6bs90AFDpM1s6a9F12fEStbzkxgE+UxR6jdUS8guXvmqfVbxaJ/m
JBpP81jR3pF7Zsr1ppIH1+utR/LIbarlyB2eRoXii/KS5LVWdUv0j6fvkraiLIYHkzrwRtcf4Lr5
E31xbDC9Z0FRkKuyNm1npsit765IXLjvelo/buMGuqh7I1AsJDaFUDgrM9+IwqSDutJ+I18d117a
rpA09byJMjNIb+cqwSJfir7Y9panNpMYNPVlpp4/gWq8bZRNLDAEd/mrhEkZjrwBM4+Tqd+PZvE0
aq32kghjmgVldORU5hsQ8Pxe1BO5ESVwZkxKi/KIx/vvfFx2spv+zXxss+5Z/zQfnxdK9H/WHw2K
sp/d5H/86B+Tsu/+xvn2fCfwXJb0y0j8Z2Wm85sgT8gx6S9YJuKlIuFPptX7DfOmxdqJi8vmxxik
/2ReBR2crIrADBRfWniQ/pNp2b+4e39asC1s1PioIX8Rzgr/l2nZzzRwfM4dDBBD4qAVLgTV3MZU
NtpDwzO0G2qCJTFmJd4xsiea5kq7DAMAXuQra3vkJbMTsy6IdnXJ7DsYeWWNxOINZYEEMxHtZyEJ
YUMh4hzBEKwz+aLOkSQWJDyTnar3vPbEcZDkTxOzl2NYyQjvvASZnEIEJu9lS6dijfa52fLgkUTl
lGiZrQTzEeSadS7CwijXVRkvodKVHdR7O/eTZttmxvIjFCAW6yyV9AuqLnzpyZqzV2O9CGy6NtAP
FCCHL1Q16YcmtcWRTip0E6LmVr6Nbaxs0LlNFVzheW0/UdJZT3lZUPdoJUTmQMjkNDvhfrib0N/2
66wP+Ro1b1fQZjtuDibd8E9w8O6Hb2tND6LRH8SQiOd5DPRdKarm0AqzQjxXtNY5thfDDls37Y0e
T7q1UpL0HZ/0pnZfh3P7mdK3VK8YeskEo+r9XUQKSY0WDf+Zo63quqhc92OK+TneaHwA1xr5tGPO
bzNFbD+lUQKq1AuPOHQv1HxrchzzVZCJ+j1PTb47De/zsOrBdM+eI+kuTfzkLDIjPYH0kZU3Sn2T
RnI4iirMjqVktgNHXY6np6M0XhW6AH/nuuaf/DihuRlnzYZHV/hi98sZHiaUYpzStiXJuJr0aQSM
sPBp2WRoQSVk8t4obL5ChZlSci0l/Bm0zBZrN+85LmNq8BkTTYo3plDHIF3I8GO5V13hDgc6nxLz
tUFGKXZUAxH3RXb+9yTqORLmUIYvtE88YE1xdxO8KYYaHKMvs92m9/D3ZF3niJPWtVXYT6XDBbjw
8Vy1BRd6pp0+2sHW8zfNkc2fPi98ySfhIupMwXvFW6ALvxu4GkCiObOh6Hyxxccvjpjie+cm9/1O
MbC2XHzEhyabaLC59fyxpgMJMX68Bbu2UN0obkI/1Jzgimw8YniYh0g/T2uwwpJqVbnOWD+KLY1b
XG8Wt+Wpqtm+D34aiaORDrZYY4jmc8u5p1yyWCoihRmXEfaCgismsvr2U2uHX0lePeduWK6TKdT1
O62c+o5wZ3FEyVy/B1bLX9YpU+5D1w63gJdyPw1DuK0Rtb0vhuSXyyUsDZ/jS5jMdbXc7OlykUbe
oB8wg3NIRpuiTw1PeVfMdnXtJDQR7Ih9DyGrQw5cV9VCrGsm3mbTA3Ff56XHP77cEj0Kor0nJw7e
BJ+wR5sgcIBL9c7K2hyUW+NN83h7PzmIlV8MwvwgdduUHQolMRL4xufm9CoqD2ZSOvd54jL/jrLg
65jSOcqWwICVMif+K3ISuMCIWMfLmA0cn6hxrKfBpqpwMmeeIA6o4ZFU8/A0Vnl4mlH916tOTvwN
VW2l9IbCBwbr3idkiyaVgWYEo2knnqcsuYtt1T+gNyVnJqeM1UUftxFjYjQsI2S2roRu4nE3t1NP
vCQ3BQQ6QQnDCtWFfijsakweplbXN1SC0t8wKbkXbJUP+BydY1BmBhWcVs7f48DHHDMmsk3a8cgw
zch66gia4ggWjn6g14b/yGb2ec/MSB1CRL575jX7yRdc816Wj9EuSNJmfmxDGmsOuucRKWa+sM6w
yCFssDlROREZT5E5z/VVXPkQ1YIOiuSqoPhqn5os771jZ/N6oKbikMvI+WilzaMZ5wbXVETlB3Jq
b+a0Nm3ufpiEiMm1Li3rSfWT9ZSSygSr1hSiRA9Ycb1YLR2jpLDX7yOEnof+RFlnie7giaRAPk9a
1HRZDeFy5fiU7U5XTtrw19tx1H7GWUUzbOJydUOpPonl2mugEdJrp+6bQ2/5Jlr55Zp3WJiIFuv4
zmsbLkxwNj1ECXIIX1wXke+WfiN+xTBapKAOKJg0jB6BRKumJcIqT8RyPS5Rs2sq1sMX5AecyB+P
NBAJMqhqf+RSQhfd9Mc0aJWxUpDszba2DOvOAZfZ5nmG86IfObwiJ3Z+uePQ5TsvI0FWyECU2yTE
SfJkrciO8qDjAvViSVGWLyO2l+zVZY6V69xZnlL0Dsi9k3TuR5jTLZv2qri3kt5ew8F+lokmir2u
l5cBBB4vZ+RG0IbQIudxdnmQ5cwP/TogNZbyiASFTHJrT8l04PEjinFjxT0jxCquyspae9UcXpMq
gtbW9iNNPHsrw/x+TvPfU1PmfrCGDsPbRHLrgdqSglNUgiCRxqZ51nJPEqrEI6ZaGaPNxiFwPH9W
ZfFSEex8FUa6N9GrB6NmDhHNE7kmyE6WF1HrlfkTO1l9zTsmuLMQyVL82JC/TzqNXCnL6s6uKagR
7vN4PQRx8ix95UIsl9EXBUhg2JU6tXi/1w3xuxSvcA+s+sIqjPHQddOxTbAQoLRuiujOTBavSNi9
knO8q4mV2hkAnXe1M6zSwn+IbMc1XycvrwkM8ytUUkeL4maeqtQqCcfzNrMwe3tTg1VsUMLO5Rqx
rMtWopyU9Gu7OGBqxKYhnTogwz4TSH3tgYUYNRp+v/HKBdwga9IfJ4wyZZ1Mu8mbch9fiCEb/Do9
u7dNBNB1RzXFbaA7cknTkNecxJsntVHTCztaz2wcUNAwTbdUxwVXPvWgmxzPN3hTUG2BZ2qiY2s6
AdLM768bPZg3mBowprSGqz9yp0qfJ794dlJf5eipW+deZWTcGV07BqBmTUgFgRhYYJvwKzZiLMkj
5ObMRbZVLh6CoJma3QR5ezAHNWwm3RXbIqh1snacNFv1ok1vgiZJkd6avfeZdkG5m/sRE1EuKbaQ
43MYwldnCLT2fjR+GUh1dCnh/gp7OD0kLv2cxPraO5Iy05Xduc09tXygaUSUb11dEM7e209G6pPS
P7btDVmfeAlmlL1EYhe7ajKcfRQO/qkOJS4R1T6pkNLXVeMxGW3bQlX4XCMeUVimqTtN6m3M3HCF
9d/CEIS9ww2r9piFvXOqBHQ+B43QUfq8HrVXkWqrVLA1whmfEk+spdo7u3MUDkymTmPOrFteAhMj
31Du4sDwjnkjpvu4AnQqBWUeRtvsg+UNISYiz3Qc9geklDCZcjLe2whBG+EC4Q3tNfe9xI6AVs18
wD4TnKop755tbRsAMjS8r4zA5+dGZtevHfEtzCW2PV91ulQwi131li4UIFoferu4vu3sySYZHGeL
MED4lEmdD2GVWeDs8C9Mu7Sis2Ukz+HDyIo3PKA0G1h+XqyHpml3hs9lQ1z9aGLc6vq9GWX0CweZ
WvPwJ+IUznsf0R54HEoiRZPY2dpoBddWbebL08o6TmkjPqLGBCaNqla/MRFvma4bJkFplpspI7y4
U3DFkeKJwpN/geWWBEVD2v7BbLXYFyiYN609URQz5tZ4IkbXt1Y19eXghK0XNBy7zjUfhjHLye0j
6nZiFlf4Bx8kPbWLj65w8oM/twNZkJmOd8Tuqs0MrLKJUJ3UsPjR3KBLFRFl0wnmuamR3iFAPvZi
ZK1N24cX2d5K9layaeqODYQmc5+ATeS93BeSqvWXmobs44z6Ekh+yqh86uYtijD+L1H1O49c5+cx
1gGXuCgqx7iS7jL48SAtZPiNopP4BPJ/ToaufTVIDbwumuCGcNt2zcsreixwR7+FY+s1WC3CqLvK
lJrkawuWZx5JyaRK2VDWbPcUwqbhToSiV+M2tQwmp5jFLbqNunBkmiWRa6VdWQXv9NnyUI/omqwB
XonMDDEdW80s9n6KupeK6dwxSGtsDaq6AcnNHn893g21o/kKOVhAPkqMASlyi2sFEKuIdmDk2phu
0YFiNnbYbN2eGTRpAAKZZFsGEW/Ad4C5o86nK+py9MNkj3iC/TAn8BOJLroy5rO/bPz/P9w0PggW
e5sFGsIL2+fPRFOPuVjWgEckcofEIBcUD+nX2Zn79s2Z5lntnCJkGqlKN8/IDs14+f7zB/g7mQsD
R+9aaDkkK/MpFlb5L7LpMfGsara7+ODqEGN7VLYxPVAhnSFnGo/AB7s4qvdSyCTGkBfN5bbG4n+O
y856CszeOjsV4Yz/+WGh7lEgUPfANQiG+flDgXJFVZI68YGcdIZ0zdt/q2XFTDqwHCO5tZl8erwb
1JwPcf3+b47JQsr/Amjw63FcB7RVcnB+CYkpyYJChjVzTKacVShFK47or1VBQW1ykUyE3aOSCcRT
5kfG0VrG79JByng9IB+2bx1vohqGJOMO1163bNBkrpcpRjaXHaYkkPvfHK5/cRIXKtX1BQZEE9XP
L8drCGNpCCPIDyQf4AMJJ7ws68QjPGTVgJ6rdVkX5dbTrfoonGx6gNXQD4C/IACVbh6KUv0A/X6q
2Pyfv1RqWgvm8/Mh9JiBHMT4xNFZvIZ/PoOGq4yZyOrk0KSLCcczPP1Ankz40gLxtKvAWNbf0bbb
T1h9+KSB/aKkGCTfW6hv5JqyvGUH48j+87m9ULe/fjAPtz+yBcsz/5bF5Q8mUi28qYfai5lQY0KH
FtXeODY+udUSePuRiufAwUfI2IrOumqzq8Gxh4feGRDvJ8MYvpgm/Rcr5M/MxRZZo3uKTcJt7MyM
7zJumbmjpSO7WbCeMjS5swnIAS3J/Eb3N3BN3eePpVQWo37o5wUFKKdaP5D4gzdhSGd9t8xxH7JE
TFHi9qcbhgI4NqB/PhxLj+uv58knOAtaHROHF/4ab5eQUy+nwTf2eAd5BtoVJClxLcuqU2o+PQ/+
8DTZwWA8liSdz2tdJHysCfvDow49jlYs0NIvPWn5OqWcj8erY/On9vMp3l7gIWHXy8luUlCafgR/
PlRA3VjW/XqIt/GgmsM8Ffx2Ku8Bb7xsGrhCWAg+L1/2v0qNf4NE8wRbcrD+d6XGY4Wr+F8i0X/8
6J9IdPAbuYv4MAgDW6w+/0+2EYjfCNFEnsHtvuSd8m/+xKHd32xuM7giwR5suz6vuD9xaJss1CUK
le4r0gaxXf4nOLR7ibf76db2XdM1USYhAxEWs8fPzxzkoVlJqnh10INvjZgdM3oOKNoK90mpqKIr
bbK7YfsCQsawJa6IQ5fnEafjZsgxeW4a0QMVRFK8em0y3VWeXT4OrRd9QQkF1sgjv2ZUnd1D3SzP
8JBjdC2Nodqg3q0wwS/8JkGJmljrRPghetbcSM6ZVRkQahilrvpZ5WqrSKTGBj5NowXYCx+/mYe0
/N4WhDuB007OLjNa5zaxUgyvqNdQSmtKm0xliKsmmpaOLc+lbMMQCUnBeMZJSoRFvrGNJqLJ1ga3
I0tLXI2Qv0diCMxyq8n8fjcLPtSGBrvud37LwhA5JQ1UaKvJJwlqJXH7ePn0A2bUUelhfqL/KdsS
legeJB5HHwerWXyXnPCDy8vszkMwHkPny+hzhjaDc2b7ea1nhuB1xCd7daDnXsvRzB5gbvVdpGVy
O/ZR+VS3qJ67thmma610TBAHUySJLIkfgBJQPxqtTUvhKZyTOrin12TaKq/mQGIwh8c3hYyg0FPt
Y/CZ6y9WDAsa5TzM6aRsTGsThcCLGzCKauej76acwj9CwNe3maXCOxeFYnJKndA90DRa74ZKhafc
k2o/J8kyxYf2TicDqD9i7uqRFTq4N8ASzmmWFGs8M+6hsIADiwhlc0SSGd3pnB1EnM4R10Z1S48M
T8zZKUjO91PrymlHKjfyrHfIQLddcnKMouM7W2InSqm+jnOh3huoh9fanByxDmflerS4uO2nZRTB
Fiap81YBTXT3umbvRIEXPtqNjO81xElMG0NjUOo0iC92pFuenrnhsqcRUP4RsI+vM0jwU10LH5nR
ZMYYCqh1OUS+6uYjIXL2tJdRb5xsdo4RgJW6LGGyELACIpbujolLqzJOzbp/QLblZieSvQEpAsMS
K6vxvOfSmpyb5Mc4DivPbB78GNS9y9Qe68sIb/wx0F+m++ky6atl6Dcu839y2QWyy15AmO6yJATk
su5iclZZHqKqMRCxXLaK/LJh0LzEbuHyv2apiDbf/Cg2Hgnzpykii0gAKoZruSwtCdsLXpf4lF82
mvTHemP/WHawsJGY5i9LEGF9EpybPclcVqRoWZbMZW3qhJkf1RyPL7Kj28CgZv4GUFhhueoe0mX1
knnNFuanBA9irEvGF8+LYu/A7W08lcvyVjUNexyq86Jeo6okXWZZ9Lxl5TO6SxNAyWc4TKZkKxx6
u99MFBldG5SsHfFu0A8Xlg/VTAJP2kbHdKAOIwwqfTXKlLoKLfOt05FCoiq9Hw3H+HRnnjR5RCZg
NO91YKV7WHI8gTVeETDkR7iLeOPH4x7xv/tiNaT0pn3frxAFVbdjYD5YgpodJNlok1sW+djBNTLk
EdJjJqcde8K6Td3y2qTb4Xe0KmcTgds76s/xoEeV0/02BLfpULX09SCPdvJ2uLP6SOwWFTqIOU5H
h75uqYJpnzv4QRIo6R3poQCDBj9lkdu2lk1T1eAB8zuZqUSz5f7tXDe09WWk/9gJvmfYr72K0Den
nmHeNA1GeA/ByUq21deQp+2+lFawldEU7Zi6UqwCNPAi/lKHGa/8Oh8GA1W1JFQlBwDr/fhLJW3K
OK0EZsQH9bExt6xyTBivY6rGA4mp3TPSjY4LYzT2caO/942XL6HK07ZrWBgHy46+iMw1CIdZCEsv
JacMYMQ2SUcm0fMgCse9LmHXdhQeMBvXMWhy3WfOVRAxRJEJ4N/39IvtCa2oAKJbue/QwXBVeLN/
xheEU5D9QqbbQMnuIWxV9BIql1vWLaIt794Ev2agvhIeSHL+rGX2VgOa7CwE9mT42cGuAPzeV/MA
JzpG5itVkSRhDFCx1VjO5zKAVZnU2BwKUQT3gn9x03rauG2D+MVnICTRJwStRN/vnRsbGANxU5dZ
V65O41OYFUFIuQZLR95Jitozm67HlfJokXNGeg/dbunbtS1xFhEZXOxwOJ9QvyGmoZR+79d+RtB4
TGsfhlZMjL3x0tVm+8oVVyoymcb62hTNA7Fd1b2eCV4QaVZugm4RIedcBs64M7XdrrWVOAcbfGk1
YNc5NpGf/i5ap/gdUI0hE2QdOqGLRpf3oAcZ5vPGXqeTotjMldYzIUfDQ0LG8Se5/fGW/KngpCL7
ixH23yWaoTd03xiuptLEDeQ+l45rLFF12ZrkDJp5LICLeVLRc9w4ey3SL5HXfwts5e7nCg3VTCzV
WsjpbUIERQZTZRMi1HyQ5Uc3qKCoJ9HZtrHs+vc48gf4OqMi70Skh8Huy2ptz5Oznb3IusuBXbZZ
O2b3peWdy7grT8Xc9NtFKjStELDIbj0mzVhvW6uYz/HURVsS2j/7NHnCHccoxXwhZ0G5ixgAoqCd
Ni4VBAr9Fw/XzEVIg5A0WHdOgwGPtxwlqJH8sLPsibzI/8PemSzHbazb+l3uHI5EItFFnHsHVYWq
IllsRVKUJghSJNH3XQJPfz/Q8rGks7d99twTh2WLTVUBib9Z61sVK6dGfI2lS1GfeO5ba7Z3w2i+
h9hhMLMxizPcL0SUi90KBcYDJdxzfw6XUy3WwCOr+VJFuJgWfzifyox08LiuETs12c6LRlRlei7O
rLE+s2eWl6ljPiTTnJ1yrnmg0A5IGdIpDzLt420t0kM75vV51etPaom7vbmgYc1HezvE6fLK/Foh
kR2qT4SygV7vFt7rsLDmXT6XY2A7FamGZVfs9VARbWJ438JIPjE8D7+IxrauEUAwCPLs28bsua7s
b4UkU4qtKGaQOKkvCJarLoZGvrnFhJnUZNOfNTG6WlJyzLKbjh7qo02nakVMR0yTB0jhQMXi3pnG
HJH/MKV7DIH6muypEI5ldQ4baVflLZsmcRXPHWYat+YSNb2IaAwtd62ZmldWnT5ogmXuQh2DbyL2
BqImCeZ3Q4w5Oe0MZLeMqJ2o2ige6Sej6RAcOstjz2ZtLTYbs7wmXzMiudu/kHX1bifRsZFFvokN
cR1OHWQRQmMglrBbQ99ZF1/bHGfM0un7qRtuarO/7o3ykmqNtt1ZZu57huegjbF6jwPYT/QCG9vL
43EHmsjG2eIq+1SmnndyiqZkTgHRZ3btDihmsdzItswu/mn8/jcSJMsSayf27xu/+7eyfOu6t7cf
AQ/fv+oPwAMUh3+l00dxbyK0XiU/LsRtD6nTHx0fEn50QOD5paBbpFH8s+NTv8EGd1b6NbokywfT
/f/+66ehUvfLn38cMjFJ+mV64QHSxlSjkMA4wvd/TQJw8WAb8WSXZwayP7M+jFSA6RiExoSfuYdN
YG5WTPl0gugyb9ckyJ25ju1Rx7jHplAJGblhVwS0reZVt476OaCywFnH/1HkdPZ2aq2giBz9VCCg
W1V3tvXsr8sDua4RBt+mrF9XCwi3cVHXLBss9t82D4ids64izHUpwcB9QOkgSKfGxVJtFh/Qpk1V
us1Lj51GOldPiv0uYqSuOBs0ACiRQGrpXHcn+lGglkwQSa6rknJO8nsZIxZdH2vsUiwOYZg85MjJ
0VjO4eOsxZp0nJfwYxejP/YyRRtFl1U79w9E1HonnS7ibphauStz93YcTP8SN16z84oo+go5ms0A
T7Hj4g7jDpw7YN5UtAe0D+VxSrC0reujqq7csxYh194xkEcvnPrXpeufR2WG/1FnNwblzAZqXbYx
58kL8qirCLpmZdUKqwymRomtQGx78iFing3dgtTcWGiV4FKco2Wvg0w2yzY2eCJ1qagukUewK2s8
g73ZNA33ZsJRCq3EPUVkzB4Uapu9bMDSIApabutRdpduYvBIYTPnrCu6mW476CbSxEI3QySdcR5P
7Fb3zlDpnVGz6FPrym/g+EIf81UUSXcwa566wxjJA+qS8HFEwL5P0xA7RcKg6pLeKb2MbALJ849t
o9YsHr0iH3cJI4UjT+d23zj0DPO6qgRKzshxXV+yrvRfMMtN7xFN3X4RJXvoJmRKy32jbtU8dflp
TuuHeDDTB2x887NBkpJFjLUtLoFnjxeewSOxKgQLN8i8dVBHtM7OuniN1xVsuC5jrXUtm7OfRefE
phZEXXP0cNrf6qoBE1Ja4zVqc/9CNQnVTM0MG/cAHaeLBHpI5n3brcN91o7siJd1XUwZt08/NsiL
bq19vK6V5ceGGXd6cWRhTo0NtgjMihoE2YVyIJt1WsjEREDj7qhCEtLBluLGMOwjo2nCPwkyu2wd
+VzljRueGkQK8UVt5p8dxKx3iNEOoeGZxlmXDCqUh7yn4HM3IzRr/9uiEK4EUTgv1wvzhptukF7x
zS8tKgxVQgL2+uHBrrV103pDTF2UZ+69Crs08NuBhVxe+udT5UrgR+R6zLs6dmokLQaY6S1z0ehY
Ey/WPsh8Uhm2XpGVxAqXjlu552Vne52xQ30uxTUHJe97MdbLfqXBUpNVUSi+oMOfepLljOiqYb3t
fsa4Jxt0hfZs3pZ4CcLXFKkym2Y88pxwmxh+igoERQpXrp0h1yrwTWKkMdFWj+yKNqL30xcX66Vx
9MpRVCu2cyJ52RvwB48DtNHNWgmoyykqECXONQGnpsukGxCHGZ2Z8B1HiMnss8reVa8MG/rswNBg
ZLY1N3TCo5HAVMb2gBuptDN+5JJHLQqZdRxsAT1DCtnlTKnFhJaKs4+f2Gchgifpdyxkiggz6WYE
coKt3Zslhpl5AJPaXyCDsMWuqpBURa520ajFpXOtR0fv7VU/JkQ+shK3eY+3Dsqe+3zy5EWLqbf9
8AmvOHB/Oqz4nMvSVzDbEp/7XkO2srGu4NYZLJgwpowPpUuibAVt5gZ66GmJfDwarWlX5A/Z8UVY
1+6+mnoVM5cjSQNGPSBm9NCDCQrFkeceKgASwwCF0R1zfmEWDojKs4w9Zmvxyc1rZOKyWwCpTiyD
HKMsr2DbV3fe6DpXvcO0jYxwSQFu+Rczmy5C9/AjI/2LDn1Lm4D1fyAAuOiW+VszNy88o1qCtBWg
HlZK22Rk3LaRohGfogUDChAI78HGUX2rlBHycCjzszxyu+uq94x9bkB9HEsRfltQDwNSI37bdaIz
js7wyKZdPOFsBrOIrffLaDa62vQkHRwBTusLF7zIJfJjb4PQIdvVhPJRzVs0c001Xim8D9R25AT3
Aq5qT2orcOcR0GVKDX/j+GkarHiyjoTHh8Wt+rPZGQdWOOVysMfCbhjXMfhaOmPcTnkVX6NNxK3R
auldIDCqEaZZ9o5xKrkc/Hw2CsqGz8QkMpJhfAN6e9qOC9YJBdIWYiDAE1z0IyqAScUcjYt6stD1
8Cy0/fp59GR/abqL+cb8pNrbEFaDzAzNI2YZ67Oh+XkStN+uRqK2T+FeBW0JBCITU/M4cB9e0ta3
N8iy/JMH5ndL+wDoNNZsIK14vCKSAm0GXpVjvoxfG48Y4FnF8WdQ1eIqDE2EwWnnUAkUK4MDHtq2
Kixx1eHJ7bcJd/6Nnbr64Eunffbcckshnu0sWlhwO0hINqrwnLOCtus2Q1l7YaZZ9TKhot7UuhBB
NlfiLBbR57AtHRoKuvCcnhUizWwFTL5bbyNM44n0BREQ61hf2kkiLixyNYArtVGzA59X7xRNcbrR
Zv9gyAGB2dBFTAsVOjTfYHbajdoBkAtSYMsIgfDJMpKAkvFlYdfDLfOBagLihoaQmxqaHVk2if0s
NbW8RohJnJ9IOQnaFn48dxWzM/eThVAk4pEHhj6K7ztnrpPfU1X+Wez8zWJHWiC1/qq+v3obn19/
MuF+/5Lvxb1pqt/Y0mKAFay7WXRTqn+3FuDt/u+KXrGoEa7lUu0r2+RpgV/2jx2Ozf8iH2bFuEry
ogi8+aWC/6uKHmrczxW9QN+z/hjc3JaPB/hXE3vcKz2WbQ2/Pewwwk7KPpstE1GrTWA6bW9BEa7r
6pyuoDFxcTZjIMgFDSYkLodBds2J6cUgn2xqIKiZeRtfNJoDayvrRhNHhiX10RrV+NRn6AP7aMYE
Ws9Sb/3RwwBU92m/g3pQjgfySc27wepwD4zheI0EjbLQM8ppII2ydZdNA61kn7BPP7ptih6+zUZa
b+w0B7aedUVIbkpgThRV4DK5SfWNmmfX2ccaotqRldIyoFZPxUs6wDDZ5HOWvTbARIh84Oikwi30
dYguCTlxFPLai7qAO5YyznPPqrlVgFCBpdaHbmZ0vbM6aOHnIJ9n8GV2M59FRslJCxxXU+fxCyKU
Dlk6bKqmKKxbLA7Vra/S6G5Js/EaR+qmTt28301xQXRK2FXjIWUlfiz8HHFAqirUEKs5ba2jGLcZ
ikCJ+pK0kYe+ZqS8YJAORdU3x9C0k+FQhDLiWQxkIUOH05LlLnY6LVqmZYRi6yuLhOjS3PbzaJyp
zqwGwreiJgbkhM2lLNk5scHI9eeOkrSz7sasBEyJ4Ybps01Msb7KULn6YQB4ovXhSpDbuq9BkkWb
YRUlgMw2SLm7Ds3Z2I9hZXbT1u56C/xAM4xujzrTILUkQv7tVii5JjME6xnn4a5R3bheOO5yRKRl
A/vSKdxYwNxTPp73/TDU4sqci7S3WgSpHa6AYpNNcurMpwi+gVy+MIufy/a1xzJWQCzOliUP/znw
3v43Aw3a/PVE+PcDjePz9Jz8hKv8/iV/HHi2+g2f0WpS+hVXiRrkN4naiGU5JCf+yp8TDSl/o+QB
McGDb82N9P48/0zvNx8lL9YJC+EN/+c/SuaEefmjHANAAn4tSiBmxwKQgfI43X9UYwkHrTQOevkJ
/Us9bOql4GgYTSYv2yVHiVGrqL2Nk5zAMjeTwKUy4076zXwolTHXhLx79jbv9GpKD/NpR8u4hYJb
I1Fl2N8JwfdxIJoTRjxWyU3a6nqFDmMrqRg479HYS4TjiG6kwbY29suJNVU2Hyo5Z5wU1nL0qTrp
UggDxO3BQitWk7qGXhdfa5jrzAy7fmJAUs/PrhXPyS6Kedu2cURXsWkhCO3dXDTnNijNlwHT/3NP
+4vpE+eO9NL5y8ySbOvjjXG3YGf7t7GNTJhbuL0iKczbKHZuzd6AsV/lnXwYqJ7+DthircqkP1UE
Hx8B2iBywwla9UnR5DL48SMoGEmkRtg5n5bW8s9sa7CDWmoaIL/S7J+JSujdTSIL/wYgmYShJtcd
juNV9jbJxMgGmU0QBuTqzGcmcrmEdnwloRW+mklmIPO2u7t4NnSAuji9HOweYhDwErjQOdsPQCU1
cx+ruva89qHPLRbt9XRiTyeZ+sgDQuzXtIHE98NNcvP7q/txkrZGy/78osmVXC9gjwc5zNZfZUC1
53j0q3X5SVVF+MVcP/0I5t2TKZW+MVwg3EMKrJy2uA9UXBYSZ2+/7DsrhcI9aPFSs7cFI2qTARCV
KqOptkgtmfm3BnfiG3Nl8wKn0nQdI/E9WRT7N7YXPkZKy4OfJPljVpKHiltEHJMSNjE+FuOQjZaz
W9VSAbIDrmmL3vVCLNZr6QwnplfmsR9C+wi0oes3KrR2iZ4zQjwmGYjaj/d2gjPQT8+VqqZvSQzg
jOHB9I2UAHw3c94e2x4ZRBizSKzHYd8niLG4KbMrdzS4mbosgSv5yhgobUnQxgy2y9LFvvAUq39o
z3rYJUnXgGFKITQvrYQpv2KSy1LfoXgGaog0LL0s2J+cZi+X5HGU9ZuX45ZEctriOrHxiR/14pr7
Mu46wmzq5CLve3FJyAHmktIcL+2s4cVJ2HJF0MRLepxRsfvbRUXyzkh6fd31Jm+oTCI2195ypB/l
3jQy5OcjWgwVd82Lj9juBBbL3654x7+JXvzlzLKp/CRDWGEhufH5LP21pPtBQcqOKYQO4hp3jBbg
ZPtDCb+0yx9nDa26dUnVZZvPtdNWy7dJesu26zvc6mqa41f04PqqZmh13vSi+ew2iqyIOBeHxquf
6AazXTM4xUPR8F2yscVkQfdZHnI++1O1rg8FXijGKZEO5qKSd1qsgQbMhX36E2O+VGuEHsfVvB9p
ctcDtcrOW7vuzcDuDXgOYoCMmmoqijYjffDjsgVaDVAfAMdlCzD4ZNZV+A5uTTx5RtF99lMTSYux
NFdJl4DRLeqYqYeFjOOlFDAakClQDDLbAfs/DM4BHW/mBpkXe9eeaP7AV/80FP/x1l3L8h9u3fXt
h7DsEZvoILuyPXe9tX94+6fG7IxoacM7whgcY9dTvm/mtjE+paA6LtkRSbF1ms64T+cESKata7++
1C1enYOH1QhOCPcgkWF5E5572Vg/Z6ODGMAH/kYWF0PnL9TMvBghc/OsSQZj/9dnz796Acif+bVW
sa0LquvnF1AuWdeaceTe5Ri4Ap2aMPzrKGJsGpL10JWcM+E6r7LlasYqY2gIjgcNWZByemFOTvjO
vWdxMM/Vs6Vd8+SgxDqPZY3Nssm98D53ET1tYoy2fxdY+/E8/vNh8fHmozdz8ftKF471r7/7BKqk
XdRk31XDyiqfui5852pmUN/CGntEGbWsgU9wQ90RJjyxdXjlyhJqSZ2M51VB/PPky/Yst8noqNzG
uO+Zchz8iRyXbdsM5fXidcmJ8ZC+majF2Wp0U/c+8pjgI0rUSxdOwxm2OQ8tBLaCm0FNWXlwRxec
CeUro9aWY2gYws8SQdnR8AzvvCMVMmA74OzzDpl8ncf6S+swsmmnlcM3Y3xeSrdk5yulfjOjjvNK
FooZDhg7MwCngIq/yl7MAudxDBQGdGxdn+UKnH3pcqtTE9DtrLde6BvRK2DceAyAHvLrseM9Z3Is
73LZkdtRpNa49WUTv4q6Y7IsYtj0zTS+KTRgnCDrW4Op5nwgQ+FSiYW3TxWcfIBicX3IIrsXhMeB
M0VfAAkk/WZVRXWG4UmfUZSzsWwB8Bsql6dYT93OdnN9lZoLz5K/vogpEn+9DdncUDOYjPA/ysFf
ygbO6mJgNNXAczZxfc2CG2zzcTaDWGkOc0gcznej7xJHe0qx+tmR/XK7mJxJQVR0zOsalz1wmp83
SU5k0kw0Q7YdjTSBlhiV+77J1tsVd+ELMOH8geO/f5GTGt8GsIXGznfsggk7hqvkADk8vxyxxQWF
K2hyoelYOZjDPMz3iOsQ1vlLgSMjMvQOPh3iOFU86KkyLX7Lbs63hmQ93DjGLTKgedp1gxhesSdy
RGYkPbRVUx21uXQHxV17JONmLTnXz5UNdP8ZF+zRNjJIplomS+Bb82ezBltiVYxC+X3iYtOl3BB4
TblYU8luG7CX+80ik2TXjmRdAJEh5MPPZ6ar1oIur5ForiSZoP4WrUz8yHMgeYSlmuebpZ4sD6ZN
kX7uPOXjm80akpZi6ha9LSxOgw1RkfGr4bvmHQK3tcBpdXUuPM2jqiucXQvMiVVaPJBVxrhO8HIz
jjyCMtZUg6nl38Me3QhYd0n8pOd0Sq2wx/I+It2NuGX1EaOTWi8xMeuQWEynzi6AHK3lj4/Vqse8
ECz0my9QoDhXe2Zqu5mTHStXuZinyCYWZeZCYA47VdWFocBHbW3Tsp6wZyRM28Sw3KalD9aYrA0s
99SWR0azfrTpumV5l07mnXnDYgRo3LCKeIhDcKq3yxQoDJ9br3MSpuqoYDZTuyryk4Yqc6MjhiAI
+owNgQ8Ct9CSv7suzvaK+LKtTdmKOT5jWJlPWXHlukV8Iwt32vIw8Hln1sScjxvpn1He/Vy//d//
8/xaJOUO2labfOt/XLqjLqIX/PeNLfCJ8u1bn3wb/sWX/SHPNn9zPV+sG218F6zkaW2+T/Nc6zee
rK7gAYvQ3/UdOtjv6/p1uEfBLz0HEB8r9NWD9H24B1YPIr7DxtFmAf6fNrdqBfT9WKqsq5TVoYKV
1kSqLT4qgR9KFVvOju9UyXiEtEHDRx8bxEuJbhUYzuxkL55g/1NXVAElBRTEDRKhNCX9OYBoVJO9
d++NhGcZeZ/RdeQnTMy46Qznip0atb0w4LWmXOzzoPTGIxlnryxu5iaqrQ2mZmj/8AG2vkMxydP8
tg5HseOJU5LI4GWB2eAA4c5FhxKJEZ0N7jvBCmaXZt0Ta/X7AcXqpsFUu4Xj/eKQq0a8EX89AxC7
rXjkYmNpn0wYKICHR2tDr2AEReg+GpO4Sy3zZWz58Y5dP+VV8l5FvYVV3022zEPxULO8leVqmK11
H4i2eXJoxDd9C3Z2Mnh5JdEUuC9KwYaOxXvrneHB6oOw463BFRVEfWFtmOa9y8zQG8fhrfwIZBKM
tFBB8RawqXvgJfA2CO+M3Xa3w9WMEImd1vYjISoOJeiiWFbHVNGHVjkqPIcn63bM1O3kcTquX5mq
EH2lDxqddVO5iWbegjq3eipqc8FVmt/6cz6Co+NH5hH9kq0afv3JksHQEAll1ew9GNo+kFsFxc6l
ZfKr8n0ueaQ0Fl2UHc4ZvMWZMYWfR9/C3GAt1/r3NOw9XAD0VJ1IUzhxKR9w73H0i1GSpeF396EX
ZqfGB+ePCZ1AjUXQEXlrdbguWybbhTVu3H9cJCDyOIIVOa81pqAdhEE6JuoxYobvJ88c0RDzD7K2
b8eEXypKUXlbBkZkM4VRBmtcn7vAqYOxXq8iGsmt8F16ApOepepk4I5xuiVeV/M2cWHRvwHWte0r
rud37WcWcBd+dUKRXvBU8Nkv/Anit2bcY5S7qfe6rTtWfE3Bu4S4xdtJl+gn0ZD2RXH59PF5F5GH
GBRMw7afeL0RrSEaE7qSCrYXFCovx8oYvXOTc1VTNTNq4Or0XC4VEgaSbQTW6iGP+aPjpS+UFnz+
+AA3Y50lVwNvF8Xv/bzwyU+obDc8GsLzySPWOXa5O+DZPLko9raOyyfsDVxMuIuvPt6MsuammAz+
KiiVl6KiJyfhozmn7rMDBW57S/JDeD5jQbgrOkjekuhWnk2ED1mMlPdLwSyKnozBN3iZHYgafoco
7i5Yumuii2gArYYKEwW7DDKXmxJMySmZUuIxBwKuLFSKW42m8NJDqrOzBAeBN8Y5i7QoD4Dqv7Nt
Tm7HGMT7ensxyViOwiTgW6ucxVgFSrsayMsU1HU7hRIU0rIoD1pYWcBEjtsw86rtx2drFLx8IyxP
DrZxjhAugbKmhwTHUbMs5/P7iHep6pZVKQtzetXc3zsWQZeTweX8cQGsVzi3+C3oxRIUB8eYP3J/
K3Jx4bjz0fXDZHEfcBkBuekBGZnhc41V9/iRE08qGuGGg4mKxqemTu3kJYERtoUt9k78h4Wih7tH
GNzNhdUT0VaaJFW1Q3lio62vbG0fvCl9MaJkRR1O5QnqXxZAWUi2wyKMY2Rzn2K9NU8QGwn3c7jI
wIqWJ9ThyXYpOb7ctHguOw4HkyzNRKuDH+eEVrF4PYUm0x0m+c7W7YW1a1vUfo3syH11unVigvtP
J4U4CjgQgZFHHIrQuoNw4qMzXDbM4SBvCc/xDhRd86FmlB/ASBi3sNpqZIb8CtNA2i23CLRwBMzH
ws2t388m6cMm/rhpx8ShGyD0iu8dE6XHJdHa6lbO6XxwEJmgTa7Wx87ExdToek/NxOdXsV6JG1Ge
tKP01eASP6ts3pqZO+DjvXYooHZZwbccCIjbq9JhYa17CPmY2FbnT0NcjBHeSHNBeExldfDC5r1x
+c/FAFk0tIkMTDhPFAYSFK3tN08YdlAaJuGKjfuIJ7uC0B7fGNNwxZI9BdLpRedzolFhGHmXmyBr
ZhHIbKJcLbXhDDusel8hj6+pLFQETsCkEynosrTpi0xRO5kQrxlYCnlvg/3cwRms08sZ3MN5Mgk+
QkuEEbKvyFRDkIomJWcUuDNqD2wNG8dEfIA2SI8p6v4ezuXst12wEFAItqNBWVSHw7PRV9Ur+Qzf
VAJnfhNZOnv3GstYqE6NZcE/4GuAGGVb7f0i036N6JYs2pqgd/pCNRoMj8nuwVERXvpTtSB0sHBq
X0Gj9NwzBCBdcewZEhtPEMVIYxuiMT+FMawk9s+56WxJeGqSK3t05BzA4QqNOzDpTAZc5/6HUuzm
f45Pf57aUzy5KDNQcTiOi+yRIdjPE4zcN+SiSD85usk8H8DkvycZDxer9O6Hlqmj3XPXqYQr/a9/
LquPX+updWHB8oEFLPPbXwxvqHfl7Pf1cCRJbz3suAetJHstJ+bUTPbf//qnrbuHH2Ydv79K12FM
o0w6Xe+Xn7ZMkUGWRzkc85kLZK0EyH80gsjoxO+v658m4G+aAHZSDjXzv+8CHpM2wpT4/GPn8P2L
/ugBsFsqh+8juSxXWe6fPQAeTcflea0g9dkesdVcxt97AMsHMbhaO2kQGCOa4s8FlwVHkG6C64uD
Qn5wBP+DBb/7P4zhNOCrkoBvyW/B8JLX++O40hvhlVRzZB49by5ZO4+Vt5ZcRCCWc8Pzm4AfMDpz
6THrZZ0dP4iBflmtvB0QBMMVyeXsGVpoPLYbmmHQughr4pXWwwgrv69KKDzQgb0zQjrvQ57Hq1Kl
eRYWwW3JjnFd9ABPpXyUPQTPuphQq4w4J1/tsIQ3Fkf+Sc3afi5Fs5qdKVaeqVdXcdsKeeqdynjL
tEsSGIMm/YbO2SejKenUdAWZOWiLbutFOr2gvqi9A+VAeT9ZKlojJ41BXQ09kV80PpVxbyim0Lgb
sR7UHtg0F+vUpiuSRuFFs/SV2WosMFnsfc2zHBlc148eb0tFtImpp+iU1uawJb+AMo/dZMU8b5rs
PSxXtaEleFHFUl5EE+o921vUzqaGemrTDnmpGSoeqQ57wtCaHgkLn1eNJdJA1QFEq/BI3oT+ItzD
h3uJ6CrjS9+R7zAQrf4Qiy5GEYzRe9MsI8+musNhRwejYTMsnHzEaKYhvI3QX7GG7qJ6ed0wVoBr
hAn4vkU29TzUaiUH5hN8rEjhAlghWnqy1nc5M3kvQKKZ934GHoIZ34QJHXQMPUxtr3w06yMAdAXD
dYymBgqKrubcA5+N8NbGfUWN6+MuN9oGztdEMXhhtjnkrY9/zU0I0duwdljoMV7l7zGM4mtsa87c
U70CwSSTsYKetICgSF+4jkEcbHejYmqSAxI3dx+8R6/KwIWUPdwsczBQYrfe6mVctZr3kvCbFXMD
IXhyqwEDXu8DPVuxWTVeXKZmRJawENUdybIlAGtmfYAXZUS6MGKLhRfkrm8KfS1UiT5bQKGR7cwv
MKHfiwI3Snl3iQ8FuDitsEkC4rNiZ6OHT3ce1nu181z8y1fhuOLXuj4U0Vlfj3jsoyrtX/FmIjLE
Q4YxD08P8MGqAb2Qpym+/8ogEoa64YPHiBqDb0/lw1/ylh6FF7AC3sF2WgMKlwZ2g3IAxGkdoytd
up44qGgwtsqoeRFUbeKGSBLn9PETHXcAkEAEnXUGLYdrsxkl7y9o6fBxajPQLJayEQmrSRIw1bam
ehbzyj5Dh1hdOKKtvzQUUeOmsXV7RGdK8faBr8usJq7OgJRQhWC0Av/XyITvH1mk7R7mAnkapBXn
s+rT2Xj8+C1JiRsiHmUqKbc4Hfhl7drhKjNYVVz5bY7ghAYFYWLngB0kmX1slk8YD6uMvnj9SCFx
rO9JOovuqp/96oIeC99cW/Fnf14xDr+zFgk3Tw5ZtaIR/QLKnjvlnFBuCvVAFcKc9ytx5n1ZVv4i
Jsb1mjJlXm0i2/CKQzWMU3XhmoUetnGdabgKWT8xs5PLEf/ddIcaT9+M6Vx/sbjSrC2lFhbUnB2t
ufGVX596b9hWte3hvJNGM246CZ9iKDClbmcMPVeOcMOL1J/9Rz5MZ91kMSVN47lnjkoO4JdeDV24
Z0irP41cxciCvGKPYYz4sjFagVB99y01WA6igIdgmfu5/uQ57MBciYFtI9up5cXwBpwcoQxeXZFR
Ei2VjYO0n9rc2tl+2UETTKJxOWrfdo8T0RDfGgRJFnl1jIzpF+mTNgT2ogOIUvrwcn1/Zx2Hj63r
coIMqFX5gcV0PRFPzMgTjQPwMGvayAZlJgpIVZ8R22cdWOTF5B/xxMAxV5d3+VgxxBiznFaPXlY+
+NXi7g0a0TdFm3wetn1yTEfPfM0JU3v0okG7e8EReGpaJ3mzGj0xGLLnMwgrRTCnebitEuMB7En7
CF+22+Fl63GQ+tAiZxPrgoQ4ejJ1OfHfdLkXHh7xMhLLG8g5nNrWlNPj2pO7YkDcWUGxDa0vc5Z2
F/2EYZttiWueDUubXRIhZ+9syCWr5LuXDjvpxT3ZUXPVOm3xxqIixiXoYYrDuNdgcey1B/DduINE
J3UAtQHwfeaNnXnKkfk3t4uyAAoI/wBQWu+X0RrJo8rqywnP4SYzhvCmHFtOk9nFfGfUw51Zlk9W
NNGn9H63RAdo49apzkohH8Laqh6nOG8/oZ2/iW02I/OKOZmizrwLERl+Kl3IfvkANPi6wYd4TJBV
B0DVxFPEugu5mne/YGT5PKBwO1TaxulrTyUNGp9bXh/HVvsBhIcjC00WrrW86TpMbg77WDvIRSyg
ai75lsVLL267uKoCLV1BAFNrsnywWg3Kpcc2AbKfZj4O4+lriNI239Ly2FjximHAz9Dk+bA1TJVD
AW6qradFfy/LzPuSSF+gB0gscT2kagAradRno2NxVYNL/ap5vF9M+TBc9VJ8nVqvuWTBReaSOema
LrgMEaE5S7pDxiY/zb6hiMZLzdvMdPr3Uen26+xHVfOM8DofbxMG9+CX2iUjvCMrYUG2T3Jewts4
NsNd5mCcpBTUp7Fnf0NDuEGG3p6jIzGu27bH9CKtaAaVVrzl/aRPzWoeDu1Z3gJlG7/gZAmJkIid
G7/27Ws9TJG7YcuDhRN4R32F2yC7hO0py108CONWoYTeuQQ6BbxdODEUMW01Addfk6HHpFjVDyEq
ufNMtI89j8QApJm9Wni+mDI6S6e0OxmzrZ6IzST0083mFpdUZ+LaiuMLxiPRteVVw+XgtlhVph5o
DrFvMaMZTs2q1uo0xb3iFXrmVsbKyndRjZaZh58BbJhLRYB2KCavOrKw/hxCyt9EuYOjU1aKcNU+
2zk6z2mAR64DiYUoRvPMk8IPl9Xk7mxwbyhz7ysICMzoauvWo+u98fy2/1S1auBBj9OT1xP322zR
YOj6EWtVZm/qIXpwRGNelMx5Yalp6G3lTDAGOsBPSVqNDJopP/aMXhIWY3mKc1RoYzP0sDM25KqQ
hLGaajJLzPeibceLubPEZ6PlC0cMnJecQCMqTFKbd33h365ymENdDjF/lKq+wNHM+tHGfLTFyDoF
hJ6jpI9Z6p0PKh1ukTQw8AhZPvcrui+L5gdAySEylGJ4jIf4KQ0LshVtGu5NpMfoYcT1vHE73fPE
7axzpy70UYsIcq0fe7imHD6Hvk0nzCGF8BfmioMDhTGLbe6Eoic6TNsgzGAjAeGNWVU1bpHjUVXe
Y+3zwsdat5/wcbv7TjdhGvA4xCYLoHvX5HhQvDBcd4omVCSnJAonjcnbZEZxQVCqsgCDz8OFblW1
hyOlAQtwngJ90LHHCtMe0UkNzju20ylIMsdejrHfk/XqujBq0fIG+VpaYYUmD2Ccm82izOL/s3ce
y3Ej2Rp+IkzAm+UtR29EUmxJGwQlSvBAIpFImKe/X5LqGbE0Q8XsZ9HRQbFYABJpjvlNt62bMkTv
pBf7Ek7INh7j8WoSjrtLETrcLhppyQq5sgt0ivT1iqq495HzrbpSbQ1FAOO0ubktVeGh+BtAwW3m
LLyjPOBBHLASudGqJCxoJ/9rBf46OyRh27KAbGJBwPUVauHzPVWM+bKthmEPgzaZofDG6YeBMODK
reGtbNrFy2h167ZD+7MkxvKTz9nodHdrOpVi02T5oa/G5TIYKDZjfNujB0ZJhopmMJ57Xa0uZgfA
YNwW860TqOEhn5rzfuovRLzOu55m/E0zdMM30Nn2iVa9PHd0kJ7ILH4kUJsO0SB39Dr8D6XGJm8T
6KqqDuXcZPU5ljKTcyiSdV02Ex2EctvVbQdExg3Xu9Gzxde5amq69Ylb641A4XfjQdKChgZdqxoB
znxbDIsLN831xspXCbWLCuf4Fb+aBzEuLbwv+coCa3D6s87SOTyBWhTdYc/6l3ghjrUvJDKvtZ/U
ZIAuIJA3RcxcABBQpLznEohYXJV5dGcAHfZfBTKriZxAJ7bpbWcUWANwjBIlBpB3f61Gn9X3ZJxF
t5kr+ltOvzP1quX6Syb/b4pIx8WcxPYMJRYxd4NB9Y9d1bJkGul4ENdGEkO1ySMTDYrcfVgXVOMT
6fxJ+S84rucktjEBCFzafjbgp+C4apXrBUWnoTttYQBeIjADQpSN+amyFIAmtxu/AcTy/etMx6NH
wwmlxmU7OFbeXJVBiZLwi+hZ2Le+vGmkUdG3QuSbgWYljzpHXllXCG1sKGcbg2gaZc82gq8JCb2v
1ns3NNL6cI7kaQGo+rMCrvLUBXpS92jVBMNhBdc2DVucXT3/y0o+AZ2chn2DlSl41cLLjNQvO8ZD
E3moONfL8MyUaX/Eq27vPSCow0b1A58HdiQQP/Ln+TIjNwIi1XB0byLHSjEkGsbhkJQkDidxhpL+
wgfljd8JhJBl7oQzugkx+u1GyeNFI/r9l26qHb/W1BIbigOQwhjYLzqmx7jLigg5DQe7Q2nQ5Mtg
QskNqCKTrr1/oeMS5cuF0G0nDEDvkXrhUdlFksH1eEGfgq7jFYu4afaq7Xk/rD2jpm2cGzLEAHGl
5ZT9/N9eHROKGK527OOtBr757dWFtQBaWWbcvUsBGXcCGIhd4UL8CAgTWC1XDVVEEmBNWG5v3r+4
cwTNAZaDioVr43fhGIXE42ef0PtJu1R2p3TR+Hak2KFHRlWPNj8uNA2kKCO8rv2lu8BHhxjVlu1I
4tdmUX0KQtV5eLmh/5U3/1DedGyfmvF/rm7+X/00VG9qm69/8Td2303+gSUgRCXq7TYbJHP4Fd4A
NP8fPiIAdsIuloBG/Re6IXL+gfMnH2dtvSL+/4luCPhVYCN56JHS+hTJ/isxAkMP+GUpm9txKOsw
V6jH+4Ayj+Z4HOmlaUbb/57bqyh/YBqRevYOIQKrVzulSnd5LGlsqcOweEgYD8MSBN/mtBbtpYMm
JtrSwvKptVQw3NHtAepjg2+NawiIH6XdWJh0k8SGdE+QPsu0tSU96+l7ePW4rECf6Uq7GMhFAoej
DMrx9DEHHS1JeMYMpp+/JAWqLitSUvEJGgVFjzUXFZREgu2Z4eofWqxRBKadA4gIa/vLi/w3h5vz
FqWKsiTrHqeamP9wVgSf8nYH6AZkZtWwBt/FgDk0lMQsytFfkb7nVVcYCSZccnaKtvnRY0G0PPiw
Mbg1Nx8lz9M66BN/fP+W3N9uCcwN6gA+tXDq2wnMtTeVaFPRaLpBZs9st0F1Jfwiq85Xf+wRXMrp
k0L7aaIC1KQRpYlhfZX0VBBAsUVXPXXzsKB3F41oiZ1TkRzsfL+mGZyutZ55FXul1nx9zCV9xXkf
riDSrleUuPlYQ+eKeN+m2RYlf9jr3p4nPqwVMwdRwiB5hz/3IpH4C8Imzau5sKq6/W5P1hLeB6Tp
3R0Okt16+/7osaJ+ne1cyFhk+oCDnJjBO24GLXXTJytmLc/QrdBy2os6rXwbyjIrfPai0r+ZUHrF
944Yo7YUQOIs0ncVcnrlj/fv5G0YYx6ZuAn2DRKTXgR+6Kih4JDZ2slchs96iGV4HYilVHQAGwsO
0HlGjh2Efxjko8kMQZEuShKwc4C1otpidrVfexieO/Eq56n6HtMQxItygpLvxPWCVxgoroSz+Bln
I2wuW+vrossJJ81Q4/73/oMfnWsvt2Ekm9Ep5g0QMx6d6aFTDBDIo/p72oRgaV9EK8N1zOvLog4R
KFt18tBzlB2WMEf1Cf7i55xqkDjNYa6/nmn/EYb+slr+Fcm83oyJJJl5LobHxzMPMOmkUf0ov2f0
SO/70Bnu3NqydlG4FBce4Njrse7VufDb5gyfI9zdWxRuaYyr+baI6OhuShggl4U1ej84AdidUDer
7v8wZG/DIHOXIao1mF4B13YSxz4aMt2kS5P0/vh9Qc0t+widATm4xvXx7htsfe2GGgvIicJqjKNA
0P3IaYSgoQZdfjqhvjo8BiCSLu1oqj661ALARjhVepClrBnurIy2ft/QfH3/rn9b1DTgYNaituPQ
5SVQfDvdgAFYUVdH3rca/FS37PpFoHeDgBSOAdMfrmU2vX+9RrOaOCjp7wI5QU+M4/bttZBErStS
Lvd5Bvdd+N9dNPfy/CwVI/scBSmzpOslROh9/98+JDMHQWbmDjkJfKO3F/YwEJMJSLtvs52M8bqB
jRpr/C8MyPkPz+j8vmWQZhEQhiQ/BAvHffMSZlM1abd5HgBnoHVSJGn7sXZxw8UxFG2gTNzMyZra
zWVXyDa08aDNq/WxHCIkNDdwTtOZygTVkuQDfqKAA7a5NjoTlc5kvJyOk+8DjX9/fH57MUHssOUg
eGk0lcLjA9RBic6dXbv91i5KchfofVblDw3BNfjUYQzSebu00Z36o7b477Mv4a0QNbNofNqTR8dk
ajn2LGRgfQXN6LgroC8IvmDTYpFLlAA9AF31KdtyFT0teU2jZtdLKROAa9bs6oeiWSfZAr9E6OAr
wknGAaAFkXGBYYv/Z0TEESPDUDFCsKVmmSSm/X38bgNESmUD6uJrHhcuW38Z08m4Rb9QMqlWtE8X
fZLQMQyvLaDarKah9X2CjzZcFg7npPKz5RsTsCl/kJgxMoRbfrXSqHYwKfnxeuD7qeA0C+YxCz8N
WYLpwVY3NGYwR61pR4J2pOpK2IcHLRKDmxwbI0IC5PRzLugucx1/SHOh5s84hKCftcH/OWUs3BIR
ph7x0SLsy4Pr99gWbfoctzQclv2y+R4CciqcDX7Sw3rL8k+CT22BM+ijxKWSezSoHgoqDjiwT/hn
ibLdj1Q718dVeZF+0LIP9d1Q8i8TfBi6GrDf87DjnbnwI7g0DsFAV7alJ1AX3qQx3wFSELQllIUF
tZY2AA6PcGkPBqhI+UgRRgDoTwI95+qDmiKjVgl2quTIHyiwZcu+zBIubRVTwsfRUDZXs7JFhNce
9mP95z4uAn2a+rovrmq/RQ50QqOrvch7axnPR9iFzKU5Jn9bduiiOMsFHYuc4MxOIexVmz5OkTA6
FXGvAMh2fiuq6vTnAwQIA/KoOPgkYbnDrMJiQAO7ZfrhEWw2sRp6hAWzbkhpWe1RJIfaDc2lKuXf
39GL3pJ79IapxmyZct00wxRYjdrxiIIjl54FSivni9fxTOj8m1FFL2li5IJYwBo4nSaVV+fkuiNV
JSfHWgexTisiS1hECgxwI5YIZhj2R5aZLl2iiJK8qmuZNEhNlc0dRA446YcSEh7TRaA5xJrChi5h
1mSurHln3mzzhV4cOWl0UJmqYgSJ/blAYKaZNWOIinRpqlpsjE56H9d2yJgg8RXX0xkFVk0nNltR
kMToy5k9foezSG0eokxEOF/1XqrbbI8/innvkavZBfZYcmgepoPyxJ1Ir/f5KYu93tPnyUBnoNx1
S+ezFOCPxvxkZSri7KIYr7ilhafnH6exNPdCVRmcFWDSiCW4xH3FTPHWEAcGHcZGah+h1tjkCeC2
gacOfsz8pxzID1soJhCOAXJjq1Nve90wguM8jQznSiucb6pJOfByULPP+GR2aKaoSeX0g4hxxnno
ieBYwFGp2BtIVVaiWn8qWOeLXGBWgtWg+ftU9p40S9qHDtztJAp4vAn0pEf+p4Tj6YeoqFxGATyI
GHC2mu2hbK507Tt8IfhnU1lEsWI0s9orCql2okpWJzid45q29q60H5I8KBK9g6cemZ0pr1FWOYS2
dQhwZxPeQYFh9W3kncEF7DJti/U2WJaZ6R8PMUCVfdJQD2sJFKYuvA4DarQwtW1V47CDbqpX3HTo
26ZAKtCeMLtVoRfbOeBBOqDHUAx2DQh0lj2oi+1cD4M1XVTIcXCPqTXwbmjXFR0YmcFpeZg2LZes
u6e5nfrtNZSZBMxNiBveVO/ZiNlu9opq3dJvMzF2SUJ9K0SBc4NtjcpPU68cA+N/XLHNht9W+KvI
MrHZLjwz0nCAFPKNzDELyy4rRFmd6FrNyWAmT1GaLSVS04K6e7WkZl7a4zwwh1Kv6Kvsolu7ld/1
rh6lc70GHlsl+rmM0q6peB/tZrYtZ+yvhyl02XLLth95S61DOSnfd0sz8V1JD1fLQ7q5Spi5diFS
pQ+2EhOfJGXu+Z2SKE1cxNC/m/lDQpGfiZTTKmJ7Ev4cMn5IcbM7aEaRteC4amBCaVgLS4er09ov
sIqXjJke18PKjSPXNnJp38FHUhzYLjmO9CIiTvkGuCgrL/Zrc8iiSNEzHecQYL/FoSwX9oclzi3/
ZrYXJHQ3bFG47oke++p8H3eyk2juuibEsi1A9t8aYu3q6mfey65vBmfqeq9LTirJroqvRV5i0AQD
HPgoAhwxtsx9OrXp3rfHtL837kjLRdFx+C97vUwRdxyVk8UodU0esbBLEMRMnphGECP4c1o3xWR+
t/idx8Rdi9kkauCrzHY/4GWyPkLbtRljL5KmPk8kmtmsTxDKrFw/ToMI0drcoUEJ+Rk9/AGnHIXi
4Oos4Rd0Wmg9281cPyRwltH8k7Iv+vOwFbo6hJ0exTe8HnvrQmaN5V+l3KkHCUcU/ZeCPXc9wHrq
6mcfuBAGKV3YyKdpdWoM7RML5S7wCKq7EF4wCUD1ELMCse19DwzVARxWrK+xGElR2gobuwGpXnOs
AtFS2tn2vCNEibs57ldgtXTU/XmbzRWst41e5bTU6DEttYusibQW9Zmq5ujfh7Va/Gxb9ujQWdAi
3CVFYSbh+VPmaZqpM5VzktVArmqy011S1KstjXE58JGZxYEHPKyZybYd5O6TKAN2QYC2PmQlcDQO
Puqv5wOirUB/wWw528Vhh1s2Ify2ZGd1blRuKWC7WMLhq3UKRE1Bc7Cn9SJNWts+cSbcdA800J1W
bVRUr9CuUy+wbkXVNf7HceiRoDmxRbSIfp909jw/oCbjqStrUK1151v+gCRty6zeAIQJ5cc10hmo
g1qFkRQn8Rxk64zzaiTCXTIj3XuSFgpXUtSU46bbJGBKXAiWch36GGJqGbfPMIA7PdMdV0v/PSkD
2NjbEXx4tHFRy1H2iUpRYwDqX9lBHZ6kJG7hNUJxVlWd6FAQ1ubfc3pTCpOEDsMtsMj0y5Y13Iee
8pD0ky4PU2LI+xJ92wutVOcO2b0OGNEEzYljSSChLYKP0xII4e9EOskUJ1YbM9vqFNuVgGgsRX5M
HCQK+cz/1gKkV5xIb9bmWEF73yzuPjbho+QAZznkPuzDECqJbSLMwkLuLT2USz1lIGS8QUzxxdpn
FiEpCqOaoyeAKMMpo1p0RdaTBedYlR7GoDNxSjhUJnPAomDlbhdfQ0w4wdOxCD+Bz2m5FUe84O8z
5B7GnRj7gG0yGAYi+7iyGKUTPD+IguGjmig6WSbBXlbGhTk00GFNJ87wZgjsPZyJcPUQPnJrQqIW
Ljh7Ck5wFNs3xCUAqWg9N9JsiE3tckZjsOQTmiCPqRgg0Ubm5IxhgnOnMssjrj0iX9et93D7MT3e
dik2CNBQyw403GYAMML9D0lp9snKB4Jfb93SAUq+a1MxOPKJPrCJV3GmZ7dx1Yhr3TT1bXcI3TJq
L4HKaY5F2CgmlmpFZEIWushmjFTXhsr5MVrDUiU70Gx6xCHKaalToQEF6nTFH0QGDD97+GJCpJfy
Yjg05pT6eYL5Tsc4wnExFbIwmczdO15qMZAiQ/KuQ7O/IemoRzqik7FUMHcwDhaWjad/j8Tas4Q2
owBjST2yzfnGroFF7u8qqBIxKFqrNlOxsIkD7oJmToNPtXSodb6+Rg5Mx3kk/RvVQ9ynM0/slbCZ
5ek46MiRiIrjXpvfrlNpp8lnXUVBWZ3mmAA005lPOKof1sg1UayzClPslBLcY34m7NYEFTY604Tg
k7uYRD4OeyZLQ1HLmbcwDWSEC0aFRiS+1amJ5mE8QQ45tbE21vHtio9sV1yGaWRzP8sKimHYe560
eVTcDwm2akRwWSI9umAUWFv6vCAANZ5kTyXutYSHvWMmmJeOkN5PejfCyhX85svpmmudcWiO3USg
uvU8CCUPoUen7FQr6FDLNgUQSWRtMwLlD7BVLT/w7+bTRCVyvcUTO+K4dHLuy8XBIDKhYRWOmQnm
UebmZl6XR6UC3ks9Th0vFeKEp5pLb/Z09kWjBlbIU7xgq4hV3TMXaqRHiQnwGpNodkCUat2kvcJl
M0NwL6uH2KGRD6bEI6iduoV3O1oalhIGzJJHsA3Ok2IFykjlLgHepu+yKCnkk5bAs2BeV6NQbC6I
q3mX/uSoqkUG2WWeNbZrksBSgDN5sJ3ZvJDBTwgvSTx5z2oJ1uXCA26xXOBSusz6ZHa9vnrSuTMz
KOlr5DNktibWGKAf8rQFZDcCg58ZcQzfk8BgzjKb7KvNeo+fMnIWuV8sy5q/YTfQr7fIc9n21oO1
TTqC2kE2IHcaCm98CNfaA19qTRiL3OJGaJLuKIxNFCZnxyT58N9MIJ+JjvmRDmnGW1MNDYRuN0M8
QdpD6qAlRkmCbn1k1M2Ouzo9Oe9ZHwkoJiZ/YDrB1Mz5IolWP18r2JPDU4E3scr3bTQz9U+d2MlJ
VaqYOOp16bW6NqFVbTVgkDdLj04RDpBaA8EFUjWZ+pGVeouZktRSp/bGpi/d9gzIajLuILEUAzk5
kVniZMsIOYYoJxC8UrHEzzJv5/FDOEfrANt7durTeHDJKTjYLJ/4wJuVZusM66rjaxJfSfaqsm9N
JOq2Lrs4MOiXrBGf6opV2pcaC8orAv4x3A5Urtx6n2TaZIGviUWdruamu3WelmzLKltooap4JeP1
dVwy0UmSbGb/lLctr7RwRnPrYwtIvdmjRJtCYoMC5ldXkaA4wgfXhRkFGNBsWIrXaOUw2gZMFcAc
I8tPJwpRierJ62aToS+vO0eCeR1jiDmzmZXv19aO64HUjOhPY2RJAzEKfqvno64cT2lST1/nVJk8
U+dWnQc7SPhgijbDKHneP1zyuKpmLkl6Suffh1hN4PS23LmIto1tFaqvQQjz6kf9OjVqxK05ut5/
ut8vha6T0eUxDUpaoUeVVTfPxKqpTnwtfMCsRJ4QwbEqmNms2bvev9ZRG8CU3xLK1F7gRj6S7L91
QQcb5Z+prryvs9eMJDJjTnUdJyO0dlmGuWwQl8a5omPTGPHMQD0Jg4Q+rrdCueTdVCFMJw3ioKnw
DK87889eWyshExMi4RTAmRCF/cRP79/+b0MFY8AmsHVsj3Qc+fq3b2WWaYMgWRQ8qcKZuQ8OKJMW
criSQr1/qd/mnEdhGBX8kM4jhPjjejdhVOG2BFBPQOm8cTlNl7icEIyBzgC/PM0QWf3Dwx237Bxe
DFRyRILoJriwi98+nATCF2fU75+gX5g9Ss0sttuxYGe/y1zQpguuWcT7BBMLP3+vAYDJG3a7Jjh7
/9mPh5kuPShCirS05QPnty7MBBBZT0nmfaEmQeq45DlVqhjxeHbA9690PMqoCdk8LdJmXI3i2FHx
uiIwjD1sMr6AYI6A6YnapOZFSaZ2qnPXRI3vX/BISA2RBdquLxibgI4y5aO3gwywcmUzWeQX2dKX
zPcSeA3bHJviwntNZV/PziYvsiVHg6AKck7G92/gSGSBtk3IJDZgMoDvEY/uvr0DskQUaETUfulz
e8naPb3TtdpT9ciT8uQ1bNEyN6ExwCSzf/8silvoJZNeNCGiZfnZ9Do4DRZPjBGl/4VV3CHkRbaw
1sgv4dwN3TQedrGnrHjaFE6l2K2jKTCHJc7pHSDZPLVZ+EgzgdkodyoaKR45k5wnFJsrSnT7mGDe
VaC5dB+vu66yTGw16MGEXZZ0I7IY1IrMcR6KgtgmGoDicRYLKbit6LVAPxDas2tWlWuCpjJWLxGf
65hgOS3RrKNqM2QT4x9npaQy6eoZvZeLvK0oy74//L9NuMh3kdENItBG3u9TeySzwDZlXT53ee8R
s2YCi6Ful6zKRAA/S9bvX9Ks219bdmarpadMjyYGexIdg6tolC0A3eLpc5KFpsY4FklYXaEUhhDE
tT3Y3AH2W8lIEjU7qQkKrRoHqD81io6f3IO7iP4REpU8NkCPoy5lCxBw4l3mn6uO8ud50UjVfISS
7MpLd1B/EJ073kFQKsHtlkpR6MX0K4+xi6FjZ0UuhuGLhiayPiKsbaZFWQoTWb0/vEcWqebb4wjV
WaRg6bx5v7Fss2m267rV7sd2UHa8SylfquyQUUYl0y3KidNhA8Ci4X8RBRvm5Rx4ySPJWoAot6Cs
SwmGlMfgRcQESJU6wuqbQL3IyFAwtWBV5F2Zm7LWbJkyQAzRkEWIRZApE1cN3ZEHjdkeD2dVAWdR
llmmU+Ro7MjIqhx4Vf2ZZbGP1oe2szP/6v1BOBpvxgDcnGezTn1IQL91TIMgU0kTjvPHsSnNyZx2
tCqQDp0wyX18/1KGhvrrfDbvlM0LERvggtT1j+fz1IHBFY6fPsR+93KtEWbWNdJaJtQf2erZgl6x
HjWgMEYBrStTJf35k9SjqRBYExz6T4EfmXomuaBgp3ObAVXUM6sqR2u9HFiqIR0s0VTTyeKNJEx7
MMCkxwgpmrTkZ+OPbpFpIll16bJ21hhvQI1jZGNe+BqUXAUqDOFw9Fqa0A4VULWzgty8ydIhapnw
YGLj73bIApnC8s8WGiuSuVsabjm9tpQqh7dZnGaiBPL+kMZvXx+oB0i3rm14vQFnIbTbt2dCzxPo
2Bbpt1p70adStoF7cGmPnqIaJXxq/Lk6AHRMLpa4QARZ+Bi9NPD8HnVWQOtr0dKhaZohImEtkMzD
XPUfU/LX4baeB51v81i7p0VSfmhotX1DSwZP0lBa+bKllxPegB/vLnLEBq84kXKUs5tcVzsLFs5f
K31kDckKkCYiMkCWd1QNq0drtRTJAU4gEzIB8tbnVKoOfm15V4g76p0SS7+nJ14/4hron9e1S5eg
FIpyXldNtPCUU38BNRHAqsmg6Y1rjymoJ2T04HI+P4m8c4INkp45JYxsGLAQa6HqRt74WHgePooo
MOAfChxafK7GZHiuLSHvQx8vJWpTI75kY3mgTbCguUG/CFrelBQwOfxGnwN534M91xRs8rL8a0S4
kap5ij0HdLfuYS1HSmI+OGqqfZa/tUP7g68W+6u7qOEL9gU+xgYBbL85bC6qaCj2PnbLr45Y/xGu
83azZkLQVmYzCwgVfJdA4WhCdJR/oj7I2mfe13ybuCmS22FtpCVCaYcf/zD93izo14tFADPNMU8M
dxyRgC8mtJNJ+wzVsAGTNtsPaCu5A6yR6kr73kj+l3XNB1qEUfWHeOy3mf/ymGDDaNmwiR/DJsZg
SLBnlc0zrokkrl4Nh/LQgEf60/H38k3/OoZfntJ3XYAHSeJwIB+jdGbECF0NVubZQYVDE/NwXGw6
Eh64Pnkd3bVuk94VQ2rh4VIHidh5WhT1iS6CcDfXCpgh4NDwRoYyOW9RAvzIeTsQJ421emwaghdX
tY3YuMrxP6CT1f5oRi++bCnPftDu4qJLSp66cTrHhnZUQaJqEuaxFTUh1ZuKXpwzYXdry2R5LtGe
opUwyoOTBfaTPSsPIZvE+0Ms9DtOzoQBhEGMC8Rd9zgkcCy4Q368rM/+aAY/L7z8xOvK+nRe56fW
SerPnpXMu9HNaHr00gpPffhS7e796ReYyfzmzUQGHGzwIA5AxTA6SgJAaDW0D/LoORtpHFBOg2k/
xwFmyJhjrAoKHrymqFEYr8JqbOj2dA1uhnNypUWo1aaOMutmdTL/1FsXCmcyTb40BfX0raysq2Jp
o8vFQ4Lba7wHaqD1TWfx0lAM7udlu6qZtkvZDek2EokhnZB8Hya/+LGEZYEQPiY6MOUwWM46cdME
ChH+Lh3Gr0udjx8B21UfrDbmgAhnZzp4rprGjYfx78OE0RciWL3NA+QzHFetMloAUdmXNEI4E++x
pIwvMVr1/3KoasPpqirkpd4fXDN2x2OLeBwxaEg2G7lm/f0COB0pCfPeo/S5L/zgGv2W8lEU3rLs
qr5FKH8yDLT3r/jvYI/EBqQ4uEcA+TyGPTpoD8qGo/N7KUr/nLIZrgbpuFgXFCrLA40IxU4fZPJZ
eHb9WGSzuiyKxP5g6cQ7vH8v4e9Ti1CT7dPFAQXk9zH4VE5NMMQZoM9spsFA3t6lXzpkEDQ+20uw
6W23osLRdEgbqIBa4a7MwwD8ZVbsqJMkyZaGJ2Qb2YXRp0LV2pR+KaG31pBfVWExnPYeWhDhmGdn
WRBl/qZDuG7aDEgG4JEjIKluJPyULZJcgThBh0ocykpZVwg2o/VLKQPWtfEyR4uZ4wxRKHHIoE9C
8keN/LKhzUtE6TU4X9R9bXxlJ8TLNU3Px0CTmhKLDPfKnduzvKk9DA/wsLKZibSLtpjkDbdeUrS0
XEHUoZY101dSYV1n2wHsw9UkkmFAlhOthS3j1zlngFMmeWKHmfuXkl3xaYSO+cMv3IJSjy7Tn4Wv
//EsHt7XkqS0YxgQ/5locf39qzymWvz8o59ciyTA3tE3SvAJiMwA/P7fXAvgfnjGGClJE5tT7CO0
+FtJ0sMLBkAyqOcoofRgqi3/VJL8b2xhmA1vtpkAmZgARDvHKgDVENz50TZjSv72kub6Eo5rovOr
tZJI1aDG7/fl0l7qqCAUa84KndKzHa0YJ/qimh4CEOFnw6rS+7qJ03XTcvtGEju8oWgeYoMIBZAo
E7F30+3V9E+ldWjXYvyEuFRzLeOoh6GNBTQc3ri4xufI21aBzNRGaGTnhJPj3bYE3rXKmmBLl6o/
2DpubqvKbm/VNI13CVjHEgxGVj3KZZqQ+MJABWxN2H6y+yl9HO3ccsGwdcldncfNnXQVvbhqPaPL
M59Q0Mtuwz5Y72ynlnczRuIHDNnDmzVV896aPBx6BcRbxFMQCqanhji/j4ZfUfX1w1iU8xOSrf0p
Ztiodvng9W/7Xgy3HJH5X30DSxS5iJJIJNPuIckj5z5CTw1cY1juNcgobCLwJbyUuA9cxv3wEeQr
OicUTqFk+NpDAcIT60OrcHqlW/S1mmeJEgsl3FP6N8VlX7SYp7UiGL4g3zxhTs47/FjDnb2OJ53j
e56v57KhQL7JIbXuah1H2xJyvRFCtIpb/ORQrK6zm6kqSyAl+JOteQA8D4PRU3vqJtzc2vESnbTi
OneaMMbyc1ruqYaMB/TEqq0KK/cmRmXldHH79irq7enSH9rlNAZg+0QRsDsvE0fdE8bUKAVXVrVv
XaGAp+UuCpnCH6/oC9mHHlAAPeO6/WAp27sHiaE+QzSrfyzuYD8ALip2GLm38GYD69orgJcFtmI/
z5C57+c2uaU803zi1NYHJ0YGuVWuvZ/AbZ5MNhKhFmIEz/00DDeOEt1lCTACPJsu6MQxcZANsZLk
mwdOCjN36SD4Y62oYJqsDZ25sM0/tAOAuE2Y9Gq/4D6GFkGnDzFsXCRI/Cft6viiNVo0vheIa5/e
73ZsbRRy3JU0Y8DjbXaIw/baSspLQWnitM5EfGrrsP5etll5awv8fosqW2+qoBQ4wAWp9S3uvJiD
FzmHZNNPYY3iahSMF7gyR+xfeX5eVBJ+L9DXHe19kmqnsf+Sczmj91PZwBiG8Qq8JRFJJ3r9QSJi
/7mvhRuQaYv5QmBD/JD4VXAT9/5GxgJ1CR21t5w66s6ldruvAk+B29dr1TAn4VFDohoBtKoZC+9B
RRwqU2tRmUQL+czDs/PMTRx5FiwlAglx7/grshk9QR/iCs0j24i4RZFqPaUpCVphbAKI4MK+inKn
nU5GLcQ26ot4j3QIDOmsyW5k7ru7sA+9LzifwFdnbeNYlOZRRng5Lvc07jwk9Nsa6efSyU+DMG3O
R+ipLe4ZKGlutdUH+tCKxb4pU6qJWwu2cnNtVcZo3Wl7QWezSwWkgj5lJynEulub7hk3bdwB8UWY
r7w1wlK9qIKi2tGYth4zPSDvUgIlT7e1lc07r3BKZCpBtrkHLGxxK8Inaf6AZ5TzlxzSdgSVh3NA
f6jDLrDnK1KpGAejjZc14+weoItkTbLN8EmNs/1sj4N9nyLIsYQfs6gR6k55GKWf4irFaj9fhTtY
61bFZTNjNoe6z3QvyzmLv/lZRe9ym2P/MgUfG0gxfbSPBSLhB2scVfm8gK13qhO6JVLCEeRw+18c
8Ic4AGNkDuf/HAb8nywgJL0lXL78yd+ESzv5B1TGAGF7aq0EA96/ggCM40ipCQ1edKHtkAP7by25
iCiAvwIHSBGc33APP6MAD8Ylorbo4NKLpD8S/1dBgUsM8kvuESBBaGrARrLadri949y+6aMBoflw
ukRKCpwkZdMJbA5wPLzc7YtO6NhtSHMjtY4nldvU7D+KCoFDlQ/dhwe3gYcugSNS90QNopRiKrfY
NPQivkfOHoqA2o5lS0N7Kyb08w++N0Enb9tkOS1xmKZtTR3NbfSZHCmoa0w91djiitbWS4mPqi4o
lSXs91jSlfM5gb62z0pjK7L4afoA1F+Q6IefLGO2NqEfnW3tOdlhkCkuS4NLaqgyOZsgMEZP+O62
2yIfsXoF3AtHGSJXsp8oAk+7Wq5G+KYO57u10sGTLVxiaepS+qpA3lru3dxkjRRG0ftKvMyusQfQ
9QkYM5Rug6QrzsIm66PrBGgGx+ti43hpWR3fadzs1IuxnWVwKblxuxPG965cjQVe9GKH1/ol1nio
kekbFxm9zwBywcG9mOhRUVK7fBgIJTgMsdkDPrzSOcJ7rwx6/UkZP7507YC+4FEp5jNa8cj1pzLg
Qf0XJz9AOP3lFDj1yeDiq4sTLl4SmehRb3EkGj+dIxCjiaa9TRlVsBdOwVkIzvYxKZf5knw5+X/2
zms5biTduq9yHuBHB7y5hSlLFr0o8gZBOXggYRPA058FavS3pInTirmfi+6Ynm6KRVYh8zN7r93v
Wfi1wy7tOxU0Dh/1EMzWot61gFp1IPrV3hjgNnEAzqyu8oF8pz7PlYAcvslBs2R2TQi1gAmlPVWH
tonTEAfu6O50KWUkBw5YQikmLBL6oPKLToSwgm0R/s2JM/Vtha63o2wkOrmIsy5Sa3N5qzTPo+jq
SK4mfVo8aHWXntEqlh+xW9h+rDJHBmKdDIdyShM11DvnhjS/jmkJZr4OdXkbCDZ9fGi0WZsiev92
R2LxHKFC8m4Ar4g9CYVIHlszOaWY/xy/MaoCJSlVgG+lY/lFzZXmOMS5DtHCAU0LUfGVp6Fj4otO
7hN+Ii2DSzNMxT4ZWv0xLrPxKLvK2cHvcAgJr+P+wTWnz5zpSjgtrPBi1K0kf5ZLRpyJMMDrQZLh
/iAx/qqyGdUCh3FfXNvQ97g47Ni38CJqoTUB++51TJthH7ePFuLmS8uk/VMJhi8c22T5MDKoP8Rr
zCOoKKoHKJ4yKJqE0t8szVxfWivPpT80eU7EypQBsumLTZoVN082mGsUu14NNTZLnoe2rKhWhri8
L0yhByiuiY4fKkR9Lp9DJwbnZJmFeoeAcgwWZKrerqlN+m7XQmx5FgAbkYMP4qarYm/X22r5tdaK
5dh6fRPMKbTcCSKuD+Ppc44OPjSo/APLzbAflPT8jam/oaZ5tsrOCghIZATmTdTUUK6ZWyRbFiNU
49G+lb0Sw8LyC8sel+77HOW/t+IfbkWsf0xx/u9b8Uc6w/803/4HPs1YffqVt/r963/gVu0t/g8/
KgoOrjZtu+y+MwkUx/kLipm7daxszBAV0Q3/uCLdvzzYe2QrsMLExGH/3SgbLvmETMr5lzxu9LD/
YZ7qr1ck6Au2PWBeMDpuFNftJ/95PLdodcHUaVYPeGk4o76VTDLnJT7mrhsSs3aoMvXUq3FErshH
jRSQ3Oj/MH3dYix+vqXfXwJQWaJK+JmpsH+TnTQW6w/XTdRD0y3kJJsfF09cEbIZ1dUuKfQt0bwd
QzL/arbU8bUQSb5nzlhHUn+hgiSFGZi6klwT/uNnjbsbqLSFo11IC2WvbU2b6S1UpgTvh/hskqOM
E8Efa7qk4jWHw7/9z8U0fbYoT/2KHrHq/V6JFss7mASWMiUr7Cvw8vXir+oAqFrpesMI1YJH36g/
LC7tIJ+Jw0x/WRm00bpxTkbJHZGvLG7YdLnkSmWucm1ZOer5weijvrgylfEOCuMIzjbxdcUb7mzv
RTOUqE+ctxVPTVTlEBptIzBtB92nB88qBdlVhtNcBd1Y3M8KRUIru6joq2gaxOtItsY+K8fbpHfO
xFN8WpMxIJ88aAkn3SOMdH05ELRs1PXnajbVfYH50V9U+bk2kzCxx/4KLJhFUIYIhN3zzdZdVhg3
SZUn39cu/z1c/nC4wFT8x8lb8FaS7NH9hnD+/lU/qm5Kaw1VA/r9TasFM/P/HykIxf6ismb0ZmJe
5kyBQfJj9kaKC6fNpjjaCgeOlb+rbh2CM38gY+rvNfl/FFH62/idMRyzYygeDPkMVHKcK78eKYSq
06+P43wh0QPGk8TISmGRs7krHDnd2Yq1nAjUY6GoqsXwMjTm9FSYAN783qvb55+O5tvvi4af0++0
X/VW768G1QkrTMdU2UPYG5Xlp/0D+yLcc3SgRMDU2iUpgE35I+hbVooTMH8G2ub44lAlQNutXAbf
bd5RPcdr75gBh3f9xRsG9YY/Ix1DvSy1J7ROrrYHWxF/xVytzX9YGbxvRP7emHx/xQzY0AchYSE7
8bcj2dxgB7a3DBeDpVQCjHAtn4BAutj6nKWxkE7NWh5mDoz1dYMn+EuhGvtq6shI7TB4f0nnvtcC
ZhNAFcmVmph6bexdp7OKJMKzkN6ysT5VvQcXkDGu96FP23NRSmuOcGXY11mXTtX+n9+Hf38bECGp
7B4QGDI7+30N5CxKIhVR9pd3HnKTcFPigdX5aMAnJLpu7rwHEWvlx3/+tttn7effJfNPtK3oKOF/
bH/bXtZP7z7zisQUfVJfanfVLlqRjpcaMXTmxumHf/5Ov91iRKMy0yaxiHUT0eKwJX/9ToKSfW2p
ui+uUM23VjZduY8Hd9H9QqSR2o4wkcE2sorJ8YRVf/rQ/Lpnws+OglfVucURg3CV/v7tHccAfl5X
2cVpC+utwjL5VpTba7BICI7sjl5tYZSb7mXZSubJReN8HUqvP0pCAgiuMLDqG2whiwBjS/VkdEI3
wtRdlq9CmUSoKmvlBHSCJk4EA4bIn3Z2//5GoaHi2KAS0s1NjvLrr0+1R6u2mBpeQ/Gs3jC9Emuu
KcVQmz7Lwjo5SQxynxKX0mBe2xSDnjlnga5NzjfCxdcGSncCXANDztesM5wvE9J85w/ranRdv3+c
NljNBpHZVvibwOzXV2l3bqZ26WBc0y6K2HPBLKcbu3trAIYJ+1g3t+rdxGZvxDefOkGn1XSl+NPK
rY8oSHa9FyUWG7AmMnmWOVmEtE9sC+jGnvBaoR5jEYvjZGtSssGgYYmBsl/k1sW0Wz+TJBqtjfLe
5jDlrBgaDuW9nie3yVIbM7xcp70MtEjDe7Nkb32Tli06Z4M5rng6pZtfIV53X2iezVO69V3rewsm
1dSsKHjpzJT3Jk1u/Zq2dW5rPn9GdDU8QHelrZPV4OziHmSiGev6Y5tqErudw5h980DHn9DR0yJm
dau8jlvfKESvH3Gri6PWeuWXbBIIXuj9igfAGrSd09aBdlsvumxdKXIB76aVFcsK2bU77b19BW1K
KwuazW2DaetwK5Se4Si8mzQmjivUwEcduGp0GdRbf+ziMfw4V2p61rHIPDAKpo/2ckWnHavWN9du
uqhXZzzExPQkO2We1Td2PPJb/96cr++Nev3etM9b/25snfzy3tR3W39PUHB1qOnjKdG29p/Gn1FA
/j4WcGKqP7RFDAvMbW6AAJYRQscwITG3sYLcJgzZ+7Ahfx88GO9DiNlwmH1/j4Mf5Xs4/JK9R8UD
H96C43upzCTs+R4OqKL5rGP6HVi6jsR3Ejo/FAMpKScva9f95GFsJ1E3Q1WRAwt/UB3FOOaLAT18
5D2IcZ4AReLtAn3O5iLmPhzKQrakcMpEDTDIaPEN2gHbaQ7F4sg0BErhDSyLB4NPlIwbrZcE/1jK
zlbSPL6ZeHRs/B+ucPnAGZSkO/K+O4+9MZdXHM1k6wRKDHTH8peYCUeA4qGqsMuNAOhl6UDn7wEI
FDurTipQsavFiVnrhTkGVYqzz5960K63faZUmOWSzP2mjKz1iNZq9GGfmaBYL3D8kvhUG86ABy2o
cYSsy6Fn7tOlkUDgUZGGNhE14HV9ne0WqL/LQe17EpMs3MPEEczWUu470IM4FW1Tf0btAc6f/g0K
IH+pyk2ZqwoZWENdP+ckb1VHowMbGxXpYN8Tg2UYO2YmunZOZdqTzOakzNb2xKgRnc1lbJzyBD4+
hgFeQdQMxJ9F7PHwHGEbE/K6chc+2gqPShfCwB5PHcl7AIxjIxm3FCTezszpqU/qLWz9Kz4Kzw5d
XkDFDAG38lFjnAD43ils4smKFuxbk8XhOsbgh2GWC+82hwJrBtjfwWNW6AuVM0nw5k4TcWLxcj1H
RBp6xuaYZkDVosIzU+YN/He+5mVezccnMVoWipny7hBQELIvDSmc2Fld/UKyU7ZCvZ9MxXjEc6qP
F1t4C45Klk/X1lhzJdGdFHyBVxn8tmIAavULxuk6PbXEXs07OpA1O2sQKh5NwNBv1gx1GAkrH94d
riHHiGB2MaisRoxJYYm9jEwNGWMsAhZSSkllkSf59NDjnPkkutQ4TA4BAjBdLfIiajfmz7HKBm9w
vUFJ11kY5l2P+uJRGxT+C2lje0EfuDhsvPQqzw7drOvyWDsJAL1McbwP38M/6jwnqcEp+7S/nVn5
uYHabpPXVNa8sIYliHbmBvM+EJ7Cp7vilOxCV/NmZmq9F+u3OV1cca+7RBURr4pQ+HqYh6343MK9
ydwELtrIim/dNCuhBijIhnWvFs72w28vXXI+8bpEpV1Mq+anwH3Lr2rDUIDhKSYeHVHi4rqrO4dH
vhupChL+HWcqWrH0hhXXu9FMpCpvN7L78boiJYz1sDq2LP0wTRgRTGNCNPjnDcHPBT4GMytR6mTU
Zh9i3fBO7pRlLlpGksiDGUjBm0TphCu5IznEGGa1PyeUuTkD97rIH1xui31fqzToXtK+wF0kBz01
00w/NW7ijec4bZIpXDrkshS4i7EXOr/WQHXa5XNRFtbtPG5AVHbFU/EsGUz3hypWqm8LabCcIbgB
gNMihDeiDFlrvxMEJj8ralztKhKrW98xOeaWTqb3GcTBM9FSOZR8vdMTjj30wD67Q+9DlzMyiEq9
3hItcOR5R7NutPZrxYG8kDfJRyqS24kd5RZZ37t5WqeISwZOstaNsPbxiw0TN60xqZTebf7aeeDW
FFgh2mn1hk77MrBpRuPIkGg6ZlLnj5orLV0DUyZ2chSGQNuqFJ6Nh32ahut5ccqHfMIR5Tr9wYTZ
Yh1WafPmFKrWr3uBp6+5rm0A6GyhSQRL27qazgmOa7g0Vl+lj1QiQHa3RaHP0UmGR5H2kh2EnNyW
W2BpH8qk1bItUtZwSeugAlueBF52jz+sZ1GQYn5PTkos5CdmzgQ+lw65iUfUU9rdzDCSUI4RPGKU
rdsqAbV/btzOxIFYl8oWwKBbMak2jucUpMFCddNHJODxrklo03DTWVZydvQ9WsTZAHUylbrb7VdA
CLxUcyb5Y4kXtSeepbfbZ2kt2mOOZQzXX5d5H/isV/1t7TFq3Y268PKdC7Ne+vP4ogOKdzUcIJPz
ZOk1OxGJYt28NuMNItbGSIi53PlER4jTeDdpHNgNZMZQNFdOJ1LjVp/V0j5CbPD4ueaZeVPRKUKG
KMY5Mxg6j8N1Wca8/g47665P3SINcQaoxwUkQwcrx3bIpmb5+115/99Jyh8mKYwq6LH+YUz7tXyT
b93Xn6Owvn/Nj9GsxfJyo/Qz+YAJ9g6F/TGatQjKdci1/T6X3Ya2Pyaz3l9sAEnKBYBHd06Kyd9j
FBfGrKYxlrEt0HjwCf6T7SW2yF+bDeaiBB7hYFE18JnsSX+bAxQ5+aDa6rWHxV7Sj+zJahHicGZR
N7PkJ+elq4adaJfbsgHiESBPClQ6cHA7KiK/CW0NNK1V+xhnIzVjXVMS8JzKr/NgKyFJl3nAVUiI
TTLc1thKuR7K1019FBpsUnZ1wlpsMdQkIkbDXnx+idkhJp/0IR8kUYfzsF7K3BrYeYxkqDocD+Zm
pupOCCILYPIEXSpOCcogJWCeMqU7zyA+4J0QM67MVr6XvDjo0p0tjs6axUfAUcM9edXmCe/Za+60
ysesrMhibGvbN5HJUL8T2iISXBDC7cXNOuPcqOb+bnKTLwgF+CGhtPhwRu5MfSl2nscjiPiKqXVS
D3uYGt9EZ2TSV72BggSbRmQJdm56O4AAWvnu6aTf2XCyKLKGayKugfroBG5qLkFh47UGycRP0c3K
lkTuGVsuCUA1ojDESvwNGOBSXZmu+IhJlLG0NswnOEyvhM0ebeJnCFc37oqleEXTkdMeNA9Q0NYX
YKxqKLAUhFgtxt3ItRZgdQ74CD7ORhzFDt1MEdvbS4CqZvFHe+1s7CFbqDdGoSh0nkXzkPRe+aEh
2PgDRyf5oFsKbkvduOMmnNn14pZI1epbv4pbpocrPDXlNOBffmtMrXsULHaRX3OdB4YoOY51cctA
6BC7Kze7NbQ3Cyb7j2bhPtp91uzhgEP+oCAHvVA40QpM8+C1NuKX0n0qV6G0Psvwp8SMk5MJRNch
rrOv7nTWCJ8VFeYoUhnVuBv00rgQaZZqoQQwR1Bv2q4RU/EHg8FahJ2p20Dzxn1fDuzR3JiEeCPl
buXJQfs0ZWGKsw+03tx6+w6DPvEnQtMQyi8NzhoLwZdLntxF1+bxjCVqAL7TKdYTJUB2NitbfTX5
wcN+GQjLynI9Y8/IJbrTXLpR3wC5coYdZQ3HJlctFu35sHxTamtV9i4Tlfjb4jnyutQ71NcJBnbS
UDP6McIv4brk2sP78fXfg/4PB70D4u2fDnpGEk339qX5+aD//jU/BuYqs28TBK7HaErbtnB/D8w3
BYtlm1CKgcFxrDPx+TEw1xiY6yhYGedty7ntEvghU2GphymbDRwRhZimSUP8DyIP340fPw8pceG6
5AAyNOTbcSNtU6efhpRqlQrAgzRibJxb8JfM791l/Ih+w6y7U64CmUauiswlZfHVExVqXRmUujJC
eMUlNaBrW0zBg+bFbmFc1wrDUE5s1JOJSuCHW3ZZvx+LfJjjfQFMMcvIgJITm62V/xezUkx95ZlP
KuEK7YoQY0TZlV7hHbSWtfCl6yjgORWKUTB7dXVCck8XQLLSRoFrY2B7L3rd4cRtbMijy0PO8YhV
zjWRl9+56Tym3k2Wkc48eNRbPum7hH/RCiItL0foDovPeDguAEc1jA/+u8X+Wg/ZsPzhqdEoaqgo
/u/66PjlLf3lmfnXV/x4aDQ+/0yTMZpRIsFQ/Omh0Zy/9A0kyRzORrP59yPDw8S+QN3iZjGZvgP4
f+i7NR4ZniWVj7i17TX+o+KI4uLX4mjTl2O0tVmsMytj3v17caTF7YgaBZx3airHJMbgea6dZdEj
ljMLToitWy6M+gQt2C4f1kxY3id0yV9TIqofTKcwEOA0xiPD9Pm5cJTszIM+Y+XRXTplUdtIV70V
bxhKIFK57pVSp3VME/BPT2rdxorPMKY0MOB5PFzTBAjo4ugpcUiyLd1d1qf1EZa0ETj52AbVoiUh
aTYmY0rX2jFZIbs898Y7xNlDBzFexlelIVh7j8yyYIG3Jx2k3RfGIq9mNbhfTK9XmW00DoS0TLx2
VaEGplXZR9vo34wu1zZFabpQVuiohNYlnQ+qaEyIja5yqXMlnkPHmXYpZM8uDjrqqKnDbjRq1QSs
qxxGXycZnUidVH9mv3RljoYItYyAqj5L1fulr5v7YWwRrQ3qcwl88mm25uUGX+3WnnvP8+zaKMIh
IhlTdWfmSnswx06/dFXVHUfXiAM159iBPyyPlp1m1zDy3sB2MScXtaAMs4szenNvXzbK9KkvnPi4
kOKyK2qtpOVGE7XmrvaVcpzxr9sT1eHp2ddx1LvIg377EQg9EHUCH4mQYgAZtFXpvur6WESWA9pv
dpvnKqueWwzQ1+j3GIOncnqJB1K0DQM7pllkrDeEUzGxk6Rb+gRjWxphyV714Kygi9BbpeK4fSKf
2qm3dxBSMS7FY1kcHH1sCcgEm8arn5ywVqbJ2KuTYS8hskPqdbvQknuz0IpbwirXm1imapCuZnuV
GjrDROLVLb4LGa0em5E95ppuQQBsZA/S7ssrqxLLVbrYxjWmp3wHql3eyq7tdjXqxs8DRDygYKqB
FrFQxDcsNTlZ2tLU9hWQxatujbMDIUf91UAx1wCClAnku1IJCIvCaaQNyA+WUThnTXhpw9LBURks
Lbh4Om8l5wgQW42AYCICze3HDxRFI8xhY9GJISvaJWBKlIV6kmJ5TnUrKBSSKPym0r3zVFVzDvMU
c18wtU23A2B2xdxRXjmtLU79uvRPSce6CdaDnn4jM7OJXLf0SMlGcQFR+gtsfhWWLi5ZoEiJTbOg
sLya16SiTDU2iqTqPcMmBQvWOWcR19kt8+x0V6Kv/zSRQo6JWbM/F228nta5wohsT6m932pAbFGD
/MhCy7hVitgJMXEBvWMjnKC4ksu5kYo5BK4bNyeXmbgAq6mkJG7p661jMVxZW2ahtj3XIdsf/djr
RXdPTIS1x80/frBSqyFOrU4XnArIZhwvyc6KMMjYrDy3YrHMj8QOyyURgS1cUDmS6I1uWiJtnXI2
SvESZRBeniYE6OyoW22XYoIJUw8jZDeY8TXgwe7WtttQQ1H3mDEsvPeM8dDVxnojR1VC83VO1shj
7eelPh+zuCI6TdrNbV7pSqRJrUfiJtzloehLcY08VX/UYdm8ZqrWhsqWGDjKTh7dJUvjY41kl3al
pfcA+UpwnXpdOQpCxUbeJWbbXS147QIOT/XSj7zdhHcifq0y9Hdq64WJIdXj2mpYXy37Isy2PrK6
049VP4LP1voqmPH7gguIk32ns12JM/EI/3hhT6Ebw8PqpcvXSkVhvyrOcljyyrxzFiiEvItY6XAU
p4GWWcXeGZGVQ18ffFVfBwKhIRLUpWruWlEngU0zcK3OGNKImJZHL0llGFNYvRiNmh6Yv5eBwpYj
6rBbK2HOAPmFS3A9oNRSvmp5q/izTElFtc3xGwaUhqlr1tz3ZBkEwqyQFrbqW7JWSdRqBAjqTO32
7tQrXSDiNn3R12S46qryvm+aEcGlTa5s14mzvnXga21h+oQKeKtqmXfTpx2+QOJZ1shM7G5fmQ3b
TmN2Q3aEUzg6qfmVfd8USWf+PG6tf8GZWfpxIckutS3lCsBri3HCks9i9giX18R6b7vSCwejsV9G
N+XZMGwRrpZbHvH6zdd1OiocWAksPiszX4uSVEH8TdlFi+t6v6qN9iarxAzp/Mlv5EjX5aIfrInU
P0ixsfWQwUQKhbrijPHKe4iuR6oHlW0V2J2oUAF6+TV4nNDJpjtJjNIzYwD01yN6qwWXym1e9rhn
lTaRH9TEbk+e0TqnhNwplxM09g6cm0rQD+pVzzLrfl3H2xFHtE9qVQlGqisQdI7jY77o1SluCMwj
omVfe1p9Za9JevRc5b5YSAKdMdkjwzJiUsPrxCUv0R53icsSpzfGKlDd+Ipw7mLf2P14jFUkW/Wq
ZqEUpBjzQKU77JoZetdxi2ot2wj0eHWVWB3HNzTLtzRTMVoy5jyvU+981pyy/NT1QrlYfXfXG5X1
sLrU2rDtL4UXo1yWhnOES7vu3dEZo9ZypidmtePJsqu3fM2HY5o7CZF9tN3TuEBOW0vH9plA9qcM
1ADu/8S8R+PQ3K6AekOXm2uCdHKnJUJ/UWQtrzxuZSA7Wjw9a1mmHMp1sq4qkeUnPbN2aHPaAGXD
TWGbH2ZFmr7qVmWUEbrnO4QNPnpuIvbj4LY3wh20YO4hTKtt/NUtEo7AJE33LrhlULt9eejhfVyl
pinx5xTJx8nDoe70kH7EWrYhfdj6zcJ6llZ1zYIqdx4QPFu7ATZQwOsDJ5sb1xOnaiRS7TXuTcWv
GjO9ybE9EUy7XM/2fAXQ1Hwq26I+tbAxImZW0x7NirfL5iJ+7cZl3iMO6F5nhcERGwUvarA4HR2Z
j5hY+lepca54YHexum5zZTB05Zi+KaO1hB0jL99x8/XkefQlRVKe5+GMXshEr9JU08UsmwSchdoE
qeqUT7li1w8UVcW5bl2uetLTEf7Jws1vmmbQ9oB0xaVMzF1lGxulVu2upYHTtp4tZZ/mZrVTUz25
cgAER52ej4ckzjM0PjK3b1sLvXtqltoOtxAT5Dy3AmnK1x5BY9Ag5xF7tl3rjSALeHMdaqdm7eqd
5cr5bXRjyJ7sPylSit62/ILJPvw8htEhVMP5M2gj8WozayKXs3+rEi8OeSEwA6p2l1e1h6IC1izq
BNUNqrxQDgmJwuTStkWV+5pZ1Ndi1ovAKEw7ktAQ00Axky/x0OmhiZePK82GNmB56nxfFPkNdW8w
ZGq5k0Q97tRYcIPKmE0I5wB6Z6rNFF8IsG9F/bZRq/xhIQFyHEAj0VUmkQYuiJDikaV9WdwRtFzA
lyIx7gxXXg3aWs+PKm/1K2vp5KDPcRw59cgmK1n6gnkieRRJqvRhS+IuyfRO7HyEftXRa4+O5Wer
eucILiQfhGF+0eSgfZ6FUzJhRGqpTnoZGHEBvbhey1p7cOd4zOMwnty0+cxwdbIJYa5Lr3p0ZtCG
5ilGyl2ch9n1mke5TPzWUGXNCo2uV1Mp+3lnaytK0ZLND4mz2/rJywqWG0h4QgW9PTERyTJ/RSaR
fpEer5AawfrI1zSv6KhibASTOMZLPDNsmtw5VHs3O40sca5b+JM+YVrNi8GTZ5Cdi6kL6WnheW0I
XUvfZ44lyNsWc/2li1XtGo6Be0S0tfIE08xdnNF+XFOEWW1n2V/MUvQQ8p1VnGPLk5G1et097nrD
z21mvUolqjtVMry0jWZJmN/J8WCWA0LTtF9Cqj49bJjd+rrsKz9JsuJgd6UZOaWln9W6Z9ardpQA
FotGt0zn0LKXasMk8f3UQjRPczaZz722cQl69P0Ono7NDquCaVD5zd1Lw7WCDPb1i7TimySHPQ49
w5sf4K0k4ZQn6PwH6OLXi0j0IB/6nhACvEDQf117xJ0oXAygJJGiyEfPkvcaNXJP8uhprvL8MQH5
/zJQetIz9dNlqdfkobLWfuduv2ymzfke5S7dl6VX6UWJJ9n5Dd6ZyEaRccRICP08riAwoDnO9+Pq
Wcei7+r7ISHslVVb+wHSmvZRE277sW6SDzH2+StTF/DP1lpVDoYuxEjUmyrwMapnx6vEAzCHvg7j
GODxNXMa844I1zdnJePBF+uMzFkhYI6NuMq1n62Jybwb8PRNUS7lM9lk+RMcwXjvosROgmXU9D2t
0PBUdKP8siGkAqGbybmvEhHyiupdTn4vYNSuXv3OHqzFp/Wg1oGVTuhtaslPK1UfFb9ikcDbzMtt
62yrr9ors/su8ajEGK1D481HPepdRYt0Z/WOsjCzY7qu+ZWVTtmxwth9KS06B2cmYp4og0+l26xP
KRNky4erwA9nLBwaqlUszxiA2blpk1TxLTokwS7NGpajiPeDPpX3yKBYYqx8rrrVhHjSqskp1kE+
CSpfZuseiaZ5rAU5bRmM9HorZDWru7IMiuusVq3tBEsib2klYqc+y6v2YzOQan+jkbJuRCW7POO6
1bgFwBGz6QvG1O5VgkNMe/2iLLUqbzVPyQ922qA2rydleR7qWcyPq1Ry7ldloOEdbke1Nxz056Oj
OwLfVTfLM7+SznV3TYJ6PTB6rRkL//9VJlYYc1DmC0qtfaw47WOJQ+UPCsZ3of0vc8hNOYyemNUX
iy3LYur68xxStLPMS0OTl0TpgZt6ECQ0Hd3oXCEIQ5mWvOqVsZ9y/WQU1k4xu52VapHroMkfV2i+
Q8SPuvfILC/aP4bR/jbvcd9Vzfj4ELsjv/tdP1ppE7iQWJcXyH4XR1Arxods+gM0jsnVL2rR7Zts
UAOE0Gzf/g2Ux3h/pumd5CXTWQHxl61AS3Oa72LN/w7y/ziSRGD+jyPJsszqJut/nuQzl9++6F9T
Sdf5ayOVoW/FHcrK9u+IT8XT/kI7bb+HDb5P8hlY/hjlI3BXgdKB0oXRx5vLNPFfc0mDUT40CpdN
L3jEzY36n4zykdn/+hEy0S2jNuY5goPHxND7TXCc2RnjG61PTzNMgMyXAsG2lS/2WbQOox6k22Zo
jrn3IIq2hflCaBCzscm15jDpaSAPHeSpOHCb0j6tq2MSQz41K7Y1VZ3vRsOszL2WMy6/K8DWPxOt
bFvBJEhPISqnRFU56T2iE0lmh1/GdCuwZdTVBMc32ldwIRwuN9mtx1VbBxMTX+NFdBNGFwF5nlNE
jk186uHeTb7pKu0nHJLOZ+5leGquh3Z8VZnZI9gY+mABIWuFGoMm/cqD6hj2XmVfS0KM/WoaWdjp
CknghC/6FHIqYRK2lj2IPF/uZqCuly7R4SjlcJ8jZ25wyubunFh+bakJ3V4u7ktLTHv+eChua7Mc
Eml7J110CMNSdz9nesdOoska1IIWUrc+LfhlSr3QwtmKiZQfHP0Zy73uZ0ZXPmj6bMMMNl+TaRE3
rEu8sF4N43bU8+44sT0JU02/Te21D63adiJlyeiwIIjeGo5SXoxa3lsqNa1VliALxOykn20i//Ym
qEH8gHVx1qqqDDN7bu8n5Mf82kG4XlN2mhew12y8qUHGK1VGrd40l5gEsm/5ZHtoT81l11uZGzAI
6+912/tsxTH8R2yEAcJKFr6I8/3UWp89U9F8+Do1mi7rNMmmChz0eA85bqR7Y/bmsyEceZv1ansn
ivRTrkPytRpbhlwaZ0ZTS2iN2wJej8El2EK5I46xeii7AstygTJfNwpEoPxGkC4Vdx0g3IsyY3JC
Qdg/FQSQ+Wavz5eFUMlQzJYeaVD7QgWMd6hOcfJIjBKgpdLd5GJ53dBpI5DDzIpt/2ykrXpa1PFL
yX9/k4xmeYeRGqHWMsfevZNZ4s7VTRRHXZwzfk/W9WIqjDRzwY1SqHOzX5Wxvld1PtGOPQ5X6ELN
MyEoPht9xIt87K+b2VhfmANaWaQMQ3oyc9bKwkR0TbM/mWFL5Naewh2xbzuebcPrT2pqX4Nebx1/
tWvUSY2LKCKfqbtqIhGoEcUUzip+1THeAhjW4YPCjUA65r2bLeouds7mhIoWdu7HRY75bWp0N8pQ
ftCWDp92ad5Te5RR7YrPvXCcY5U3HxYjZe2l96+VQybkBrddWD3rZ4s0pKDe3qnli5LEWGZgfWxp
vM/m6M3BtHjxQchJuZbsOaN4FAlBUOYL0pH+RhfVvFOYigdlkVgIjnrzg0moUDDnTs/gslNhOOk8
VsrJoWTz/5e9M1luG8vW9avcOHNkoNnoBndCsCdFSZQtW5ogZMlGD2z02Hj6+0HOjONU1cm8ecY1
qYyqLIkiCWys9bdhYj4Nblhverdodrlbmwy+x7lLzl3RkcLSzStVJhfMuyiWHB/DmygQWqTotEaZ
bLMxnQLBKHRFQJLfS8+ODkPKxwxbaB1835nuqdWZd2WXmWi/JQqubEL11QxH1VjjocHenq0BIMf7
UXSPPS6avUbD0QXQOkYgyv4iRv0B2oJU2nVtsBffqXC0CszcCMka71tVV/bGcWYfk7ySW2GWGQxl
Et4py0tu7bh9KYUErSF0YjUnxosjB5vCpUbvntuGt7xQrutG5uYpynEZYqzgktajHCWByJnv4vxO
cewi9lg4SiqRKgLT1PPc++TthZzPA5EU50RN6pmSA5Rr2CTrh7qZHkodNWMES3pbFVSAragy7uVd
hC34YEl2ItgSwbCX26gC2zmtDjIbKOpJyi5fo4/0r13q/pD05gSRORnbMfZyQAUPaetKc1irpFMS
FhaIBIqWxbm3Aftl4mhbgzbhrWd2xVbF9cQtXgJnTv1jTO+9IeiSKbtjQcNTz7NFq18zjWRnZJdp
r2/I0DTZDxoPb2NaTd4+6wFAzpNonPuJB/aD1YTcItnIpQdSNdhfWyNpjvFcIF/E7mV/67j6k8BA
GgwOq4WuQEQr3Wudax5LAgUbx4pSOfS9IWoVn8gYKOfuoBIruo3zPn/wNJIdV82guTv8A1y4PmlA
T9ITLQpcUeyNJIpfPKZ+H/a4SdMgUp04R1aD48AVEjhsHqnTHSSb7mgNA+mK06zdS472HyW1wyM5
UOZ405F9QtKZWetrjFMszzMxkxFpNT3GCTHN/Rc9tOqXutGTJ57JGE7Hor9prbm4DQfb/6HTVjAj
OQmtK+G2wxeKlOdLobsH9GXQVIXlvNkUPeHciK26xwE+5JvIZ9Gxq+FQcNoGLfODWqu8WejFkE8R
oC72HvtB2WegqfxNS6kNPRbIjkhRlcl4H9bCeeQ54m8kvMe2h+LUAH+okAkMrLvRoUGN+Jqx1QgO
oyh89JEk3U3Ia7gqVazdJamDBdUka/opVWF2sXJJZNAQdsINTL+YDwQ/Z2+iq7OrHMuHHA+Eyd5Y
hgcIq2KNZ4qbVWKEvZ1rqw4DBKOYRs0WQoHqBV+/kUTxP9mjGr+HXlw/e0IQWaOlLLha5Ef+aqqV
diRTa7grbc6bldU22qvQFbZ8MtDDlaV57b6n96nZu9oon/1oKr1AzWF/kEZnjes0SWugE7dIv9AF
iVOXZKHumgrYN5RkVn1xOpkfuOcSVmxTJ1NJCTZ8/nJ/Y7mN/hT6XSg2ZaJn09oYNIwguUiuoS/1
HUSWG5RQFikZWyJF8RYD+NpoH4C2THIbx64+Goj7kd7RqKeGvl3nmNww8EhitbxGbGrdrgMnNVGT
xSi5V0Yr742+7dYtTPgZfVJfrNyw6taTm8oDtkJCmkkhaZ6yJl2SJKIet14/tdXXTJmy3HSCzRPF
fT1/dxigbuh/IoHLdL4R3O5/duOyeKmittpaMXGAa474kB4RZEtaMPoZJyLErH5IXN298WfhPg92
k+9lLCnnMCN7pmraUtY3cvbiUxca1qPfka6/8gprAhhroD7Lyqz2EQV87SpDIOLRcxmrK/V79RBM
Zmy8DIQRkFpky2e28+7e9juosHQy9aeeMrFwE+nkmslRb/sVmf3Gm1/DK23ooI60o1el4deE/srP
au6clqrXeDr1ba/YKzUtXs8NMvPCtbJDGmV3OjLir3XpXihlXVdxgdTL01CnEQhLy62Pu9rXL727
mJd9VDLAaNK8dXJmQ4868V2NVIYki2YQ33x3NlERVjJ6xKnnQssVI+CyoVmGIokj0Xf0NkeXtjNn
fOUzUVBpPuxmYXfrWVo5sjy9PxswgE7fFN/j1CRri2IE9zsZnQ11hG2Jfg/5y2dSGMNvjqhCEqB1
5JV8m3MbSMxXN7E5oU9jzGoJc7aBdJImSgX2cpG+Sd2HbmH5LFdSi3OOFmu8qaCNvuQhFXUAZPFO
T2yN/SDszw2cDihs5ninrFnSl3RmRBpsjt5caC2+hrqnTM9H4UOlS/a19ahpWsEbwwLEid3R9S1N
ZwMrOp8yzZDHEfnHmXeYn02RJK/hnHRbAky7fSFr2nd8qzzUOY1wVLJ8kURF9gFWvuYFI4h7Z9U1
5JieNIf31e8/W/LfbcmLDfKvtuQTvZkvf96Rf/7I7zuyL36zMSa78MG2EL5p/OIP11HCIdshmpFN
9Wdg0x87MpvsLzsxy7IBiGZh/1ukP/9A3gZC8+edmLQKDH8uQh3HtjwCKz5odWpssHkaTQ4Z99Iz
AlpEjXHtGDwx6oCuMok01eWWQ1aQUVkVXqpSGUTn2rrGFD13KJQecqhVOgPaFisXuYbz1IhwT2S2
4QS9NYA8ujWq00sWI0pyt5hjCjFeOnpf4wkG2R1FIHA2k8rftXnhnAdRt69ZNN53uK15kJoa3tHY
cbc5VC8LWR2tpTmrB82bUfpSMpYgpoVJ5DZbNBjzjqu/1c8l/Up2kLY6B46LaLnd01TT13fobbKH
pqYMrc1nC0K2rXsjaJohlScHSevSyOh/1chvrngJ5cybicLGZMeOoNP7pLAhWFXi3WYon59q1x0B
46rxGSg8vZttvJdVr0C9gY67VTqYsN2VFWuIXStN7rK5yA/UtsbPTmvXX83WMitSnxP/tfK913xS
F09vcJfSr6EO/Ed4M/SOdYssUN+jUTQ2eDb8YLJ02PXB8mtSt0uMKDrt1+STRwMrgQSHXlU9RaG5
CFEajgYFzSUW4bueB9/jFBecn6RZ7kAw1L3fmupIcmDdrFRiUk4Zkt24j/M0eeN6sO9Tmi3RCVAK
cQstyHJvOw084mScx7ArP8WzS/uW11d3FY+zYADhrmj37Mwbsj1w6FGgJVZObVq3lcAk58ucIBPi
AA5UQc+nHMR6WNMB3G8Mk7ANDYk3ST/htLXQn+9zkZJ7ohBAPmuqkFvS7bUd0PZ8ELE5v+qF6R5i
+LaHWVfhpdfq6lxp6CN3Atni7dTPzmBAzw2iMwkb/eOf7D2CDFLNXtB7evXeBZz173JO7OhjeSzC
dsyrtftT8QmacQUaB7OH+cvbcd4Qy2Xor/85Uf//pJAkwP3ViXoo35KXDzl3FG/xM3/AjuI317c9
hK0cicJyAY5/d4p43m86CzcxLP8dZvfHiWr85tqk++gcxRyKwiOT9o8T1v2NW1lffgxrx7vs+B+c
sADUfz5hOcvJCeK3IXA2Hc/82NzUg38lczxph9CaSXSs8/zFTkMiXftEJ0AnnuG/yelSMw1u2jAG
WWQaZwfn1M3shFixSMekfVZPhjcXSSDhsVP57OspIvoIM1NCw5lWrKcqZCoo5/K5sEProPNQum2S
0VnOoMYiCDX35oDsVuh0vAjOLnG8BzKr8iu+wuFWH16KqmEKAap77Aa9eaqyZNCCecjLGYhHTi/o
EHHGE0GhZvAK+h7Xk79Y2q3OjbKNdOrsW8xcFCEDK6KUc73hIKX87UC3ycRMRYXNDbQpngdSx2d4
7sb0xCavyIcIGlJxsQx4qbWr8ewjCcRTfSaVZPA2rACJu9LKnKwdIl6rV9lK+VR1+nzpybrjCZNj
YfTb8RVtRfkkusQGKfAiOo3HrL5XMo1ezNgEa0w5agvCZRn5ZeCwiwRT4o30Sk/VHewScSOjhwtm
RW+0u8unJLt4FoXQIrfmLUl6a9VWB477HhUjwNtQ9s3KEfTdm4l7Z9Stj7PVKl6nNjdYcAvvDlk7
PDDWoAcSxFos5S19kqOyiEGTRk59BBoJu8M2l6q5P3mYdsPD3Br1caAYnNKjyPYjyNfaPXscdWVA
n3D+SCFt/9DjWVulvTHOqz4bjK84isOvnYYgQY52vSHjUDuPM8nFlEE5lP8pEYxTOBMlYPRfaJuX
NWkRRcMR3tQnqP3hh4+ckAoD+m8yos3RdAyizDcSGV1K0pSPOMGADr8BIGyW2KM+e6lVyv5MMIy9
i6g5LVYmhsHnNM3zPBjDmvRTDM4R5iUcf/slt+Aay8z6YkZFcu/PNq/GWNI8GBLVZF/H4mSY9LWu
4r6K94CLEXB8JddmN9R7AgnpOCPDPHAIVXzSyqg58gT0vyOBcxuq1RE+4WofvWQz1rV/BUrHctV2
1IN+TSPLuYtFAgY1eHSzrnzy4l4F7ZI0mccmpn99LkhtRDpTF0b5ie8x+wz6Fd+5U9retLitj25j
ktZoVCOa0LAkftBRUbHmcq0+eVat30YNVetrrebfG1UkbvDU9xg8q0JeUgiqhD7hgrv861QaqcCW
FBG1xcczQc3Koz8kOv+oSmPpApr8QaUOIjQfR+O5hFegkJlU1m7eFyMzWDjMenhV42CpY2zH6Z7s
3jvDSwEBhEuGiQXcpQRxLVPO3bNppz5/CkPEMkZOTe7a7dEqB5k0K/R/rf2A57iXPPiNLljsRkHM
Gn4RAJbnDiHwjnhumxq/NkfApuBcKebdeBYKwob75Rq2qEtxlg/55+kdAAT61dM7rKszyKCQwKMP
Ym7HAtDQdUobo0+t7ce+eRSAEvfk5PoZ1DWYowX4SF+0c1MteGSxIJP5glHKvlD34L4m7eUgmNWC
ZXqqze/HxkLQ+TvSmWwxAOcbV/JFkmCy4umdwCvHlwJ3cL9gpjrg6ZAeIe75TZZW7/oFX/UBWp0F
caUF6Jim0AJUYq8oBW35NQs+uyC1MRr8Q7igt8aC47oLopsA7foLxjvOZCjRcqjdpLMRog5ajLOA
wuWCDhN2wJes3pp2OHUzn2HY6SdqA4GUqb7Rt3obf57e8WaAZ89VINBA0Tbf2AYG5aovKHUIXA2Q
duuMaXrXAWRDuCPXUCd3QbgJin4Ylk7YYnJpBl2gcH3MhrX5jo8jtvT2xB9nSCKBz/ufSDqYeo2m
k+iC9tQtcLvyvWFHqwXq91YhaxT0Bq5dzHnHJnJFwtuT89MSWnTjT6PYOqOxMrmMTs4C9OtRYyIv
XMD/qa52BCBrO6J2uJog/S8UpcMXtJUxrLyFRKiV8q9Q/wgQkAbm99lCNzh+8+ZWsX7Mksg4zYVf
b7QWOj+Q9kR2K4Gu8BYel98nV2+iNc041bpeCI55oTrwYqtLvtAfajCoHc/IVNNs1Humn9zbjVZz
S0CcNPAIYNOQKUg8i4chD8N7e6Fa0MGnOHR0tbb4mnzQnHW2UDP5FL7EC1ljLrSNuRA4yULlOAup
Qw9wEXSWc2wXwocuIU5+Tf9iL2SQvdBCcTqFRFTwl5qZ+zoC1jBA+m4w95PaWljhtyTQ5T8cApwv
87hpF/pp7ARMVLOQUpwx2jntEpiqOi7qq53H+bpeiCxrobTshdyiUDV+Fe+Ml1+1beBm/ZWLML/4
9FHfEfGNMGMhy5KFNjMM/c4VrVgvBNKhWMi13LMohu8Xwm00nu2hAXHAUP5QLLQcW4z5pUMaRNzD
wtpxHC4MHrLJAJ9KuWVTYKnCz7UzFtIP55F/tNtR7UsvmQ5OxyNyymbnoOW0bvxMJPwP8vA3yAN1
ph6T5f9sGbp5aVT+Ur79ys///kO/D8ru4qlmtGXJFzqJW0um5R+eah/qnqxoGsYAA96DMH8flC3/
N5eZlbpb2Gq02niDfhmU8cZZBl5sVwBZ/jPb0AcggpcH+NB1aAJGb5P2SsboX4x2pd6nTRFnuJUj
wybcnQnkHE2R+lwY0xBEkW0Hv3w8/yZ9bvmFvyhqlhd02Qt0mxONgL2PHa4EbMUIex21n6a0uScv
YcAyMP6dNmbJxvrwKuA9LCYCJyPOoQ/4Sme3+lDbWH4oNkgYFqf6PqsaXMRQIxtdG3Mg6WZc86jV
ri2C8c9//SZRXvzLH2Bg7MKKRcAe79lncfr1c+17WuEG5XYMYcT8bxHJz9vcjfX9QMTWGcy4ORLr
3+AnD93CWMnQCtGKyURLgpYOsgeeukjoqtBTNy05X3IVGYIE/nnMUDpm/H/pZCcqyMq1JQVFpg4d
S2TM2wH5aupH3ansaqUe5Q/o5/cxsABNG+jHCwf8I0xqtQuHQkuglQ2eX7i6qQR0UKHt9XoyPhFW
Jy/NmBmfzGmY7jqrD8FDW/niFbB6NNUM6gdLCzlRPPMe875UuzadynNokHfdhAmI1liZJXObXj3T
ryifjEjnB8cp8c9tPcGTOw7p/AMFUuuhlUSt8FERUhwZYHBBCF9i7fBj8TZ1lzhSvPDmJxJ1vDXC
iPjWrufyTK8qE04emYgP3KS5r6jpg8NxRxjyzvVWrRPPN7M14dDXi3FtESJ9zHqzvm+LLjzOvTvt
HDwJB5hd/hyrGx5xlQ6PRAA5D3w7POlaIs4R5+dBj4bhVTFxBJFrcA2Npfocd2H1hMufbwYfhb53
Rp97aGxCWuZL/+wY4Dl1HasfYy/VZ8pV1WelN+0Xp/K8c0gE36GOOuMTEXjtl5/pAVXln4vC4xMB
F2JgFcXIM9hBqIlQOZebVobM+HRqbqrahJhyYmZpAxkmG1bzSooGbqQMk2kQpdgq9tpEknop+prd
iNvZ0zq1c5I+PzDYyYtyyengGYrcoLXKpiQIvM0PsqVGpJtRzLtCm3aaEWbXaCQ6xIHFuqBjsYOc
ovPvGBf0xT+fbYtc1zk0jOo5merhMfSr+cavB34VBMlOFgQyGhPv2B81eQlBtVBw1PYt6WRDIOBM
No5I/RWRcUUwMO1ie4rL4Tt95WrH407cRoJvIhx8byWofFjjAIN2z2XP55pF8sXNfRvzQphSlDtp
SQkhEoZXRw/rV2TW8005xuqzORaYHipuhrypqU7Iyu6NODTjUyKScR1H+byFoM2JWed7BCXko14u
0RzN6nfV8O5nSCjWz5lvQjiV2gmD65+Ad/mUR254zNvsadRa/CtJU9xG3g+993Wy3rSCpkwCvUzg
MvtZNxXIYxj2j5HJtUm8bZbsTL3y1kLgaAzd4Tv0o7zI1OainEyIpZgvynG1bgvhKW9lYYlbvxvt
2x61/6cyaeVTT2r/s9YJrlY3m7f4hKpnC4vyKbU0+2HyFN5hLfWI0irH6iUiJIdAfGsJmiKRhTwh
3hzZQ/mBbUO7ThSsw8gR0YugQrVfZKtlV4Vi30N6zedjkH92ZMMpAmfUk31XUe8VTOGU7GysBa8y
p9ucqzbrXZIHEe/ioPHPqa5Ip3JMKMnOMSPP/OJlPizN01BRZPWaNL14SoyyyKL9YM2l2CfdrJUb
S4cwu0FtGtrHMbJ6cUW3jbNaTOqz4anFV90jGjFsEnHqena2XIf44jrTJI+iwo4D3lBe+gp4oOMK
Owotu+v0VrtnTrtqdn8RqLR57659Pzc2Z6c7WZfGjh5CO7wUVLKtdZebKDLn+ECp5+fWFsamz7GW
9EJ9S7wCj8nQv2WxiRC0jF4JmYjR7jqkkBm9POOKGDcIGsjuD6PuzUjaehMlLb6JOtzmI7aEac78
NZoYl7ggG65ORslFzELdaL4cVIBF8eik3lHLZL1O8hqlscQZc4DHwEWlTSKAzLbRWGQD8Eqe/4jk
jBTCskt3xzCrAnzyV1W6yYbIQ/+UxpG8aZ10xCrJDVunhXFK0Mpveowsh1nxRZrGoB90jJr7wq0U
1fKWxxaiwWoulTUDS/QOdwelT1pBAgR2130fGQ+EWvlbh/qks1H6Vr4x+exfWzmO1NfXPnFoxcx3
uIrIfdqbkpYfOI7nsgqbc99iIcBI2R+i0TfWzAWgxXaIe0+F7atVjf0usiOeeTzAPXyUPOYgC7tN
Smny1VrCLowua7fR0MNnxGg3qI2Ynr0lR4Rip+lU0jaAzz/LnnwtrNzAmRy188nHGAOXcG3AB4/K
v0FYTIhWfc905m1Fb2M8kpyv0NocIuh+2NrbFd0Q1Y3IW3kaZ+xnCDfMgzlJNtY45q5qSaBkhysr
rkDVGfZROs30eR6tNGhSCFqvLfdjTnelVh2NxplfJNKzA1GF8yeJiycKjNan3tH2D0Ufqjvipef1
EPb1MSsomnXMnAhKJyMsZQTza1mN791WZAwHysDW2owsoNLb1tpQbDQ/n/GqWWpN7Xj61XVAKj1d
jVsRKrwj/qBt6zivVn1U3OeGxrM80cdDktBLuxLDsI7QJzzmXmTs8oQrHgdDfPCGibDzMRQ3Fd5Q
TGSjdi1wclwMogSPilKNnExxpISb2oEIFlF9icPZPfsTDADJXWODrWNRRhYizm5kOxsHGRdUMSQx
CTj5HFpPPfpNsXJtXDvYIoAWY8q/vCA1Uv27LBYdIQuQg6kj1QdMk7WPbl1rdj1c0xP2lSRZz1mS
ngUA1mthpY5+Y7RiILfBAOCxn/xB1/djnIFQ6FXZ4pydCFV0Y3v4VqVGRczjuMwFsr4nwyennmjA
/+wNBUvWlCOzD5Wbulx+RXxorKE5+3VbiYCOLEqR0F9hJiZCrw3SpLJvlYm5eI5L+Q0mR2uDRhK7
w3eDtmkZkdLU4jmUG/M+tdsSmWhoczjL7g2p1kgJ6WhW2VbPWh44klP4R5lTNyLJgrjKzF3ugYwx
wSXOKFxHds9AFCdFQPOBfTtjY7tqYDm8XUpDtz1tbt6amDk7KBjyYpxmk/w2oUuXm9jmSzJmns6q
Zyr8OXzViUl2mKHaN5m6qbc2EY0xJxch7v9piRFgDHUeJpzDLWbnui435iCoUMI5fbCAms50qmAM
1VsSwCpom64hc5A8RbPGR2W3PNz9otKupChRGGyic6L/LVujVZWXaH7/K/z6q6U5jKUgmcuhjJrq
R5cykyS+y3ji17VxxzFYvlnSqYa1FjkDT+2BozJa0vWKhj9HtVLtYkND5oW3KgOS0rwy0ItG7aLC
USdqYHn//TCuo4hnecWw9QT/hA5JLeOvj03I7ab8YLa8BSsSxievmNQPT9E5CuJRbco08YmPHVti
4u0Q00WFGOKQmdCCf71EGP9uh0CdjXoaNTb67g87RGP6WbUk9OwjzayPoc9hyDjsYj2HOLwHxGe8
t2pvPfDFPLeKmCrqCfiw+87+u4XmoxGCFebnXwLRY/Dn+Mse+cue2FcWwGpad3uRMPmj++ztW9fp
zE3UjeFRCQbC2OeT7SK6kV2aiTd4ha393FXPJFFwYZZWfWytQZ3KUdZf+16I2wHq8/PIxL39mw+O
5fjD9mdA0hNLTOYGDNDHPxazXOYOmtXutQTrIkIU50FJbjTdSONbPI3gtli+GB8GrvisIzJL5zl1
zMqpeknJ0UJAxxD013/U+8r555WUhnZTEJWGnUT8y+IbISkDHotIZiys2gp83wrXLdT4GQfMsGua
Pl5zNM8bMj158IQ9E1QqWV7deLlNxZBd8cnURyt35n0f2tUbTchkyVDrsyE1gvQqralqhKpkE//1
X27/mwvRJSII8AJez3LcxXzw65dv95olczU2+4mu2gBqSKabukAVUClsRTIpx7UfW+4POpWHfYLf
bKsZ5ouXyi/EcZI5aTMuaTai6F4W1c3QmOKJarjyJpmt7KTrhfVsiiyebsgxK4dTE8feIXSMbK0L
oshI3FDUOkXpPvIT+1Y3YrlppoJ5NS/8MwPkvCVyQ52IyxzXqHzGdbWcMKbotesQNc6DZrvqR+FF
xFWZpUDhZLWcsQQgMfeOVX7oew4wKm+Y2VmW2UtQH2kriHWukCYqOInfZ/WpnOv7kspXzhR/Gdsz
Bnq/QGgh9MR5EFYmN7gsUVxATJ6JOGEGNYAcoiEeHqNZw4Xm22b+3Fh95hy7fHaHcx2OER9SAn+g
TS31lHaUEYTRSyvMUVxbaW81gW12Gigib6g0H6tQUOJUL7FeLu0V0QHGMFmH8/I/hAz04VpHUEkc
WELI2bCymbhPvi7aNzcnooCnMTN9o8d0bYVhzDuOsLVStwHvsMonRnl3MlBGkyYQsE7re7ZvjlhE
p1/0lFXTLFGhUNhYNUFBc/DN1LC4ebGQ31TaZ9sm6ZJdj+SUJpCRK3LuWCji0ukfuyR/dtGhB/Nk
yCdvzK0EXzFupffPzs9gkfB28OHz0NGuDUL9AxwVoI1FBWOYxRx6RK7lh872qpdJadWLULB5hKXB
MXLbZlur85o7NlHvTIwzwPvI0u/kZfulRJJLGIsBPTtxGnXLblfG/lLM1cH7ijmfIIJJqEAvHBWH
pk3ZWkrXWjE7ufeF1fSPuoFRzyzN6sVuCXnTBRuWNNie11gAeQJ0WGy/APKO7CK5vHRwp9zBgtOk
C0t8d17HZhQK0bmkQMzcI63el8ZqMviXUKr1K/5IPpWCbJGW7XBF1gCVijHPxFrWoHLmyCNn8pdH
aAy9srUVfaV5YdZfR+V6Z2MEZmll7J8jkOFjolz8/ahSdg0P0F2JlDuovHJ49GhMwBGikp23IEBU
U8tLkYEPuQlrMmkx8w+Pu3TeJN4snzKnuBsmV37reiLeKN2Mbo1SEM46YsMzBL+01JbBefmrJ+ED
YnlJxYVR5ct3YI1EKCy36rSc7zo+A+zuPKbseuq3U1MQ4EfED06/gYoZtSyvyaSzwMeTqO91UohJ
60gZRd6fxQRVUFEB1qNOGU26JMs1I7iO5fBRLaBElbvqNEe0xBEA653fL0NzAoLh8q71/dTjkhcR
iIfVqvr+HfEpLS4fKGfYTQPkBBYyP2BkTpC/MFDlnuOd+xAj0Ts8oEUaH4Oo2WwBHPnoFyBvTjy1
zbBIB3h9fzTerG5mbjeoCXjKcDVOYGFeBHqlyym71lJMxYoB2GdPYSTrK3e6qyni3Mdlx1cc0cF9
mGbekU4dACDOzC1Y+SMQHEHkwH+Zbgey10hUSLkE0WgbI21A3DHRVNi3ZubYDww8egPwNbRfupS2
XM6wrP46WwKgzO7G+pUIaAyneqc+0/8KbmM2+YGG72VvFBxrbPTh8R2pQYGlEzrrlk1Asy+/qTAB
e2o6vzaWwcu/4zfvD8kpA7stq1gcNF37ruuUxa9CdxFU5AXDUt3q2fbnpYkwYCsF0BCZweGVbt7y
LCuT/i5beGevazGUGmBomNXB1PplVh4La6HE2bRQc3Yc7prZvlW5Xz1PEcNOo9f+eXQ5Z6sRNxCO
oLp51UuLLyTLeoNCoQIox2E871Lu6eV6rmlMXTCZqj0h6gaR9BOXmTdr+HEeoqgXUNZ9ihfUm7lk
eQqwoD0bHpeEmPv2ra/D6iU2wujW7SWwERnSgYNtd8+qAxjp8HaQBOeH9/HWQ1RBW1OZXYtxAEUS
PCbR+Zmf3p8NBiGgx96L4luXIx/cCRAVHba4dSPN5lEx+t659hlDapWZn8aGWAIf0yuFe0zCgnU4
iJ3U+CRJu1olPV8kiX35QeV6eZ4hi882QRyHYvkO0DLLpxaPm9w2c8VwPhqcZiIaHtXImCyxDp/1
Kjc/aUXJYcs59rVqPfkUOznOt8Xo/Q4JDh2gpWfK8BghflunE+Nny2kiA9acjLSQiSukmhhOoKxI
Iuf86WDGqf7LuSmUPlTPGOAAqEcwYysJWRU6BmfLIXnYBFwmtGO5eN6P2QlryQ7kSJ0aFGxf2OoV
hLm5SFyKdgKFaqzprgG0+Yw+cN5raKxVMLQDH6bO8RYP3EeZb/HUcgbJjmdxrRF3fZ0I+3mmt7hI
DqWw6+Moc0DE5ai0CD7cNMQ33c4eoSw5MmlQL63dWLXP84F+OtBpfMhGUFI5c0O4p/EJqW//3S3D
adfxp69KBjyLPFmWEAR38ltbNIwcNbz8gSgLlhiZxLemWz4Pg82nNi/1A6YXc6sMGZ9Bl5MRW5Jr
9JWpBA00rGXIQ1mvfOaW3k4uo0Y+B1lqjBMEbTJBqoE4gZ4vnL6t+SYzgdTf/+v7jUkRAo8Yzeib
V5uQmCvdwOJQzt10N5ma2mLTT3bVWHFDJ0yVkWtzyAw2VzZSxtlezXYy30hnZiMbXbWd2uxHL+bK
2cQtC+w7UOy28lmYbKbo5ukshIoeFolovwNI4B2PBzdPx33viae5iZCxL0wMlgq56W2XF8uq3jt2
YVet3sfV/1CVf0NV0he3yOn+Z6ryS9IySLRJ+StX+ftP/SHqc2jSI9bTAI5hS/qVq/TN3zwGR0r2
iA0VkI9sgH+o+miv9egvYuXyECq4Fn/G76o+YcJwWq7uQ8NhZ6Lz75/opv9MVpJG6ts4iHVTIANe
KpM+LKGmocdZb8fOyY+qZt9AUd7ZdIDuZ6VI9++a1n755QO6+7md/Z+yL+4q3GTt//2vf/eCrung
XCbD2nOMhcz8ZevNeNfSlIV9smyTXsyBZ93s083kYOnck6Ni/CO3/c836GLnh4v1LdSWH2jLRUKF
os0VpOvEzkvq8wJWyinf2hxRf/3Wlp3tv9fR95fiq+a7JtQAEvkj8dtQxhH1mSFOWTHaL4mbNnu7
W+gsUHrj0s2z/+hmqXFp0L5c//ql/5wp8POlEb5zNXi6gXz6w9c41tmgELKLU2umnEmeJPMaEQvB
1ciRir/hmz8sr++vxhVoICll48Ed/+E7nBBDF+6UiNNYIc9cubJh7RlTnW6ToXNJRyytVMbHYpqo
uFD0fLVfhVFBjE05lSe6CZv3T9++A+GOHMCDw3fFR2Uqrea4tFAtnbxR8HZ9WsB3+sIG/S9fC42g
bdFrjQ1ffLigotTS81gpcbLa0bj0Qlsm6mK6op6RT3/9tpbP8c8XlENSBB18tktiBvz+n++VpJON
5lRolIYw/tGaNKr3cA9/823+66XDi5C8A6ajkyv/MfMC8E64jFriNGdtdUqJbCfMF+N2YMwZ4/5f
vyNj+XQ+viULFst0SLZna/+Ae/w/9s5sOXIjy7a/0j8AGUYH0I9ATIzgnExOLzDmQMyTwzF+/V2g
pCuRqc5s9XO9dJdZFRMRCMDdzzl7r42V1xgW+C8nMNj4/qyBaxqR1omgAF/25K25YraYeUlTf7qd
E2Wd0Y20fnf9fJ3+O/6OQr+Y47r6+yL0D08w0hGWPVCJ/AdkIe/vbGQazA05Zp4mJP6ARipDgzHM
+bDROp7Q1if9J89NKXAb9yTevb28TkMaNiuIPPz8pvzTL8D4nSjW9ZdGsf3+w+TMaaYyb3h5h2i6
1ZnTBWPV1ye7kf72318KbAxKB8QxlvnxiUJJJ2vpttYpdbi9vh/zymoFGqfQE/wSP7/Y+6We5du2
0cC4vs3O8iZPef+9mkTVBfpZ7UiaBgpGTZPNU4Ux9GlBn3w9EEvi/eJZ/thT5ZK0dVHBCEAb/MA/
wGXyxTYFSI+jHlFT2V5FolMnu+lWEGp1m65ZUFvLWabrxMvMO1qH/rakhXEiQZxa1ktFe1hatr+3
FUTZOWyveTEJGYkSjYim1Kh/dZMQk717JYh6EcQ8uDyIvk7EE1vj+9tUeVNGIWvZx67QcYmvDut6
9VrHRpf3Qa2XMx7sosgIBKOAb2YBEsERN5K0KryxGeisgOgifsiIsJFvi1VCAYMTKgKKJd4rs9VY
eTHjoF50CAdigoNb+KVNvOm2EK080IZS3yTxVWcuOhi56dZW0WjSxFeDW5+82LaOMuMGEgGZzdcx
5hXJGIv0GrUkWka2VtQaFJmQ+ILOTWjZlH4i8hAgeGSB+U6R1xVVyzU87jSkifm6bWmNMh2zgf8Q
A2FcdknNE9LAj3yaa5f8IUJefEExYdUn9M/ktNOII7spLxL1LUdD++Q2ldkcSyOdb1G6TtcaLT3I
DoDe0mdj9vnJYN2KfAWLj9F9S/XwBClAvMBC4Gm318in2fC7b50B6jgQFBAvJWXh12aJzMPQuu0t
HKpyz/yshYARQ41g/R2cYPQddhhjplihV8NLumoxIA1oIdZW7miURvezbVL1WVaHZlZ5G42krjs0
MdwfZn7ubdfFy72Jn+xb4+N+D0qULvcGyqVvOfntEBQsBTClwzYberP075G78L/S4DyfManhXykz
ImkWxX2zoTutWEV21Iqdetd05Koj/E8kvV2byVswY+JGlZWg8AcfNy/uMVkPJlpGsySm43yuZybw
vHomBqrQNU3AJilITXoLOMot3XlxRc7dhAvYqHCovRnMro7y6bhGE55rA5kceyaDbbE3J5MPQ8s+
L7eSBus3USe8f7Ueo7kuF8+4TLSy4Kd0gE2HUe1RojGkZL9ReQRW1KgsnmUcuv49YdD8s55iHDdp
FKaN4bEXKeXmE4Fq7Ms4AhxKQ5g0SJLcYmHim5bOy1C3zotIiPAIukr6xcaZDfkpthbzsCwjFgUz
FvZzNQzVnbek8wWxcShSu6nGtYHI09sZRC8eUwjLZ3Exc5mOFi4SoaXu6QITj1EUyxrtAaE+Z7ia
rTY3Tz8xhq2bALK0H6ZOZ4VgF23Ihst8lyNWJOE4aZpjTh3NyUiQILLoXXWjKPkqwL19+b12pHr1
KAbPHDTJlyhu0abPUxZN4JZZmcKlYOEadUSqgdLm5hFSmexAuszi67S4Bl2DCv0WFsF4h0TQHQNk
3enGyOpqP2Chu/SzwSCycOmS5xgdC7kgqrmYBZTitpqjkzErt4WvOYqnJiXvZa6a5VnEY31EHBTP
AGnt5ZlGPaBrx8TeYwz8jF7krEDYsXrOmG4qCm2SXnNduvv1MMrEB925uZGy1LZElg7BwOFlB5Zf
rQtTxGyf7kGfd9pZlbfNWSYJ0Zqdfv4exfW4TbRUu5n9unxEj2GHxGERX1mleZC1jJzdXL646IxD
L120TcQUOewHaezKpuYfAkZug/9h+bciEklzaYFoEXTraxXmre9aYJmF68Xor7upgRNt+N7BtAC6
b6p0GIlPirgQVJBoY/cwXb266UJoRBTcRNAh/6j7z00u2gZRd7dj9jWHVaJ/JaSqfoRHh0PHJ6+X
nCprg0ESz3ekyht2JVIOFpb3c2GTOdbEOr+oG5vZee361bWuesJQcIZboYb6Q73MkTIuNTPjlYCV
RGpu3aB6Pokp4oBtWuheQlZb9S2WOgtSvfjG3ayvWTe6Gvx7CaM43nr95Ojb1Z9a0YokXTwo4fcu
jAS0+gm+6XQNpFALXVARB9X57Mde70Qp5Bi7PpHruv5rxtR0+zxVLEGsxhzMmprVdqKOggG+BhYO
i3E3NDavfk+/8GCTMTcdHCNvnhpCt/hoLvg6BHdV8WTWbcx5LsEAYlgAAHjnk64pnx3wFM3r3Ax2
0A24FYk4UR1jYXv8XnpjG4fE1DkPRNxABkl8DLBQIHGdT3Hag7fMki/doBgzOtbWgVMbh0Ar2+6x
gOajfUoXPDIHz0y8ywFHaiiKNN8m49geoKouuxmpwOfFj4E++q49fgZkUN4yAXw1i+VxMm3jKlem
OrCu0pg0fYlKqW/Mb7FK4m/oA8ZPcU/j8po3ngHekEOisGMXPxMT5Bx1VdG5R/qlHWzDsWgYiQvW
8TDvsWceFN6Yk93W80XbKST5y5SSj4TaywiIfU6zkMOOf69VA/iqyVAFsyFpI0pYiqvWsPvbMgVT
LxmUfLUHrSDncbG+1L7ApSGaBfF7ZGKa6jwrDfMEesAINwFTSVuwXPiRs8lKzz7iwPkSNdr4aVRx
DlCi1y9kGjvP+ShApsoi8dkraeIH7WzFl749pxdyciyctqMvgmSIuxczHZsTMAUf9oXTnxDxakCc
FL26vcGStwMO3AM4QlIcBSmqvGmXFBWZCHnTHAZA4p9o4kXn+twvNyrR68Af4vGpL1Tbb/Wus9Pj
BHsESUetawSuRqOXX4oJWsWewG3m0Vg1zsEz1p+BA5g+UXY9eH2s1joMYx6ey5Ed/tUY2u6ib4B9
TWyEpyrrEMBAokd3QevcOktY3Pa5DSslbDhZaIwY3eEmNofRgl8WOQ3PZQFLY1JWgHrdOcfZwjJq
6bOvwrYZ6EObpeyjsIBrcUE7k37f7LeGB28U2D7etvF7bYo+2vka3XW0afaZbbfm9m323PVuetuV
RvsZSlF37xWzvR2Qs8GdnBAHuZBfbT1JGG8BotxA+HHB4ERL8k0vFfuQ0ulkRxpJERubW3U9LNQp
FdNQBp11lF6ZOl1dXY7ahUPYL1Y8huU7T7OkC76ncnZt5zrMhsyULK6eZ/c1gpH60HiW+gru1P2G
+VKkO70R8G0xBSLfzRgPySDyrPp1UUvL4DFZ5v7gquYVhXh83WXMGWAidepojRO8/7quWgZRzMgC
25UyzNmdrzSMT1tTFxH63Jgze7zM00RmQs2oz+ltBXai10mYsd3hMRFz3RPvtGRXOlxdJi1NVVyB
/yxUUGH3vkk0i1/tdwxR+TuUaPodUfRW1PynF/qLXij735p6/z/3Qi+/j/91/C677/Pfm6F//Nmf
xg3rN1+HvEBJaFnOWvX8ZdxwfgNUw9mEpxEuqMl/82cv1PiNQCX0OlDb31qhf/VCLe83HBZUzPw3
um3Qx/g3vVDM1B9KMQ5jDDcJR6VR6NqgKd6XYiaRYaXVO9R/AzqXsJKWIrCxhrudgGY6Tbpsh0+x
00XHWof6f0b8nbpJGmSCexp7c77SFwomysS1hC70ejQn2LLMhgIupj2FYXTo9L2bV9RFfpsxutfg
oAJYshCuRtHdZFbOo6iGlwJeDFD08m5oQd6TD7ncdNK/AyxD/kHV5HZQM0piVmswtpYWM61+tBFX
eOSX3MJltgjEUPqjnxtMhTUNG15Vjfmxk4Pa1qXHLtjwhyNS6C3ZTtNlOWH8NDTDuI0WchvKTvNp
OElshGye0xgM5SLZuAneg2CVNy/WYKjtMnZ+uNiI/95uFImvTBDd5Au/P10FreOvR2OQZ04uF2+P
GAvcd1b2Z0tONLBr9fxh54ycEU2E6Gtmn0+E6pAt7PdV4emPWBmWC9EMPnoNxpilziRMjR0sRa3n
6oAMRhZnJi9dqvxwTGuLPHTlSycAL8PEaYSpdZCZ15cbs4m1p77HBeIpApXxAFjGufQ6X9+PjlHc
z3nhovqKe+NRlmupkU86/1pRJtOV1xTa65KMK66ijY6oapJvWtFNl43jefu3z9etn4onm0SVjP97
ZgKEqIK3WTLVfzXudNkTLNizTtceU8605iYDuIJlu6C2DVyVmuexZ/QM4nvFmfocfmKSHKLCwEdE
Gra0SOZwaWha0LkJnYsWooG0Oj8udn02SFtREGVDv1NpbD4yl/MEUcuzp+95VNbxYcmz4DX5MetB
U3P1NCTBBYQhihyMMegN7qVmFZ+SRs6PbZN0515lAXlaBm+XWKYUGxh31rFy+viEcj55IEbaAhc+
Oyet4cf2RJYTH6gcGsA1XzJbHA2It9lVe4dJQJA7LRGOwlfwLjNsmEs1znskMCTxFKb1OgoLoWZE
jA8MEWuZsFWaWUq0Yqar5DIv6hUIjotgJ2phwg2zcXmmcENk7WbI4/LuNkI6hfaJAF8Lw/9mUXp0
UYoyBWkYj97eUL6x4zBj4azx8n3pTRp1AXYPyFYqLb19bujdJ4yCjyhi+vPSwfrqTTPCrKEdExzq
i7Zsh7y4KGMUONQ/QuxQdEDIc80m7HUM8DEWG07+vSevlqWorzuxlDcd9JXdOM/lNaNC49gjDQoM
s6UaZk8/LKj9tqZvL8fEbvEl5uZohWPhWJ8nDlFkuMzeFESSwesIDCmwSeRG3k2JErpjlO8qNUyo
w9WqYYyyJezHDqpIY3HQAUNwNXkowSptdK6VE5tbJFN0AxA76gicyyLKApyc9nnht2m/IUHWfaQv
m14QB470Hvgd8WA1DEV++qXB2FAxOiLjxQAwTivAIlVE529eyKfhpdcyOVUHFIrQCX3Y36D6jWTb
J4OVBnhDls+TM+tkK2FlHizkNIve1PeacOa92bpYgrBP1AphWKNrW1oUBmPTQiHPSiqGxX3lMKJl
oTCCvhj1zSCQnI6g/W+SaekefL6/dWZHy5SdIYWDREkOBzKAKCMrYMbrg7jayxW9Dyfl+7d9Hy6J
WxuhS/o5B1wzuRMu3vlwglEamshoToPKKOkGSfQSzREB4F5QAELNmtDrE0YxzrDRFr3dynQ2z8Bn
uZdEYmp3OaYiIJ4mDTwyiDJSuapCMZX2FnktvTw/Eq3ubZgQLzemAN6w6TgQPr2tLG2uolefLvCx
wAS7gZNv6L+/RagRsJ1giL1Hle5thKazrA6kvrBqzOwwshbVfmKOfsaByLR5HUbz1nDWCyGHmDaV
2fFJ4IxiQdHHAUzHqPnVJbv9fNlJ+j4bYr8V1t1quWAW7/zeA/7PcemXxyWyin51XDq8lA3MlPfp
wcQmrn/554lJ/02QWgEeax0i/3VagjWN9BUFKWHDf0yV/zwuOb+RpAe5mkbGG3wLDfRfo2PgLfzP
OfkYDrPQfxWP9346hYQIzTINaxhfzN4YfH6YodgEx8eth1YkrxygzjBeAlPE93+7Kf8wqeEr/m1e
9MdFiMDEz8v3RKf1/kSm6oENxkdQ1+dmG0xuBxnTHdyQfU1tf36pjwbX9fswlCZq0OYI6lgfLlWX
EcI6WoWHaSDvJ6VNcDJN0mmMugE4jNH/UBpSQ7Hu2AjO5voXl//hdnIA4vsyvGUKBxj/wwiXdgNK
QWHSlqjGO7N0H7y02/z8G36cNKA2YDjNIZpJAwCfj5MGJgYzzBqjpTsz3lHF33c+Vo2e6U2AZPL7
zy/G0f3jbwf8DYUCeQQ0Kla5+/vfzoqBiiKxJEV+RKke56XRoL8DsJY7UXksBvuzHY0tEr64VWx3
Vp2VNEz8RdJJlbT8O4pXmG2x4QMi8PKzfoQIxgFj8FtW64JUha4D88qEw2jGoERzKDMfGxHF5xcg
Lvt46NRrBWKcAC+lm/dz5zfsCT4rb454/jJpex+/UU6bjoyX+znDQ5XS9QT9Y7pEAtuMAe+EU8QP
6D/pS5TSuqE56Vw5VN23xF8R52GTUtHHKr7s8XOxsdIzrFGgI6J0Wgxzy3KWe/FFn2nDzirLV9st
buvU/ioW70ZJ6Auj7ZXHRp9ghhOh4SPiRNbNv4nlZtnkzUJXouVUJStj43TZ+J32V3tG2OAVcyBt
Q8iE3NomWvCxHsXlNFl56GsiOpqxde9iNj1mSUqDogMGDN/kuyU04p4RtGxmgyhJYr/jOyVs/Lge
SSc0XjZuDSsV++eAGLOIthkw2ouqQ1yZRJwyvHk8ObEu8i3hdvA/4nGO/TPlZf3EmZYo6RbS0SZh
/BiaXuqeN3qW6aeqATSOolxK8dkmB+MhyQd5hWaRf8ebJvOuNvLhxLioP+gWWtBUSgWGB7P5KSpb
eVHj7UIrjNG0HH0ekbLNrtsaeVo2VsZ2IC1vR+9Dv7dr3Dmc2KaQAEazfwJL1ZI+os/Guba48V26
xj5XKb3+SJTA2FvRUSSkhn+2aDI6R70tb5qFwLtSduewZqyndvHUnd1b+YFMR+OCzGtxKCHh4Fyl
I9ITt7GnYHxKUDvOQZ728S5zrelgd6l/o4uY2BaOOxdLrNXXfTFvTAikF/FUN20IQE7fyZEhWy0c
SLmpABFsTA4KY9/uTziXEH0uibhO3W4XRVhFgki5IIuM+BldeHLGnz1Mw5p7HbUbutg3mKI+Z0g9
A40Jyt4ukf2rDgNgivyC3nsMqCYajb1pQeAz9KY4zKUCXt107WmmFc/ZiGTcq3Jm3+CJBgDGxCnW
b6yonV86rdahfmvV+RBn2knFwtwDgydCpaD/RicR7xfkVnfT6i1Xi/O1SPE1zaKrNEW7qEnm46R5
0RMnsQozeuzv4ygaT1MGZdmt+zEUvpbsOwZLvPulFpg2YGHQu1OIocnnAFaMxwUq7PlEC2EXZcJH
sFdnYZkjcBZu8mJF1oNvLDPmGaXfpsBpD+ZgIZCPzjWviD/ltQ5ayeVOW+lyVDbNpCHKYTPbmtqA
LEU06xmrCSe70Lq2ucnaqNhU7fItxYzoEWpOM9eL4uEsAsy3xeZ3Q0zUTk11TBuZjLbabwARIsAL
YwyXn6WhuSXL06htmlbWu96srRdaiFgMk0aAM9q1TWzdOU7jh5WRy+qscofuutca64V12ztLy5F0
TyMpwonASwSnPb+QA4voMipoSAdWhAe+NrzinAVpOTMmn5GC6TzJeuwCkxQ65p4RpPYmMjednlBc
VvuEDSAoB31QZCShpy7gRF12pXdWDObnvExIiYyMKow9ebQZomyWRSN/Kte8izjKv0fAYMOl7bZu
b9ovvY5DIYOKeUXnv/QDp+DdY0kQV+mcTec+qZhnojTlAVR6zpl3GR/riWbqauhmJSHyYQ4LwQsE
EW3KXn2mbw/G2Op3kbvYN9aSiY1V+EZoFGVGj9YpiKJn9rulOdLxnojpW1nO2squZMCPBTuXbnZP
HmZ1YPZbF2ErC/CxzCLCzGb1QFxWEIzkUvBY6dgGVrMMVyVBQQeaQCJsW/crQccxiVg+vzs9l+yM
Vop7R5lv7KkcGGiaWIDdYU4PhAKstAU/OfSo80/11DvovBznSqRGfki0OMYzuy1jDPcw3rn9RCl9
Nli58Jv43o6bVNxZ+EFDYmIa2NJQoj7ZrdiKsSwfoEzYz9MgkkuBrfWhq6wNBe2YBlkj5WVvNGpH
NBpPHv7JA6kDwDGZzG/YPEGQdyY2P4kRJ466M/bHEWC+xZrRTrUrTsooZxOrc9H1v58r/nPI/9Uh
H8otRrn/uSd68dJ1L18ZQ3xXqnvXFv39L/845AufNiZaSFRlnHIJeuds+CfPxlpDZUizNj30nqtk
6q++6CofRRmK5s2BqeOtIqY/D/rGb6aFtlNHDSPecuX/TV/0hzM4V6AmsdCwcrEfwCu+xVEjb7QG
2HPxmmAF22tezSzHQ6j0t7vzvzntcyVTX5VZLgISBErvT4xFZVf2amdiXLdwotOb56aqp2CMCBT4
91fiGiCDadHYtrd+57/JUGOFwEQ2eUNDEQZi1OtX3UDkoGiXf1vAQDi2PPYrh8vpXOv9hQa3wNom
l+ZAROBrXuSvYGlfM/7/v/4+XMYhe8jlF//hN1KgWbrEmRo8i6O/9T3gMx1ugzCf0v/DreNZ9an/
1lrS+Kg1pUtDTmzCNxoi0IuTTnZYVJt4hKrsF1/qH+oVT5iwjvmdqIA/6kzdgVas8sfmwLg2p2c7
387xdG9o830zcM78+R1cy9W/lIk82fxQNLEEk38Tg+vH+kuDx8a7WTcHrOiYwBlfHjKvjYicS190
DzdzaksroE2v/v2j6Am0aoTPIVT+ocQVssYtibv9gDW1/tRLUg8dX8vvtYz/9PPvuD5sP3xH+gas
CgxNeKvfP4xLn/Vziuv4oPUIv0qERVv61dGnn1/lH9YLD5LW/7/Kh7pvJXDRoS+4ij85J1NO90MJ
jLiS/7db97crfVgvRg4tNcAkHpCinzdiyl6WGo/Y/+L10n/8Uijt1wAvny6BSfbC+1tXR6XjlXQC
Dg3Nt02jD1oezI2arhe7nCFK6sQp+UhQWjoZB11O9YaUO5IhWrs6Dq0jBPwmd6LeAewnAbV8fcMM
uBnDZ+i+xq5389fZs5G7LsZw0bjkYcrmTb/n40GuG/4nc0IYBjZQE3yS5RzQ15Q36MPMh9w1UQ7B
KHweSgwsYzk5B85RHDbnyt+PGc9zTuJhjCEfxG6AKZtZR8sImgCjatsjzdgqXDSflJbZR5Jax69t
xCpvKMFnFwZXydCDjF43oPZzySPdznahf8nyhKBDyHqhRhf7hf5JvckH1eyIN2+uAL3UG+VAE8P3
GtFvNnoSM4MWcdteRDinWh1aStYi8UIYqoWlzrdbShauEjVRCLzKBLDF4pLEaUUMD1tAhZV2pxJi
QsLBNyxqHzT8GQ6sk6GreuOtsm/PRyHtFrr5QFg8I7vYyJ5jry7uxcj4pO2s5qnlYPoQ8d2bwB1R
HDal3S98poEjduI2TPQta+ZdRypA64AEwuK+Gz3nhCmrvGGYpp4jbs0pydrmSvTZq27wm/aZMB+Y
rL1O3Rh9UgIt17gujUmHrpYIKfy0EjsSGZ6+X5BCnYrpluk+MgCDbws6LN0PMdo9jgH0nQuzr45p
bHkwRIifvoytxr/KRFy9UsEbl0adcRP7gtrL1EZoDm+PfdHFNr31yDtPBLcsT7kJUZ9warcT4p+o
OBC9mXyl2E3zZ39hrle2pG5G8FdBQCmyiNARSVHsUygyzYWB79jfCEafjwkaEX9rGgMSoYoD6RII
HKXnWp0uD55WOTQV8vLVdJP6yHectxVUnoC2IXKgzKBWQ5R7Z1U1z4+Dg4t+hu2QfOUnyUBtNKFC
lBMDJXB6/AQqmnInmBjZ1WS7IKyELIUikDJqQzjKooV0StBHwvvEDdcMBBcVY5Pcq0qLh33vVdmL
PxILB653uCCKDuZb6g8FxSXi6pEu/uMil3zvNL0iJ1iTZrrLGjTBzCc8kDMSZU4fiCk3vix+030z
F94tG9GOsSlGp/uMPKl5IlDDOb2pphic8mEldv4jguQUSMyIxcHI+SWcJM6f29isjlMUVxjsO5My
JXvFoObDdRPWkQ9i7Iy4nDfa3CGGTMBbMQ72gQjFhb8nt24Meoutr7dY1RIPh6aD2vYTJOw+3yTN
lHyvGt85VLnAb42abzm3jf6x6eZhb4EylsgAeRCQW1fH0U5fOzB1QaspGDVGsfdl/F310t0kHYlS
rXmg2fqlT+aUBCeBjThqxImt0L1Jel5KYETTFovpcDEoZOlxznsOH5+eb+PmDx7B7yfdn3YlYkxc
fRNa0XLM6a8AkWGAoop1mCIRpyQF0LGKbMIri0MlGBfe+nxtjgxDQ0pPl83bRbK6laMa9sa67zYU
o6hrsheY3d6VR5AxVNPOu7EGBHI1MLU7Qnqs49TzROUsqM89NVyoF3O9GSq+vtMtvEZkFfpXqurH
r50mKZvijjUnsXPvxhAEx9o6MHOHhVKiVwxFork3C0HfgSnlvIncFrO0Y/XeTVTnEnc4YWnB20mr
92W7R7fdA7/OWMTMvt6IkUuT5iUPaecpMFDG+JXKdB3QVMz9SZIebKZeMi2urEbVu2S0aJoBy7nq
2vVcjTDuVCBLZiVvkz4NSsMOc6KYgjTyEVcLjLhvqy4QwyeVe8Z3fWS1GtZnxEEBeJlHKr0koCfe
DTPjOpc4WHK9NOVcZrGz6wBx0ESVZuhYCyuiqhmSLqL+DG7Ov1rcqCKMDukQxpaRviA50TgmpTzE
7Abo/GJiI0VVHaOlZ77Zs/ZoMavH6PPS50PJPffrfmdlDgFl1ZBeWpGpf/GNXp2w4nIerfsrL18j
3IU+7LOk9velH2sXSqZXVmoNj1qWdVfzlKgLZpoPqW6ND0BzvQ0NdwT9i+EcFsTd4Aba8qqhbXdd
5E8uWcEbAD2vNC/jEHL6Z97neznohHSTQ7ZN4rINlW41V/YMI4ttMV51YF80hywy02XTy312Qy1N
ivu2YuWVFSuOXnoA7ajR63DhJyUmbz1bCLtrdgu/wY7aiywRMcFm82xE0TNBaIeSHr/cA0MITKz6
JGq+dajnt251RpFH7JCZ0cWG3pifVTQ8/MADthhUbx1vmpd0v4vGSktAOW9d8bcOOZHCn7vSLI9j
a5VHBPI6nXTazKBLKOb73wv76Pcyfx7NibwtzO+S9a9kVHzbQjsYAUhkCY3BdCiT45j51gCAuSRe
/Ah2ra7oifYWCHvO4rIn6cyX7ms3o8sMPOI7vjcOIDYC0tyzyXMbYJSzL1cnL/JSRLSs67Pn5nOK
Y1Cpa3i9Mb14u/d7SBcxM/omkTZknX5NvOqM7tnL9Rzi3FR8GjNrgjdp0C1dD9fAsBp3Ho5VAQo8
bfQvttcfCPQEMDUDiLbBEu9MtGAbFo7hxoF4fWFY5IBtlAvVX7PNec97alpBnUET6gtPHcwWtcjU
Ri954uRbFxAwojNoI7XbGo+lImwSUQRNYRzw+qayzV4LfVD5l7yu8de4cCGC5UangSiYfI6WmnaW
oqr1dm5csr7ZguWbzKw+pFqihT/afuGQR5jIQw4xA5bH7Az7nx+w3zBF787xIF+p/XVMoCB5DKJz
3lWv3ULgdt/pxQHnMuuNOQ4XKu6BmHuSc4LiaHk5W1oCEnHhXJH7clXzms5JWbSlAsP/VaH2w6Rn
/TzrvNGlQ0Gx+6HIRcUc8w7weTCQ3jNMOcmcNRWZ4ktV9LcRI/3dz+/AD5Uh0yQGolwJtyN9jg+z
R/wGThljNcepwSGsinrGdBUi5qpK6pNmz/WvDGM/HP/XC7rO6q9k6Gl9VIZVCBxyW+QFC0qLE4ZV
oiYIoRqaDbDfF6URcZt3CedBxxuxNrHtMOY3xD4xR2MHD1ILo7xwkA20SFA79vWf3w/rnz6fY5g4
nlYu8g9FeTOltebZPf3HsrSPMNLL19pqeadGFFN6GZChhr8DF1HGLM1Ql8PqEyG7DgimwUGbruwL
R5nq6JnoOWaTyrNLyadHeN87J+ws+EtkJiE+4JhSQ4tlRkFMOsQRq7I1UbgiJSqjT5at2y9YjcGq
oWsZ9sTNuDewNdmAo3kq7vU0zZ7fdsWq0n0vHJccC9DP78UHj+E6Q9XxMQoDDrNwgA5+eDjiHnop
u1d+UAKpvIMQLVBTFoejZT+2qUsMKMdGpHKJuXMktFNiD44//wg/1NmEUTFgBYjKT8Jj+uET0AYf
iVUEfeJTb+8dLa5PjT3+ahn4oWPBVWhUYKXE8ur+YPrt036IBEnXB2FzeBYxC1fVCMZ9UM7iQOSo
AOeM4gE54vD48y9orp2C9ysQRxSsPGglAeDaH8vh2cjtQRZjwqxrjCMQLzD0NAIansueo3FXj858
5WuOv+bg3edEDb5qjTNu1Tw4cajqijBA1luSpVoUWRZTm4bjJGkgB87fwIIw3X9rSSdWZ1rUUbi+
ffr/9Kt/1a82DJ+V9Cf96vQridEv73AGHE/XP/qjVe1BH0Co6fooCfwVWUDL5Y9Wta//ZmPA9h2b
5hn9bYHA4k9NivcbyUHAuwWwM2a4a8/wr1Y14g4dcQeFLi8NkuB/EVK0SpL//lzSczIsi+wkuoUY
8JE5vN8Z20nDGFN0BkNne8AiMxDTMh3kavYHzlUJyNzJXNbnWW5oI0feyj4DhobuMUAcgNctHSrT
2OBXXY9HDvCAWYJ8JsDrFK9GSuJUVwNeW2Eq/cWmvn6yv71RWFf5wB63VmfhwLv24ZN7XT8WkVzk
CUjYdEtEsRY6HNPO58HVAZUQvP6LdZKN+YdL2li+2bNZMwW/5odtW0sLq9H6Oj7RlTyvlYuZsxjY
W/aZjSYDSHartQdD6s2TPyL0w4xmD659IDZniHZOnBj1WeTCVw+WweWuVCKij2IqMV17VQqjuK4A
OyQr/6cwDUyddlThMO+MSILuRfnKBoS8kTzQtlxCAkOYIpNaxr3WxICVctUTo4RzXlTV4CDK2lXJ
gWdjiLfSjdaig8BjctaERldC8ItwuFZd3++iDjrVLCCcS8PiIRgttl5pcRSabc2X2zfrJEHEOSpt
xnTxFhjYGG9p6kzXemLjbWuT2LwzwF0tAQN4vlsnGdVryYxpknkbi5eZehNWYrN5wiSCo1TUZptc
TUnJJ0IXa51x6GHuJ1ExLLhnNBPsFFHh3cmsmUhcLvnoajvhzqJ5NNE4JkclYW24MVl+tNNcZ7hd
ZAVAyCrM1YthTNqzZSruXNpNfJ6Zsg19ZgM+HqUiCcFhJCAEUjvgQQqaPufTkUPEDj4trT4EGkqM
ZIW54QiuUbmjboHpm4YZ4q2XjCX8vp+peYZe8ucwsiio2lTcJDSZllDvWm5SOtv8CsJm1PWYQE1v
DvaiY0vkPlp96KQWtyXVCvoYkwM98dO8ICwOB0zoxileaHodEU2Yd+56c1CdYh17s/f6rUZvJS0U
6YjLMIwXSTwuN5qnAyGmQTYdVmKoBwaOcJ9tJ2deQgbDfEo8fKO7qQez2OIqijeF0xor63aa76Bo
qkt2H2qzMosgrC1OD6w7U87FPP8/9s5kOW4ky6K/0j+ANAyOyaytF4EIxERSnCVxAyMlCvPgjhlf
3wdUZVWKqk61zHrZu1RKjGAgAPfn7917buw84lo1rhBDFtekqhCrRXPkwOFOeEFqVu5zFefDx8bS
swmAHbdsMkLgHMYB12qSrTU9+tl8PpmTgy3PRvfyqDlYuG4wiq/+2cHlthkUcm1E6aWjPugdYivc
mjHpX0HZS8vATyu8ZLHoGgjN/ELHlu8utSgSvs3Z3Def+c8y+9ZMI671UqfF4RQ4vEnktZ9bszL7
gJOzcY9fm68HYYZc/cEj3y2QQFzhi4vdmSvDw+VmFQ9l3tRjFLa61rSfVjPhLdU8DwKyGC5wCpHF
2edwkc64O+mKRhOMA9T+9CyzyJyuGV7IQ4/FZ7qwqp5Lj2SDd6FJhmnb4Gnzd0RPcF0QDDLd723O
G1UCPuE+R0OgPWq9u8iLzlSaIhgbD3RYcDwZH5aSY+RDKvQyv40GXMkwKJWkGWpZx2VYi8hlLrmW
nCm5lni+KDu/MwuYQSnU8R45EIJVJTk10sU5+XYj55PGF1fDbVaYE9eHolOAsFA1gYBkMa8x/vcg
KAIGQonzaSq83vyQkd4sgcsZBLO5FmCPxPEoHr2i5D21PMbS6Eaxyp6UoQBM4k/CNG9FXpd/VKwQ
SEfIJbMVeexVhXRmirXI37lFjFWe4BleSed2OrUSUzpYKmVcZbj1po9eH8n81XYrE3UjwVVxtCv1
wTQ/lOw/CzmgPYzIY1SZXgkVt4aCckxMkodW4wf9fS2NdWICFjRT6FSuKqSln+wBGxpnjzt3iKcx
MFa3KkEP2g4qa4K+CymztbpakVdEZDisVtdydb0abwbYxC3tA50fZyQOIpNaShudo2YoaACQXl03
c0RWPTbbpvH0x9ZuzMAq9SdMijiTK/Qt+erUTZNx8g5GbsYvRRu5r1OMjrIyVPWhK5yLflRy3qFd
mG6c2o2fbGuodiWb1Jayz7pl6FY9GSIpQ7PSaTe5S2lv9M5V136MxcZtyGPjYIsaP23i4sHMWqyb
etuFi9bRAhgwbFcK5CJDp+bDUCzlhU2HY4d6sLhhWW+eMr9P7gZRXI+uPmV7JVsRylliPXvzS6d1
ehfj93wYS9HGoVqt1QSn0v/N5XIqNB/Cv0WfAmtAtYIL6d6kg1Xfs+k0nyq7bJJttrQVKZ96/TFx
kM0bbD30ed5c3Y7b4xxxJhxAdGK2ceS231Llqm0Bv/dgLlkcjhA4r+y4ddGo6XaF/XqmHNi2yhxo
yJb13ivkvE65LHL8kskMY9u4yaK62aPW67eKz/gJAB/dp8kcnCMGb2PYzSXGctmJ6M5vsH1rpMeF
tuY7gZZpixfOs+NcaUknzyzY80Gvqvk4aqs0rsvH3dzi2etM0QeynzP4iq1zP6TD8lXXi+xM+ORy
Vm92+78Un9ffi5+/Ylp+KuYI+aHnhP+aMz4Zlu+OUbIuLQ++BXC6rqGdUq1t3dFiExIaLWHA5fU5
4ik//P27vju8rQwRdBjI3Jw3vs97yTFWgsRNRts/vUEjSLRgYcB6TY3x9+/z7sj+9j6gqB3KZZM4
Iv1d9TUkNYZKP45Ogj45a6quWLNXaqn9ZvH+/TdbR75cTpBiDO9/rIuxC7daTBF48gqGJ/VKl3zT
B2hp/yvGzM+FLD0S9L7U4rpBPf+ukJWx7zbapDsna+X44P3lBDwCh6UXDszDpfP29x/t37wfamlE
ygZwNaJ+3g21DcLe66oo7RPGoejx+xaEH58dw67WqUqbzlzev3/P9XL9WKzz4RDfs6kIvrz3xfpM
UCNGs06cYIJSXbmaTvHDgsoOXE10VWkL8lOBVg6r2o2e9vTbNymDQLxTnu5iA7DfM4PqSkh9KqAe
932qDuMI+HAyxl/BaX5+FHgXrAK+g6GAdKl3d00RmWMVpa1zwu6uDnMKzNJFA/yLi/nv3oUDpbci
cJiOv3/Mnc5C66vxWd6UF066Gu0hFf3+bWID2tNRyQB+gEf04xOQIxsGF1nbJ3NFA6Uq4aYYZoKq
dm+kha6ZhuUXR7qf1y/WdFYTPhZ8Pd72x7fEqRXNY+GIk1ZHzicDNCnj2YFSpC/oF1YQYYG9tAu3
yN/fnT+vLMT9Ipkx+LRA2t5/VJ92v740tkk6E093VLNOdg6CGVSV3i/Ia//mI3JzIG2iBke98n6x
dEle4a1KE37oSqwsjfq8tExIiV5lxV5PcNN61/z+51t9JwaqKlp872ViA1RjK0FienrjF1UlqolC
95I9B51fPulvcqYfH3XcEnhChHB91/v5SVvHrjrrCdPaFuRoZpT2uAHYVtw2w6KuagKfGJ7MlMnT
SF3H7G9urwZJwkdIE1JwuKgZWMKg/grrwqLqXCrm/17uNMUvLsvPCyHYcctd9VIomIz3UjPoC2NK
rAV3eEkLO0gjILUZTseVqUM3b/O/QJe94RrfXx2Xp2ptRSJAe98HjAv6JRF73EnzNGpdTIcrzofM
j6+eMtgykyZa7/csBSnUg22CswRH6w3uBh0GUa6M+0WGVEmQTOGPJ7/91DMcQDmJTs3iu3vrY/5F
56dLMtUGj6f+jT+U6Xb2ZMQM69vCqlLIr/qv2jg/PXuICtengVYOtyj+lx+feZm2a9E/L6dBROK5
Ba6FYXJFirGzcxr/zQeBN6NvhN/LwSP1072JmsPXY+kjro8ZrWcV6VB663HKsRH4p794s5+W6fXN
gD0aYMrY8d6z48pcM5o20ueTE9kcLDFEcWfxIHJK/PtPZa7jqx9uKuRwiCXZEfhwON/W3+QvX1ph
JemEQX2kgoAKdK1zhiMN1Wu7/CHS6qU9N9lAJ0TEYK6BbjL4KxrXUvSS122wltMt8BX6BNrIYYl5
I+j1BerEAYAIrSy6XlaoF2v3A24mh+OR6dV1VxHFU/7uQuyQye4zl2FfQ/z5vhRKK9LC3LJtT+bC
CPsN6gfrPd3H+vzbVRdvxT0gGAXQ0vtpQEVIiNkNEwBshZwYqDSC+o2spb/TzAlKWTX9sn/4rgai
5896+OZWxBZKEOe7b6laSsuQyhYnR07iFS7qcFIi8h/fGiKO29LVkUthP9RYfH6x0pnvbxEMZYw9
HAef3DqGYA/48RYRBRoHpDbZySATrVy2euY5OdGPpKhYZkBIuPdC3EUutrCHjPbqjW5bWSpGvt/N
iDlMM5tv9b6ki7jka79GKnc9WPSK/15WjrQqnTbb97z+tdvNWsUrjal98JEkMamGY1vf2FmLzGC9
vQqNzWA/d8poToOaGzwYTjtd2+NEa6yNmB+fcxpHSDjkAIXMi5lCX9q6Bm5PN/LyZqTbcKWcDnuh
SJ3reja0ZV+TlAskryOpTHcJ0LqgLa1XAbSWHkecUM1FlwtyxtyiWYjomOXCAXpJTyQ/GAFYeLsn
tMFIyD4nETq18VTV+kBoHe6KVVUNOInmUd8YhfF1xJ9MU1zLeF583EQ0Q4mLSq6HeeK/XZg19dGp
aVGiGvKj5OAMOaci/DH87SLdfxSfQx7RefGLta6RDc8aWB2b6EwMZ2OQG/EqbZ3V5OfH2APH2ExL
mVwjVCrqizyWQ3fTov9ZYQ0uT3dtlE1+i8+a/UL1nSFDJsKQ6nSkxrHj1PktOoT268QYfKHDm9nL
K7b0XlwqaaytqLHgayYAgR/ko9vPNkE+sIYQNjOqhZJ7MazRV3Q0SCgL07yDLOeAoYBJasx0rmAb
0gj3ytmxdugXeUXgDBGisNGqjnLKIEtNdcpby5yU+62voxwgMLmwWvNDNQ52d2uk2gpE43ZJrjmv
kuNgzC6cAxSE4jgMqnXzbd8NWrA0K3zSMVnCbZLtm1OFyQVwoztioRNDZIzHhOiDiH3VQFHzncvl
NX277Kc3Fh7jWbqMCAAmdW9UtipIo7C5waoEefWVlir2hrc6gJ49dx+xDrQaEocp3MlwXIJeAOpM
nqTbVk/f/G6JrgltQdn61oKzi55fxkom416s1MQUMEWEX7xFl/39sYJVsZIFeGZGl4TU59Vpr2jO
Ayk0JiNhCsquKAOzQ1sRKMfmLpKes+rdCpvrakI+wtCUtf0L4uRxCCe0kdffRzOGJ54j21oLiVhQ
23m1i9DUyNZOLB4rxCIZx5/J0OnAv21/rtPTZEzoXbkXNggW7P96OmUhyU56e0ZqxGNaNhqTBiBL
XFhBPK8VYhuN05u2kvwihk7vJGwKs72tFkNOT/3kWqAlCRXM81uPQPv+0p4K497JskoEPeGs86un
McnYoRc3xc1sNHSBk5na2OL5G92S/ZgxABikhHYF94pgmoMyVHSW+5HCPO+YUquO0KtNkQ4NttIo
QrcRsITb2QkuLt36uaApSTpCtXifU4Hg7VTq+kSrjQ5559EgW/ohG7/v+P8/J/3VnJSZPbvZ/zwn
5Rnrkv/YPud19/yDref7D/5jVuo7f7AzMQpFy4n2B8TyP2elhi6IsHbWmeg/qfB/zkr9P0D84uEQ
zsonxsLzr1mp/QenOk4j/BicdDBJvzMr5fzyQ521es05LtCIcE1jdY68P0fhRmta9GvmxcI4N172
KbG2HQZmk7CJub0kBdXfNaULYmvwbDSEyNOXz5pZONh7U+PQcq9eRMx5dzPZ9mE8yxoz59Je1nF1
SJTVn9DKuFtAis657ivtjo0A3VoV4yAl0HjDiMO5G7xmesg8v2OTqjGuGo0kfrPNJBM9FFy8nhGa
DH+qjQ8Hep9Jn0R6foZskvgA2fDSsUp1Qn8O2UJGN+MiP0zQ9miDAZgtG+MgW54rz8Hg7BbOyRBY
GnuCQpNYfu1tY9z2GR3xEjRgoKxqvoxUzDyw07fToH9JNOgfjJO1HXm4CPD1ZdnbMAw3VWzukT1X
H0mMyMgRXpkzhdgVk/qgcuhtFAndszI7Kyzc0gsam/6lVTq8f2ngj50lEfaV52MK6tNbN07qbWkQ
YNjkEOwI3iDrBlYdksvsg5p9HQN3vuzoX4BAYcaOWLWxdrSGrW2cQqEby37aDEDZT3nqXiaGjxjK
Km99Qpp3XeTu/RIJnVgNxYVZgaVjJxIMmbdmpO+1NMOImMyPdkdGKogYPkSTd9uuJ0sN8Q8MQFtz
8E/2L2WLW36asKvDAzyDIp0DywRLubghk+QmtCEnbwni0jYplOsNnoeDH/mnDndx4OUmDvQl0h5n
K63h5vX2rq0bYnL6aQpJTvFp3Jfz0YQvc++CCDq2hjdsXXeUIRZMOzTprm/bSRfbCvXBxvZQcPZw
8SRio52Pxr+ZAGgTTHikumNPsS257Vs1bqwi3idWz4hAkvtaFMxBMnlft86jNy0XmTm6m3hwRKhV
qb4zwHPu3aZ8XjgnEs0n9hnBqsGI0XyHZ1U7Ia15FcsqNxx8CIoZk+122jggKpHexTc+rciwj6HH
mGu8bx5jVPAMcMOgnQlXtY/SzIynGRkrSvD2PGn5yzKLaTclXrPL0mw+2BWK52WpkNUW3Atplcmt
Gzds14sAPckAGmUz/y831Cet7SAZuFO0daqWTDEqQBTTfIM1rPHQAdYVRlb2oKByXFY68xTLe1nl
x5wWgRrbjaPdUz6U7VrZiK1bpOltOZARSndf32DuIG069dW9vtpF0G7ktwsijm3bLpcAqYrQy5gM
gKlySHMGqWCbururJuT2nanp16mjlp2+gAKmDQCe1c7NbdJZjJDczDkapooCRlbDwTRjIsgG89xq
er/VzKR5oCDjKoKKxzCbETMbo3q2x1JudLsmy93O9AeEoqRhaqSylUhmV0+IG/j9YmyQ9ld3uWbN
11HT6yeja0d7Qwcr4bCn5cnOaTzm013pBH1R5TsLV17Ir9pfQADHgOBoFwiqin2dMw0R+UuKE5fC
wiuOg0TT2nuDtnUXrifWHBw4SZExtdW/TVFCo4tGz4ljAI0Wp7vTvfTYV4Nz8pixboSyb50okzB8
LeKD/Ilii84gQdVTB+nA/4IZ4TZFXRAZ/TXp7x2zqNQgsFt7LcUyh+SAnlXnXqQj/751q/3okN2M
XbJChqoRHQc8n5RfvNEJZ8ONIdJniTR+E3vLXYsH/+CunbEid1dfeN8FhMLPOxOlOXFrklsqdtTl
bLphX5rPPlF4BI9BDRrK1r6LzCQOSpfsAUKudR41jijydWiLEcL2HF3ZKsOpXhjGKSIbOMwKc9jl
6wlo7vIGXXjpHRJL/0Aa0pPjtBdZLLJja0+P3sjczk3RqzEMdo49Tb173x8+IoIh2KxxXx1cf5j0
4VeMcXFvGv3ZFZ26ajzzlNYgMuy6Li4Ll467rq6LBN16ZCVwpaX8RvSjDhxDINpf+novRE+gnz1D
aB274oJkOrUXk/KQ9Ef+oQAh0lrJkz97/v0s5kNNatl5cXBZDySMh51XgC/1eMdqWe4l6LHrNncu
MoNNaNKiiZk7RnWON0WoeptRZWnfNTjTtg7xPOdZtkcOPiCtEOhv4q5Ho5GwvSSldD4X+fRpjPr+
4M7uV2yApCLFBTmzZjfup2qCAV+RsemWA6LeYrjWY8iYUoj1Fx8vG9lGQWcDICujW/Dp9W4ESoEW
E1wfTI+jkWgfe7/JEJ9MX620ocYu+p7s4YVKNU0Vfe/IObD+pqcES80+BtS6Gz3ypHpFPrUHmW1P
nKQdwrO1QhNVejCJxtjHbvZxHFIbaoZ3P3ftuc2l2jRa/M3SGvcE5zcKNZDcG9E4Rkg3wNsZotRP
XsOxkLRjQtRYVUOF8XE7evNiVS+F01bdA5O2CEU1Z0OOrIcJmY1oAuRcXj0+djikXB5FmB0ZjQ3u
vtL7QB8Kd+jGTUC685DBjwG+fZBmnQ6cihvOJQ9WP67I7c08K5ToeEFqVu8cfkczMvimd2nfgrh2
HYVcgjhKpP9EUrjovGv01zZ4QRJLElQDjVqU+p5f+v/l9a/KawTr5t+V15dpVb2272vr7z/1pw7R
/4MpDn151IarN1inGf6nDtF9M7/rjvcmNXyTKP6rtiZPaS3GGbkyGflrbW0Rq+QDJWVoQsQtr/w7
tbVhmHyivzYxWQmZMZkuI8K1ZidI6ccOFVwhH8BKBf5G12pQQ9AoIPYQUBkd0g6o9i4XFkldszU0
Kpw0xrZsTp31Ok2AxAl55zlpeqpwMsuED3EGINDHiSJTPBo+zcvt2BovsWfGD+VEiGIaO/bHgTzM
S1Lsu2tIz1oEkiezYwSPmnsZj/xlMMBjavZaluQH1WXV2c1AauIWvSlUZ71oI5HmZ8Rek8f80uwu
hozM+wcrj3r3ol3kQowqtIkeGwaU1K/ZmzbSbCekZzDpiCoOl5mkanJk5q2ldAuvqNV/xq81IuXq
h1K7zK3UXlttpduEOd/tHVUSW7Fl4incNWQnPBjJjHEIedkSqDRDvSAcchJcVcs7R/TmsXW7ZG9O
2deCtvcudVMKAl2mkJhQzewJlbmfSZy7djIEggf+iXUJKCMqt91Ebl5XWZ3a4D20dp2hPU+5mDae
npXjkWYMfZjKt3aSyRqGKELktugApL2DENPeGnphX1LyTYgEe9c49r5P9kO3+NHjUnruXePa0b3q
ZtM74nK2tG3WNnZBIqKg8QGEJvs0EOm20ziLBTkSfq5BM2xkP1Unx6+Lc9fAUyZVa0zXxmGE9HIG
tdT1XewFWtwkOzbK5VZWsUj1fUQexiGHnoSwiWEsm8Vhzsal2jKbHZJARDILPRb3g6hLaKCLRcjp
0mrLvQ/DXGwgBLrpQQAJLR5T5fXVQwwazdV3PS2sSePwUwDt2iM9mvX2mMTkXWDJLezUeI5bcuf4
5gpjY9sF2SmtCExyOK8WOxp3kx5h1MV3eUQacuslkbPzUVOSEVCPWZDahNaLWpakLPrQHvsOrg6I
dhiRrW2OO1LrBwLgvQawqXufT4Tb2+Yx7tWlPXsZ5RKJHml9JeQCaN7O2cDL6ARKN6xo/D5oWnIz
4U/ZKN4mjBfKJKzQnw19XEIUOjCIhvmOyrk9kkWQ7AhHzy5kqenHxhZ52EXSPPkaZVdOt3jXatjm
SsHGKJjUhqNXE1tfzMtRlzyaplOYD/5sPlWdJwIIU+4mSzotEBBYw7pyu+5kkzN8pOn5QtpOcVKp
iM8S4Q9EnVLfEV+/R50WtKLpQ7E0XB9NbtNSA70jNV/DDAW7Mk6SV05Un7A8Z6iOiZdwpE6kplBU
6OBAyIfu5/iiskH7o3Bo9oTC3nWpBh2n5pyIigc6qcqMa3777JzZswawGx3NEf10/0pI47z1EouL
w8N2gGDOQYJzchUv3aGWEmuafSet4jb30ovFiGj79gApzeWegm1f661/cuPxtvVJfVxKc+vpkJcy
rn5MvexBdmsleRLzdJmZ2kRIM3ww1RTdbogWjr+ReHTwHpJyVEIdLovXQuiKmMrRwTSf9HepVl16
0jACv3PaNX+bRTD1LkWDozUjVWyje76xMTEi3eg9DvZyUlXg+sPIvdW0BqEaKJxoK7aAwPz+4Kni
y+ISvkEP3T85LJenXiFImzgdXSV+l5GoaCVbngrjJk7kzZC1O83jQy11dTV5Insu1tUs7yMwal7W
auemMcVtakrnRChDEvCF0TGcGh8nYvJJ11q6heb0LelK4xC7LRMA0lQ2juHNgY0u8IQpxNq1LOs3
nUX9Ei+Of8wz9zZy1A0qUz1kmfDOdENGN6DU7D6yrvRbc3CjgQyGLrvKzH4IZJd3e50vKtRr2SMY
s5Nbzuc+gH4d8TBcK5GVn0k/NgMUb3gqy7CS5KBD4HU3S9XCia5YXXCJgT/JwszKLX69WjwnIiVx
O2F3kFGAEdrfp1l3z3HJCc1yie7GnOJTkyoglCB7QDX+YMc+8hdteG4X/5MTm0ez55DeGH0TlkVB
r8Ycw3ZUQMuyvW9mEVdRiivTiOV+9NSXyp7tna2W9qB35n0TuTk3cI5QqEyK4WzLUb9KDOuWYvai
aJNHJzcJcCbXXa8JtWGl3WGKfxL+iLJR2EG+rqWN5l17rbVv02y6nfjqyk0zxDJgGfWe8ig2PhW2
52yVRVEZaxwUTHe4xHi4GyScVkJKQnuQ5lk5mbeRQ5OiSvXrJMjnwtvj81yOSd0duiY7DWmU7wka
TYPY11bKnhaymRXBEvnY8XADMnURvfgiNL4vQjg072pedHGTlGsWrqvkZdHjGCeHod41mZ28NJMj
gtHsiRigrK7G4sEQw6GK6kt/WNhYMx8jvuruBmQGuJnKL9StB3iUnzI3L3YDnwddbp0HcL3T80Bm
EFpuIxRE3ptBbNvL1WSLgiioSDbbniHH2U7tOJw5Mm/aPrY+R3Xf3DKczauNhvax2Xlw3zgKWtV1
rA3U57UirbpjX2vSEdxWbWdbkJZNWPVNf2FyYkFEbTIb4ES3iSztIdHGdXsmq752aPN49tUIJ4dc
i6L6oMfNMG3FXIg4JWkr628BentHn37XaRqsBzHpzYumBi0+RCXS49DmLNJykDFGSOQC1vSBfRa6
ced/KbXh2kiIRujE2N22dnU9VprGfEa7Keek/wAK52OrLBX2k1OfIPh99FpR3E9pfjI1tOXoAgZQ
5IV8YnkVhxE36nO2GGqHzUAdrUkzdxnY3b1Dku3Gg6YNfU7wYdvhsx/HxJXonnYZYwZ4BCEBy3Fo
vW9Ob8fbHpXsxk6s4rn23PnOHcmxyHvvs5XbnN280n0kcTfdapGjByAUsnuyufXNNKJN8F2IwpYF
WGMS60PEF5ZtLDCPoUReynPNrxczINiV2ddG5S+zrrm3vl8NH612oGXVJ1dAJ2yoiGzZ9NUM/Kip
EgkzJyU2ja6KM2bS+pD1vaBGqOJLwywOxDHlgWa75Mr2fn2L9pj+FtiC/kaTlrdyq+VHbfEPdTdP
9wPUidDwUzDg/pKnF1XXfZW594XVuQgljqAtI5L+gT7j2QEqvm98HPU2h7sdgAE2CGZXW1JvCF+m
g1QFWp2ZCJkJLalNW3LKbpcN2TvzRSlG/zDWxrR1E/mliEsj6MmTNK7plBp3LJAtfozeKryN041J
sRdVjGy5FDmbV6tVnyXKwHPszHZYUAs+rp75GRN14a224dm6KxPLeGFe6bxwROWYvXQ0JaME5zyq
lB1j5Tw0AVZgJcDzDnnk5EIFB/iNZ9gyOYqCCuO5rQgBOa1c8ZLKA2RDOsQJ53ODsf9ZIUGG3jbE
d75GIWpcUmgFcBoflb8cMfF+RSVGIBNhwdsSORoEhnjVftfmZplsf8MmuedbO9mZIEKJQdG2AIFI
UHz/NHQCzsDS9BxUaZvZBRgBRQQOaSj1IREVSc9RQ4CSZxQHCx3vhnwwPNb6uIuUdZUlmYUK31H7
onG8c5qUuHQ65Fy56+PiSMJikOqWCCex140XIo0omJAb77IyemCoCxxXmttIExaskKbZtrbCM55F
aCPnaufK4rBU3HclAIwNujUjqAnbg6Y0bJHvS5aTFGC/B8Gilbgylzx5Gv3uwqHAD3WPS1z6zQPW
1HoHpAzhfVqe6XPM28zw8KhMlIZYR2Cgx27DnljUx7oWtz7a7b0TW1+Kqn9AtG5/IOvnpis5p5id
TfgyNqNANd22EXOysRpbXWpqGkjz1sxH2kPtpiO66GHqWnrJxHeTQK+JTQb/d2NBF8wS9IobM6sZ
XJfLA2gVDAfYIIIUZO3XXBlbY3IXCBLc5VNBiKQuyByYvOjBNYoLoA7iSgk4M72svlH8ko6UtDuD
Fk6QaLnJVzrgJGqTcCn68kGJLN0WYGBCWEL+TgiKHVy6BMxoWXGZxywuMySk0Ac5e+V40Yveqnjr
5xPu4zGfbuSM08hvGdrMhUvVY2ARB9J+VU1zf2XqdVDWkoQxYOCMJPX5Cj7BSTM8HepBDcN8GNC3
+u54gajya815ozC0z6a3PMeNs3eNFlx+xzZsZjnC9eUYefmww/SxL5Jvmif7jeG0+oXRZs1B5upa
pta5mhKWx0R6hHaletg0HG/xqlh7qxv2Zg3unYTeM/mVbKCZDlDGeyDe2lrJnc+T23+J+vilrnPu
n9q66btLt44e6mHpNhyn4idNMweMasWRBPEliC33YvG9T14DksP3633O5rgxY6+5ishlhz6pGxdC
APykFRVobaYHXb8QMQa2V4ekUdNDXbTr3pGDt8nLaWFLyCI+LjsBDWmtSUiQ8tqj4g5+mlXyauXY
w61onDcEJ7QKHgBgHYZV5eeC/lS9S1OjvGLLEhhSaqugwCOQE9S9qm5GXEuHQZsI9MucfJ+lWqyC
xlR6EtTgVj5jJccFg7aAQ04jH8Z+bUvD9T9SVedQpJJqL/xKhM28xGfgQ06oqv5+VguGxdr/4Ht9
dl2lmvHNTtv+vCQpGX6Wpw5mMeenvo7m0B6FuhcVeAVPmc+c4bPLvBIc8GOdVIN4CIa2ji8sBuJB
j0H0EkWG2MllmvZWzZAgGzgtDa7Qwg7p0JYgKQqAigi6yhLbGFsOvCHkcMQCxVt6G0RY0BiGZIB7
r8msnZkU0QcHF97BLeYXr0TlUpounriCK0ZRe1nRsyfQYz7aasAVNA5XuFsoK9oEn1fuP0EpSOG4
utiqSgLncBxXlEFq2Y45L9/68Ex4dmIi1LhdyzEUZlbRGTADJEpZmNR6caRuPLplhRGyKIeQ5cqm
W18A9y3taldAkMqwzHOY8m5hOhPsxHD0UlpT9nkg/I9KWuj5JVs1uxBJj80VyOlz1TLNacg8YeBG
S7HPy0BDUULwlCmBCLU61u0iPbS5MAKl6Ndi1NHPXS67U1tb3+TSX864HDbr2cJc0iuD1X03LXF5
nSm+RkYVKDtzkKRFMQYapo2NU6fdNscueR5Fdp2aeIfyuryMHfex9gh5or6GoN1w+7dM3ypD38cj
/Q5CSzjLMAwMe5CjCO7oVadp97rUDUad7nJeU1rUHCEgsbDcSc5ZplUFpUbg1tglfLyCdo3VBlj3
WJVtPTokdYHdMm+Iyprm08iTGgCyRRLfd6yRtqG2FIAvg5u9pK599IS8njA2HtN2hpsq5Zkl+rGJ
hioU/bTjqMWdjIgm6IYW0gZZjVeL0Zt7bxppoyxsukgqMEUat7B4ALj2u2UgiFRK4EUcdJbqo4Ra
D/N5HD0a2sY9a+etOcczn4hgnNwZOXl5I0AAjoOdpm+Wpdn0dAS2RpSOpwS8Ogze6oVoDP8mizW+
SM/ey1HS65+s5QHB8rW7+B08ZsPcWq0edq3tMvxRmRNQKGvwkt15wwEnuy+j5NUz5FW7mOfcc56J
REJ08gykdd933jc1zA3H3BSqjrFkAYjdrcyqwCBqcQtD4lvTkVZRaPlTApl6J1dlzQo0yk3Ay5Dk
1/TTzI+3VUUvIDEWyhbASFmdXauEBTpoe+VMQQMc80PZD+ZJo6ZvcK0V2GmZ+kCHmxX/iJ0cP2mJ
vaqRu6qdKsUMz92M0jk3pXEG5RU42YQ0asqLPqSLg8C96O1NvhiuZIeeZQ8jbGHaAnbH3+BAVse0
kOiLWNW6Td0aymaQkxBGu5moyLt7DZ5KS0ok495QafmoAgsFW312OCMQYCrNHlyX8A1pbiqukR01
9Bx6bdYveoaTL20+uXkHXctv6Vh8V3P+X/fr96/11XP52v7n+sJfKC5Y55Luv378Y/v9z8RVb5+7
5x/+ABwt7eab/lXNt68tQXd/+uHXf/m//cv/eH17lV924tGm/n0nHvQNmscfRC48l/zQvxrxUGh8
PMsrDAA19J9dePsP16VX+ubo/ycH4C3NgvAa+hdv+hVe5x8cAMtB9oJc2nUMho+rrPl3+u/2+ygv
eLWoWoS+2knwPMHj+bH9rgwHtKCMMR3bOlUmACYH7rXAz8oD6Ijhs07kIx5h+7/ZO4/lyJE0W7/K
tdmjDA6Nxd2EjmBQM6k2MKaCQ0uHA3j6+cDM6slkz1R3272bMetFW1sLVgRBwPGLc75T3SX1VF4t
E/NVE+C1XZehSrfCT8z7tM9AirfWmF1LgqNgkBqYIEO/3Y9hYp/AiQnGjAnCAjdA+r6qotDhJYC3
G1gj+Poh19XZjFkVrCorPwMFym78yg72hRnKfUSQ3R6GM7V7XIDa7hBP7OdEtkdWA96l6pajFqwr
0cIKaemq0IF14Y+Vfs0Kb8o2I47UtS0VHC3Sj8lSrNgDsh7U2LD1eFTm5yybqzfGAsHlnEFIXzFe
7SkgEW1qVgEg20fvWkcjizF41rm5llFlHhcK0yFrLeOLrtrmu48I4NpmB07STdF+i0cratYSZc1N
ImsFgs9u75zO0ac08030nWREF2s7tb6lJNWsU3fJdWZ3SB+F8/oqNsv4oqtn40vpwV1ZQddCoYhy
5DglzfPAYvwu1YsbWQbDJ1n3/X0Y9iMthjG3nxeb9zOnQhYyAabm9IBGKUZZIQ6DoMQDgpJ3ZZED
eZRumPlU7qJ9a5CwqrXl6CfP8nirqDL/nCd9fwjnpN+xKU++zKbKz4lJIuEcu6es7etTG83zRR3l
w7p0IfD7Y7Bk2dJ3gLEjcKDl7xlnz3S9DNS4Sop/WmF0yFTs/GISfgTjs/D4RYGmrwAeqLNIXOOQ
uqbcg6LKHzBwyaesT2RGz1jblPBjVW0Lz00FgwDk+8zM7AxfL/ceI2tHXSonnJFqVKbNNlMAYJDk
NZFLwpB+rbtSbvLZRnyB6V1/TxgQUjqOi8ehzNGJ1qkskWS448qhHTjHbTVv3HmCfsaq97IG/Hm2
WEGRTFpo5lLM1XhPucTNPcIRtYgSV7HzuRk1Kite5tT9OZ0QUNLiMNczklKKPuqwoBRXmHXD2zia
5JpV8raWBY39NGy81r1K8nD4Uvp2djRbxkc6ZWi/GTo10avL8WKemfYixezLT+hoomej8GKy4xur
Sbdh6YuvzAE7Et5Mre6GWVMEDVMmXvowjyjqykbdClU2ry3qY+IVtHjLGPZQsk79dNdh/g0ODsU5
cXlBWOF5nzriNsjsJldBQqNRkbAf7cGUFw0IiM8U/GaJjoKbdu23c36o4zJ4TX3Tv8xc0gWOqJjD
h5kpJbM7lk3sxJhVkikad9UukGXxhtY2/MTo/7Nh6nrj1a0NUNObviEFY8XVCVGV2yiIyuc0psQg
LT3lzcpMrH3pfVq8FXur+gjDv98w2GLnBmE+PEtrpGft21tENeSqNQnPM2/hBvxa65A1Ws9rSmbw
bYPqGBmRAe0wAYcA2TenrBL+yTU7MAs2eSpcByfdV0pxojEK8ddGWJv7IXeSO2sw3H2VmNm4McI+
cmA7teaLlUmwmw6H6WCZ9bQOyyJJ9+Aw82M82c0VwzAE52Fl93dtkDhcWL9In+A/EvrZCCbdHGaR
OkbxyNg5MHT9OvgTujgHZ8cBEB7BI645dddO1xpfKtdn2N+JdLiZmsngcJlh6lVGGgK1dJxhZwSy
eQXLp781udQvk1OKS7tLoEn2mmS9le1OSIzCyG6u5RRG2SawasKKpY5w0Bswa4VZ3xMdV2+CLNQM
etsErEPWoKXyT0499cAjy/w2lF2+GeIkOqJ2ireVcJr9aBYPMVl4e/RlKPoxAzG7aDFxAwogHT3s
B2+LO3P+OmPiL7aD8JoN2YSweys5IP8wA9LZTFCa6sLJG6/sWdToOnmajZj+ZvKdMjOfgyljzs2g
xhZ9/6zYBKfX0RgRjRGm3rVIgSgQCtbeeUVu3nnCj284Fkfsmdl8JPPukTq1vGsw9Nwp0UXkOCdp
9Kixqz7biNEZFBFLeJKI/B8DaJ8cUprHKoD5dWMCZL0BU4PyLi7cdZ9kDv4Jlin02IxA2a9xbPO2
W4/FlFwhSFQMI/0mpeAtiqs0NPm6XmbsRJfThHVYI3jUQ4ZOou28M4wO75r1nHXpumVEFzf30b0T
tN6RxD/9QC0XIKMfqI7t2ZiugbqqYt8bTYX7AbVRWNX1PRsn/0iInfmFwTyow6l19+hE1G6Mmvk1
I38aZGNjzIdY5BPl4sRIhb3ttukjBQbB5TxSiZgvrH72jzKRjEB0etPkCq5CY9nXEVpKh0M2i+70
HC1bC4ulShVXJKg7C+5RVTcxipP9cj0f2moU5zCd2wPHhY9CtSWXIkPus7UszWo9JKg36iGMJCPd
2aptRmhDrtlPp4mt1K2VtXofTmF4HITqHtuoKm4GAtwOPE8eGi9VtQyofPYInY6hLMzTZG5Y3ku6
WTtsbrVtFqxQUztcI/gVW+km5iFtcueaTjO6nP1wPHa8GNHKW/qqDIMvZpWEX0RnW9XK7dzmOWGk
92oSKXjsKqPeY+kyAhYZHDXcfpKXNAl77to2TX+XDGl2wyZEv9ZoMzdZLzxCvZPg2ppKnjy5HJp4
va1kP2sNU7dtLau6L6fwGbAKcItBBrIGYtAosTZLQrlZLOjwJTGi7B5/U9fceG2XdAfbBwuzmj0v
cyG4iMY8Wx7zHIbHojQbpGUyIVgPJK04V9Y83bdNvFmiYaadLT1/V4eev5aQOKJ1SvDNLCx2oGgW
u+KgekM+u7XtJm+WxyO+hqFCQEir2WwzlveWNuRSiHEc2HPGMJTViVvWatkKDSWkobcmml8oe8cn
1rbll3QYrccQTcCDaOL6hFD5oSn9aVvYTXH0G/TOvoJ56VfjnZcTfBmp704i39Lee/GVVp+hGVBB
OC06jc5VL35opAfPD/KbRuRb7RTGmT+OtXAdwYXiufluz+5AmHvdZPSxTOOBT6gE8GI19be2q5Ge
MspnNFW3LCUeAk+122K25ls5U++wf9Iu8TrvLcH/777oMvnSVl31vf+9E3rvbv6rTfpf1T0RpfeX
3VNV9m/l7w4BVEH8zM/m6d0GgJeSOdICZ8Ak+Lf+CcwWDgEmVgDThIl7gFbpv1RMOAT4n3CYslbw
FsP8zy7KcchKdiCz0V1hp4dg8a90UQ6Ggt9FTLgXPEH6MmnNAcCKjwkMNdMlK6KYu/aZ0lKkGAVD
PFyV7tptvGw6+LCfSsZFsYTynNj1ZWyBusxpiL92EfvzFZBUBIrAnJrxKOeGSVHV+d6XubVQj5RJ
QLJ5UU/nitlw/pTMTnOuutn8mtrxSFSqykaF6lf401IEDegRDa/6hMLCRwnUhMNwYpXT6su29sqt
7DO0EETcMK2bvOxysXqthYr6FfO6s6mmmhy4OogZopSztWHC8TpQyXNKS+ZWw2hOVHLQlPHZMsIg
7t7ZhUFE+FKkl4BDBw3xZY4J8Khy5R+MVrXHoSpSBhBJOd4OjbG3UmXhngifdDnae2nkPWuPuFq+
FbvNp9HlOGBFxd4VkpIMBdalZcEoBANKWIcbVeUpSxKsrC6v2NJi6cb8rFuTw8REZcVfnqtszorW
y0rcEyDn7qardepdaDJivnBFposM4HDUPsweGnq4R53hXPhtPGbbtF0cF9ob630b1DLfWqOlL6vU
yRMnXyau9OXljvV4gXhSOxKx9iFNRomdFhECnHX/YmbAzq5qLaheUf5rmamUV3wYt4BmjqJAKkCO
mw6B22NMoqUktA81p+/Xmxou8stgW+IOV8d4w3IHUSpVfb1kP4nu+xSZpN9eWWTNFaCL2JjtOPAX
SyZmQP+ZQHcWlE0RDmcdk6SK0Q+Fsd9mkWSrodJjwuTb3rZ5dkth3W7NhOoxkpm+7iaW3Qt2lNuS
0f9mqknRhcYmTujXq21M9OtuTpJsn1XyWiT1eNd7ykEujP4eCXEry3Xe9PEpCCjL8U1wtddWGkQg
ckxmhrk9ucdiNNsd52v3Vll1/sXqG2HvwqzzmNQ3zN76AGk02t+0RWFD5uKps1kQ48HITyk1tDg4
pXqVqTP067ly3BuDK+jShNXxa9w65gW4+WKHTM/YD7aDzIuPu8w9u94TEzvellUvlk0PVaUjIp8h
WaBBFlsm+ZUoLBiUWh27kswrj4M2acNAelMQYfU44zqdT1RhTDpTc9pkijcTaeK7wEQyoPL4ypMM
JTbK8c6m74N9G7PolZog3IF2G+gqbWebNaQfK+HXn3DDXrml794ud/Z1JDpzw0QASVgjLueUhpKX
dr8O2LbtKDTpoR27Nr9XYkId7mbxc1wnqNwbB/QUWcuHLmckORHIuE/TIdvDIYmIt1qQ/IDl97XX
hvexg/3FA3x4DjL/cbbM69LGOeSzSj9n8+CeqQ/putNOP7lNtSQ5Z6NGWGFbL4U7ISRSQOrilc5N
+w5LGMFuAKi+G0RcFOueq7HL5rQ/os3/gtc/RJEYQYg31NSEqwyN9X1t61Gysx+qL04wxQ+sZmNz
BSLe/cyuMdmXCOn4Z9TGEVQZpCxwi6tGDTl0biQI2YgYLoBtvQV+Nu7sMg4Oo0uMqq4JCl4p8kx2
vRtjGPJVn1yIUKqHnhHSOuf6PHRjc8ttzXrems6hZkrkZqjZDV9iqwnsxj8FrQF2KnTy4OvolfIm
zIOE0J6q/MpsK9zkJqXPqsZH6G2nCj/FZIpj5KV3fdFio6F32WTc3ffCWAJQhZ4sNB12tNY9k26T
OcU0umjffL+BNg8HYlUp036tcmwHhVRIXbVwUljynvsCFBnvEBkBdxWDM1KzW/3EyrNEx55Wl0jL
mXQM/vjFGEsUOJbdf49Zo62JDZ+3VS47LAeW/WwhNbueBeOoYQzmm6l0q53IUbtarE0uwPGb977A
ALImKyJrdlXVxZiMGvMNr2y7cUZV3cEFJjxk0hJxKhbelSP6+Du7FPNQDqX/YtMRkHvHrbVFIE7k
ArxabxXEUm/KipM/IPZy5QeDd2k1c7zmibR3TiysT3ET1heBduWpCtua4o11Sg+OhCsbyulbMiHY
cdEfpesGxwyJfFNOlyPYLkcj7D4hBus4t9Ok1riIvxUF+jAxVgQfulZ1iWArXRt2056BEerb3Dfw
YmThZYPIj4DUKZHRkWTP7FKaotmwVUpf826wHtIury/9OkD4qAU2JYPA8zsnHBkVBv14rMYocRhZ
OrgsZGJet0OdPRWkzTzFASGYLNuixzqLkgs1wkaTOpg/idaZMJ5V6X5i+L6Npp4dKOYjaJL8thVi
fcvsj2U+D6jafPUJQqs5rRKnKzdGwjLOc52K1liaN0SSskTymW+cSm0wAS0yPV24zA4zYNTCgirp
2FzHXj87I1szd0DSh4QNfSuqtPkkEuF9sfjnG+sqKpObuKcf8lIzfJpmFx2ZM/OiD0oGe6su7pKd
l2DZ8JO6foj8ASEqIassgghtT5xNoMezaqp219WOKv/tof3nVgsI1ilZ/8JD+03/n8tvY/Kl+m25
8OPH/lYf28tWALwDQW1Us7+o/IWJT9alOMZL8INE/Lf62Pb5IbwBYQAUDIKcg5f3zy2D+MO2QuEF
Nkw5RPkgmf7crvzk0bGYYW3DXubnf/6VT+cuiItfQCUm5PklMZoQIzy+gI8/aPwbiqdZx2V6btlL
TW8OL2+QKI7fO1tToifmAdaEvE6HhD6vMI4V9ja3XZICygM0CXNPQzl9bW1mHGvDrN31mE7DfDES
oPCNBEt/k4BeaufmUBK5Sj2xynI9OfcGUJtAga9SCO26r7lfthjwJ2Tc7hbiZioReCRG798OlRrw
FdRej+j43n5P4PI0CtMX7OR5Mi3xp4snn9V3WZwShnJr4h2YMQ28HuFLxrObjfJMn9zUwb20/HlR
crO+Ib5EsGwFRJmWddE9dAFNxDZIHTs3n5LG72e1L+shsIh7MAtMEMDQM+aQZoOntmt3flNPN66V
lwwjJ53yo95kzK91afrJv102/+wD6NHO/fUD+FK12YfHb/mhn4+fL/4I2PUFv7C5/1zv+eEfPms8
bCD+jyaUpvbP9tT9w1weCuoGX9gBiMO/PX6O+f9isvmAWiK0EdCSj5aeMG3QNx/jzMWAKMc04+o4
gF9I1lkZu9c2k9SrOdf/Ij3u/bMQlUP8Y64uxEdG3QA6F5iZKI/vcNh5gGxI+m34OHEFzk0z/yOc
z0e4zsKsYh3KWIDWn8HVh5OlXZwidWDyecXCOtZmDTwGt4646kdwZ2UfwSWxx0A8IIazHn65D/6b
c+0D1G35ZV0Wsfj/+eshWviwO20MsxurjlDiuUXMWeQFJ08uhuA8iRk1dTSHj6T6/KNf+QO+7P1T
uVo2EpFla7zcNr9Sn/qO/kgHfnFErzzeZLgkv8KvBscTLgCTfx2ZhCILehBvFz4RxBvjkt8/MDUN
NDBdGx6kEVUXfgBycJI9c4nABrYdDd7LX1/Wj3B6EjNdxjlLLkTIxWWe8vsHTh3+8jgah4OqxoZU
Ly8CFjPP1ImLUhw62MRY+iogBvXos9q6awa3fCzxwmo8M9lMeJTf+Xe4jCy1agdX4QaoZXcWYzg+
YxH4B3cBpvzfX2/L96WRdyDE89fkYf/wfcsiJLyn6NXB9ZmGPBiEG0UXXZyzGogr0H6ouYQ+CYj6
OePL3hUPPIPT3UJePlimBHeQ8GI4FhNk/djuWm9FJCn3EvuI6uIdyDYiNpWnwbTASaPnEFcFGuAC
zfZCiVNWh1rMaBNEKZMFpLZ2R3FltD6gOeVDq66NabxDL4ZtOiHzazW3Q+V+DgYbcwuvzXFAu47j
/qK13fHG45TwNglpRuEB8I/xhNUkJBuptVpuObzZdrkCWkVWB3BhKcQ37tIRBZugyRovQWEMzu1Y
TvqMlR62GptafLasorB7LwdBS+Uar8YB6pOh+/EmzJo2AArd1C8qtQCQYSE5/sAmjcNQvwQQnm9M
1BfFOmzQTa9HMw23KEzdt6AlAOAH5acYIljgsh/vjMYQD25PWmIyJ9CMgMoSGj6F4wvSLN7hjAIZ
lryzvZXT8pvWGUKAIu96wubLJHpEoAltStGkvOWK6/iO+IlaRzwouMp3c9CEj7qBtu8ZYJaSmKCX
xtawkQjeArcTjgZkv/cQvR/3qkxj2FbSTrS6TLKRMiQlKnXlYEh+saah7vadhr68BoaXyVPoR0lx
zAgUKPqVR0C52vaOJZ/koMPHoOY83dBwA+MsJof7hFG781Z1AQipuObhZ/JzDqc2fKzJA8dGVibc
GWOG4smJwZu1rIZytiTVeMOmDJjS4FlcUp7u+gVpH5ChuAJGuRt+4O0xkxzJRYTsrZGg3yW4NHK6
PALb3q8/nnzWHSpwtjLz/Q1h6rJbN2VoXr3/f/qIfXMBi4tzY5YHg9/1Vvr9sNFxGO5U03EDMzUL
8H9nuj50XRpFF6IbyOxCtqYQ5o1BiMOCXtVmNAQLA7ExDfVV33gdSrmgyKzxnommSZ8S0aUNu5zp
zOKlWOZHSN7Noxa9T0AFshEYTl2H72s/mSrVmyaGLXRX16VLlmXlurjppOqjszWH0wv4Tv11mIxm
YCPXzcmNngxLP3VcfrnvoE7tO0uWejWbaGQNWAfrCowuvdLgcp27h9qO5HZcNBBRGU670CZnfRns
alJOd3WQ2lduUKk1Xo9DFE7jRc/s88ErFLJmMJD82Y3pynEzD4SZFM+daTWbWk7eChuBQKAt+zst
mw6ARDS4r72TMb+VdqdtrDXJeDH4xnBwgiouVspkMLoyq/kqaFX8tek4Nr0i8U9lIr2r2ixBoKjZ
mc6i1EW84t4lAwi0NhOZeu6/holcuMAGyZobbu7w5ET9WMJlGjqGzr4fPdpl15cbYTif0BwScto2
b6XwMV7lkHIODTs3wiv8hSffvjNHpwyXqhT8hxXn8njHa4572YJMTzqPEfGWnoHOTh0qXlf04eNi
SCGZL17ITe4wjHfzwi5GFy2uakfUL2ApSEUbMv02VkH8mLoeB2ZlZQ8pQQ5PKYKEef2eMhGZHTBb
H2B+UIemXIUElGx4jVYPnksOQILAtePXiHcQYQL35OYzLfLc1eK1aA1jPs7SUcHRLtrZhhVfd4yh
WsGyy7Ns+zOqSNfbtmV2ysM6Omujjm/aLpUMdcMHX8rmMe/bt6kYl9M/EY+oFMlBVFwnZC+c824t
khMbW+tVGZHSaxb15mUdav+ezUZGdzPoo2srbDe2bnD7SeFfOFHVBoR3WuX1qKxR7WbHeizgo2yq
sUM0PRQMY9joNmzbc8cdVoUdlVelbzifc2Hz/695Y7WfXEmW6Ocw0AlYyKaOqt2MizNH+Z0p0hS7
zDgXeaK4dAUSwpkx2/PkB+hCnDK4Rmxu4uDtoR0LXDWsCKPuBYEztUjdu8HZ1ji2MjHwZ21CYhQS
1sUcFk4et1dt0E0Mz9LgyhgnXgsFqu+NAeDgK+7T8Oy+szMzb+Zl0SjulC42g0UbvdxKKkbGAwxI
XNHEcpY2nsWZnrIcfhwsvo3Xkxzaaf40yJNDzsECsCpSzwXJnNQO/4XMFhz1aMchBoo6gS9vZZz3
7dAeJjlwDhK/hLcXhE5wDmtWNSlJ7vkq5WWCaMsPxpva5uM9V4NmfQ84hYRFwlc0O2/zlHLgvx+B
vlTgznwoRySRaBOeba/LAIJTrZ2zVspEIOQS39D2Rve1tIkZg0jE9p83a0PISc77sUtczuniHRUH
OAosGvJjn4phwu6///G1RLmw7BqZUklExgJL9FnDXzQ5LM9hIlumH6h9C4aLWzHnJYkcSMdg8qsJ
8+4lkYLQDM02rF40JmV5bbkLNTQpan5XPSzUvhKIkX/nNHXe8bbwegzT0DniJstXOjAH31/HowNj
O+uYKieNO93DH3VfPCk4WKcW1ZSu2xGzACuIJVZBxA+aHhlfkUnOgTPbQce56Iv7vDLMU62k8b1v
m3AvlSZAlO9MlZMYfvhojUgJQG4wR1g3YS8e7HbJWIuX2Lld6zvg7eIxWa5oQ+Qu2momb6AbAwzp
oF/68j5a/qIp8/g3cjm54/KOP6MhGrqG3ppNkg1ZPuFGyQM3Mh+JUHdch+tEaXnv2Ymh7tEDMm9f
J1rGMrjLs4CUn01Wh/MCg4mbKdlNGYYEAauLahn6ku7dlS9ccnrMyt0mpoNnDDd/sunJMVppb7L2
hRFSg/gW8OTMaeWVXfTDGp7GtOVfDfokIPt5OteX/Pmbu4pEtmM2SON5NMLkZPQIggZC7dfOFBSH
2PIEIjmsLLnSLr9H421KM0KO54cXxHpG66awb+OAIx3Mp9oJM4YbOYsC0ePYHKsByF7c5+KuJDAE
nAKHxIocXdIQMyqS3iuy7/BG2EwMVYSYr0JT0TeEK/IEasxK5fcSLSQm8OtwdPSR+5rCQDXmddjX
5rVbICkZzGLtdVNxGJXbbKmNo/vRU+hPeIlu0kZikHeca8fsncvRUuUtf23ey+WYn3jzFXsHwO4K
iCIbksLbxmF+qTKSa2wu1bU51fEnqILqpa0s+6oairRag/CigByJnw3zkqSTG7sQd1R+5RZ9k/md
RYJ7sm1wNSTIIhpCmVH6EB6Cg5HO31jf8gdxFI/wznVtLTeFMvOKQtsYQFTyBgbggz2HE0SanBC8
rzgN+7S6UI1lHD17aurLLsu5SQvJaQNDiTtyJkKbJc3IyP5mynSarAfK7s1ft1FL1/HL0I0QdvoS
JL0MFhYl8ce2fx4wKPHGqw+1+170s7m1cLtxJ/715/xd98MHLQh15M5mAGT5Q3sI5rRXadXXhxzd
BwJBEvgeGrRp+coZwZx7JJTI0/tx+Nef+3et//ILmibbezpTh07x9y6RljxnKzLWhzHNPaIlgT0U
3UjSjfYl5xcJM9MdQCvOYhYAVLl//enMbT5eXdQIdMU84HyJdxz6L+xlZGZMT4RXHX6Ea81Baz0E
y6mbvudg9TH705VZt7QlS+VtEWNUr96/wr/1JP9Ijc8SiznP/zyxu5bJ78PyHz/wpxLf/GOhTZsm
Inq0Uu4i5vgpxg+cPwLyMYSL7B4y/Psc/c9pnfgj9F148cAxEEC/S1D+HJYHf9hMyWGs2hyu/jL0
+jAc/6thufg4riPDRTD7cJehIFOFj9OPSJPPLkvXPfLA1tHGSufsTi7pLi56zjWbxu4pBHKzgyw4
7wQIZ7JKqJcB1o2f3JJW0PHS7omFcvcU88hvf7mS/83M6+NTx7ezTH59viCCHG9xOPw6fQpV0ALa
DZ1jOjjVmyud8YZFVbkANpZKLMmnPfpYnDN1lTk/bvj/cY9gW+h8fn/qFoENACD0Nn7gOfaHiRsq
E6y3KmlQx0bPRRPhr9MqCS+zsK28jVe7/tkyEWpymTz/YnRCSDlpm7yOczl/9RXO2U09T/YpzjGi
Z4S2gSQgI35LueDd+lTP0xrshXuMdNGfRW0TtmnWOL5xKzNVLJD20PsU19Ka6FJ9KluG/A26XXQl
/kapuZhWAdVLs7KZthAn4FkvLAlhAdAN4BsPGJ9RnG/birhf0oHKXYUgFwdebwdk+lEkS6S4Ml3b
hH09GW1rMJnxH9Q4t/namRuOFN+rS0yxY0xtYGgKncoeDpNRROvMmO1VOveKdYWvB/BAEZCRWpYY
q61xei7TpYsy0FWcCUwEhthO/VOA/Q71vJlrc2USxDewSg28Q2Bn0w53uIeBw0rW5EUjCDc9q7kL
lZHe0kwlYpPGDQuSyvTAaftmCydlDLda2W2yGxi5stDkUWIMGsQjgoTGY/DkyP5BqEpi3/G1OpKI
lGO+ssr+bkwU+ENha9QLiSfMHfPcKFiVUZ9RWbleLQxA9vPiim1NzKZxYpEqjmh7RZeHR7rGZnhw
gRsZGMA9/KSu++ynU4DO0ytvsrIdkek2iCkUQYMICVGGrmJzFDsC/9pd22v3ZsotYz9bAY2ytIYd
QOQdGuVhw5Ma4jv3i7uZgQ2ziEqlpzkN0k3g9v4bM436ALBm3oZ53ZP+gmlg11t9TMeRWpPH64dJ
yXqA6rrHHCPYwAfjKQwE7XNqgV3RErgJ2GT5zdHmcC3w7rurpPSLbxYV7TJmgwfeuAl8oRChCgCI
YXYJsvWhbmx49u5pvZkpYEZUlNtQnDx9D8wiGetV45fVsI7sqInX6RiVYhXUffa1TGWUBKu+TfeW
WemvyHCLBSWCC0GuoGwP5iUiqTZ5G5I8B1FRDo513XVtdJrVvISI2OnwvEz9iN1k8/4GnahXkD/U
2PJUNEb/hajpNMdJ3DdwNnpodtseT6mxraJgumSKVU4svPxebNVgzMn9ZFfTdJgGfGtrIyqpxquy
LWKA5sy1XkGWsLhDRupCt53csl3HOjMPM7YlXgV9eW4lkXebBmbkW1dBWRftlHOrj2Z1nOhh71B9
LYeh5PfPAIZdp7PyrywF9h+JU8intcvvNsnIvcfQIvS2cbsIRuTgdE994qUO2rWBbz/G/nxoKmBg
ALjrF6aI9EyDFWKRcAfYQFLzIG87lOEGs5dRfTaxnpqwG1rXvAojTS1SW3X11nY5WNTayGeGQxzl
0HG5Tg6yuG1P30CjZPTD1ZhY82PekRdZrTNtwwvbjxHmUSwp5H1Pb65SrVmfAszh/FvGVA3bCfo0
yJGYZmc9PJcx5IduZRhu+YY1ilodl3NHxvnsXTWd4BsPhN4YO41uJl3SwsAjBVZ+PZWSqRn2WCz3
eAvGW5XE1rVDsF67StBoXbdujianjL3K3QDTGkiT8HvE8wM4hDPhhD7qR74B925RO8eSRdEAkarF
7jrbbqQ25ML6r8ZQarg0SYtPKY+BH+CM8SZzpSQujZVsfP1SIaohYnAKi03gpdUqCkznGFujtc10
V33uRP/JHrV3HMIwdfdMjPSt8nI73xiowod9IIMGPX2QFAMSQYjIjptGO6EwH0t7iPBaGVN5loAM
HqwM3AmIROV+QTjsQWLBULmrNIJAqzIIj6SFOzvMbi8iOUhclMTc0PlgLR+boHa3wdiKCxsp4zG0
rNlHMR4ZDxnvGWIS7HDaOCHMhRWNpm8xE+9geqnKwk8w9X457Utt4wRiU5e2G87xeA2lyEGmz4Hf
FXb39O/C8Z+ycS4rwl/KncUo+tMAujhR/+9/XGf5m6yKt99WvT9+6GfxGDp/oP7lvLBQRlCMhHQd
P4tHYS4iDM+j6bLeJRP8Tz+Lx3elxbKE/en9/LNwtP9gtYb1Es2ctfzcv1Q4oqX4vTpC6oGYw6J8
5BsI+++Wry1Q4nL0RHNyemPc2HBlejn0O8YJwa1LHVAd3ZBs1RUBlzMKiJYMgE+yd4EEUvIyQRs5
AGZm9kWYRHtDGXb7gIYvvwiYK6c3vVeiBCbF88WdvfIkAble9Dq1NuEycWrQjhYni1t255GjvumH
tDyndWNUL6WsK858VRMpMMFF1fOwjmdpAb0adBu+DMyyggPaZ7Jq+2byngc9quBmgktJDmcioU9X
KEXsdxtCGNcB76XFnaDejQpVW2Xxrl5Moece32Af74y8MEkcYCYvR9ygSWDrq1zSyvm7oMnn+qpi
n8TxPnIKrXn8iAk49J1nt0yJ0MEZxalEyoIUFRFaaLnoPZl+XgUWrgQNHJzr2aySqVAa2hXZ9rDR
B4Jy14LcC/OL1nmn520miZmCT4hQF/VHCckVDpKCm4IdU5Xs0HB1YIwfe+i7rCCCuXHExk1rZwZ8
OMSQX1pc99LPYHuoak6/ztE0dW627ot4crFaVYjSfMsZ4r2VjVF75Re9cTQB69yQ8RKtZtg5K2CW
TG86WR6lYQz/yd6ZLbltZFv0V+4PwJGJGa+cWWQNrEkqvSBklZyY5ynx9XeBst2Wutu+vs8OR1gK
2SWSIJB58py9194rpzKBPlNArzDd0yOm7X+RGWQ0N6j0Z0TG6RYBcbbWqY42MZaL3cCU5Yw+0tqX
rZ3DjOn6fVoMNYH0Rcm0e8j6oz9MuDeg3eR5UW4sN1L3jhnAwoqyaePaKkX1Rr2SuKo8AD4LL00+
5h/CwuhwSRJOu5rppdxnifsCfUFdLFW3D3AWvAt6x+Etyv1pgzUYTk4VTRfuh3KnhzJmZ5zCh8ws
NRLJyiDMpgf2FnpmuIF44N0FQRq+Rng7D1PkGvfGBNUP+5kR7Aavsc6hG2Z7Mj3jeSPRR+vXakHF
eGHmvtSuLJ5QX0NXgz6gpjVMf2taI5X2pnWp5/lYNKaL2RPqDeSnojuOFOj7MUvVK7M16xTMiEux
7Drjsx1I6Px+xeAU5nuT/SJHm0LY8mY8pqosCjJWSlKOEW89cJ7zjs3oPCe1t2mT3rZQ/k7eWdLV
UuyTtG5XYdMP971S5gnrTXmgL8JULIFKtuqztrlQsRevDQCC/RB61c8jk0NZY+5kcObf8E3nW12B
X9JthdVZZ9MldNvoBnRJ86ykNX/srTmHkDNO5pekbMTJmAu28rq2vJsxm4KdnVRfh6AODygG6i0y
Z3JDoDQ8BanffxRukn3QFFgfrLGLF+uDn36oUXch2+cJc42u2TPNM7dQcrpdXCHHL1GJ5z4gceTU
mNiCwrkZJwAkqwJ/NIHCRWDg4YNAPDvItTgGiPihIDznZjIqak2MRxZ3MTPOCGN5torpN24gyOlt
OfbY6UKkzFyXDvFttvDrxLpy2vGmFEGx4SBtvto0Eu87o3mJ5+YpqQzvfXKwcqxEMIh05Yzgb9dm
NcPabxL7lDM+PdOXhDGZtOHGi9UxsFvvVo8NndOyb59m9MsbpxHlF7cX0EzGuXyAnT3/XC8e8ZU0
gPwF+VghVVf2C5HBgCFqIDdkE9TQNeZA3ZKP0b91MDAKJMLrMM0BDKWEHlC/Nzd9XKnPQLjjrxno
u3U71GezBynquOO0iYYe8S+V/cEyPBNSxDjq8zUh0k5dzm8dwHmeODsSd+S1GLuG6opJmPDLS5q0
C6iuk8H2OvQe2phUIECzTEkiTH/TwVyG6+VoEzGTqtF6Gjqio9Ixp83Xxz0DhGtgahhG+tE2Qh9p
OoHpgDHKU+Au4fW6k6xzKJ+ZUsP2hRfiRzBCR1vceoGUzyQ5tXeeAta5Uj0eWGk5sFzaODqWORXu
qtLSPxsY1O7wvaXcok657sT0BYRa8Shpox+Jkm7X/KVqrZKwPTo05fddbU9no+MISxaG/8UuG+eX
0rDf46o2z9IbWkTONYd2pkTbusH7AF40vUWs7t8GVpqe0fBSCibzl4gh7KpeOr/2NL2UonnCAEde
g2yiNUEKnFkJB9jFtJb2Ip6DSy2bcmu4JgJqux3bgzIgzKWDAtASh8DkG4n8zyE3QTlix/P+JSHL
4LE2aaJHFIrPionaSkZNdTMmZAM09G2zW6eUVIZtMdyWJD4fgBcA63RzSKNIsYjZKsmKL0QwPsS6
bN7riaiAlUluFWWP7b8qN7RveId6YyKcX5cOaRug7p38IQ8NaG+mLo+y6My1oJO0gbcTn40G4bpb
FOW+66d+Y/dT94aInBmUXxYo0dNPHXTlpIbxN7M9niGLqn7ltmP0YPs1IPi2BL+QR+ZaW1P7i7SG
dNtL3T8lqN23gz3SplV0PphW+4wjjPApHkgho/nT7ceAaArd4pAYVGLJbTIHCxjXJCYECotxHPsT
rvFo7RTgY4WdfcJ23+/U6KfvkIblFnok36vvf4r87GuTxu0RXYC3Fl6abmqH34WOF6w0cqfDEHfi
KJKMFLQYvAwjRHnGjJB8CRIfY28WGfvOKVDBt2F2SbrMujHbJN5VXVJDOFbg/+osOFh2uQAQqLwM
Eg72qRkNp5jQLp6jCfJFJw1jI/TcraeqHLaW1xZfOmeMgdRmBK0rMH06cg/jYDFCc25nG01EwbCD
JnJg7krpfKlFdekBOKwK4i44LZJ81ggDB5bxUcZgHqIIrn0MiWPlZngVUlHeeVVz8QSDzLbGaZpj
EkM/vvQMHn2jS2+Scla7ArPXqkbXtHLjwsSfj1JiztQutLNbKzeMx6Cdxn3m9sHB1onazFZ+MdLi
QTdxtOty6JUzpLq1m+lLMPRyk8ZptmeCX266uSo2tirh8Ee93BeDxXjO8Kx7Asjh0gSG94y4JT7A
3CkR+8qvdegaW/IH8lWcY+U348phI0vBoBVWfxlJDvoS57pmosrtB0ju4E5DcXENXCDEcUWLpoCO
XFD1xylHr5YQobNS8ezf5IBkstj5BBnj5Z+z1P/pLOUgbfizs9TD16JYTGOfi/j789S3H/xNOmv/
hJqGpjvFNzJKfvf7ecpf+vQs/YH5rd++tJp/a8abP9GCd316+L8ew36XzloIbslgRlLrS5RnS/v8
bzTjv03JvpuiebaNRl4i62MwgH3p+353xul7ziuh0fYVqd70Emo04MjFgxfiPNmC6ZUWR6a4yXdj
5+J4MtumObKi0cOca1Tt6ygTIA/rtsucTYSkwFiRY07+fPClYhe9H11XnzgYiY0dIzhbAUoH7Qcl
pUXmpm1sNhmhQIaFPmXrzboiCIWDhrltkmjeLzsiBZ9ubjSj0ztmFIKnY55fQjglqMwyL9o2ARjD
LefeGpADk/KDqANkV3IS3uc5IQwQjQZ5QquSJMlxWW5Shpyk5YCMPsQQV78aUqovIxiV24mf+ejo
Muk59QX2OcqzkJRHj5YXdsygZYd3lLktDdqpiCKz02AFyX1cRt3tMLakVoXJvA4FS8uq7IZpS/uZ
KBRPJQP7GobDiTUcJSM0a7CSjP6R04jVkDnWi99wmaUBpIdsJwblYHH6bYE492CatdqaAVfejm15
M85B/tAZlrvr3Dm/iDkrHxKmFveQfREhUtcVN5yfKyQdM03zMfJ2JAWLbr0QXsCnKLHVnkvh2KQU
fmBtxAea+925L+2PraO6J9kCqtszBoFeahqJYrLb++keoqn1StS4uUPnCLmoUgl8/DkMb+2S2Ctt
CQ6A5E7CcxjaR89ljL91r7PnZQrdLvNom8G0Nzzky5y6HSFo4JJ7sEkuL6EfMs+mROrfltPASwOR
5X5oE2cdMAQ3iIxfO9e5+DIht5ZZOdrSEOlKUlxAKNi3qW1+QL/nbtJlyq6XeXuxTN51zwzeNZz8
MDKWF6XswKwnyWO4zOz7ZXofLnN8Gn172ID+FrosFUovyk14nf0HiwwgCUJn1y/SgGAcv8gwMHbl
VT0QLUICbnK6WIu4oF1kBnNGeoD0HagIlmlv3MK5lNxta4k+oVyECvkiWUBK+JFsP/L6FilDtIga
wNvzLhehg+qRPMge0VS2yCBsz1PHapFGOFlV3SLZCEBTt4DVFglFI6dhnV1lFUPNfXPVWkyL7KKi
4bvqkZ5tkqsqg8kSfbxFqqEX0QY0ExsBh2vnGjkHacFTvGN4Mi7jCDnbyD6SbyIQvMKLJEQbqDWf
TIRE45PTEndnQ8lII/kqMagmWyKV45PbCO/SgfyPPkz2jKCiJ1zU2hXBIgmFl6x5faIrwVSbDPkq
MKwZUkt4/0T2EOQrS8P5CL+hSI7j4pFZZXQGRkjlYraLfVNCgH4a4tgen7pvwwB1nQykyPCStzTt
GsIPYPEU3syBqaUqq8ABboaW8dCG20ypt1zGauG2ypjvxyhzpBHkrIntpGepIkS+06JzGbWnNuQB
+f4WNUmXqoPufPutL4ux++KlgUxd9HtzgPI667vyhh490mKGOWln8YsLQgPqlUMrKhKoLp+LFOLP
WtTMV9dm13CEhzQ9fZtc/jMu/4txuSVtyZz0v4/Ln8r+P6Y0/vqDv3U+3Z9s4sFdxyf95Veawu+d
T1Ia2WotnizbWwB3/9qpiWJkLE7m+YKq47j8+0ZtmyTTLBu1a2E0Qz3i/q2NelEA/HE0jPCebV8I
9mgqhoV18P1GHQiikcKwNk7MRoYLXjRknfBCjnk2p1uvgvMkkMQ8WpnLXKBkCCsHHRx96SMlJHiD
PBQ3P1ktTixZdz6RiQKALHGGxbooZbL2cAbDxFGPqrIOdgqrNrSXoaxdvI59+jCawKYhH3E4ofAH
5sviH7Y2tuK8wFpppwIdo52ZT10Bx6SqyDeZLZXf2ePQPoP7jkgr6+yNpqf5Lox+pX3rBQzlL1ZF
r5F81osOdPeYlO7C0YRZBPq3zx9jBllEK/j1SXt0emFD5inedyDpSVZMZz263jFXsJUS5sI3NlvW
rmt7a42jf3bRPApBmLJhTtB3YegN04SB2ZtqK1ppUejDLBqxZf4d0japnbNo/EOWmY+VgNNndYG8
hWRwKsIp3yQTfSjld8xlohSMVe2Huw4vzpobptzCO0NdilV5FdMypWcDM7Po8tOMdnnnOYZ3kyc0
gkLAeaveJvNmMoFfHabCknSRWmbdaTY/1U5Rb0YdvQZ0y17G3HGPk+0Nb4WE/B0xr+R0ZZXhXdVo
U2yzMoobqi4jkuI0FKE1PxUNR/p+G4+lb3xJs0myDDKIN2b2rjZhMlzA1FgTnmczkceoi9wNo+0j
hgcfsFMgiHzxaQSCdh3qcZ9T5x1Mz4EllRdFwbAbSOiUM8o2vE50OPKNPOoAdbfWQJZM7Jy9tAH0
JwHpb410BozdDQGZtzT60jtDx5jeNwapHQSMllUzNw3QiW+pWkQ8IPUifO0auVV9C+DywqJzieNa
orkaXNg0yYK2jJfULjJym2S8MDrP90UNTF/d03BEbr5DXCBIcrfnquk412nG0y8QkFvxZAzahW8I
UiHLA2IZqQDNnYAaOaEGTpnziel2jAtd1Tvy1ApimjIhP5QkjF5GWiH5SidFzdk5lkjuUkNNm1ii
O1sbfYtDItaD8RqlTpxuGI7RcEFION2mUtAkK4L6nTznJZWbfvtjwXEb/Ifn1Myy0yp6DZ0ize+M
RINEh4ECYXkYXbT+hjdCya0jjoKyKwoKYBkdyoLkSvqolloT4AfwKIzII+TkD4cozgJ6erVrfaoj
29yAxlf3NQLLexc+3LYbqmqNYrUYIZJU4nYWrbPNkThsJ4zah1gX1YOL2esV9iK0Fa+WqKw5EFPz
coppjmaSgEzz3RCFuWeMDAA7mveqI6BHEptANrksPL7yGU5s4lidXskBaEok2u6xH7zigTGi2nvM
KyM5OPdBMqjnMKumE1RI01nVhpq/+az+2RD/akPEjckO9d83xJfuc/THESDGt+UHft0IvzmqBepD
wfTORHv4+5FVymUjFCa9CphEzKLZhP51ZGVv4lT6hy3wOhbEgr3sVgz/6PH/nS3wehT9w1EV8SUT
SWGhWrOYWXJY+34HLJE8R6VGXxEUswHewR8rrXeoQfBR5LZ1TCf69etBqerUOnb7LrWO99MSIq7r
ojk09KhPqBMIQSfOYpvHcnqMtHYeYJi2EEtLCmCo9SuLBWMgDi137XBksdNTgcY6GDCEvkThFOTV
gXjMBFo3IiR0x1lo3Ae5PeQ3rEpNy+JCs9JnZ4PI0B9GLJbTcISCIIEHhvTPEkxQfj08VQMX+cko
Ss/cVqR62CQnjeR7ci1t694HyroWvGy0UpVwsfiYCsmTPbNNNrkNaxnj9h159NG+9szZAh/qUmjm
ZvQ8d6V14EOVoEB74+cxyuNnLNkNDfA8Si5T6WAepaM/O7GCdh72nwNJl6tpc866cQoA0RWkfgbl
QFAAhq/ZM4ubBOacw1IzpwxPtiNCnvqEDzwv5JKLOt1FKh2MI9mnI/wY1kf9ZGjZz2IjCL5fmm2V
Y3p7E5BQT8tLlF19QJodSlbfPCVsZ+GiQWy9rUhtLvgWCP0y8+H4TzPr/9LMQtNm03j67yvCh89t
FBeqK4vv1oVvP/bbugCJjFRE9Mi/lsg8/L8VyKb9k2e5QNGXZ/z3JWFJMDcZ0WGqdW37KkT9VRlg
Oz8xYaaBBc6cBhQV/N9ZGXiJP5TGVNm0ytiDWBgkGr1/8ynP5VxzlO/dSz5k+bwu4qm/MDvvXEZE
dfvpDxfmLwWi1xdDgYAeVgQ28lDnB4Gocqal6dSR3GTo6q2wS/NZU+i8pnHHGMg1RfWmMHN/Doak
Ofw/Xhq+ImvzcqxYjiF/1KbGRirB4kv7MgcTLx0w7IV9O+Iw83oXr4g/AaZvRcO0qg1pZ/2FPHX5
6/+1/i6fnHm7iQge2SJf3I8vb1qxKiifrEvGECkG3Tog9RfEZFQE8S4vN+W+f/7zj2x+r/n49UW5
VWz2FsTHP2bTFxVKO8WE4II1yeQkgY/YzF08nB5CkderDcuOkZDRaeibdo9Wv3t3K8xwGdMpa10j
8tpXNOCmQ8u0J9zOMxYmvNmMA0NnEPI0VCGm05geP+cYgpGizZSRO/QXcvrldPbjtXMp6mgOs3ey
h33/1fmjb/UTAbUX2RvcK31mH6cMrN3Obyf5DIKjPE2Ld/DPr973Iv5vFw8tc4B7nweDX79/VdcQ
XjI5jbwki0mtQInIZlFEv4hkqi9XE79jV/KOQRGa0au1489f/98fTA+ZjuWDiGAL4TT8/eujWivA
gk2SEcbir10eGI2I8kENtbz785eS/+FGoVfOk+ULXpDC/fvXCrXXFUL08mLHATZpdMHpjnEXQ9nQ
stp3Qj7tz4Nwl6dTYIDD8cTDYiQe5UAKNOvP381/+uAWTBhrqXysf7trTfBSQS1CQSxNzUNio7so
zybDpAHhaxr8Px4Sj2WP55J/0G790MSXVQLnxRrMCx4wf1PoCFvo1RDdL/b4nNn+kbMVjrk65i4P
sJvd5TDWFaBDSSm/JA6dDBf7qaqd5TQqTP/cpQN2OmTeD1HEeZC/NeEpc1BgjTcBp6xs9+eX7Ooo
+eERQVjm2UKyVVAC/fCIJJkKe18H8hKGCWSB2cPdd71vpi6v3pomh9xHyfeGdCI4X81+jL5w4Lc6
qA/V1XYPohi/IhGhWUNUh2jfrxb6P3+f/2EVXFBCDBps3izgiO/vMwPP1sCkWV6c2eOCXC8z7tDq
TQr8vXgS/+rOXnbQ79YOWqnc1bSl6AAJnzPj96+Yd8pMRKrby4gp8+R0ufM5DKblXxZWz6vkoLFc
XJVhHGIMohcaQd8ddfAUo5muVlahu3eLXOsH+qjxXhg8BNCq/TNa//J0vUQtuwb4sXjxlQ5eebri
TAyMcEfT4wPNui9Pf34Z+QQ/fiw+Cd8zsyeb2dO/TZ5meNsg47S6kN8ORZy0omaTeEZyT96o7g4F
iUbjOvGGpNuYDs7ZdTwgV9oFkULLmy3HjrWeKsrthKR5kXfebpiV0R0it2VKWkhg5CsQ+uG8ERbC
k5WIRgPzXK66jfBKaMqjIpxhbROYRO/MFDwZCb78LVsAwME0WbQQflVcEEBFJ7/NQePnfnlHohmZ
Jj6j6X5VQTn9KLWXImrX2ReRtnJDpkATrUxkVLTMpyF6106p3ZtOR8Um7ti/b8jRyBG8WwmAOMHY
aj1FaEjIxAWUSMAV3Gscp0b1SkIBTn4r9DzCD+pIrOpEEfLTmEON3dlRDUgUFxrC2u1M/+fayABN
kKTapYd5mlEr131PzoqJZ9MgjkvahDL29NSrIbzBARM8kTUp+7WHxK65GCPdUs7tXeEwyQPxvsbO
V1UPcFszUs+Iswg3fsJJS0U9227KPeJpeK+IqDWACMzYaktpEGw9WgG8O5ADn9vApkwofFYbSkAW
4qFiFyCklh/THlTwDalQxtpHdWCviLfNvAXfmPbszDKS/gJ27oVX3WBwTPSta5X12ZjwFeyULvMI
ZGE8+UcCI6M7WB7dF3wobrlSDM+QqKAzDqxc3TWmjfuBVFJOj9XbKMT8EWR+fGMOqO586oCfdVeW
ayeuiUPCKr7jKFV+yoPW+VhaQCVrt4reuVGmr6oPk241R6rYiJ6vh5CMjpmEqggoRmmz5sbKhQWp
oZjIzdYor1d+2b3btXDXEyet6tlw/DilV+cT8XQDVD7Inz0wjCLgBsh06W1yL4dgBAbBxhyUruhG
hya/SuzMJESmNpldEcJMQ7vIxVMZVB+NaKDdkwdpQiQPgPzc3wHtofhBfvdYpilXujCG8iSUTzHE
Cm5/hgrqEYKVcXhe5eRuvwBF4BvTYcemoDUS/sFbPOVByVoRa+5K1JuSzdSm/8WpUHp4sZqWb9aV
M18q6EljLeidbkbok3AmVMtXnw4s2eQdX3rPRxIyazgeoTNibIkF9Sp6PVajHAbJlSI0mmb73sIg
OLo9/mWDsIKzZ+cc0htAELg8ImRZeW7x1+va4c1x4gD74qnwtV+MpakmqjAtUvO5Fs7yP5VZcO66
gfWZ5SxEoUL+qtpI2fEnagZqtCKtRZJ6J/iD2SMndec7XJzGZKcGwwGmbdVEMrkjSYIl5uqTV1f4
yELwNh2XTT02WFGvayQ1nH8OHTZRonKbQ1j67fuSOd6vg4Wr0tKSxhixvNu87xHzWai2HshZowDp
nVg/4ATgt2lGLNJ9kafNQSkQOP3MNzLYVIbaHOXzwLxpi6JeP/Yxxw0rSyA7hibbczfhoL+SJ7TJ
tZe55kPxSPJKaTS073HJzQCgt30fGg0uV6EEOop0gDADpHdL06V9rxYvfR2o+g05FtXvFLf68Voo
zGmNo/7qQTUn6vuFJvkGzjbYTqafvEN687gWC3miBBh1h/bGWLtlKO5aKLzlmduI785c3m1R1mw8
5NwdMJZMjyIRFOElJpWtI9PqjdQIdnOdmmB9QjOgSkeZgPW7dBFuYbjlnQ/8zLCCwAk3uTYa/PvX
AqdfSpUF0fr+7fBzdaTqJFj8744medw20hrMBgNQ+3Zkzspc3yHf2LPACrDt8AYrcyKgxjeKMdkS
aRX+nBkRL15cHyEZOnBZB3omlEHsPB1kjYtvj7BugpbvqEIPaBI38R4oyQZc2A5rG/E+tKToveyl
Rv/HMgD3h2/6DrSsd+TjlCdrMNzHWPdar4wo490OPSjocWTH7Zbb0ykyeSdUws6U2gtpIRkoV20/
0f1tNSK5O+RRyBlQugV3bQ8M0NrS1uPNYNxBD2mnXLNO+sHrNMTec5KiDt92KNn337gSWZQ5n5E/
ck2ZjPD5r4tAmllMiOOCq0LQXXAmKtU61gFPWOUuL5+PYICS5anPOlm9JbJEA6n4Vin36wOeRb5V
jDX+JmMj5zqMlKBX8hDT6ulhIv3nc+N3PK8CDcTWjGcgRWRWB+emaXkn1zvRnhLZnsaYJcCR1Ohb
2WQsPraqVfsQ4BKCwVouX1BSk5KxM8uwPuSNDF7jbgYY3nEcbbezi+h9RSIsNZA5qvwJVo/zmUxJ
+WwaPmeAIOEYYl/haYjzUC2bBOqQAJMEGN3joHpzFeOpdS1HOE7LJ2QnokZuXVaghrzS/fXAO8ND
eZvxKzwjazefY5ZusRo50j73NX9Yoguytt0iDJ2Rg+AaX/zS120TCR93VJUZ1tHyIz777FTBuTB9
g6GJmW+avucks1y1hqFIwDxeYo5qlrcTuXyKNA7tz1VP9NK6WMz3WVrwWOH/RLtrzdaubzOJNg3w
6XuNaC1e48ZldYzaBrl6xC1P/AdtxscoXihy4+DVuPscEFxO0GfO49Sgtl8X40KdMBrhfLZJP42h
N4fBa0FwyXMGjBuWU2mU2wDESnaTDy4/nfWRWT+hOALdmyHwzQnBZimLk+vaN5mJQaICMBrmhDRr
OZLbHeeVKOeeuF6Ab2vRcnAfFmLWdWFFqMmOc713CY5hWyPCvjlMXqx/btiGLtf700YrvE9oBOwB
Vdrprdf73CK+6AmXcdLhJlK68X+9IZDo+79U3kAIXr5gUYyETNXsSijDFfx8vSvcKeWhgHwPCQXU
1F7WBBsx2+AipO3iWkM6Sso82klWIjiZxtqrTZoQDVKIGYkfH8gYc+4+/HHZukEO2u41hVCDgt+U
d+gmmLAti4MTuSWSYBjG/toLa3YYD7jLrqy4aWAPsNpbsbxH1TMTRDNzUwt0Uf26G1m0rysgA1u0
sWXocbG7ENEOesGEq2R5I4/NsgHBnleWHteoVVgUStWQHFUbPtSa4gqPSfqOx8yqNa+rKj09fgNw
VRzVmAhBnlGO4nP3evC5u5kGGxtaysi5wLBV89OACW06dP1QQE8nPbU8wgOVd4CQeBeOT2YHOz/5
shshw7l57pyeIkQZaUAAc7XgmKbl83poe+3e9J56f8rvTcuBEhqC2IEidMCRJyC98+yMqUp+URYo
J8+sQ3D4HKnXAyGqKwI49SM8L3YkHZO73NHyDKhQtPtKHBnXOa74QktnnCf8P4m1I3tEDytVl0Sc
kNFzBAyc3Fo2XHsifB2SOyxzOhSyws6J9Ka4DUur/CWYMuoF15xYDCkyF3el2fnbaWo7cVMvi/9N
EioakcREU1P1NtlNIE6zo1GadGHosoFsyPDBP6nE5Otp8op/19DS55XlzNMDHcARdPfIgoNmG5vO
QI2TLyUdAYnTY6pA8RCZbDAdZKRxPSin0FdOoxXwqAZRjbZdgDt5CGePZpNZUh8wy+CdTtfNJIxY
t+n+l+nX8srOSIMK5tyyh0uDeCDiqLiDrgdDJbDq3GRZUi3mJda00iVuDnn/1By8qAT4ESj7OFaB
vFOEU0OU6QCzzxrqmZViZeR2Qv5DsNC0a3BCMjlRrFbzwqocoHasr+tmAI79YQ7YMLfXSQ2RnCzq
VRj4ZxDksEdCZiXPIzlWb4y1R6R1rHtNzSPUATfax6GR3sDj2blqWZnJMWcH4mwXHUwHJ4E9uKI9
OVXPE0eYJ9GdaR2c8cUuFQaRkr3BzpynhQ9t0ZuFd+TABhu75XyD2b1v9iWagl0GpJO4KuiGnwUh
DM8wQ2jZES+HwDkUXBIvgXe4IkyYk0TusrG4TJyfmc67BHXi2b1CC8ngXZaDa8nsiPwX0ESIAIMi
FzuV5p6/dXVn7njl6Dlq+ukFa898jmwdv1Q9PiPMvwGrM6edeceG2ENdd3NizrRdGQ8gX0pEGXNQ
+FursbA0KMf40leW854E/fw1o6r8hSFX+zqaI6BG6ipcNtWSykxRts9orny0ebvAAcMwI/m8LpJ6
ixu4vnGsKb6LPcCYKnHjD3nVqSeXGn9a93nGvKd1xF77jr4LrCp8iVAxfikxujUbpxBxS6VcBOph
LgxOrJlQo1yjIGiIGwt+Y2v+M/P9q5kvgwUaLH8y4fnadv/zGjcq/kGvbH37yV+HPJ73EwInd8GA
XGe/C4HiN3iI+ZProHRi6nGdtZj0qX4b/pLnSXcKZoXHXJbhBI3e3zyg3k8SKC+hUMBVl7Ft8Hcm
PTCFv+saOYiwFumzDaSUYTTv8oeWttL2mBWJio5t7vUnogYpZQqzak8WsC/i0TsK37S35CNy4pXO
FXjAeCI3XcjxkEagurZh2Hu7pguaJ3oJxgp6IWWj32V7SN3smHEflKdycmpUM3mXrqc0co6MU7xm
1yd9OK85J46Y43wHC76dOu5mCAjhdKp8ovjlYO+nyAIbrRpmtr56IUoCCuHgLCl0bvIRBekriWih
u7LDVr/MCCbWfCRNpJZBnhce+YsaS3nDqC6OVlPRjls2dPInCX9BAKrr+MyPyGqD0pLkjdK4xGGV
tJtoSsZDY9Xl7TzqYjW1lviAxmY4JZbQz2GlAXg2bfSAmd+tV8G8fPKsSNst05QYLUuS7VxviZSK
Rp0/qchxdqY1oSJu+c+eqOWJ/emlTEtn0UENt76tYWRl3dqoEcsqfPaIYGO7e0qrxHsIS2ldQtsS
E8sMZ2A4ID2fOPONGVxWGKx8b7C3Jsv6ysWBu+E9p+TGdSSrlCScmWTFgI+yPvRpWh1oS9INQNAq
++hewStlO9W4SjYeAhMs76MNDVPN9hmj2xCu2oLUGd8lBz7Mu0MwFt2L3eokoV80y60xmA3eEm0B
BGsLh+/D6c+Yew5dIt7Iy3Q2PZ9lm4bda1hocQOa4QW7qA1mURSfFoj7jYwq0lU0wjon1VslOwet
qFKPrY3vdUP7NLv1k7y+y4oo51JneeQRr1G696pv3YfUIuLViBB2hU1oXmDeJVtHuajZ5uprZ1qK
rDc9u9uwjlkz4XPeTOwrTeJaa3g60zlzU/oZ0kW/XhjhRVrdR7ImizWojvQYuU1I5nsnsuEycWSp
PzdKtYS61T1hoAODmLxyToBNrKeUFKEN4IT+7OCNc8nSzrlkY5U3t70pPrHb9ndGZRpbcxRfgRJ/
8saxbNfkn9fHIbH7VRaT2o5CgFjsvNH+G/EY/fNsQPlMwH9t3TrM+vVMxyM/CLt3kl3ool5aZ8U4
forUXIoNTqm42rZGTShFmpBLBKrT3Dpel285fg4Cbv2crVNyIs5VTSd5PUkdXobKfBgd+Ta3wZsg
3Lmhy7xtPIEuI3BjujW2F9XNfkD9tRfKdD84of+swuqr4HgAj8HLqm3DFImKkrrqPsrwOxKHF6MK
ds2DYs155G+ARGO10V1bxyffDcbjJGmtcjPbEZueAr542wbtrPZ+ODVq3TfVWx4bVf/YdNrjLRFg
avThw4DmbtXUKartwRo27UDabi+CvbYtGHdE09QXEyILcXShRJaGois5oWbGpxy3FcJKCB/ObetY
4dazyujIiVdu64rQINfDbSUr1/9gN7l2Vt18gplvHBTe933qs72HYFZ3Tkh5Gwg97oolMwpcRvpx
cixitJJ6PPmxR1evy0kiR6ux8pFxrtImcS40pVPSAtJhhVGAbJohtYnbyGviNy1kbH1f7UGHQHWT
ubodB2fkCiTzzPRDOEen85vbSXTG66g2UZ+dMKqrDQTiimYhZqntZFj5LqlOrp4+YjIBr0MBfZzm
cN46/F8nEuPLW5lZkGAc25iQViKcozXeM2k7Yh73Wama+mIFjfXsO1B1XJfKJHIk0R8a/NE+hEyI
cCVL0zfSz3ssjd54cmy5QKSHTzAN8dMOPd75/+XuTJrbRpIo/FccfacC+3LojhhuErXZlt1tuy8M
iIQAkNiIhVh+/XwASY1ALe42eFAMbjapRCFZyKrKzPcehc9kSjZPHJb19tavneqBLAqQUBLwU1d1
gHHoXpxDS5IuUGFEFFR36bFztYbLQxIQMQ0qnxTWPLn2/PxvFhYNkIy/vQjrDZKg/hxmjWEWFwUo
4MDLFlLIajPRFT29VgKaVbeO+MWhNAKgNUAbgWT3KAmN1TnSLsHQRUkSHLMwBEJkAAWBTlIkmXsh
JSFovgpA/txcuzOtUMpJUwC+0jIA+azYBgImggSFh2giIaF7JOr8u7lWVyM9dfRzNuuwc8wT7wGt
ijwiFY/6Gls6ZVSIKNeasrQh3SMG9ZByw2YslPKnRIxGg6iUqpHKK3rjxg7bQaEEKutDvczJ1xyr
dEZewkY5h2xlc1UGwWYi1LBBq1FSImsdF5QH/PiaXAU7dJQJZ0lt3htmFswcFSynCdolXxf3NHLl
E4GMGcBzlhvgpzMjSZ0Lup3kcTA3brfi/C5LQxkSSSlkf75VPxeKF0wT4LVOtbrLhXTwuXBXn0r8
ejkvVTgBBf/W0YN6Wmprk6XRA5M61LapNlXrFEGgtemgQLTNgciQ4fhTWZOPK3L8ercBM6BBhZSR
cAMw6kQTiZUzAbhXAhMgp1OBGVBaAIFGnUOYuHOTw3DgCebge9HCDjydBPjYU0EjcBZukAng7n1f
meiZKFYXsep9UVuio7olPYJKUaGcQboLAKsoD+m6hBZGgO7IrlreJNpbNx+lSEIyOYYZ6psc5+W3
IBLKS1gZRVgZYWFCKLeAkCnQS20kViQ+BG1dEPr9EB9sXTicGjYnMSBiGuuBZlUN1xP7uRUM7Eg7
DenUCu6MOvcuAyFIx9CETHSO5lO45eGOkvIB8EcAUGllbKa0DItTuaWbCkLC65qcV4LwHq0NruA4
f9F4HY91uHiHSFembDoCWbnwWkoroVbzYRHlYjFkdas51ymxfJXEeeBOMimhK48yWm6iQbraClMg
JwnJnMo1VvBGQ/FQIw1wCZd+CGTTSLf5THCr/Mp314PZoGXj4lyWAy+VFfOjqA60bBRl9caboiZl
TiLDpNwIeSKIIXpgf6QqmJAxQJPVZ8NNNnckj0GUm1rljSI49s5RFOYES5fFRd2yiNHVsIVRrEr0
Rn4OojHfNM3xPIV8LGh5yPyGkqyG52yqpeq5jOIsnBoteZkBGc5wQ+4O0BPcZg4i7fRje4hUyeWA
jvmqOcSyA9r4o0CTqHA1XGkAz1cjGgHRuQM+DqQ4bonV0nUmwEqdZd8J3vVExklXkSneK6CAebE5
Yg75RSEC8tdCxUkzWbuTAjrLCpJhVRplQMjiEYqGwcdwkxriSFu7ELKr7g3cDjEgdFjiioYvTmup
4+i+UT+nLaFcSm4auW4tmUDKJF8aLfUcggXVEj409294ur0/ab7Wr+aKC10d/dH6dQqEQRvPHdEx
bwJBlUdSpX/PACB+qxoiIM2BEgh9d2cklaowSyih0kdP4/wPOVYoBcMCnyCgoxMHfMm88VdVZUuD
uUNW0BMt4ql36RUDgNEbBYqV7TpFxTwJ9Pl0sPFcY5wJtUS7cpBMqzCT7wA6yhNoBcDZUr+dUFwz
z80yyCcqtPzkVLbFbZU6xV1KVzviNkU5WqkQJ0R0bFvVhpZwCJciZSp6EW1msRgnk42Ebl8QQQMs
z7MN4HhXm0pbQV/SuFRe05JU3xqbOv4SQ6anjojnq4coE9OvZij43x1RgCkOaLB5GVXO/NLTfeES
ekT6nJivV8LG0T7LdVaMCiGOZjD5coNaHQBNVOJJBayPvT+YaBXyqRFUVcjJr/0gnBZQBp6v/EE4
KwX24rHpF19RFJCpEiYTxGPBLjpUq1erYHu70nXpiiCBKDKN/VjZSmxYiHxy0xIK6V88WQcrlMwU
MaAFfot6eRSkvOuJsrqKPfYo0NJs2EAhk+euNbVGTBKyW2+Taw9bBGeXtMS7VFp8s7zZSlIpT4tE
iXZdJP835//9gzTMTHAAesCyczup7uw097NHFs3m00+RF2Zfo1/70gER/LKhPSXULqOwiOhfaEZA
+rXT/Enj5lE+oR1SO963LPgWj5UvYZsCqqxSiNUVmWbJ5gJP7Uehs/94YNIfSncY+CiF4Mi1u+ET
F73mhLefb+fNt7/TeQJrGXg0X6RZ4i2ypw2wIK2MYxD4K144svHEC8IZeYSGOEvcPSVNeh0vIK7U
EKJKBjJizfXuvNDg5Og56uSW/rUX5DPagE3aR3HFC3MBMDz983Q3sZltL/I63PA9zYV2/vZzgoRY
lkaiWKI99OkcMLSzhlkasWaaVtvr3T09kI++UwDyYcqAAp3Du2cktfjUCSaASRluN/jidlOE1N/7
mgIS/XdkNnvPAVK1urF3gnkUDgyTLCspWWbJzgvv70Wgf7mvFyTjDGUiWMUPMfHYCw14ljZLwu/O
C7so/I7CAeTQYu83AhQEEAg6hPeh/ygsIK4HUQD5dDTt2uv9zQUm6T/cJry+QFJXUBpVeVrE2wu3
Po0Lhgwwmz0Eq8Pu83c3F0TG33uB1M84VktGU2Jpr6PoaKhnCDCiYooSQXu9u+gINq8pCfWLjioL
IQ4A4bJ7SgJNZy5oZ/KOhX4fHXev4DuKCzJatL3fCOYCcpsmpa4X54JuQCpkCFBv7j//F2/EP3DV
4zlk5Hr+sj2BeHb60kHltS8c9t7PP9/vu2fL339rDhidLzYHkt297UdQ2x+dsNHuB598eNgftvfZ
//n+AZ/funOvw1Md/vPCsxMrWcCX0t56P8wda+5/fOve6pLmEqnw+f9G8vtvnXE+eQt+YjhdWwc7
jU9AfBJIetuFSTMKu4ZNhXezv+G1FaZWerDUDrndGfa1PLJ87yFKjmrTKpukw71eLIA/Bpu33DyK
/Cixlh3JDOBzLKa9Rw2Bqb3IvEXeOTaSDCV69zU+tn2rsBL7YKlxtoFg9eHfv+6Qw1H3Q/TwAefk
wX2XwgyU5wlm4RSve8vuLNxtHft65tyO6GPoWt5tRPpavsDjnnfwcDu95Zbupa/h2RLi7Y5d6NZO
EEJm9ESHkdd9I9mNnGD+zcKlZx1FEWBIrMi9nREV3R8PLgG2vn3NXj2PTQB0T/C+XDGyfLGuDkNs
58Vuz9d3zNdR7qXP3LxLO/W1fWN5YSd6UCc8xfJyYyEvYYXLp+7gwHqKn/DGSlNr4eapnWWdOQ3j
kXKC1+XGW7ieY3UTnaScTrAW3HisBWmUdWY2YPSG1rH3L+mlsP6mdJ92YtM+H3EK61GeHJs+ycCj
MDuKIZKIdHp/l9za9wkwoq63OT6dxPTW6q5bErQjJ9g+3drFhwsriFOomTovJvbNEwTAxv6lnaR2
dfBvE6mgEG3IwvrOksb4jV16i84yhvEmGXQK4z+iZH2wtB+3doLgfYsyqfthZKE55XVXs30Kp/fY
2xuMrfXxu09nJSfBvuZfE3t7PCL92tnjLSmQvqYTG2b/w5O3P6VCD83hP3593/rpJ5S7Pcd950ZL
+8Msfba2NUn7/qP/0tIQvjQR9wWWvjNld4PnE/HAc9jTPV/xvp2mdidy7ZM+fYf+1S67p0qZQZ8g
4r7GdNXTFX/Z6DWHnTOfTGngBIHwxQ7tXUqpr4/f5vjp6ZFvP2sv72vfSxdRiCrD4T1swgr6jA1J
WG/HABeH/OhgaGfZbGp0b1t+KdP0WLJ8nn86lKVf+rNucq35xsK3reSP/wIAAP//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65C1BE32-0171-4612-BA65-9D94B88ACEB9}">
          <cx:tx>
            <cx:txData>
              <cx:f>_xlchart.v1.8</cx:f>
              <cx:v>Profit</cx:v>
            </cx:txData>
          </cx:tx>
          <cx:spPr>
            <a:gradFill>
              <a:gsLst>
                <a:gs pos="0">
                  <a:schemeClr val="bg1"/>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2A401D54-3EBA-4AEE-8CC4-30BFEA04897E}">
          <cx:tx>
            <cx:txData>
              <cx:f>_xlchart.v5.12</cx:f>
              <cx:v>Sales</cx:v>
            </cx:txData>
          </cx:tx>
          <cx:dataId val="0"/>
          <cx:layoutPr>
            <cx:geography cultureLanguage="en-US" cultureRegion="IN" attribution="Powered by Bing">
              <cx:geoCache provider="{E9337A44-BEBE-4D9F-B70C-5C5E7DAFC167}">
                <cx:binary>1Htpj9zGku1fMfT5Uc49mYPxAJesql7VWlqtZ+sL0ZLa3JlkMrn++jlUtXzVZY3kAfweYMFwoYtL
ZsZyIuJE1H9+nP/jY/Vw736a66rp/+Pj/MuzzPv2P37+uf+YPdT3/fM6/+hsb3/3zz/a+mf7++/5
x4efP7n7KW/Snxmh4ueP2b3zD/Oz//pPvC19sNf2473PbfN6eHDLm4d+qHz/nWvfvPTT/ac6b3Z5
713+0dNfnv2ruv9wX98/++mh8blf3i7twy/Pntz07KefT1/1p2V/qrAzP3zCs5w910oJxph+9lNl
m/Tx+yBUz0NBOGeEmeO/L4ve3Nd48C/s5PM+7j99cg99j5N8/vzqwSfbxvfXz376aIfGb9JKIbhf
nt01uX/49NOtv/cP/bOf8t7Gxxtiu+397vbzYX9+Ku//+s+TL3D8k2++UsmprH506U8aubHOZz/F
985WefN3KkY+l9xwLTk5iv9EP9o8p6HkoVKKfP6nnurnr+/r22o6ff5EWzfxP1Jb/3LlfdPfw5j+
NgcSz0NjQsKpPOopfOpHhj0X3FApZXjUk/yy9qMf/YUdfVtD/z7LiW7+9eYfqZsXed9v/7Vt/kVE
fw++MRLq8FE7xjxVT2ieK6kYAQJ+043+4qa+raEnD58o6QXA6x8Id4fKuvzT34hzLHwujZRU0ccw
c6og+E+ouWAhPyqIfzGOo//8hQ19Wzl/PHiimMM/Mw6dPViX5n+jYpAZKBGyUBh6FDw98Rz+XAjB
tSCPwHaimL+woW8r5o8HTxRz9q9/pMdcIdIMH8vli9n+DZimn0umWajkY2p2EnJC+ZyFWmtOH13m
JOT8lR19WzX/fvJEN1e//SN1c22HvM/v/9a8jTw3ITxG/QFoT93GUOQLNGQsfMzrxBfDOOLZX9rS
t7Xz1aMn6rn+Z7rOrR3+3+TW/Lkh3AhGH6EN0PWk9iHQEXCN0segdJJb//V9fVtRp8+faOs2/kc6
09uHpkGl9/DwxaD/BqSTKEIBciR8jDHsRFHqORecKaofszfEqGNif3Smv7Slb+voq0dP1PP25h+p
nnc58oPmb80QEIcoCw1X+puljw6fK1RG0pDH6ycZwl/Z0beV8+8nT3Tz7p8JdGfuvvn001vr76sv
Bvw/Oc/fSGV8v/z4ukB+cuf/lmEyzyXhUiNV/COB/xpsjXlOaMgV8PhoRScB8YQE+p+39W1TOXn8
yUn+PzFM/7PK/mDmdvf+fv+Z0vuKgPr+1c/HBc948ugTYuPJab9Y1sWnX54xASn/QRRur3iCmydC
O8r8j+ce7nv/y7NAqedGc66khvYMFQRRcnrYLgGON2QAbBsupVAhEtRm48l+eabpcy6FhrpZSBkS
036L8XgkfG44k4i3lGlqNOjILwd8Zasltc0f0nj8+6dmqF/ZvPE9WEwgS3u8bdvltiJlxCjKmVaG
o4rB9Y/3b0DW4m76fypauIZOpXwIaeIHs2etaIMqJu2Yr++kHNryXgRO9oemW/pF7DybZTbHgU3I
h7Rxogliy+ZSX5pMLsOuNEHTnU+mrvoXlazbYIlsOcv2gyx9MdsdZFUVPE61FvRBz3YZ3lTZrKv7
MJRt8pHXvFM3qcq7lkc1zXtsRbTS1S8zSvzU7NJKurKN7CTr+prqpcOW07qmyxWreVP8HvSjxTNf
qfQbQgKB+ERGhhgmjFTCKKgPFMhTGWla50OmsvAhmWxTdOe+FpU4r8TYO32+9qnPp3jN2yr/vSJJ
zpLD95eniN1P10eFojkTPOTQFDbzdP214GGviMo/FbTkZR57yyXPImNY0BUHN0+p8zuX+VRkUSCC
tW1eTYIvPYupWNXEL73Kmr6MrO24ozdGhh2ufX+TMOGv96hBgHMRwoQURR0Ms3y6xznLA5Y5HnxS
gRsJ26WrTnV3qELhOYka55V6X0qS+Ivvr3uim21dYYRmTIJ+D/npuu2wWG0DHn5KF9icikbSVv2v
mUhYk0ZTkQ/5yyZBC8NHWWYZU9H3lwfncnJsLUKK6t8IiVJFb2L5yn1SOeYBmTP+KdCV7ngsJ6Lk
PRwp8Bd2zXV1kwfU0he87JbhtuwJWbOoz/IKQvn+ToAIT3ciGVgIkKcbS8ckP1GAVzkplrJJPiZm
baQ7s11bJ8s+SOreLGdL6GZo5ftL/vnwoAuVUCBsP1cJ5OnhM50lVbEQ90moCV5+WKhaaXmQbhp6
sc/DRKj3boDUu6hXWqv3liyjM/sxt6SdfmAI9ATJ9JY+IcXdHJUDTsOT3aRmLaRpffAhy52ug/PZ
Z5tD1LPN0C4ZpkKsIs7rfmFtNBvGsSuZk2y4rVtVLHETUNfcmjqrXbPrpHXsTT3mTf/h+zLb8PQr
vNUUVIMQREiqgeFcnWDJMCWhI906f5iddzACMpQEwiLzxGUQzY6PwW3Lym5zGj/Z7SNv0+F/KyxK
lRaKE6SdggtA21PVhR3r/dIr+6GpZAAML4Be6xSNC/GLvOKJBO736QBKvi5kA0R1be2oPA+DIhjL
qMuAthvyLxmeavK1Gq/EXLa2/gGs0FMbQ2GJrJkpHTJoWKmT+DTzqWlNs/IPfcJUUO8L37fV8Kpb
fd428dQtHTYX6HrENbt0tV12Ybkuwe3UtslFb1xVpHG9rmS5qrOu8UnUGKISHw+SBNUbVZt0rWPG
zQxIZEGx0OaSrKbCW8s8mbruB25KUWg9MQDUYKFRRhHKpQKhe4IYsMymG5uxfa+llYWMWxJKmGKS
DMa4mK46ALQnyxE9q0Hg2vAZTlqahLg0T56r7jBM/McOLU5RnCHbMHAkShkaZn8yi3Iu+zrJbPu+
dfCibs/7MhQvGM34csX7YYE4TDJW67s6m5dFR0Pmpi6LAfiTepN2axKcu1oU6zsXDL26CXO1JQiz
GOvKnJWD3NRje25gQsuo5fimdUW5vlsrVU5lRKpqC1o5pA8F2cZk+JIvDplIWM8zdMdlseCjX0nq
w10re94flB423ZVzmiPB6D4vb8I0WKYotHOBV1gkD9h5HjRbbuBbWZf3c6+arj2Y0dHxVnC7+mvn
ysRFVVU7VsdBmtTzeSoQXH9rwiYR70YyUhiZDlPkGWPXWKQo38eGUwiH9DXRGjm+0EpyemIaPFma
lJq2er/SundpNDOi2z6abGGrCz50E4Di+yueohHTwCJGEbepQOw+XbF3pM+mmk+/8XXYjHEaxAZ/
rNclgrcaO6neJwVfYYQTG3yfvtAAFtjp97expbNPnIKjtc40ApdEF10gS34KRysfhy4wqn5Xi6b2
PPJ2kMGD7bIOaJSVfUP3LtE2fzX2YQrEaTNp030aejbaCAzvVI2RZ2l3VSWhup25q8Il6ieqxjc+
DEged3Kd7RWMiGRRQUSSt5FIFN2cPSOwQztmyC4ukqL0m+ePQvKX2yhAu0S8dHwez75/4lNcCzkC
FNINnHqr6FATPD1xqZKsmbpe341DQ5DESucYkthx3exWIMkS5xmdZpjtXBqOj9R/zmwD1W4mzYdi
YsltMqvNpFmXr7U7z1vGN4js1p7QQ1eNbZ+frXIp4XXJVG85NV3CGt6paQc3+v6R2AmyhciAQoRN
oBo0CMLwBKo73tSrLRp2F/qMw7d8m24b8AEfNtf97MdgpxbsLcnmzcWBlRukuLZDoAkyijSeznL7
ynZlX95XptDiPJ+qTQ7dMll1k3Qz7sozvh1xSWvVH8pAO35oQzfyPl4QL3DcHxztJMvE0QxFZ43C
VYgUyPeeasvPJdXVYJc7no4bUnnXwbTWas3tR0/CkjXR4m23vtOs2eJjHVgKhcyqrtJlv9aK+vRg
eDBMd8hSHcQx6YLD+vi4Ak2aPDAwMTFV7YZuA2DzPGftBFjzyEiwYO4Tgr9QY1GIok4FROG9zgIf
y2oo4BKZYQX+Ospng8Ly/vtCOPHREOkCsivNZIiyk/wp1aXTKtSiuuDtWGsLdDimtywL57GMUVlm
afMjWDgJR9uSgiOxJwhLRCFreip2UlikkO2s3/YDhYX4xXsYFGI/5COKVli5T6bAzn2kKr5A4NWY
NEhZAHqQ0uTmyr/Sqg+T4pB4EQIM4JDjGwfWBRGgDuD4fm4QqB7VlnZTA1HOVdjAV+BFmzrSct4U
ERQ5xYdZCjO+Iba22IksS8SmUvmtTv2+tIXhONxXmSIOvwUBgASlAlnQaWWDdLAPUjIvb7NsUVUS
+aHkbZxMJCluFFuFW/Zd5lQbRoYxU2SRc13eXZJq4LOMWmQ7wZVL60C8SOpM87ib7Jx+JHlFzqdk
EGpX6sZWn0RRre5NbVWNGa6VVtNLMVIyr7uwaIxs4w75Yz8cpkmG443rsmS2kapJTa85cdTsmsYZ
GhezH1wS2Tns1iLKmtGJOU7ncoQzjKubliqaA1mI4mAYHcStqvwi0pjMdJiGs9ZMGU2QvyWpv/CZ
RmYW67Wa1hVlLUyxvZjLJRmirm8LdRiNTvlO1sG8vp2UZfm7QVRpsuPCMxovqE/tEqnU92ZncjaV
cSqr9Fwz7nedJdN6lZiGkDM60Ywd0qAPM7JvS1uLu0WOaRncGUvm+e3sZ+5fBL1vgjeIGHr4JJ1S
7m7VY9rYqLWWZv1rM69VeZbkYDcOqxVhbSNTWs6yWLu178IPtC7C5lPGWjvOO5jK0j2YwU8Tictq
6mlx7pOmk+EOdYCs1FlSB6W6MVQHZXk2qpb1VfaQhQ33kPJMeejEi5XbESa9Ute32WuuiFdk3zSi
bfXFYJI8q64bOZddui/G1E/j9SSTNM8PiainQb5JGsa7C1WILA0PsBXFy6gdV4KwXvVhPpkoDYTq
/C5L3FosF1PaB1l+NuU1ok1cmkkAYMc2H+SvNhiU7C9gHFOQxBNH2kJvhhZZl4n8wsNZvayY1vjw
xy+DPK9wjRhU9S5ebS+6D+vQGTZeFsq1KTuncxBoHS+FLAd9NjcFratIinGLi0QGOY6Tcomgcj8n
iyImLmRmZPpymdqp1a+KJCim6qBLHrD2ohwWE44vVcFlbqLOmI2T0M7LrHyn0yQJ1ishqh6SCpYO
kP0CqN1l8irgidPVNc27nFavimIqwmQ/FQCCdG9zyrF3QNa2pWUMKsL2JM2WvNuRtixcuGs8CWTz
K0tZg/XqojLmbkjDrosd6mBIloVDjggSU5VtL8H+kbJEXWe2nF5kPU4ftxltuDoU2bRJjFe+xIft
Mx/cNrXeIF+MPg11bCZvYQBrg3zjzBtX4772eNTMyxXi6wo0wTViSZ9gtSqjKDIbmm/qoa3ImPy/
tJo3OTfCFOCSgiFwUEXQlGEmHroOBU13cHmOTCueQrroLs7DTA4BNCiGbnjni2bIG8gryFZ7lg2r
oPOLsNDblnNoul1vFSwLK3Bc6j4kwbwZmHLBpnm5BPiuMvUmmnGkuBUhNuwm7GFseiwbP57HOc67
DyDcMnwn59aq21KKxPBYTAYEUNTqjEIWj9aTrL3BK3URbIdL/PJZGAOsxsWPOa6Rq9z+4r0sX3CS
u+D2UdTB8fYvQj7eB6aAlS80a2tsgDZBNn4oc9Xm7ixv+IJDd2zF6GyUMp7m5BYFeGpNJI+Ksuvo
YWqovAeXXjTULImMaJmNi3pp6sFCSiOrK9zCWnBsLgbNkYwmKsmyJb1pjTEH+KhOSffBHCVoW3gQ
cO14pozlqNHi1jZqoufLEG7VOTmq9mgeKikryEeJHE/spa62w89qyWCnKXXbMpnIFL5cbEd0drcG
uRj8JU7KN/EeDWkdlgG7xCG3t9Dc9XgOnQ0O6+p9tm39KNBgnVb8YStuhd4HRDZlcbEyqef2LCVg
tMh+ygcLnzZFujEf/QT95qNm3Qeq0gbm00tkrDi8G5HsvuzBZW8vZOP2IcY0xEfVkM0d6lVu+28G
lWbT3VClVZofmjTEe7OO05Sfl/2iqb/iR1vJi954ffYoclOMDtuZc17iJYgAFosXbV4izo+0WxW5
Q+ZWhOOu7QLf5DHp0wSLyyKzKJl81YLbrEAYgLKBmrLhQtt0c+cB8RXflcugivBQIlmcl0tu+mq2
515YUtdxZURVj1HSp6ANqaED7s981+MDSaOsbupuwP+XegKJJslEQRV14PKrm7H0CUiByRVYnWap
Hd+pJplRBSTLutn+ZADlxWHmHQPChC6rhnBf1Qix9X4OmsT0F9IgVM2/ETUXwJu0srYszx/p5MJX
mSsOQ1ah3v24iF5wft4WGcRxxj/7TGfDCgLrk6lM1nc8C+3k7zo+ZZM698ejzybtISLezmuJE5Xp
1Mu9WgkFynknNvHRud2sBnzVZuJH/jTsywkSoAPbzuvznOHDwcBxf5eDCg2ivFrBK2N+oWxMBMpi
UfUL3lKHO9RCtxp2lEMPuzqSLCuVlUsOQ9O5hF2kSbfiHeuRektQloM17KQowZcmtETpW9eonZrY
VyAm5FVdqs2fvJhykPBpGXpAJVfJgpjXL0Ca4oBabxPekPONKmBDWIKLL6omxeNuqXDK3yakZ0lw
OSW9c/mN4cVGUtoB4e6FLhOu/GsBGmtJ9nNSBEt2UFMrq34H6oIqEWmQQOq9SDlFSY5gaKD8NRAr
TqWaegsbtUw2c3PMURjfUZKFt2CieU5yPl5Oq6wT/bpchym4dUimwSqsbWfUe+At7CuY2hUSKATZ
zpC0TQDwR3m5sVRVjnwVmbWp7dS+V2bJOvpBzJWqbpTq2iU5CGZ7H/w+5bSYkz0iGq9k1Ffgv4M4
rKh278BITqV/S9KuSNM4kQvP5jeTRm7TfTJjPnbstz4JQU2cuXIYaxMHbO3Ld6sYmLDRgOgwo9in
1CKn1FqagQ6w8rowLB7xZaDHSE/oTM27x5Mcddm1BQjiWEq+bMf6DDdVNW74Z5Z0QxNk/5vz5n29
3dF8Zu+Tgm3fSUoC3LGky3ZjwsFO1HtU7ltvI6+SFq6cIltMbla/0HZfwFE3rzT1duXRZJFTAomM
RLMHLYDPfPgGp0Eau3lxXEeUORK+GjKdTjaaSAP2XCxrYtjF1DWbl6fButGBPfpE+BBIy/xFtxLY
tyDoP9yAt9x2XuboNL5/XEg6g5DWwVSC22PF1uTFqsuoaNpBvC6PgFUeicYO81qwhqDqNhKyd8oJ
savTurNJlHVqCG6HXLY4s5/QxRsvc5ZuaVwmZqyhx2rb1vDZ4QJbIo5EiRw2J2/Z1mbcNdO82aRO
Vlbmkcz6pq73WVHBGw9HgYAH3kCvDNEEB7z3NCiuMsYrHf6A+Dop6MHlAB9gwQzgpuifaOXMo4cA
vprdZtYq7Fqn6QxvmCxgtgvE5kHVCOIli8a82/b+g+ruaW23LY/fkihJjgO9p/S7G2YbTL0GVXWE
xgIcMHaBOgCe9P2lTgh0eBPBOAHWAmWF/6utrP+qQzWFZRcmSCW/2AgpZ2vjrk2EeKkNelZAZJVt
Sh3yAhq2wgmo7BEcv7+XpxSCJBgUw3/bbzHQDoeds6d7SUbOQN8W6a1BV029zyXd8vG+x1jzfrVI
nX8k5z8viJkoEAcqNAzkojnhFcvMEVrVJHnTzQ0CRVoi4l/opQTMPXr29w9IN9ru30X7dkJwt0Rq
TPswinbUyYJzVYi08ZV684gYU7ZupP2i+CLlYRZ9OB6KNlnd62HiS7Grh2bDc+4ADUG/CsSjH+zo
qaVjRyiltjlKro0UoOhOiMbFkGDSC+/eVEenmpDXwcfnoUyA63k45lBBJoYFnmk4ggNSiyDbNlK0
vBvWeOxQ2R9kza0k0QxoWWJAfYfb4R8JvckXjnoyno79rPYIs98/xKkaoTj8wopIdEwwaRiedlkR
dzvP5mC8yfpyQ6b1cyLU9rIZXi9BOAhMqv8xw/HqqK+vpyK+tZ4kUOT2b/vd0FM71TOyEYylDjeP
YW9Os66IiAWy2sj1efq/otYkAeVPMbgHx8AcskAcf7oenxIw0WNe3BzDEpLkTRu6rOAXTd9tAeP7
B9xe+JWZwiDQfhLwQMyjCDCaJ3zmtKxz7lZZnusmcKWMdV1r/l45OMyPXPDPS0F1ITp4mE9EkXl6
tjph9TKkKj0/piKjBDsCO2JdjY/vn+qkt4a3Y0LDoBm/TXMbhZ9KPJVjQ3yWFHNrPpICNPWjWzFV
bqmi4/VWTk7h2NQxqYVjOtKuQqcjqpCK9rHnzazviokABH+wr+OIyFcCB4cJERgM7hD8DiAMT9uY
hKBfpPOsP3MrI1m/Z3LepiQG/NxmsL/3a4NGe2z7FJyviepkRRUbeZl6Wl8hi8BoUBrbsgUjdc0E
OBHyqk5kmtrzBTmLtDfJnJd0XuKEoRX2W991NcozVzDRdPu6GlbmY2KJ6utd6CQowGs+U8vVK3Ps
M5YKRRJ/mTQ17eYXZZqNBqM8w6hyCq6mwAjJOQognde7KihamMhj4qQDPJZF5THdQeUQIoipz/B6
LIHKz9KcspohpKBk3dKTaWQBEm3LQtQvDRsgbqR+atA3vK+2JDM45lwtmrbQG2lDuuZR2fuarlHT
O9PkO9XqqhiiL1RMh3CeRY8J1ufMDh2/CfJdu3BLLnQ3gvFCzVMqtm9DiyXrEtXOeEnQRcnTuJpr
/N7qDH2GqqjuONJxw2/U4o1oLwpFgo2k6EcH/nc51odmWnre7bJyqEEHgxnS6H5EReZDm8TBYNOJ
1FHHMdXEXpnOtHrap50SsnsrFzOu9i36IFunDbkpYerG+h7Njbd5CxY83cHOMeZwyFxHaRHXFMnw
7wtK4j68lGqe2Hsq58WHN6DzkvZ1Y0xRsn3R9AFBhQ5Am32METP0+PeNXaDb3TSz1S0RCcCYjDFS
RirDeBFLMl2Xpvf9GqFNPuWo8k3o0K/NM9KfCVL56YMidblku0SgEGiiWje1+7UBIxQMUXhsBT5i
ZIc+faquwxrxpDg0WaXYgOz+c/4HQn7LX5fGb8HwaBrV5yy10VWJUtIZTOq00eiIqikQNrUa22Bl
yaKpDEbzFsHFhrdtY4LqUOcylVGWptOtXHJZ7JZ8Ss5yMfLznPD1onbzeA6Gxb7RTrF4NjK70bmv
CLjs0b1NYNTnIpW2j+B92YfCtdWvKcntbjY0QY1ccX+GIhxUF2vkVdiS97aEOzZTq67VlLc7LbIM
2iWBOxR6FvvC5sPLtag82aNa8PtwIbyCxar6Y9YOt4yK9sqJIL2qx97vZQ9qHAMy6floB7PLzBS+
1m3WYd6gzT/lfZfsqqxNo0U0zU4mprsMV1YflqRBd7pppcCrw6WJRdHow4RXXoSoEz+42Q5nmMdI
PnWmrM7KmVZrtJhCHrKC2NtWoGcQVaCO+ijgNr2b5jW8r4JGgmIY6rdTyPI9YZ5cCmKyPLJBwK8F
6MOD8z2m2QudvAapmWOOynPziaIFhTqLtvTNyIosP7RLE+xpX/s3/ShAhAAKdv0yD5e8d0sZyXoK
40SbJAt/zUdmlgtMRgwfeyYKurdD61F+5XW2RCOX4UPopa53QRK4y9pgTGInqC9ezyMvUb/V9kr2
nnZxEmb2nhR9ez3jt1dXvaKbhSZy6+2m43Q5I81+QXQ5XoCVDy7zkmdsFwL9PtFp4k20riHNUM63
wW9T200PXRDMMcvpet/3hWWYdGgx1riuPSw3q9oqwiSXG3btOpXzpRrSLo0IbfObhWoAMUq9eJx4
xS9FSKr20s2dO7B2YFeyqucIDPQ7OS0fyZAkN4LCfcZ+8DtQniSP0rke9U4ulu+F9s1Nmwn329LO
yBUJ2u5pHw0lZjPKWOepbKNg4OIeHXMbcVY1ZxYERsRI7V/PtClf99niy7j0Pr3rsqX71c1tzaJu
HuY4oa4togL7Qyc4BBcIx5uzNRZzOL0yrM+quFnH4r6o2zVC86l+19i8i9p2pK8NmhsXLXNhPDiS
XIq8Efd9qObrAn2IEe0QMWDRxEfJEHSolIf0WoWBzaOKlubeBUi2diHyxiKSRd+9UpMqDwB6pWKT
r/rcU5u9wvwQZk6mzN0x27Rn4zDTs6Id1b3jyd2E+v1u7eo1POtasURFV6cPCwRylnk9DHukp8ut
d0YmkRMdOsll6iOSjeOFMmV71iE/plGqe3NnGm8+8LnlbwuX2A/jOq4PAwx8N2rLXggMPJwRRIpd
N3f+FnlvEMmpGa8D15fvV2KbM17RBBNjoLlvsoUIxLIZiESKPARPJUt1rtEwitu+Kc5KObg7zJxx
7H9kl5Q0/FAo3v8GvrB7ZZrMndOlMrd17dartC+6/awBuSjP6/ymEcRfukFMr5o+cW9dGIqPvBwB
Dqxbxhux1HAecG0vKffD1ez0dJFPM7fgk8LmLFG12KFsx+Qn6BhzsQYuuU6SzL1eWZjdhaB0fuvW
0L9FwE/P4Wz6xUoDj9kqlR8qk8hrdN4pj31tql24Lg2HvbvmsKaBfVWiNfAqnW3bxZhYIQc3Fd1v
rR9EiqJ/Xa+dEcMVBqhKsBa1fZvy1dTA7Hrec12G5xS9yHhsV/EyHFOOjoELPgUJw2zc9SLFmpt4
qWfk4Ds9gGoPr0vJR+33xLqy8lFl2uR6Ctr0Fdif6iYQS/Ou8u4ez6QgoHP6rq+RwRSDLm5mU2As
VLY0vzS2Ze+HIBmmuMom8gIjSMNdzsaxO8tYxUVsMqqvRGJdeDCkbsxlnYXtDv1lsUYj+vC70Ky1
jorVmzGqedLc2ABzCFdL0GnIWpHJu+vOjGhA0dnR6aIRXf2SzyJ4rRuTt7GaXWb3mWndmyLNx3qP
VvSSXdV5afNd4BqJSc0kocGZHvt+ffPfnJ1pb9w4m7V/kQZaSIkCXswHLVUu77ETx8kXIs5C7aRE
kSL16+fU0z3PdJy8MWaARtBO7JJEcbmX6xx7Ni2mOZ5Dj7DKZycH2WPU5Cb6yx61gmUoowyRS0lH
w+0NqjidLhMTifdbtktfynBIr4ER8qjaIoSIVysKBOsTbZGVLthHFrXSFIGTmIA7Xdg1zS5p7MKp
e78nnse28G4Oc3MZY7MLT4ygU3GcBz8tVWM1NY95IPoOZJAY8qVYAi6GvgxI7h7bBDRPETdkeCd9
FOzHDQlwV4bZHIfXW965qYwX9BdusgHbaQVwb68kKm6XXby2JVRM/eUaeKe7u8EHab4nGP4pdGOF
+tHYn+kxFdPxbl1Jx9bKp106xCj8a4n1wNB2LU3k47EmkRma675B17gYJ5Sfy31181Qko0dDKjNd
fzG1hMpabHS76VuUb6vOte4iESRiVcrCJkOprluiUy8WhTapoZkv4g1d+XSN19uA5i4rx44TXWSk
T1AiRC3xKVLB8s3mCE2SRfn4KCWPklrYJjZxiRCuCWQJZgCI3FZkTfrgAyIzBGaG+XYosZOu+AYZ
Bq1rv2ITmllaN2pQBRVz5PK6H7Moa2oVO0npTRTY1HxAk3nkF93MyBdh7ed9b8QH0ajPIle0K5Am
jI8bmJOaM74cQxweITaJdEFbLtuvBh8Pt0vSmoNtlrxUs9pVkQEfVcU40vFxmYa0WpbUF4a1BPur
Xcevq+D7IZMD2ovC8Rt0PllYRk5vc7XjsCH3uW6Sxwxg01K1FjUozAdMmAKc3vYtkqp/p+ZJs1pn
mbjWcpKPZtarqI0Tlp9QzRZZEYwuP42ym6t4modDP3P6OPVhVOdrI696ToObuHfkKlZopkqh0VTP
kRZVccztl8lk5ri7OB6KMMMhXIW5nXWtolTegmvc1pNaNl7kegtdOfeiK0mqrSryaORgWwFqmpNO
8XC1R/H9cefQ+3P04+djh75ftWBRbsXu++UWpzwO/zbth6rtEF/gFvgDTp32YLI8Lc2kmqeuFdFn
VATdATBRfpRhPh4ylXX3QRcupR3T5jmcxg9DB0JNIHE7ZDHvPsktXmVBEyk/JSFfLk2ccFfwxXWs
bFG0veQqxkOLEJX31tkSSXhy1yEtubRb1H7tmyT73HMRPfdRsl1bdJQrqmZ5SlDKfkJTIO7Pe5pT
RdKF803KeYK4FZvjeRKSr6Q/J+l+Gs+ntov1i7QsaOshbdGgRZFbpqeJTq0s9dK6FT2wXaKImW1d
VCYD9pEiDdqO3gxKxy9N06x9EQ+4h6IbsoaVPT63RFkOc6Lxip7G1MRZhRTeDgtirV5cjkquHxWy
tqbsVZKEn3HwbkuRB2yzF8Hap9WquuCinWn84cwzHKLd9qZofaDuKHXdi7FM4XhA5nmQhoPSkpwm
12gpLlfKA3YpFoGQ5tppo176eHVtqVH+tEVrB/d1XT3WChYl8jSjUF39ZtFNswU6hbaeOptcongu
gHK1bkcwD5z1OwxOLD+MWbNeEY/8rQgQjqzVwOeA1sE8gkUOd0ufVj0MnzJlXdnrRFdDGMzhrdmy
6BFdP5aDVkIMV6Tr1gzHDUHVJXa/aavd3DQdQrkcoSfokkDeJs0WBaXhZ0LQjyFV9aIslA8gZTCJ
StKMTUd6exA2RYtn7MuuR5C21Oc01pbcz22MmDqZ+P48aTP1d7GMNl0hq+A9trQ8lbsql8iIwR+D
MO4mcpeahLOij+Y2+TIAZw2m0gbMdfyARl7vwpu+kanMS2TbjqjC7M2oTZnhwKW+atBXY0NhQJkT
X03W87G/8oyjpFNqgwRM3Q8WVaukcMDPc3NYjJrbZyF6IkW1YamgvQOVUDIthXWzTNeDQKw2nUxj
gvGHnrWztG7AZY1TTWf0AB95GKMndFQAuNapWjwJwu6+M6rHeyABMC7TgbBGb8ICv8fjfx+DPAsx
jrqbfJWrxtFnutC4efyriByocyNkHfJzyTaOuFNXkOudkQJwDOf+DNbhnn0ThIcuPYL33rHe5kjn
7SejtiZoiomhABcgs+XdluKIwHa8PpkGBQV2vSKgdLdhl4eelEZoM/fHHV03vC0ceZ3sXhJmJjtW
dFiNn64Sg8fbC7hExbEuAeMkI39MVqratE4B0LbJZWjM7CX4qHZFjIPcQcwHpViH/ThYZdWDjrqJ
AZkhdFc5dkyftwiiGDm2azZ6r1AdtqjwtiVQLzNspBaTI+1Qqw0kUI7awSTZ9Y7Qj9U8GFKO7pzl
uTJFROac1JnfE3JEP3J8UswMHwJQP2sRS4jiCmKwdmpQMOO3cOoRZYHKb5a+lqnOm8ou4Gdcsccz
mqJ7avy/6P/LvBX2noLavUB9ur2WIU/KPk7NTRd5P9YqGQGR2RwNahUMj13utuw0I4TLimRSnhRu
2vrpuKwh6ErH1DZBNGT7b2oPeY+tlYy8SHGOmmpNdv+g22BzCBCCoUYEigyRd4rS45KSdaz4yNxL
sHPnVRGJbY4eWN/2tIIZ2vR1CdFYL3RnkRpMe2CRjSxd1NQIJxZ9YRra228icOeKCyLqeCr3vhEH
6McsDw6jiRigoXjOp5KHRMqa+FBfRFpmnwY7EBQsMx4LWaKg2FJkqJnXtyNLQ1PFITXrM5AM4BzF
okD/lWBNZosAKYrBO6G4dSuQeY8FmRGH3zg0Al2xJX1WZ306XAZCSyD2hkL0AeZPjUBKYm90xSaa
o1UWrM0Regq8mMyJoEjA/F3Mapi70qBg9rIDpMDc4Pk7E4QSz7mrQxopd+/xsiuSc5bXHZiP7wGg
KhQPOyWuA2zD+jOSy615l3Xjco66kri9QASTXi4ko+0LtsjEHxNLuge5JfwG+Kb4JpYII8+23QGj
4waVkX1vXaHacPvAHDX32zI0eATI69C1zkaJ3TQbIaLoaf4QoXyYVXknt1OEokVbbWB2Pm4Jgb6R
9ppcTKTrgE0u9HHmQh7WeAqf00VHRZ6Bj2yWYYdyQO++gC7L30LrGbdVbLSF2GyYAO7nrc3tSaQL
qDk97cBUBd8cbjcfzsgGsuFSTZmPD+hcof8L56xWV8ImFltvAB1GW6wqA/aYCD0jKJi8vkmMMtci
jiyrQipUdgCgod5vLltBQ68TnhKUQvaZLA0TxYgA/G4OzhGvZoRNBWJq3xZpz3NgMv3cNhUO9A5E
GMol9/uICkCxp0qldW8B/lVJOLb1Pjv8jKDA/ICzjKqyifqx6WaqY65dua3Uf8qwW9grt06LqobZ
sgdNl9XgcpTOSAhaVIHGWN4kA4+vWDP0GfAl7sdiiXh+FQRN/OKHtr90gdL3YAi7Emxa/AVqHTOh
/5Hlvmyp7pYy20jrK7P5ThfDwlZem6ZlA/bfJRmuuij29LCmG30KeKPcLSpXfYJigBx9Magx+tTm
IDGKEYDIrQT5EtbZRj2SgjyG2mLmIR3rMeqa9z11y1bi3ERUh/i8apJlZudxS++2ZEMZOoklv2XD
mDzPoD9EYc3wKdGjfF5WKYumnVB7BOkJgEtYTPlh+SSCLRSIrVxQBog8bhYD2ZFG3eXzJExwWjos
6mpp++xuNau8XOkMDcqS9deoC2QXAQ/ZEyrGbYZpINIXFe9J7UioH+zi41Ov5RqXnWXbOVoLRyA9
E0o8mdbsQifNlFZ7HiBwGtvcHSca2+EBKt62WlDcqhZMdVLOCTU1wpfoavKyAbO4Rc8N9+4552tU
KG1CSDppX49s4D+AO4cVoWT9wBDuHyPCoxcJMv45xI/QInAYOEgRnqEFYjcO8MFR2RWrjpkvAKfX
e2VCzwu2yjDCOtjvcxH0iGgiMh5xHiwT0gydVCwDNIOfvt7mePnYodhRMYdEZYbWeS9cE8mngA3k
sWsSMpYEVf2TUlOEFh0I0D5JvnqD6v9S9wr1oOUFB1Q/2gq9eairnpHRylE9LERLQu/Wrpmxy2vG
zszUMkOXDXjB+W6c0WtAI1TeEQ/Exx+3GBqSuEpk6NbmFJpm7PYTAHO/fuCt2+hXOhHZX3SSjSsp
OVnCNaiYpWRbsHn1oGzQawO30eVRm4YVgMBoR9jIQt+WS58uoTsZ71DFLNLY0QMh08Y+p9O0YlOZ
VT+4AfsYbUJaIc4DP1EFPhUCoA0B+wVMGmE8aC8PjTYWDfB6QoGoNkp+D+fAZ7pCoxUAYa3V5vsG
ndRW9KCYlOBnuB1zcEYbRHRiD+d3NmErUpg2cemyPEm2cdtVaBAz5H2QMrWuu+06qY2s9JayNKpD
lRg9v5h+t5Ev8Cmq9eUmCUKyYlcNdoYLDvlml5eoWJ+fhKQizIdjI5zN5o8mEHtMi5azHv8GRj9L
3VWwaiTMV53XfEhLF+Yss4c/t+d+7pCjawgCJETr8KzkRQP2LPj/JyGBUhlbQ6gXvo9SnbVN9i/G
JaHTgka5zhpigKTZ0AUQYLQdWnRv3MDP7ebzDQAUgHg3RwMYGPrZBOCfN9BSD22UaLNv/V83MP5F
nox9PmDGBRJ9sb86pX/7J/zd4f7LB+CrVFDWiOZvT9V/f/mf7+WI//7l+Pk/f/n/zgav//0T/3nz
316uf/wu2JCdTWT06286382/Pws38/fdnT0UfvriFzuH//YzeGXY8Jc17P/nH39yc/jJ6+Sfbg5Q
JZ2hk3+zAL/4Ofzb6+5/nBz+/pm/vRxY+B/4iBD4BpTPAFUZVFB/eTkELPsPBCUp/BOhEwJ2keE9
/23mkET/EYYRfDsS3AAECwnmGJq2Zz+HmMCjDG149P8h+IjTnP5v/BzOU+UffWb0v2EakRC4aMIq
IAHf9PNUEpsLd6akuYhRs1vLoc+Bl6LLlV8TA+a0QDlmuu5TwNpV3iCI+MdYvc1N0BDaPbhVYHyw
N0OF/moiIxve0dx063EzsUXgP6aAg+Oh8mgdX/wfLpUz8C2QMGLoXl1qSTobRSNdjyRa0LiNIwDI
ulF1wqL5//BUGMo8ScFppL8wPXsEUMwTsqI97NqjS/a5Wla0WFaXvaXL/hnWov8aQAieQiATmBTQ
0/38+pyFyGegGMC85TnU2PE7pFzpD2fTSky8KzOZAM/hvIdsmMi3JEc/z52/L37Wnp6Non5RJq+u
QflHrSt2HJIW4DebekIK979ja3AVaDxhXYJeRYq97jXLowVLtJ25QeuJpGD84gnZIHVzZutOjWAz
/jxPft7czyNKIdpjYQwiFtPk9eZOZ6SuTbSaI9BN9C775TuwtB9MyLEAGXaVIpt7g0I5Hxf/WIL/
uiIEVzE9G0NE4Wt4iDd9tzEgBMcupLQEYT3gZeWy/vNznVGWX65ydvxiWQjvieR8pvwD6yOGo9c3
9+aYtBYa1SC4hpLpzkcxGt7hSN94pt+NYvyPq70CaxA0oNsJoeGRoaxYcHT1hB1XyAHOXix5vhZL
37/8+QFfyUn/enNnf4kzLgh67/VW5huQC6gwoBffpOSOSDI8CXRPTyhJsQsQFn1l5ofMelbOA9Hf
UugwL1GluzBikWgd5haV5Hgrli1TX51LgpOHwUsR83V+PMMQKEGKMurn/Y2NKfrN+0cQkYURfDGA
Pb2ecUyLNJYI144t1NR9QYKtzwrnqK3RUj/jxWhdg0HZqgSjV8eDI59DZNL3SPjVbbbucMdRIr9D
qCLeWAv0t7eG/fm8wiHris///o9J0+XQ2e8oHB0RuyJ9a2jVLkh20V9Ya4ig9AeoH9Cl2VI0/OSw
T5dAjZZrzRGQVKNbLQolU9ETjRok0owiiRSv+MTgURELfyVMvNzG6R6c9n6DEh95cIVYFRJCdGWf
zNYGTyv6AGWetBBCkSA7QHDaouO/sNpId7n2C8TuwWDKldMcKkxIv0n/wWxM3/bEJ4VP9v6wJAaZ
erDeyTzbL+Y2A+VAkOw4PvDrENWzj8Ey22M39cEZLv/R++RhRSCLpF30F3DCWe/wydMbIdyvCwQ8
MQIDrHqcwdlrsSaKldTQ7fzSdXMb9KaBQCo8Ra17b3auamOAtfx5ffz2ihSbNSpdqCy8NgXKAbmg
ct+vx4Vz1C9IPUTiaz6R6yWZCNog6fOfr/dzkHpejoxm2G1AvpyR2vgVE6lFbuEDYtZj59GJii3Z
TgKFmJrFy1ty61+nKYOZDrymU9RNUex9NU2FobbbrMQpiMTpSgZzdJKbyd4YwN9eBQZYCFPgXYQx
/HkxgAoOxhVKhGOArGtB2yIPLqBqYvd/HrdXUOJfAweXLTiZAgvOcBz9fJ2+DfYoVbk+OjB3lYx0
d0jdKKpUQ0VKuIbIMcHED7NEXC7s4xKLoyR9+9a2lOAyPx8YcPZOUpBdALCj6LXhwDxLtNVtBq7L
DVm9zflw4Fu3Hsi2tqxMYI5ziiY0F5dQfh/klj3AsGs7ChraG9inJJfgNt90DPjtPYFCZUi6z87v
r44VQYIAlZpEH1EDmU7hQus8NOipTet8y7UyZYP2/6eBYilDkuDvzDmhhNERSGU2ySqbhu/Q1Njb
nrlq37fPpkOKNrerevTQIxZqbekFhRjscvKgBML1reAi/u0DwC0FNDtcdFCg+/ndgqfJR882DGrj
H8SSqYPZiPjQYBdDFzXrKq6jsByzdMWJtYyXsMv5wtrsPaQV+ckozkuUf23dhDJ/J/dMvmdk/75T
DmMA1uSHTQlfbX0X4KxYBygwUTF8Y3ael+0v0+IfT/Bqdm4rCvpCen30QScu+Z5PqD25qeqCsFrb
BZu8Qdu368JTIr0ttULZ+M+3kPx+EOFbSrEYo18IYeaxl3hq9LmtuqJhNDD6grDqPiN6AuoRfpOD
dR8zuNB81WdtmBUl8KymAs+F0r3QhzjUskJBPjtzLttYZLFRZYMLHh1FBZd0IvrupyjCVpk9Zklf
UzgLVGmQf0QXBPyNpeF1QKPhYpfyS2bDx9TjQkAATKm2XNM3xvzX0A1l+BAOHogQzjZAr4acAhVG
5wcbwtwNHycO1qMbqmBH31fuNHkjTvzNtp0iBkbmCesGxIqvMgoNvHJasOkclZh+5PDkwqltu4K4
PX/jSudPejWTcCUILXJCUvjYvFrMKJEbVKspZtIi3qPdLD7CWQA85eiRTcCEBKBAmAbsErYrb+Hs
vzkLU7CaZ1UJDiYE3j8vw1W0M5rlYFZN5j/xld27bD5r9n8M2fqClDet/jxl/xV7/vKsFIZzEQpd
0NS8eoVo/WnXtpiySMOnB5Mg7vE8qfzU2BKWHt9DjtpLO7hKeIXghrC2tFosVYho5c+38tvJBKMm
nCxnh/nXx3JrVkuB5ejjxuRahSpLC9KgrRK0UpS06X78+XK/OTThNAhLSihKoFt4vWOnQI3FCL+l
o/eLOwp4UpU7ZMZv5Ii/Hd8IlQzMJAwvYa8igE5HQoKa1UfkyJBBW4dm4IS6YcpZcNo0OBth0aCD
aH+oNy5G1L6joYa+7mpHA+ON9fprUo7i5dl/McQawm+SefWyN2/oDuEJbsaC8G1EJg562UGPeVGK
Ee13pcfp2GRrDK9LE76xrKLfrWBEQxhsxO2MvJ5rK2iYOJnC5Qhni+ZFZUtAUTQX651uIzoWcMAA
QwmWJwQu4/MAAXU6D7QKOwV6epyzpi83mAzc2CYBrBCvq4lKANT6259nxm9uEzYAUNL9y8Iqe629
aALWejql8zF1fDkYstua6DmvEcu3bwzJby4F/QrJYJeMMtwvYoq2i7Sal2w+rjsff8DpMnu3T80I
aCQN/w+PhRgUUsH0XFL7ZVdTk9pXxch8pHG7vANCmh6kz/gVbBLeEAH9ZhPDlVAWQYiIivDrvDHe
ueikwZXaJBQVXyf1OAow/Djd9gLsGymIBCD9v35r6LNDNAMRZASXo1ebthAhWNiGzkePnmI5UrcV
bTfG1RKiF/jnS6Ga/esJgUgDbv7QFcIh6nXEzcBwGLFHmCJoi8BezHtg321Dth1uLnwaSjRX4ypF
TD6gH2W34IDM0bh6h7pifDcyisXVJqgxnrj2w1Os7NBUYE4YoOwBUFKx8rn5Am/Y4KaH/lMfRDOI
rtCwugB0gUdKyiyVjFW5pVt0gLgctnY0aPJj65dsryF9BF4j+iZ6DxRpj6qBOBof4EDi0joBCRI/
56Cqxu8plDWxKIBepc2Vg+0pP7fuluaDHmTkTwPa7aCS22iEljZU0eW4OxcctemtvqXjZNgNAbzB
36U6GqYDvg62w7gBL3aFIXkPpWxvibhh2USzyoD+ggKfzsOjBVXJL5cpkBfwQ5p44QW4igK8/tOI
hjnQBkNkd4KAWKiSGQj5D75vvahH4PnLdWeRTgKvzNU2HLXe8r5Ca8Y7dIE9D6/GQPMQdYdRxZUa
6Tm4auH49SUDe+yLjK+u3BnU+o+KtkF2hGal8/cbz+wjIMplrUHB5tkDrJEYID5vhTkhiHWHmbm8
PRC0LcHlK7HvJfD6/DgtOKLqgZ/LfxDY5DCV1JR9QCNuKN0wygQoVmMjqBAVvRiZeYc678FYqj4C
eRueh4CFDyt8Lgo+du4i8N1QJ3N+ZwYPq2J9cE02PUBwUFjY3NT9PrXHmPQbNIv9eBDGXibWb2Ws
9Jeuh66emphXpnPJAWzRN5IEW23Rbz/jYNkxBSFY56RNjyTfZYGIeQefnYsrTZR7ydZ5q6Cf7Iop
s1/2OaUXNnEAhp2HwejwBEFOnUJDf0/zcakBgLf3PXSWpQnb6IqNQ3OTbHgfyBaA3bT8ye0JPdIg
ete2jQIZ5/iJ56QvXdcbBBU6K2GqSyuts/0d+oGneSVr0e7ou7Z7fwcuq3QbWS5756B/CnsA5Suc
HzpgdWWf9dCTJQ14zJbdc0YexqBxdbSx5rDvy176YDUVj4Gs7ghdHwD0qs8T0+H11GSs8uucVi5c
lx9pME9lsFpVMRSsj5mU9LQMYIEymE+cYKMSn2C1wWoUKS7jyB3QUYsOPfXPY2jm56nlFxkljzAr
eaaOT/UWAkhYDH8eAQMuWIEjO1mTTQcbQA0DSer7Pmf8UvME0i8hWR12JMB7mPeCdDlQDOQND7Bu
sfezWEAfGIdzMdHXAPiyYnCQj/kAGpZ5UxcsWdsLSPzHi2lk9gfR4BSgHwI3WPW2XXdfGjnDbxSp
eRwuAqZUbQ5CXsJKpYgxeT6OkPi5KpuRR+AwxSbRCbN9Uhj7W7iHtSiP8KlgfYTeMKzfArlK0C87
u8L/yNphQdScxtTra+Y3selPwAQzDXgv5rBFqHYdL5+CKDmEnQDBEcS452MWxPKry/ZeXST9EJtq
ZGcMzssoY9dBkK5d0WcMCMPgLQ0uUZ4NNYq0c3uxLBipYu2nodrZaN83qOrfx0MXv+fj1LenDaZL
Nc3b+TbaYnaQrd3QWZ9RjGtaHUL8xRFPor6r6mwPhyuFQ/brCgvGtD47kZfdRtvk2sFL85HYnv/I
Udw3JaKAEck3t2G1e+Y+oM80/ljUksIkb9TRZ8gsF3Ayit7lU6zOUMZWaXgeHVdELO+ZJ90nq/E5
PhhcDbBhvtzPJoetm8gJJtn6I6pwaIN0utkPqzWYCU2Sz89ws5q/QhnSH3oXzM/ZDH4I+o4V1plu
7Q8t8KmPVM7ATjK5bVXK6bhWZtdYHEMc0LIPSV+JNKVlh4DrZGbaQ33g4hpZab4ceuRN4wWIVHz/
CgLtaeab2GtG2wgObGLjLYhtAG/liNbgSUEAd56DwXYp4M32GI7NUMhsMfEBEnQVPE05wSNmqs+b
KxHvuNW0t082dma7gTGVuGvZzCr4JO83coUAgjQEn5qoFrq8Nn20a0z3ApHIfJmqprnrNq0+o3QX
1yic0TuxYKlC/Tfuh924/gDrN7AVaESLu2FQFn5KtKF3WEQzFhXeLorw82U/5rAEaBr1slixgLhb
ove6xXi3Xe+BBU7+yOAwdBEsxIPaied3cGY/O7sjwwTHuytb9XPXHjGy7QV1Iz42MO4+An1xqaIu
v96tVi+rV8uzbTCue5bNX2UkgMnuMJIFRw6E/RLstD+afNXf8k3TO7LPAXyJZS7uXHuWdm0pXFm+
wROdMIBeMXAtmEpt0ONcRziWVQV1gSgDqB9hmTk13YQdynBdwPkteq8iT++g4eYfVNqI25Qa+TkV
aV+toNTAp4PkiwrLEERSk8S1gAfVpYfaqRKBsVfLiIcHRuA+wAUZ+6Lg7UWi8NMqDMSdyed0LxoG
i7JiChk6Fsk8nGApC5xwzVHEqdp+45fNuOIb4OrECggYh7XqdiVNsWOdo4w16Y/eo2gNyEF/ywSh
Jed+OEXLep7lBmpC9Fxi+gipnH0icjUQKUrc5EDD/gF+NOpL0jXpY5DvM6Sg09bcwRFnigpNpuV5
mHd3z1JtnkLl+of2/LrjhbNr2kVwSCAWF+oDf8izLISaIpDNHYG65T3rGn8fwlD3R7jL9hg4QiGh
WBh/iMeOnOawma7TZMMnyr1/QMjuPsCpW3/bN0uCy31BSbwOoO37kcHIGjSjabgsUG/RkDOmwTaV
aSCzCTv5PgZlG6T8gTRIuQoFmMSfRmshUWkMZtIezAu23pRgpmHPau6GvpMRBLK7vA8AsAMJ9gPe
dQhLP6i+EsmmEvLWH5IFyJlsOILmG7f5RyC76IkItVV209H31HbGlFh68zvsFvsPGUPjXKbx5Pty
6aj5Dre2neKdZZj7SmFYUpzk+hhufbQUsNaN3u/xEDzka4jdLEvtd6fY/A6+fij8z7G6Xa1XnwBI
z++ilYk7+C7AFTU3rGo1S07Yx3IA2fDpPkGGs36c23YK3y0B09jjZT/Sk/QSgweHhxvkxPygDF+w
icFaFnXTNYEtIk/Y512z9ZaPShwt1NkXBOKv04xj8zpZSG8Kmon2PiVaHdRE9AdQ4pBx7M2PVUj8
lVZKVdyq5IXmAtSRGvYSGjsIKRJIdahN0mOE8SrQ0SRVj9/Bq4oVIpoH2OW5ewQhwAlJx5/iQZBy
COQjONAbm2FLdGHYIpeBBGQzeQdrFXYJZgpmf6NacNk+vQu3MbptshH7RrKjvR62wY1LAfBPnvLH
lMfylLvWCGy6415EE5qNc0TDE6Sol9Z7KC6wNm9CsS3Xk8imS9FMUDrDfuzgcrT/UEL9AgHwfILb
pXvopU2+gZ69nNswwpbG8Eei53oCoFq6lVw515GPiLfB0cEB7AXWeugzyRUa2iA+zVxm6JY1CEht
J/1HBnPoh3BqtgP8zC5SOcxVvgWtKNpZXgBK/YL63/gJah2gx5nEIMUBVL9digynzLwnzZnG16c+
CKFv4kF4149EHbQxaHxFBqSl37Z7wnqQzF2nIY8JUmx1uXgwsKAAKs2zexPmU4HCtAcAzMmXvM3T
p1Svw0XbZk+uC8cjyqUN4kCEcsD/PKSB7dbctPhtH6WM4hNP9uilCfl2gLIjPMJAE8afrUmqzWIx
wl5yBaaOUqHwPr1CcEE+doQCIXTygOWEDVh2yE5FOudHwEr5D8gv4o//xd6ZbbdtpVv3Vf4XQAaa
je7yAOxEipREy7KsGwxZttFt9M0G8PT/hJOcclSpeJz7qgtXRmKJEglgf81ac021IGWi8BdUC4V4
REGfhRM17M7m2XUqok4+GbbrPswAe3f22E0wGakLA0zeQOWAb3xbWDWZYR336aXJuAzSEpYbusIS
F25dz0kgCpxuU40mlAVC4C/IHwfXoaAXMfbVecqPsSoPfY6fP7CFdlvN2fSw6OanPtWKHbcisrYl
o1DDJrKF7XkphB19lHlFmSHGXc4jMAtqr0+vnt4uG3ww3qmb01WLnWwTW+YBZi/7rqhtYDqJ8g2W
FnK5medqPDu2xrFTeFrODeeUxzqe8LFlVlIBYlwguYInoy0FpcBtxA5tPKOxzJ4LUzh7MgNKjpwJ
c3qzgNwHyqNN9z7+jtuZYTZdnTvivRnAph99lepX4oSOLS70QzT24Qgy7Sz5lE9dqdBQi0qyHFU9
3vWuv2XuCxe1yw4gNv1nn50pfQ5xzeUQFom9wATCRJW5ZeIF49gbz9Ms2pvKdL8Yi/MtaqvmhYpV
vkh0rjy0Ou0j9EBtZ41DvMWAWzwAB/Y2Ej0sS2+/X8C/osKlHJoOIPbG9IjtXAk8tnrnHtzcMDhj
hFPdabgZ46Cc3eqO8U0FPc/LYkBfQNcWrlE7A8OWlQ9m4xUPTsocGX8PD1C4mP1X2Zn6l7LLkq+o
d3GqmBrfsEEFcLTbrPowE5aqnlsqHj43iJW7InHwFo2aY93I2uNE8SGycVoyO1ukAbAgZiB5UxHi
8kh9TGeaF4k4xvnUfS3yqv/aDR1DhG4eiu+5KJkqdEsfvehdZnwBncJJX4l5uu+aKXoxc7xFIaRx
DUPdEnVfNbvWisBcwNdul9wuP8hm4sHQJZOqdm4M3nsnfMVEY5gSLg+8ghQ4VSmrD4kz5Nj0MZW9
2IbN1/j1JFuwlj5WA1HqXEalhWFoM3b8lNvMRi61KVFpuTQxsACDLBVld0oXu6dv1MvRSEJVqzTe
UbzynRfsO9WNUIwfN4mAIbZHKkoJ0LMhjQKaKf82S3QBU68tKFpl5PApafDRHMAZQ/QytiNS0nhA
XRxEsV18NwfMOMHQWDPGU0TFL7+/mfaoxajZWU+mIXBllGmuAZY9oJ+o9hYQ1BAOSJeHzIJ464Gm
lx9s9GPlXqYZ4x6UBSkNJkb4Q20wBbozG3sydjAK7NOM8PqDrVBU8BGybw1V1PD75a7NPKSt9Tw7
dagYxn0xI/w4+2M/fh8dZqPBYNp1cnY0A9n3PJr7cijLT4XhQ8hz/QYXd+3pjyqpuxmctzCiOzHw
Sx/MUednpCrnp07LiA/PmadSY/8HQizkM+HeZfafzBvmMryLI0LWnoeE2X1N6V7Anykq4rkbu29p
1mVy7w9twwLDL9IM93mKoZAwIQYAio9zOZTM/46KPCTgaFVPRWcnos5udKdliIInWmY8XFJU99xT
NNwcwpxfYTGslpYSwxARFwuk4rtkxGjVrCWkdEsTnwLawI8GlIFtIyv9yE66PahisB6K2Jtu0TKl
T1hJ1UdlivH3sfp/Nah/G0j3k56UfQZb2P+sQf1Xduy/fdGfIlSDQDGauRVeh86S+fifElQi5Fw2
i765jlh5GDDP/VOC6v9moOAydF1HbLwKVP9Xgmo5vwkflizTa3aS+vpVf6ps73/fev1TpNh7ARQS
ULRPqEV8a42rMt+vpDDvJa3HNPs4EimWhBaT4AfFDbsjywWBDEKL46h/ybBV3dSNECpALO9fx2rs
D61bjHurYUSs96mu/2KRw4LurxNofjR+OVtHDuiYaPPeC1Snzp7tnLzgG5dBYnXn+7l+5+Es42fQ
IjsPjKH6kBpCI70ImnkfW36g1WMXYkMeoq9eWRoPHQqLBoPT7Bbup6XW4gsQTNVjteyMzwWTKCYq
JC/QeI9sOzeSmke/KxhtdtpGOL3mHVZQ6kboedknG3jrImcAK9y8/ZgwND1UPLAzFfq2bK4epdK8
ETARi0ADcXr02gGHuzln26n1HxuPtnnYApCx7nnmDYDLqY9U28CS9SXFeDBAZfhSYAy9AuCpMoah
bZ0xcieIiRnV+vRkuZTIY29VkhEJ7ROTQhyCD4xQNznzqV3ZMpGMYm1PCkt7bOLM2A+D1b2RnNQC
LbanjZN1J9Z1R2DM3aNbpnT8/jTvXfAmJ2gTI7aeUdug02oIV/Ez59KwsaFWT3aYg9EPJoNRXfHo
ftYtbD1a2lXVZsll8mxGAFgCHV3VWYsr7WEZcn/CSDp3QIPH6TZ2lw8M2eRdi7MsYKFdcpoqx4h3
Xq6JL21XZJyUSQe0DqQExkcGJ1fCGuoruU4Wp4xX3NtYNdedLUXL2SplZ33M4haniqGld8vSYLqL
zB1aGfU46/oUlIlV3kxObe+JiSl3tduzXTNaZwjBVjoguF3jMFkIvlwMN7Cudaaves3ZuvQqNJrY
eeBdb06ek6/oIKkfY1jiRx+m6RFilWTtU+ryue6N7pFYs+x7o4iRCvNBqz9gzFguVmlOt9aoYy/F
l7QTiBm3sIFTcK+Uf4z/2q2ZVr0T8L6LHUOFCXpLXievOZc9rqV2CnuutIDQOnXV3VFdfB7sJ1t1
w1aK1N+LJpHbXlvKwFQpUEYIp9ekL1jo6YsJhBnw9ka2hRvtFC61OVwa4TzbfJNQm6QW4O0bmCcq
49WMswQwwjx/M/FInxvqKNw7U3sQtRhV2GeZ87kz5wWaKsjuG3OEsrBBTzYnMBpcRk0juWEZenU8
TAGwOBdwgs8ZhUvOnzcr23mhlo20R3vq1jpHkz19Ymuc4B0QCzHxPt6M7oKwqjBgQMQMqdjUKN49
pLMQb8Zsm3VjsgN9AB+hJKvsrVBCOeBcVfu4qLq8XRsa3r6lyc+2jb3ZqvwoNL10vbuYL4kgliIa
9yPZE3JjMuMB8qGn9t7N8cXTJH8kv2j54iKIJ6WiEze+wyGdOrNfbGoD7zZPQvV5TIhmo9NwZp1Y
j6U0Nnna5n5I+6LITuxa96VkjTFsbGYfWVChMxsvVlGLm8lY4MQWSPaywMBeVdwShccO2p9B3lSU
VNR6PETYjUeevKNPcah809i866RQD047Grj9ECxMWMY6eUefWeNu8tiAqYqomR1GR+Ysdbs4F6KS
OuKzfJkGQySLJ5aTzZUusWeiLU3rHEGhu9Wavuo2rtXozC6z6hGWjiY3xpCKjV7x3x2uUeRlxpwc
x8Vuz8pMkvs1n+Ej1rzy0bN7I4yprDdFrZDo1BUPX7vL87cs7rUSjHxa5qCrWue+S2epPddsAlUI
HcO/mpby0i3cnJgPhUFzuxN64X9rF6aa2MbU5xjXYTjOxng1+rE5gK3ZLBpJhRStVXLA1z7CtG0S
cUr8Mdu5amw/sHUjySLCm/xg2Kb5qRqL9OpizTIOHYCyexa4NcQyym7yd9yke6lm+A2BMEqeDu26
jooo21+Txm+o1lCpnXsm8FUQG2q161oejUw+98mdNvVavqEN5uUkbQDzp9m/+hpjhcZ1uhd0SrxE
7OvLreDZvMtmi5I2N6dto+xmy7NhuoG0Hz1T3hr8wUXHc56bHAscoBR4Rfjtl0QLQdpgMs7sxr01
YuY8AdZTCmAdQfIRk3Qa3eBGG0695zg/PraD5oGm0Vsc64PFLzka7rZLnLfM0tVGeaIO82aynlKj
B5JXu+49uFyDVy3ezKbzuRDt3LrD03lLu80jx5a3MU7/t6ljokO/GNAnkxFiFPjjdEZldS2yy2xX
7l5UWs0XgO64K7nRBbIuT11Y0emhaQ7mhlmiSQvMH4hstRfykJqHlknVSdiNkOvUovzMrnt8Gy3Z
nXK0n5u2qKb9Wpd8kVpevXGV2mQG4Evh0ZG5o7cFnJZAIRlHnLme1Z4sr8GvS8wmySlGt7iClaZG
/qkqWt/azevycjMtg/7kZH1fbhunyb+IHonxdvZLawpiEbNRzDrMnkEvewhgXuKqV4AnctnXeTpC
bRj19jPD0RzKVsvHlbxqIhvvNPYQ11kn2WCK7H2WwV/eWqwhl7AEqHLuUoWRgW2+eRflbEQosaoX
7P39rqfp2lRET2BdJAuSGauVlS8WTlK+Zzp+NXEMbMm+Az/n0qyevaYzbjseZ9xFHTbYeBlB/lB3
EZAoMddygbhm/kor9LkDPr4hewh+AG1LfcS5rWGnV54mAosNZRIOMlIl666muKpE7y9Vls0PqA7S
D5McdQu1K4owMIMmLVLXXWN/nU/Ynn0mySvZALIxzdsUF4C9IYkPohFOXxBtdiHiLW7pcYPD0n2D
s9h8waJZj8wuNf+IQlCtBaZtttsiq/ztbCy9QPLf4snMHJcsFoQxt32hLwJTuBxMUmgWFw97lo23
OC+BqSmeI1nYMoqw4fBn7Sczc2cN86MoxH7g0H/grgX7jkZfRFu/ks5xzFpOAsGctjmApBHTZlJR
EnG0MjgNCDvwPqD1FZuqcbWO64vRmddiJiajyar3XkUE7rlN5nzCHeIWl6z0pqfW9JsrjBb3pYm8
bF85rHACWALaGz2ndvRIXCr3TddOazRdwcAwMRaODOQ9wz4tauPexANYHL069e/iwa2/+6UuUnrI
WL9B5Qj8sKxGLWCvhut0GprE6k+ON5uV89+27vc27BdtHWj8Vaj+n9u6a1J9/fb/bjpJgvnPnsQ/
vvCP1o7YZ8PUTcPBEkgT5f8rK1rjP3loK3XQkz4yK7q+P1o7Yf7GV5BK5oDcRKm0NoR/uAsF3w5h
MnoTi3bx/9LWwdB93zx53mqPJX4cqyoc23c6uKaNh7bw/eqguQhzszmpPvhAc1Jy+Pxim5r2MzTK
8Sy1OqWJqJ9lbGs3unIvZjUABiuWhFVZJ4oHH5jXveTZaUc6Y90VHbGrhPI2y6BZNy1RazyasYcw
xyXDsXMvNSz2wJyM+2xS7atvFWdHyTPL1T3Ly2jTt7ZPwGthB3IcGF626fdBH9JLscKXGrfGT14C
JtI1j+W2bSJx0pcT/JF7x+iswG/VK8P5KbBz1jACWGXbp987meF5sVjhu5V3ca2J/CMXXsOqos3L
s6KUiPDQB8ANdsRPnId5uedOP+kxf6vNiHJN0te5hq9CLNyb3edHyEdvletADOh2lYyIVC0S61PU
EPXWek6g9M7fVl0E41bzLkZvPeejfHX1xdix3LjqbX5e34G+YG8kcvk9I5ghJHs621mSRY1VgNob
6AqCUY3g9tTVKycnRFgYr8qMNxXlPk4qcYhx6jCkr24WKdNQU2gPGBmEwk6PZgKebMqnRwc1u6rF
c2IxR5/ka9tkr2iTL25C+RWwRdoKfiEe0d+rfr4Xks9qtnr6pBrikciPCzV2gMeoWI1BcGYq3ijS
oSPQgDzVfAjI2zT3yWDVxurUI+rfxtr6XibF62CQIaPPCwFACoLd+lo10AfgScu96vT73lR7lrUn
w0P1qY36qXYrLaTq+W4x+N4yLzyDyjyZfDgHrwJCl6X8hoxln5aIMDfZO2yMCFXZ0L2wV6ZShcAq
4BXa2bGaiUYUDVkH9vQITGkzzaUKQTT2GzQVr+Wo/K00pzevWk6jGadhlhDhkTfuczrpX7zGumMk
b4QO2rLZ7A+LPbSHZhofl8ZmH1MDyGqtQwwdKtB0j5TJHiTMMCwnBwbgVik+T/zD1tF3uRKmZTX8
m4UV1J3+RC7om28xyC8m6Ah9LI+GOz427fCIm+N7wWkf6g7636GYHmGyQ1XBBLGTJkfi4mhJaBhp
Gv54342SdDFfPCNywYci7EuNx2hHffJIdYRBckLwoSznOXXb+YCUEw6oMV1qU6tfiNbyQ5dl8AbU
30juGJednOIonBsW1bPfj4fGncdjU9njTVc43g2CXO0uT2a5XZcZd6VWzzs9kSNcxaZjWC+tN1rd
F9pW59ag/0CfOgEcFTApYPZt/KKxNm6+qFeyP1uN0t4kIS0TTfmE+O2pmDRn2CwCshKoE3aNCWTV
Mn9pLYwKIAS2UwKrfkEzVPdzu20EyAhsAo6TgWhqY85UhDOO21ykltyXlai2ShNPoN5iUFS2Tb6H
/TqVc/tWQqnmrswSyGdN4LlIvYhIcXZFWkDbofa6N3q7R27A5b9kJpqGqg66pmC2MeowH01jZ7kV
n9vMLTCwMWBja3AK46a+EzqQOmjoaPly99nVnMuA5ucmGtvvmmpPwsmPPx06f4zrfmbbvxOMAx9f
h4MeQ0j08gwL3yk+08wBAKTy6iBGbc0RbciM9KZLajdn1A+/ykd/J9X98WoMKn8oaAXu6fVM+clx
6As1lM7sloeYW31TGvkR0GYSOKAwfiEvfWc/WF+JQg9/GhGiJoCud6+kXHeysqiuDmafv/oreHR9
HGeGmkOrC+g5+Cd998/v5b+NE9fXJJjawVXur///198utogo9rqoPMy9nWztbnwkAJE4akscFLFN
4fr7ssU6tR1Pt39+6feumd9/XyD3uusatgG74q+vXZOiBKPHKw9d0VqbDNXl/RyhlOBxcQITlh90
f3pT4NB2uRpZuI8d9y2tCTFJ81vikGtZLqchhgGA3vDg+6x7s4HxkadOyuHx7TkmDR6wx6bKziUt
dWGPV3xrT7qdFBtnEpfBk0C6q8rf23ZVfwYR5IRi3Xj882/6N5cQQAM8LPQ0Om3Auw/WlClpQwAR
D4nZ7USl3+v+cl8sqIZ+8Trv5Mk/3lFhWGtphdji38z3TK0IxENze4h9KW66CWKVkRLNDuYHoYqf
bTovP/c0rA9ynO/dXi8ekpgzVCzx92bkubyWKkilGCOb0wk7NmxJNTyi2b2Q77FPPB73cNmKMI4T
Z99M5vQc2+a8J5egJndsTk+D3nZXFlxPU8uxP5ipOGLOA5nv9NWJfeP3KLUBkeesbtvJq/aTln2P
KtKx42G39ABcYBofktk+JAkBZXGx4Papp1PuIp8zh+XenRtI0Sbf2/e0l9bO59A1qLH++Y38myfM
apTwV3E+fsd12fHzPU+CedUIzSoPiyKyknJi4slm16YTaAQJ/PNrUWH/bDr68ZmxziTXhOxB337v
aCYzOXUl+N8DMLWr6NJjUf3qgfnjTvrJ7LO+BoQYUyCONvDZvjejpEmDIF3Xy0Plj8gz0slkrbu8
rU/6dIFJ1rfRMTfFwdfMC9izZIsv8ahN0acuy754zsgstRhbuPKZhW6EQxzkOyjZmbRJI/6+OJho
kcrkB2khIMtsSwUMW7tbCcEPfOVHr+dfE2Ib34gZ+6O0qVtwJPYhk6V6Z7ZmEiB/NPfDVKOkNtPv
NsIlloH5eUQGkdvxHHpORoEKImOy0bmUZYIdSe+vMAOTrbCW0y8+k7+5Y/ksfNZcPIchDJl/vQAQ
dfZTNRflwZA0CmNSpGEK2AL5S87vzN4+SCm3kAp4l8LGrkMUmh6QeQ6GiWuZqcZWc0oiZyPa7t7B
NDsk+rOCwsSgCANVPhIDjdoD7KV9SYg93tgtTyKwyFhCs/lJN9Ub6+UgdRk+QO8OfTCIYatN+zzR
n2YKMcSpSQ3FW+2Rwl9jSPRB1nJ9CqRVkOdGEjkZxWyKiNR6dJZP8JrH8z+/SX9zk3BmrP9jwk/3
9u49UnHjEq8wlgfllRtKnClwFT+O0AcojPEvPhHjvQl5vYZZy61pyugqcFe/uyfXlYtliqE8tGZX
AlzEMAm06hhxUoG7ZR1fcUmih2J0yCYBvycVYCzPIM9gMlaRgxDBr0NmRc3Wd5aCKTnb7HL2vnS5
cauN3h3pnV2Y+FT7U1lZG6vu3iBjXSc5nwp3PYy5zGIrf43UWqUqaGWLfm4GjKZTZRJ90G/HnnhE
3EKXH+3lIiZrk9r8Rb/Nj4628s1qNe7qaGBrvcDemtBv/GiConKqNqrPq2M5qMe0p5H08nhgN0Gr
Zy/qse1j9FzAH3xrfDRz4x4i2dGyqNYMd9gwVp436z9oBf8mGtcLsh7GnSHabrveRt1kXypXPRIp
TAOxmpE9p14dyVRLhDEDOMvhlNf87Vazn9ErcYvhRLn17emtXRkIA29wJtMz3pUiRMzGkSHFc5aM
V9SrTkiwEjGnxVEbs+NSoFttY27gvpdHmuJ9EXGyoDfmwuTucFR/lob9knSqPOaGfRm7ccNeZw7X
xgh2Gjm9TVudcAhcZC+ezRZg3i+u3L+5val1bNvHsMsV9d5SKpk/N6awi0Pnzm9lN15ZwFyoL3jz
2JOwCclff7TaFZHFO0jpnIfrPV8m/W5WnUIExZcR/4OQsMy2fu7DR2stdyP7GNCk6ZVbfxrmgzQ6
jQYtLxDyinTbIAF7azTpn+sWNugScy72C2AjQqyp8l3rYmo8Y7J+fhotyi29JS3b0dMhnGLoD6Rf
XYaYxpDzMLEqPpCYMtvNhsd+5Anamv219WhJ/UGex2G4CntI9wz7JjbBubVpiI0GAP+YQfzc4Plb
Arua35wOtmVb91eX7uBAEOxl5BChyRweLWe6X6v53v3zfP2vcOIXEzakC5Rs/3nA9j/y9ctrgevu
J9nEjy/5UzUhmJ95wmDqbPw+KPuXbsL7TdA5WACemDHzJ9X0n7oJG3QXjZLv8fh0HHQV/ztcs/Tf
TJN5mG/TNCKy9I3/y4DtfSnDd1nD49bpH9Ksf6PAZUZtis4SGnUEhw82vHk5DL7oHn96T/6m/3t/
964v4/rWOkLk1uV2+uvhvCC7nkm80A6kzRkYWwo4n4Pu3RVqRLP1z6/1/pDjtX6gBYRpUUJBKfrr
a/FZELE7WtFhNir/DrHSKo5kwiEWfbqvnQIB3T+/oPXeLQs+0F1VJ4w8wS9ZUHj++pJT3tmN4bbR
AUsfG4yoqfpbUlsQFFbkUNgQOZX/hCPSMndoB0Zw6Gin5r0DaJ35us2xYY/wCFC94eWps7Q9+Cgy
MBD5LUpDUtNuG7/z97jd/b1aH7eFM5vM8adVtrm2Bjk1g9Ta/qPRo/30x7beaRFZHtGMmBV1qk0Q
LsaE/dzA6Uzjbt42fVc8IA1evpGCtDwluWifkMqf9WFOt8qVZTiQsHFYTCs/C1zwXphk1vBgdqgQ
F2up7hZLZR9NPWWPrUdyZzdJCUG1GLEyleqgVxEwHg5D4E16FbTNrLZGMrHj6a3u5Bp9dWlrj0oL
ZuYrGgTtIJ2V4d9q6tCglouBBfgRo8TVhdR5RXFLATCRB7MkQ6A3CptS64mdvjqX2FdQ226wRLoc
B+7vDifK9tXvlJQ1q9XSBWisqDu0UEeGUge6VZRfBtAZnzMi0j+haTSvPlhIJIpMRL9mXkdkDdnA
OAQKZi2sgLN02rW4NOKANMYE4SXACDR4Qt7pkoKZmWFc3bqDGk4zWO8nb16YtUUpniNmD0dsBuTp
CLj0d6T0XpMp1cNoyuYrm1pnC66j/Vy41birMLrtPDQ8NjMpp/jaFkWyT8rkbW6zehPjLz3FvjfA
fV5oiLcdb05SRvLcyGL5JCxTe7DKdLnVF7Jsg24yciINRp25Y5pFqCcrQlud1L6JhC4Ooyq7rTWn
+S22r+Fr3Dn9l9xYd8hLvDiUw32KSoT3dJNEzluDPVYZqr2UUodZ7sqvONIUeFpxirR+CvI8/uh3
QFebqJZ7DREiCs9iCrsJrwWdtB76UeoEbt2fMrw8oJN6egRH97JXCseIv+y+WBEa8KRyZuJonOYa
KWneOkl3j0FYGQHNmODS5u5hnD6erVyQP2bgeyhcbWe3Wn/OzXL5snYBIZ+s/QW/SX6H0YvMSOaa
18buNWok78ryPt3i9XjWhpYDfEmwO89LRwm4LFvlO+pDWfqocg1/3M0FsiRVfHKtqDIPaU4GANY2
QjWoJpwUeUvEuQ3WY8inDNmzVyMfWboMU1Jc5PbWMQf8HLPEpXPrKTlPN6BF4rkIE7JN9CDSoI8+
5Z0iU5x0wqFTMW9E1WxwsnbZo2gzL+7lSsUDgfbosrjf+kbnxmxFAZajQicbMrAbHbtcj05sr0YC
854nBP/ezp1zk3gDODH6JkWZ6e26rGPMSaJ7T+B2rpb4OtKoeTv8XSO+JAa7wEDIh1P3MY5IjyGw
03TJyY+YouESjZT92awJzSGUsow0hsctZoenbGDqtGsIPHO/uohdjCDpk1475jPGm/ZDjq62gNbr
d/lnxMj5B/Yw6b7FkLq+mEsRqvfyyY1mbY04NqM5UIODknoakfvikFS4SFaztN1bRB+YVLgGWLOD
WWgIcKac5nRTLL7xaCYVbUDXrP/ajZzowzwP6g0/DbEBJfKIHUEpiKwlMXPYnWHs5wPzFuZW5RGC
LsSAYljKsFgxh4HmqeqESJBIF3d0jd2PzkW2KXD/mmqt7HRE0sSfsQuIIv+FeJ0ibJCLfKABjJD+
l9rqoxhV8TBZov4mGIve8oOs0mBTVIRA+MWyITBeJtt2VtUN0Vj+nbRT51UW8LEDi63NDkZT8bBi
3IjVIowe56tT899srUfq7LXyydL76R4zkoN5YimqD3GRoMnu2NEZPDzAbXLfyt/L8P9Wgb+qAlGp
/lQU/BvB9X/aHBXFa/eXMvDH1/xZBvq/UYpAMWHN8W7D6ovfHIO9q2MK+hsUrNRof5aBzm/MmRid
C7p1up51/frHjtWyftOpKO1VQkuZCAH1/1IGQjqjRPlp3mQYfDcosczmQWLxk66F4k8z8waYjajN
QdzY0iNtzSb3ti37cb9EyXSUMcskHkxsfHCxzl+JMXRv7VyQCAKDTF2raiDJuau1V4m+8JxDBros
pIc/OhkJNIFTO+Um7oR7YQ3TXedsTB8Rp5IXOIzpTRE7xktVR95WZm52pFbe9jNEZ56A2WHSvDal
LFUToQZDvbzpNa1wGoE75ADNzQ8E42JKKWV5ilxL7lGJBjhvyzPaDpZPMoJVnRXJ0Rg7grHSAvl/
gRFjY2qxe0TEiHQiktNdVXtyX0tvFcfHkIqAQJsPkzb4ZDjm+tmYU4K7yHAHRlhZzc50Dbk3KjN+
NjA/XQxMN8ZEFkRk4srT2VAZTsTypiEDhmKltr5b84zEp5gpaIyxNNnCtj05qIbg2U7cLpgvdD+t
TIe9LfX6q1K8iNWipGrSVuIOqPKPjcjYA01SZPu6mLIDHkO6fKFIGHJnI+wxknyqvDQC5Z6oh75K
lzd/VvMzLFfrISa88UAYVntxLDxJyLvTUCc5YEe20XDSJwfBrjVM8G5idwfhYty7Rs6vgS8qEBi5
GRUo4vxyMXzVfGudpLHg8OuTWTIgjLRpO6QSkwCyL+R/0bnI6+JGg5oDdR97c1NRnIxts2+a0f6O
NZmkh6xPT73DqMHR/ejGLJLi3ljcxdz5Gi4j5LaRtsUsNZxqMWdP8Zz6n93GKbZZ6tTkD3FI16Nq
Hv1IpOcFcNeZc44wFU709FPUi+42G3T5QVSi3sODN/1AYcbFICwRLjLKth4WdFjnGN/GbnZdFMiU
LO61TGuDyIoeT1HaWeMtyZv6vd9yrVRx70TMj4R8GzCLXSLHkQeiJq2T01PwFLVD0ornps9NnRiX
Mq5t2CFyOUywFC66NlonU9nVoYUheteLqnvMFssPSYCVN4U2YN2O1lSo0vYuZlObn0vkuecmFvlN
asj6kGUSBFpBStJOCUzUslYnM1GCy7FpD0DmyCSI+9dkAOlOflpubM06cl8bS32zm6m4gQhFdty8
2jqRDu1crwasgBfjyRL526ysGvdyLMzPrlc+4lZcnrquxn2t4wmtEgcPPWtO7WiTO4fvDW78BUiG
bYD4cZpXQB3ZPRo0zL8Ccf4bKPVkX458Ubyk8qOX6kU4Wlq71UdAEFnMh6gsK71xBvK9PCEL6Ghd
/8XyaFuCPjce+6q8iU3lHBFw7kuiykOqmoJ5FOqIByiD8mpH8uDMqj860VLeiLyABl8zhxl4WH7u
Kz+9cWG77MgbajZuR3XKtC67ctiLbwuggdDK0QkviKEAfdj5Mxm900e3rLWH2iyqkA/U1dlY5YQx
YtG819ppp1jCnhoagCz0/Z3dZ8U+6pR+ZgQKRUM+jFE0PmsRw+DcsYyHTI+tQ2lg6g6l0sdLqY/t
m9UTX0LpvVH6BMnEgP0/SmPQtsj9vOeePUkd1PqC3pXs9GpbLnN8t3RVjvm5X2kSs+2G7Tg5K8ke
EW4czduhXDoEtdWAPsP3x4/xAsggAMBNJEYbE2CmdalEj97qp7hu6vNcRvrWMLTnDKfYagYn0SGV
PpWU01ChtyXmKi39RJmr30idrIpKz5rAzPLqi3QQQERV4j/YJL7cdB1m+4BUxv4hXaWkrotll/yR
Vydzp5VC7N3rnVP0YU2a12X0Kj30omKRGO2ksyXf0n9CJqdfFmJtP9HKpbfFMr7gqXQOnIhAQRBK
XzpmcFxKKrvtMqcM+1nzb4tBtPc96s5zpqvmSYtSSbAavn94c/HO8ElsWkyY3HbXWJ9yVZgHB7zt
Fst5tcMTan5b3Hg4K9uvXzHLr4cLiZrPSSHTjxhRRxlQ1vs7K/PjPQJWUoHmWIWaESX36Bl4iMNF
hv/XTLgAeOtLPIwbkEL1tptMjwnomr83SezalouhwsoNXBUaElE+2WHZz7E17P8/e2e23DZ3Zu0r
QmpjBvqQBGeKEq3ZJyjLA+ZpY2O8+v+B2/njyF/bnfRpTr5KpSRDJMGNd1jrWbgV1CHz5/ox74gQ
1ut0k03hfJch/9vUfU9/Oikxk2yjlUBionHrNFV/0fvIQLUfZR+JpsiCgZ58BYBM3LBFH09taNR7
Zkw427JG+q+Z4yRBUQ7iJQ8ZTHAyxag2jWCCJX83w6z8XIMTPtbKI/YncttbHbvrAddqiEAjaq/5
NHiP0eCFW1004j7uE5KTcFdrhA1qzhaJqrzIqcEHOZMvO3cc/51UMxEpoxUBFx10Vrz0EEarnexS
LPP9kry2hsH+YBcanmpQNJxoibgyMsK9kqZp9NDZFCLouMh7XJemr65N1OT7KuYrvRprN2Nd0Eqy
k9zQa775hCMeoDEZzAoGDSFnsWE1Xdz1fQlz1+5ebWkzR6iWHBuPzvwtU84rMZSfRNh9c/P51avG
D6VOJIqG9J7rNcVBEo2zkU3ygIGgPtax6z70AEKewGuXn5kBjc8y5Bd7GALc6gksqQyrLa+iO9ZN
2/Tw2p2xmZ0bSi3gQ8RIZcJGplYpi2SsJD6PAFuDbhg7765RzeS8tE74rUuQZu/zfuCDo68wmN4w
LVuHldh1E1XPriBM4yapG616rTlAqb38PtDHMNs22RShwNQyGbRDagQUeRnOmKk8djJxX7EeNR+F
C+XrLhzj/OTGti4fFvBEuMsxvNBXjO1AONYqUnb6BVIMFlu7QcjEuKYHKlNpxIQeGjcxg1ITEwD1
CkKO0z7ThoLPGaM8EBOfpIqsZ7Iqhr2T1C45qqq78JPj1s9dysk8PibSOncsOhmgaJW9yghnfdJc
RoLUIo/ljAMkBi7AhsTX7mP87OQr52jzS3269HTLF8mnecTRslJxMnyyMn86St9BXGpp3Q6I7ETS
1FJumTO6GZSJ8pQkhyzEjelMQY9Uee8taatZ4yW7lsHqegqtK/LANkgbLTrMVqQOxCRDukLWc1SC
JGE9z0kP1eszAxACPyO3+diZTr72RnvCUtYnBCGhmiKzONzIJEfKE1o19lmA79hYaxJS+Zj3nahx
teZGsbNFKL6hUqOMxh9DzuYKRK3+xfFKx3tuRVe67efOcpvMfkShR8WxTpo8Kf6Tw/G/y+EwwUnT
9vzPs/ynryjyS/VzE/fjd/6hk7XAff53yAWhGQt694cJ0jX/RgTGQiD94WbkSn9XyjLMX9wa7K+Y
D/9TF4eI1sUeyYKAzg+hieX+K13c0qP91MMZvo1TH1AKQFKwnMzw/rmHo7Xo5qTy0CB6LEqxBXor
Fk7mH8bdy6z+p6sg+EVxj+R3wSdD5Xy/iQu7vjHIcg/3XYo1EcIJVBlvDKuPtIvjXQEv9ZBjX8JY
Nav69afP4y/2CMvn9cvFaaNZ8vO2kaHz7iXipM9HM/P8fWT5gOZc2cJTGXWuu8BoCOOqPkV+Ufvw
9zixeDYlX0dNleXGkXR9uSRGa+rABcGEz9dmA4qoy3hYt16KEDLNQ5siQ/IwpzK66Vo3/FA4+RD8
Gy/CXWyxyzYTmOu7bYiQVk1c4OzvYeMYJGpV87bQIKck7jA9Nqbg5Ncz2kKtQFMI2aZ+HRZwi11F
E38fhvc7B0veXdV63kr08Et8HypVj7nnMLL5ZIA86A8FlNbtVM7IDbWCtcLvX8P7hc5yExCjAZAV
diTUl3er/dYyu25yB3+fmBBtJFXrauwlBkz8g7+/0vt1zvcrsQYDsLsMR96nk9g4xnAacKXejASa
twVj40AfkspsrsTR/Qmv/e5L9P329oULEZNb3PDfg1cNvSXhio3vvo8SeeVEob7uIv8PsNm/eP8s
tkW4gDy0fOZ7MLovOS7yAV+uxPKIOyP9Vpt+ss9a7+H3b9/31dq7rythJGwTv4OKfzkUwFAb/lIr
7lFg5YfZbQ2iwLlnpokPbipMEFhkXbSrqlI4gHrbO9cENgTWgmeK6S9OhW3jdJpI1V05vd2uaj1h
A9Dr5ryH1BceqxzjJODf6bEHhcNcYBZwo6KURdXqO+9orJnUswNN9q1B4TA4gMd+/yLpMN+fC4C1
0R8B1Ce8g93owjn9aXwVGmFOUSPH/ZCaOp5G4hXdKGwPwJuybZW1BurP6hsACy2wM2gc3LzpPi9S
wqf1Wm1JayNQOUsGChnSihunFM+6kSUX25+sj+5QFM82bDMJsO5eRyFMhi8p9WvphPmDIegX4plw
IwVh7JFMLyMoo2TaZbQjaR995DjLaEJsCGlwH/Z9UlUnw/HjfVGHxsaMHAhPpc9ozU6KTYyFfNdC
kXqQoZ0eUqZXKFgbkDg4Wj/HOM3XRZsxdann/rYmmbhZ4Sa2zoXX5Ls+dGw6CIyx4Kq6tdOBB2Iy
FFX7TFbZk2pLBCQ488pi0m7pgKYvEwFziMRitYkyZe7s0ErbVerEBrmgtROwErGudmyKB7hYbEGi
OPtW63HFvkf400THyPoJ6ybWoKqMxxfmB7SChSH3BFblhxQAznlmxXXr5MhVlJeU/soskuG2w8z5
Vqa5/UmQjq2NfrqOw+yrlmnejVbmuNajJNporjwWBZ1f7ujNJjP8RdxdEqNYwxQmURX5s0Sirbnl
TtTpeXk/iRABWGMiNUR+O7QrvTBf7RhiJ0JscQDyWJytsJ4etTzDtqpj0rrQgkMMJ7DOwKhGyUfG
tLlDxe4d6AzNTzJ02js8xW15UKLz8Xa05kNmbcu45o7oofJ0jWl+YhBTbbPYAJtfj16xIltVPkLz
7NZVNg58NBhp27GK9qCdt3FsXo2w6Dacbf1B5RVTG7p8j6mD8cWUfOaSycN1kvlNEtoxjglQkX2U
d0EXUlzCc+vWUtC+GSn1dGRZq9Qfo/syjW4YjX4kh0/sY6WAaeozAbbSecYy+skoyjIYJFGXWur4
T8oOWf5IqZ9dAIDHkqZiVfUzBA+Ba66jLCZTl9UcGRUxR1SHmbwoF7J9RUKexyo6a+F0TZoXvmp1
PPHHjOE2NjJrHWdkh6+kaHpurn5wAx5DOP0jjzlwOiRJ0DG/3UlwPicb/P2Z5HmxllTVn1LGeNcO
3ihbm4kpNtrCtL6didvlmGr15jQxND3E5ZjvdTMRe7fi6+JoUyXIWmmMOes2Bh7fVezGyOKJ9QYG
lpKKC9n2JQ317ovjttOL2cvhWHhef8h60F59VJNgIrR616gsXGMQ6g+dzvdLm0AFAHelbV+J1G11
RsgEwDSBvowiCxEVi7VvfLSIqNmawiCbMYvqjZVX1jqdkPX55MbsdKcpz8lCVyIlEzUuLohzWnZZ
HST0ikcfUEzgVB2hew5b26YV2TZM++lbr+RQXcREixXWFAVzj/dOVvT+jKkYUEY8OXQ2vStDdDXT
tQG6oYrl0XUUREY5ZYERi+k0K9E+z/4Ad48v6oVRdtMFWUgozUrUVf9VT+UQ+Dm8lylN5eeYfN0t
rar7FBNdfQYGrD9ogvoir+r4NssGqpMFJFhVg1g5DHP563IM0asOOTXgASf7gHu2eUlTE7qpmIcg
0agL2f1NuxxC/2GwmmxL2FD3VCmmnwBkoPZpsdjnqcXZIxeDIcTeGyevwuOMTWY/TWZN6PgcHl0y
33fMK10MLyaozLTCw+vLnleeJfEtZuMhsBeKYqNmY0NYKBM0tw5b8oNmfsfw8/b5O22TOTF/SdYR
2Nz3ipekgXAAL+fO0VplqQ15mTGrzsGwnkvSKWtlzHuR0vzhIg6P1Cr2ug4dSL9eLo9AfbyVbkIb
pAbun5Jecq5XMETTiXRL4EOWsdMFa9Cw1OyTkpX2YeICcUByNeVF6ALzZaVrfxzwKqEfIS8IUELN
/0JS+EEKg/A3gAUvgv0/2seU9Iam2rWpgVaVetE82SMYtYZDQWfaf+nNxtrWcTMeCiKq132extvK
DOMN1K0HjJ3GelAKGFA22BuXAbcMS7/HChz1OxB9U7zj7Xezz9LymvgM0aKB0DXhNVFj2U0rwAwi
kCYQx7MfFjZ85ZGlCTQDw4ovI1GlxXz4/nj/z9bxD1tH9IzOb9eOt/JrVJU/96s/fuVHv6rrQHYo
h6Ce+y4InKU4/NGv6ksEJBYSz2MZ5wl+6h/9qvM3SDU+v0c7S7yM8Y+tI85OxMMWLSZeHtdiN/Ov
9Kum8a64p+ElacFFisN6E5nH+zYiaztSuzo/uUszn5Hr2qTbWaSoIBr9sLYszNwN0MsqF6XcsmvH
croa+sRBWtNXw3hpyB6qVy6ZdKtWJVQwH2L8Ifn4bHsYjbBBZUAryazN9lAuxHCn8kZ8KUQ9iGGF
n5QMIqmT2bIywMFECBJ4enn9rvIxgOMWS48w4PRvi3IKU3fbeG8aNeEav0Z0dNl+cgZGMwRHl40E
QbW7aK7mwOQo5ZhMqp6JotMByiSEnrllXkugZ0iQHlk3vGH6iIMCZh8QNd+9OMxXD8k8p+cxs9he
9Hb3cUg7jjBRYydkLh9/kK6XxUFbjdMdfX7o8xSAC7AxWV1qzDdn5W3aJq8DX8TxqWE0GAHeWKto
cN6SoVePLUjT9GLDZgtaZnS3iRRIzqYEzyj11dJZguHFxe/TQ65aUEjTvWuDGQj4JKaXcMJLpgm/
h1wNmufetUzCIttqIhZy4s8/JE4Yn+ZhHF/wqOv2zrFG6q3S7NFuE0S+Fnpa6FuXxw4Wf7rGZ4CD
JGpEDUxF+IIokdsSpZhme1SuRTh7t142uJDb4OEzEp6TBcwyxu0cpHbbysDJ3elVdVPj3PFKFkpD
1hcjD7J4DBjHmptWSGdVYKD75src2sQRboc2sZD4RyZcgSahmKpi99qg+ub4irMIW52qrplTyONU
YULixNavGmSZTdkXzjG08OjDUbSdL0Pt6wFMie5CQtC8ANOrAqpFNBHesm2wHJ6tCH/kjWDK7dZH
aqIBjZhvQ2LwNrwRYCyKHm3anZU1Ma7YMmEVLEyo+SU03wRoSle01hn/LDECq5hNkod5g37SQu3C
u3ft2mgJUtZ7976oy2QIXGro+imXZBpTYaD5mWKw/dRgcVWszXFcUpiNqK2OaRVK/+zUUfyFnI6p
ZurhZgDLvanQzr2NOHCx5lWXlmyNcw8uirjKcqB2jEHpI1XqNlNN/3AYIx5Y63Ypc1c8xkRM+YD3
cw+FN9dXSp8gq6Ax0tRegO7Z0hEld8kIK2EdNz28l0qGBd/s0HMXv9CUkIBNEsXAU5UVyHmek25Z
X1nmuor5NIO6L3p9LUpNYlehXYqYgYikZZPeFe7NOBfDJW9tsZMZovo4wkPNHWdpC1uSXSdm4eSi
VWQ6wZ4Kc2Q0OsLQoMghNRrAnyDjjk10tET7gSTZdL76nfZZA+7Edwq647j2bJ6AF0UqMvjvhvob
nP9UvTD2EtbKm7r4YZ49o9rRW8hyx/9JXe5rBGjvOYmmexDdwA4N21HNOslzw9nlIjYWKXhoknFV
y2+4QB/tzvHOJvXQfN9nRl/vB1IhqoMkET3wak0/mW0rMEymxpWEbr6PBFunrMQjTjNiKkhJnJp0
N4+md0w1j/rPG7RxPI86cibXbMs54ErZzoPwtQT3sctJ+KyqbVTPKOjpda54ZUW/Nbs4D/CeGafK
Kf2N6aUaU+6kLuLAikeI1rOVBMIk/5Z9LerSN9m4AFCF0h4ZJ/SvyyZebmRlWXzXrLFHgsEGrtAx
VBwkK/d1bnZpu0HaF8kTP2B1K12rtXxlG049oRdBzxQfrVazjWI9WaQ5Cpz/udXDkHDitdE6yDBt
R1KVl33d72nyzWoTqmKI1Kqy2RDeUBdiyvfQRj7oVO9PIOafLW5hXEDtCPkTUAWLQW9wrw44ygCT
xRQoA2IvSlFXsHulhM41O4zWi0v/Qxm21iUvjI4tOrg4/WaQVXUzq9lJd15TmS+Nwlc3jr2PdyiB
z68nYe6t2eWpdtX16djdFACHLvOktx+AhoCQpX4eoyuInlAaq9TKp3naF6arXJsWSwuj8Ni0nBoX
EEn69j/1VKkSNf2hnlrm7AyO/ucFwM2npPz6czn14zd+lFOO8zfCDG2LQmqRzX9Xav19/E/WNj4w
1rv6ouRfhFp/n/67f8Mo6Bro3wWhj8ZiJ/ih4bLQcIEcxk0LK0MwEP6Xpv+/jBTxIpqCf2cZzKMo
ezcanwhjQ2GgzfsqBAe0sacbL7396d34i/H7r5fAwrBsKpbSEIHHu0uEQ5drkeHP+z40V9nsIYLE
gOrwlv7/9/zfuMryV/w0y5NUIEAuuIpbfmy1j9X4Vf0pDe9PL2SpS3+6hJtUFmQaLtHNV1dcpwSt
+tvvXwWL1XfVLf43FHoUy9iHXQsL3Lu3qwVKkkY9Ah1bK+WC4RDDJhG06QzO570dZvkHU5A+INAB
HE0WgNuxNceNk476bhr7YZfUUj4Z8Wzq6wRVcSCVezXsorcDCGrD2ZdOsuVxLgJTYbnWebTdA1JC
xusWXfowkVAJdMiFQuuQvuBV9cfCq4OU7dCGyKCeBY5cw7eLUYYjNwoyDUhtDukaBUFXoYPA0uXI
Lj3EIndPAmTlq1a4rHxietUbARj8BBIPG5TQ2k2s2f1JLTFtq2xUJH90Wce+t5gfE0xlQVwzUkzd
BkVu4R7DpCDDVWv6gDyZYmcZ7dkC6vII+MC6DmGn77TOzTcVk7CDVTDayTvd2raZh7x/rPUbT2Q8
9kxrRDQ99h84NflHMk+dXdzpG6KajQlIWqvfkC3O9wEtxzqquvjKWGX47Ktiuvaz2bVrJxxdJL7g
JbVk/jqUTvgS1wicg8LP50dnIKEiGGb9q5QjZma7tdQ3bSE6EIuTqyffWOjOo6OsKwc9/9DyBtuW
flNNtsH+TRXYAibbgS0XqnPuhCZPHwuwVmiX8Fr4+zJKQuWyHk+1SxpZX1UL2mqYVPclXaZKs/HV
L337Fc1AtLY6LXlRyMwPAhcHvJi40XflgKJJVdJfxeTS7NMGXGSa13wIdjirp07w7xUjf0c6utmx
8O32KQGzDEG5cU/kG8U3dTGEG9OWEDbBWl2R3Kffq/YAdYXcguYTO5iIkFGwI0Vo+Kdw4zFdTNdz
ThdkA7veL0mza2YRYG+aVO2GgnF3aqf9fVbN3T2sHH5Y+i03hpfY1zwCEibyMDuyGSFeTKu6TU/P
eesRFBkzztDDoJCkQRmcnRdFsgZTcMMpthB70IaMTQJFvpOh/oFNenSdokTcL9M0sPBDYt8aOeOR
mIixHVbK8C10bYh+o6GFF2Pwq3CdIenoFmAe7tswtG4R0iOKiVBmjnNkHadaNucGKhIpAzNxDn7t
3IWaSY5WHZt3rl5E58Gyn8Kima/0Sy0UM7sX+y5uHOPQSMT6ZEbkI97SOMSK0C3iq6GCK6112g7i
ivfNSjPvmxaFat1q7XCSZB+/xSTPbaKusXQUAZ7YaK3yydLxl/cjFBlkvHn8kjct72TbwxiJo1rs
GYdSMQDeOOfUVA9izOZNSLhAz8VsfQdTQO5sBKIvnhH28Bzt+EpDI9g/ADQJrG7EIO0mvbkqYGh8
1rNWHRuK6UuHr+MT47HypmTvdQvx0XzIfYVYrm09bTM2un0ajGi6M/tspnaU3h2OpfIT7cDAnmga
78Y0VpexbeCrjO500za+fcpqs9zpjd2v60k59zWCl4DgI8K02YL1awYEi38cEWu8yolLv8pZYL4h
QoDepMQIFySeWVG8DygoEkcVqxiR1T2KvPSLPTvtXicdc5NptBTcGkB02N5v64kwR1UNUYE8MGnx
jcQQ9YTVnHKWUNDOq4a63SiwbEU9uDy+NLETpL4LcdMt5yN/bfRg6NV8nKisT0B1Fyd8SJA4ajRQ
/XaR+gePimELeM4JXCvyD3brV1vljNWmJr1kh4owAUjkmNwTnpnOW6oEtRGTlAdNAnlYxY03beG4
adjxidjYGHgB1n2IiBcR/zyuDDhtd2Uum7ehUYpjrM+ujJe9XZwK/LecAh+TxCdGrnfdvYIp+dUV
5bw1IkaFBsaH3UAkKJUw4TGf2qzS3+CctgTR+0n4rcV3+jTh0Ln1dQEkZflxo3Tse7ip8jCNUWFA
UHSHW6AfIzvyCb+0l1XThnt45t1VQKH0COb490smc51ZK6eF2d1Nho8OO1fiLctU++yOqg16HEts
BKWpbRKApDdlDQLPaCPjg1WO4WtqxdVTj0KbXqwrd7Y9hxsqaSp/DQHp0Ah/LcYOV3bVfULmqQ6s
p2mKoy61cZVnYg9fJuPwlP2FTBTePqR5Ghs7P8FQPvY3uqYif4UncNxXmg/G0asZRkNwxHojPOYP
5H+OGZEZDmlkVjrPe8IQ+YMRR897P8mcex3o64tq+/maWC0fXV14ydquvXLnDst2dK47LpssgTvj
zCSfWWy/BqGnPdSJMwwkSfDRe2RfnCvXlIcOJs0XX+enszx17gvp2KcQy+Iucto2QH8GFbIJNW9H
NSoPZq1lTwNqcxSxjXNP7o+2sS2JFpQRzS7KfGADy8OuxSCEW80d7wbHRUKt9/668iGOoWEa70w5
WZ909pebsuYGB8sIN4s7eg1SQW0KS5RfU57hB6MV7QNBKfMTNxKtdkzWkEo7nw0TDj/4WKQXyrrc
edJ0XhQFKUypxAjP+VDSeJNMCsIAWfidUtl8nTXRf+2xDD0WzOIh7apUDzxsyv/9OWVqDL9Ngj92
tMxhK6xavxBhpz1EYcYhY2bTkcFCt9HsMXktu9bDBdiPWw1G87PZTdZzL5eEEPYLF55UzjZuYi2Y
kkQLtNqK924Y0qlFmvxQxUW5MWRZbLTMHC/f33Vl09QuQopbhHpbURLw7bMgO9nEFwOhiat12QF8
rbgRt6NdiZOLz3FT+qk6FJMyN3VTgBthksaX2EWS1hlTfht6enTQAYZm6+/38uzpTBQ0CxM3Hcpp
9pLxwvQx3BQYHde6BR12ZdtldiuatDiA9HdefPTEOxUKxKZewsMQliQf/9zMN1lbzTd60y60XqB0
azFlMUegjqtQS95khtycQ2E6IAAvb105z0FS2STZTG09PREvY9urch7SzdyBhEPl759zH7ZUl7np
rZnFkDJNIztaXWGfWOHD1XYHbRPKerxl8cmj243hqbtNpWHhmwvk/YYuwwQfSOxveDb1B+TyrCVC
q61vCPou9XXpltVDV43ltuPAoQZC53bSLUPdNtA/17IjAYTQzPlmGvT62ITOsDUNXZvwG5TaQytE
RRpv0VMxW7g78p5jQ0QtX01l49Kc2wTJrdejcwLRWe6UXuZPouN2KkjAOKKq0N/YkE43VgFe3BoG
8caUDo3gmFQm4LiWeCymnRtmlsZxHof5ygjJPTqDNW08xEAHeJV9vQLvVTeAjx2ImqRmcNKVrTlf
hTPynddMNrikfTjjA+lmDCF8UNjnTmkpGs7MukOTAEa4mptw3+qptUtQKR7AmTpwE5Ld8oqIQBvZ
uRMadNEZdbbrLinujRE4YIU0aTPXsbZTdqUky6TJ+DhBwQBxVzb3Zm9OMH0T7RSF/V0HIR7uXIOP
NdW+eo1yIUqUL2bHSA7HcXjmZWRBLipOTjtq5dbz5LCp8sjYhWGC84G65GSxhCJwoxHuhgoxPtaz
XaxVPN0ZdVKtM1Tdn0EPfG5n+3Y0WnNrjMSfU7c1B2izxsqdk4ehiue19LRoz2m1441YdExkeUQh
VG8/8160kjhllS5r4qQlbtEbomiVmUDvhKe0Q2nX1ibHLEpaV20Tttah1uHELm/GOrwh5y5aZ32E
qgvVZbKqiIPZMTyPP0Zkde6zUc8XmdfYE304V/c1jqwZyrFo4HIb8SlOnfquLLP6RYsymJLGVMCa
rbvPZNQ5964uYavmHtrirp/mo5H42c7K426vxcDrgypqLPKR5HyHlUHe14yVN33RudMa0DiMqtlx
sK/KcB3KON4RT5lu+yajJRd5coRkPzHsUs2bL+fipPuauUeFa/tEVVXwE+utR3JeRpLOG+W9/jo6
pXej+51iPW7Y1bVvUvQOoC2Hu3CeqoNiyrsk2LdbRSZmYBTsNlYZ+3rs0QhmuwCa7xt5Ic2w7uN5
urV0lV5Lm3hIJMfy1SFmLoM7HxuXCQ7FKwB898gConwOJ5fNf1N25pNYnpCODlhOxF68H8uyO8WJ
Z93ERaueYbXb+1E1wzG3o/5E6HP2WRHLxQpe58OtOhXe9W5dfClaV6x7R7c+kcRaAWqGs3/UMUSe
pYrtFVkoiEimvrTodVuLKbOmrEezdItNFtqk+yR9H18qbfqa9a73YhDetoHJ5bFByOetDTlznfbF
BGwIKc4aRyY+8U4biVycJCdZmqf7FGMTnlZX8PHytD0ihQddHJvzatA9/Gn1zGKkeNDy5GXEArRi
tw3zmCTjAHUOTbFeP0szhSCCJDBZCYS6ANKpjNkXOSSv40I5qzk3DlKGlFKbqJjCCN5zVnudtjfb
QSv2tEuO9nVSORbuQdoHnYnvkyLXdEXf6e3oYpa8roRQKFNTZx6K+R2lYvpp1M3qMW2y5qXuaswj
tQYXeZUQN5PBrLdD9NQZJY2F1PFqmTqW67ZKxo+ZdIArd3JIj73RfUXOD2OA8c559L3yZFLZfi5r
4SCFXtYDWnaZqx7afWtq+U5lbrMe+KjOWV8P2H6aWl2INoouKcXQMrFkhMt2sbmREc6oVqbGB77/
X1SJR6jjmeavOkjOKzNU89Gv2u4uI8EDXU8eQxprTR5crr7RSV+8trVZvZnAHhEfDR8JM7qfO6PF
psReKdDKQd+lzczJXmvmmq9afg87i/CLOG7kB1vkbbFGorN14k5s554Flc0dv9e8ytrFseOejcxh
qJzJzj3EhU9vmhrRG8J49BichCuCcQhviEb3gVaH5wn60Y9h4YoAjcIzw+nhRJqyseNfwQ80Nure
Sqwvbu7J2x4Q6Vs0hywVssHDIo3D7sb3Z9Q+rOvBQHvejvAKrIsaSzneCffZ7WPrIekrkhi6hC8s
VJnVUFJTTbGDr0izd8qMjTt6kCcO5Ox2rGfn2DSoBNSgnE2dl+Gnys/mdS4Hj8G3mV4WXibQakbG
K0NS3ZI30pBUP5QfMAdFVLjaFdujOig2PFeSoZw7tyHr20kd44LG3/ymRyUW/XSoN7JLomNYxt0t
YWvxObcz+57EH7+M1tMcat0rKllSHkilLzhuNz3RoMGsRnENw87Z5wObO1SE1W7qzfxeceIuRAsE
Gn7PYibvHiL2lrADhHM0l8BNNciPMfP2fcoya00C93jkINUYg/v9mVLOhfZaRLiAmoz6tyq/dQrr
KMie+s1s0vq19VTH5jdq4uwNo1IqTjosrROr2DRgWkJActQaD52hjdNa8w3bvyS4oox1VTbNSJhk
VWNcL0cUT14s/QvUzfyhLMi2K+zJJ0q7jYKaEdaDY7Rfx5HMXjFTqsjGlEd0LZ9dm67BRtiPcs+m
SWr6iY1clh6KxNcJetD3GmkSR77/9otbOE8FFFwgbkjAqApzwiS9z63BFrISU7hmW3hnEL2370bn
k0sLMqbz2ZbiSg3lMDljTKR1nv7Z8vPhZFW2uXEa8oIJdJG3Uajve18Lv8WIYu5soRnXdvS/NaOl
PUV89R4Nw5VxYLek80IeHkOggrq70kq72gFsRDKVNORsgTVgY8IE4PeD0F+noAZ6WqAsAJxReb7n
VTqENZQ9Nt79gJ6ESCqGcUldcU8Sbx8TEPv7q/0y2fWWq8E3A6fCSOp9oL072iN1kiv3UxXZxAzw
n6Rwx00e1T/M8J/H/4q+Vv+bOTWXWvA9voeAAQnPexl369SMH3VeWOxFD2Q48shIe/1GqD9yRhf5
6j+JeL9fykUobPnfMTr/PK8mL01MucmlSll25yxXCEolNpKQmxdh6Fjsqp6b619/Kw0d+C9zONvw
/XdDcjsJdUMj+3s/ZbyLhBzylMapB7WC//z+Ur8yTWEcGjCCXNcS5BO+eyszDv+5rjW5L6bYhHcW
QrbSGi89ZAYTzZzxx1096UwQ8zm+IQpt/MP1l0n8+/fXMDFNAChadjTvJvVTZNUx0r127xWYmSm6
GGQ0w+PvX+TyIt5fxDS4MW2x7Ircxdvw09Jh1HlcKB9trFKMbt0hpoqIAItccgPx3TwZ46rvfNKn
JUXy7y/9V/cP6hvbwIxBIPOyBfv50r5tjXpkmHIZkkyb2rRVxFyFQbCribxZmREV2BSrcPP7y/7V
Vx9tO7U5nyyMq3coJrP1nQq1gty7TQo9uugfHZ+RX+Rw1/pQE/+NGxYeFmombDae/l66H8lG6Oy9
uVyr7IfGaHY0/ySWhK74wymj/6o3xxoAQwg9vc1B8x7868/zj8/SmcGMtN/vzSnsvoyKe1Nrc/2G
kbLYsckWn+JwGSax4P83blqEzA4uGBNq8y9fGtdU8xAJuTfdCJU2YpabmjjyP1zlrw5UPsJlfYXb
x/i+5PrprrXG0OqsgqPn+ynQp6zESWscV7qFzvr3t8tffQstseDSiGNkxbj8KT9dKhu7sp9IQtoP
Q0O40UBOtld9/L9d492hltjKcHhQy71uqJvZkTuLhM/fX+Ivbw7uPxib3Ir2L1Ro30+94f+xd2a9
cSvZlv4rjfvOAsngCPTth5wzNacmSy+Ebcmc5yCD5K/vj6pT1XZKLeHc50KhDlCDzeQU3LH3Wt9q
TNnsCMPmQeh082CWOCOmXsXfIo0VpobKRF66IOoIV8veCwhv+fxHvH/1yFKwGaHw/vm0Lk5WNMuu
OqGVfr0LjTk7nngu8E1pfU4ALLHElV+sPj/e+3vH8eDv+tRRpuGevns12ypvrES9y4uBAsUZbxCs
ul+UEu+fRUTUnk1Or4Npxjvll/qhISdyJ+tdLGGmtRVExbLqz92EWcbnp/PBkTgJjyBbsG74+k4e
E7+N42kcvXLH0gZNVmvPxOjeVU3y8PlxPrhNYLTJLuResXLh//vjkXeqPBUwtsrdFOvrJvuuYUtL
0gLjZ/AFgv19DKFH5uFvhzr5xtKjcgLceeWuQ75NgqsVLnLlAvxH79et676Y7kebeoz8x6BZ1Rbd
fb2pgyeHLSvQS1OuE6a/W7OljQb9mwZ4bk3pwfaS6iDFoO1DFU0XQcY+EFi+IBeCaRH7Kkl8gUzk
we2z4VKVHR3ssUNITZuN1C/UMl+cqIVE9uQ7yxecuR4JEnD97NOPHexzTfgwU3ZTG8lHPy90vPPe
ccQR/z2fOvdAyi/z0yx4apACbVxIVcysnb2Dpj+2mcwadZUuze4edBXQARRHRZkfK+UhvaKxBOy5
Xrepot8YC3cB/UIQUqdK4oF6DMxaokH/BDwCqRTxu5QeuJchTVa08Nzz1ELLgNgVXwLr9cqHLQCP
YFhZnKHP1TLJUfLBSP1wA1V88dH64FkzfXQIKFhwTpjuybMWwNGl+hi5LonWnveGL/bc9WEXJijv
FkMg1O7zh/t9wSME7CJk9qQ8IGM9KXjq0gKCVeVoAj1JdFxc5us6bOS5Iyq5DbxQnke0Xu+s2P+K
PfzB60s1p8NUQovzfs8By7bXos4pdrS5xm+9o4znmnnPHbj35PVvnyQCD1Yjeh38+7R0ZC7KfhPm
3w7cNlMR4kcb2rVdi+itaPYkCyMybhmwAzYzadp/fvAPzpO6SuC/tNkZoDP5c/lwsQfQdirg8ZMV
sq1VcRcOIVKPZGy++J68PxJ+Rd4nF4URnG37ZEGkB9SGpZFkO9PzHkciSlamN3S8RUL87ceUcgPB
FMIodh+ge/48p4ooThiZXYauoFMrclJ3RIpdKWU7GxpPL3/3Alq64MRMA0szco6TRzSMswqGI4wJ
ZDVih/yxKJkhMtNpM5G2X1zD9y8gB6O0oTSwGWiffr5qtCGR0+WcmWbdRUJ7rCfvJRnEHRrtL2qQ
+V3+c6/BodiWOpwaa/4pDT0XUTwS6ZPuRJWtBb1Sn4TohZv1E/GL/YE25VfV6MdH9ClF/VkAd+rT
1azK9cr5iLXRHwDQfC9H4040KcYgXNsLUn7+roUWMR+Ft3irOjjiyRNpt+w7ZOCmO63rDvhsdpYF
7tHRvzjM+8JmPgxbQ/zOVB+nDQWQn7Cz+at3vWZqd5pL+l018EX8/Dl8v1RyFDTH5Pia8G3e/K2/
lb6QM4YiSYx01wg6WnR6llkCpKRwbpIae1LnTUsxll8Q2s33X0qOysLh2jZWdOf0VYPHI322fenO
t0kMVBmWpGVRpdPFQFgROawzRHQk1BdyqJVGS/JlCX0HvL2VqKX3wArBUVEWTUBGjn6XgvqqKoqD
uSyoS9M+Qxbn3PumcnahbO0vfv2HN8bz582PMUeUzf/7b5cMSUKUMdnIdnSni3Uy+gn5B/Q5P78x
H617hErPLSU4fO9Kztyq+YyEZbYrsHlg+Oh3Oogqz5VfVS0fvLA2ySqoKuE6s4f982xsNxMk+UBa
M4nTQMgSRET+6sPm87P5aAUCUEEbDowezY5310w3h7DTUsRDLcHMLp+pwe7kum2zH31CdN/nh/vo
4nFK0Atdchn00x2qJ2OHkCxe0TENXuZr18TOTd4Ej58f5qOXB/MQBneuICd2cu2GFpfEVPLyZLHt
XaejwYgtsF8YtpSbJrS9nyojtp5uYfvFp+qjNW+GelNX+x9semid6pGwetxFJNzKQvs+JeGmSh6q
ZLpluf7iaB898Gx7yOez2Fm+a5JlnKPrVG26q8Iq3eaO7d4oM9FWn1/Mtyym008HF9E1+RyRS3O6
4fc7c+hsWu47mEn6Qxzp5UZDcbwIEtFnzOZcdZ8YXgnnWfZX9Vikl3bmCpJm0HROY+UwWIZVbNQB
6c7KQ4/RdclXu1vjwyvvssPmzcRCdlr4NEGr27jy+doMFmMCWX83pF8uUZW1YDS8x26gO+FWEUOM
QsQPqerbfeCXzxGKjsmp5KFSADfoIvkLZ9QqspU5j88v5AfvGjNtSlDccv5cH/75RmcuvwHDS7lT
xfRSTYbc6BViyiBDvzJ+//xYH1wO401jbM+NWqruP49lGgSFW56ktA+MF52GA94y/Xs7ZsUOQ0Oy
plUuv6gwPnjpDKChDhUNX6x3bf2+gWbchCWnl9jfojjUliaqHeYYGHSEOdb3dQPQGzVGv/v750rW
CIx3KhsoJCdvu6UBLG+8ttyxV7usHdXQlc5u9NYJF3i4HkYP6NfnR/zoTlKy0QYwQbawlJ1cXYdp
Y2vVZFDqhEUQ6IwqoRDyRtV+vsvBpX1xvA+WTU6QGkrwYaNYnH/Pb182wjesCEhEuRv6kMmFhT9b
r6FCCxSx/5ND+bo/+znB/59+RCvXimVesEUzoHVdk9w9LRo8emdxZxhfLF8fPaOCF2r2Icyd/pNn
tEcSV0x0BsgO6yCQla9wRe6ylvsXh/WN1xXy73993mJuCPEymdScvoDGwKzNbCciocwJjZ+rjk3X
rCr6AF8c6IOFmZa6bgtB5xkbx3w/f7tfFa5HhBRsAQkffcQFtPWm+u7zR/AtteBkVf7jGCfPxExF
Taw5SwdBvwFJPq4Ord3aR7PD5RdkkC7iNxuYaqpV6yThfakawpJtZrWdBytczaDJpoiZ9FoDCjg4
mmvljRkAH9mQnWlFN6YfDsti7IMncAPFNm8RZ7G7HQknCIN9ZHsMKfRhuLYN2AIYshBJT36O2Kow
WiAredts9b7GFaqQjl6R/kt1WMYx0WFxc0XGY7Q1mnbcZzYSzV5E+UWvNf3OS/27GELLkiucbnJ6
RTPfwq12iBOhaKipWgddZCMWTtV5aYl4qWKwLZ9f3o+eTb7irsFzgmX4dP2Ec17L0eHZRCb8vR7k
dy+qriyhbUSOsWymbX5+vI/ecGpuij3a9wyETt4FOxqLGotiscNLOPecLpWZ7pUsvihe34/VLHql
DLboZdKm808OYw1pJIC0FztE5DdVFeO3Vd7POr1nCH2BIAXOs/kcNsUXWybx8XHp0nJF2VyfFmR+
ldd5pWx6IqSbfosGrIleY2k3GF30bI1mhj1ODaF1LdO+XmVgxBhu4yN1arPf26j87URpe6F32saQ
VrEMEIbywFVb5p1MsP3kh22Qaq8GpIApyIaVLw2H3os7rUIjuMVui6d4sutFKhOLVKOpCtcJv2cl
s+oVzweZvm+J6IOqNzi6+O/zyV5GrUzWruaaD7Wwv7oVH91xB26a6zOG44bMl+y3NSLWWzsvUqK3
dPl9BOe9GJW+TQ3Zf/FkfbQW/Xac08IIO2Selb4qdp49x2/Tb1gCglt//vh+9EF0hMtulYwVwzkN
p9NrsyJtryEAryu95WgXCzbjj2WKrTdqxy9MZx8ebM6MofDF3Xa6iXAaFqMi413RIidnJzpte6si
nhj1kYBi8fmZfbQQOLT9+Vpg2XtX/IJ6EU6CimrXJM2N2brO0gjGxzJrXmWMZiFyvriS76JjwKex
e2DLP7dJTfd0TjO10LaAIBe7ZMgiXF6mcfCmRu1NevGrUmjRzqpISx0qXxxjPcBlHWJqCMu4uPBC
L934pAxDFBh5o9oAmvUX1+Ojx5b7DHeBts57GpoaglZLI8ocVVevwg8fIrO/zQQ6ks+v+4fHccHj
UlFCljgtDtoe7GmFHm/HTrSimyO/F6OmVmXXfPEh/ahspTmFaEOf/+GevIdC+Tg40F7uJJ6RqEXi
qoqbprQPiWdcZWV9l2f+F42Kjx7g3w55WrDOzHA0enq+09SwDbvy1bcyxO3OoSn7L/Yc4qPnlx0p
QzLKR/bCJ8WxVB5gsMHNWWbM8VlG1S8Vk0cOZ9pb0r4F811p8TJnRV7H9ew10IxZmdkg+vP79tGi
qUI6uNfuOhPHAq42fEaRbG7DySe8r4COlQettxlc5T14NqvmwimIW8y1dlhN6dzaLM1fujKxs5Te
aqj0Z0z9l0hxqrWk5IuhQcEhF+Sv5KN5WyG65mNv2l88TR9dBX926tLi4Lk9nc5nWdW2Bf6E3VRN
e1za+NR169Gu7DN6po+QLf5++qiFVZhHah73gvo8uexVAnG3phjaxbWvoYvrCGCa2P2SuhRkhOjN
mvTPX5g37cRJQYhiBkwLsRG00U6/saFGSpLjZfnOIf9kGZGacmtFxgwdGe2zqMyyhzdKVGKhnHyz
C3gRQSuknMi1RNK31ZRCuf75j/rgulNszBZoQL7v08R8Z/RyaYpsl/ohxA2ggRdFRNk4JmX7mADf
3KGL/PH5MT9ImbRQJdD1mVdt2Kfmn1/WcLCnKuh5o9spQMoqQmuDIFVs4NK3WxLCxIInBeWkna39
sImglbQpzgvLWH3+Q8QHa9jsC0eOAeaVQdvJD9GRRgA8j3N8y0RlLd58DbHIphu01YV9xpVx9zJB
jYzFCt5yRhPZ0HLmqHET9ddKKH0zjoH+LbIovE056d8oi4ttpHikcEylG0R99hZJ/uuIGJslu19b
zpwPLjTCy4FN7CKndtdD1LkrLzwzy1TcpqIYrnhtMaGNvAiPkdf5h0x3n3SCib7YmH90/kzA8KC7
84T+tHFEuy0hoFNw/lk63EbI0naDM8SPsaFFm8+v9UeHQniN1gA3Op+NuQr6rZpi6FTX+fxZ8ksR
raram918Q0USSJSFj58f6+2+nb5pc/cXrC5dRmSMfx6s0JysU3nM5qCHmLeQDIwxexFktyX5u18V
cKrPDAh113Iw1aVJtMiNKUmtt0RWbatCb/ZvP+g/OKyv8A2ErHOj/40SeJfCs30tmzCmdfZbFuM/
/8y/Unj0fzA0MgBYzQM/ZEbcyr8ADp79D2hWjMqACgtnrv/+TXCYX/R/pe7o/4AxCixrfuzmWc3f
wV8BLebJ+f3J8glE5F9k/Bj0DWxnfsx/e4x9VEFeUHrZTnjhE7AXrEV4NNdsGb/x1N020NELvau/
ebnxDW0w6dzuyCrQH+ToeutJq829ULB4Wmwmi8JQ9p4pTLYFoVcBBKoRL/R+82skXhafg+utSq/V
zzWorc86kOWjZo7mdtIQG4tMTcvKi+NNoBWkuYTuEaW1d62meIWvPj8rVKz42/AzC1Ujf0DZvBqV
hRBaNsu6z6/Glq94JS1ifLNh36B9uLHbwF6VrnKXxqi6u9lIswyBR+2jOIIapxk3ihT4bSvDR8fK
4wUVR7Z18yy6kHpsnCWC36QTFHZtOG2ztskaufaEu7bi7KED945PGZdP7di73O2/l53BQEP0wIit
avgBaDQ8SxX1sPCnclGRwLa1W4XGxmrcrYLLuVRWRnNNiBfJCHZjdWawYr6MvNXtvpv9SOiDJMHe
T/NNHsPnS4A0bSdZhGvu6kJFbnHEULaR2biZSu0qmIPzOq0edoB8ybx2S+PoV2b2TfZ29Wj3ySb3
1Q1d4PyYoiM4x5TbYEH3yDRYBsS/NgjB1NokLXFZF3X6rZvK+CYVkbUXrSaX2LGxhlRh39zWQmOL
y8b/zErHCRl3bjfM15z6nHzp+LIpM/Ut8M32xUeT/TDkAo8TI3WcMKXrnUe9T26gSq193WXeDfnP
KTYIARInM/FOSeFVT26csPFJEOw8FClfLjvDZaTjrL+0CmzZiNwz2NuhXjXnbm16q4pMQy6eb3aw
Ibq6XrRmVRyaNiAMDXRncai1qasXtVcAp4qzVBH/UJJOqUtIuCNd0I2p3OTZNXvNwbGEr4vwpuAh
MbPy1hNBvh7yuLwlkMi4JOGWUHqV+Of02ZLnqgow3sK/I1stTomYzxPUdZJowuvR7uPLTqYQtbrQ
GtZtDMZxgpi2E1JBE7Xjflw1tWd9r0EZkdA96j+aDni5JqATLcMW/V7YlPx/YG1ccwG1ZT+M8bTw
IRHfUdAXB1zN8dY1iWhY6fher03kBA92F/Bltduek68BCxxJxOI35qU+HAllK8/a0nZSprncB9Bt
/IWGHKJ6/ZYvN2JhWg2AI54i3r9t7DBZWwykCKyCIW6JT5xruMoo4suxttqXuJ76rdGJ6tUemuE6
6MoKUwq/LAmSytv0ncFfnyEFugmnCNoTEQokPweRd2MNPIPYhfJfGWZv2K+QIdvEwunqzP1R0B/w
kEQ+HsfOlvfukPN/zABP7e2eRWSFF3/EftX220RZyfPbk5bYkqNhn8GBY4xMf+M5V48tX3mlKibL
iyhMCDqd6uzBgkj9qAotLtcyt9ybxg6tfZkGw9EYiNBpGoK3zbBzLT653NSOwL6DlqO+WpgBHrlM
5fIF+kJMrk7pXLEfGgHeGeYx0BPvqGoNjDJPJNA93w6e0TzVCzJHIjqRc2IqweEc0WVwtcnCSLvF
lknMmZOUt4SN+LAGpb9+u1u5IlUvDscWAU8a0J6mW8MuCn7K+eha9jlVNZA4anBcSk7IX9+pMVy6
2cBTP/GP2POeaHuNS7NGqNgm02VbRJd9PV53WnvX18TD9jbY/JggHgJdl753YcruSlfhddTP0BMJ
IjppftnKP/NFiYqToqIw3SOUmI3oo610poewaYHZ6YN3Dp+DhS6w1ykR1mY1lkvPLMqj5DvWLUxR
kpIRG84RP889JlTj0ulZw1PDwwrkVmJpoGwga328jAd/pYZkhaTogP8uuDakNlwZg5lsPCjfaPY8
JyK7Nk0WRDZZ4ODSfOFWYG76PquW0gNpt9Ia46WgndzX5itiV+IUCSc8S6auXRdmbuyFaf9sDLkr
PPsGfQJZqX0nrjC9wxIOzW/A536OXUnAUNHmGxiq4FTGooeIL8ZV0k7o98zGhCXhOOVth2sCe2My
vUDGWZLniRuKXI9NJQf86l118N10KxIZLYEKcINjx9gMNXTeRI3peeoY986o41v1EcYOY74nwFgw
tKtTvKiAdYciBQXoE/ASErwNRO6p1jtrTpzXz8dUdw8ND/42Qe69sumd69jrlxr54Z0x/hJjdaxi
z32NTTfeWarWn11HI1gtTe+k0SbfCdMRa9512vei9pZkgLSLoPXlwSLZbEZ7T6wHzF0R6UEBWsDQ
tJZTuTL94LbO25doRLOvF954SfotBi4B85GASmkSA1ZMTbeeerM4Lw0HOJ5Kb3isiOFyAuNaEBS1
VmZXlMu8m2PEscOuIK5BfjTM6rW1zXQ95eZ+RO0Inq/63mUl9jev9VeJ0X/TA7YoesnX3jdrG3Bx
91O39Kc6EltaUcE9Ru5xgXW/x12nUkYOtnbRWMSajAVQTl7DRRIX4Td0ai1xmoIxoe6dK68L1xQJ
3gvIt/7oAma7h7sx1xCQr5at5YxMegNF/pIJohCPW3KfuMR+Wa2Vv7aBm7zKpsnIrM1hhoRtsCp7
rd/wTVebtOXPhkyo2QXpl26QlDeMqYZVGNVUVgBTFgqQyWWF1fG5wGvzrBg9XoL2KZfMmccFpKVp
lfEWsZLLuHOXUYHLLkjhryycIQnP+4HoskNrBrhUgFQ6l6Zfd9gK61znlQgfQIJoV47ReMtUmEPN
TQR5HTQh3YI06c5du7F4YgpMfGVtExhjTYrPICLRyxKv1sGau+UBPfN1gF36wa9jeVTpFOPjb+ui
WEi/0C4l0I89lUIKbLis1/GQBcuM1Ll5Kz78KnLTvAJgI+9VE6sd2Ub1o1PLcgFIE2f2NIcfuwrd
olURDuhO+zSnCsv7XjvoJQsYJsgatpjdLqtG4rYFBbQpY8PjZ2X1drSyH24LaaRtAnWVOpp+AVa4
2WSibLa1GaFhUrC1qRkuhjLZWJq2Dc2QuDFvekoarHirpEBeQEe+WWKiw9waEXYHkUIuyya1tqBV
L8huJYCoBBRodmzw7aztryfIzou0L1u+XL13NeIcuAUpqnaeSLUnIUlnJJXsVblMFWpnlBuIPuGm
y4IK1z75lU0z48gbfInzoBucs37kC1peFTDRF5UP77jVlf0gqmELCDBcYfq/HemNXw7xjD/0vGQ7
FiDIFSzKzMCu35fhaz2MWyH55IFpztY986r1wOTsgDoUZ3/SBntVB+eMPY947e0VaVbJfpyc4SxI
vMiXKxzdRPg5Yjr6KaurceZ2mhP366SKMqPaprlKwhsa1TUpYN0cGswJW7i0CXEP+SSEc7Zw+s+g
YfctdXig/sVOSKmSLgF8kEw8toQUD96cV2xjOya8mO82Scb5W6oxIZgkHEdIW3ucUGLOPuZr+DiQ
hjwzYDcAPghItjp1G8yhycYcn0zKeLlJetu6kPb0rZ5o8k2Vc4z9kmQVoB9HrJ7mKiMgDZIE8czA
8EewUUQ2G60hL9Qc4xyT54x4F3y5TcSz1xP27M6xzwR8KVY/sqB9CFXnyiUeOqRUWZtzZPRIdjRb
d/zqYM++qzlYOn7LmC6Ic8o1YqfDRNeJfgJD2/fxsAzmeGpAo9l2kCTM0Wi48+cQa5s06wn8EY6z
5MU1Vb+w6pzMTEBdMHd+RpnZrgIZ+4fxLSEbMz9Ffzg28oduKfnipnZyruZYbdNrrZ2Yo7abxL/V
sXXNUPN+Iom7l+l+esvnpoUwnltxQ+zgHN+dwQO6aKP8JxtQIGHgw2eTuJzsM1L7ylVMCng9x4Fj
F89f3LeMcBVIuemKuN80BhHilC/OGqnycJQBEXrUQEcxR46Lt/RxwySIXLd8IhHncHLMNurB6Qgs
r0EznU9vKeY11vSrtKhdeznNMecFNHoo5HP4eU7sQ8p3cM5EZ2tYUgdkvvfihXNqeh/axjGeo9Rl
41ZP0xyvPr0lrUMKJHXdeUtg73QEygVF/9o2Jo8wQTgELQvjGj7KPh5JG6sUmyyiS9PLOOzUE3YP
Y0VPiyBUuwBT3CQJo1iTg4MOoShJSi9i4xv78g6RShMyUASuP+GLpXqGLrUcYiKk0xX5kvTj6rb/
FbU5/SnmRrumVtVu0IrXdJ4ptljg2T6259jEIfuEjXd0cr2/DiNZHSFTT6sUwNpiSog2scPSI09Q
xKCivODAD7tn4xesXD9CKpXk3p7WXviXAPs/XZ8vuj5izj/+rOvzCFuZYuH3rs9ff+ZfFHTdgrOJ
E4H4ZZw2wND/3fVBZjMjOAEUzYo68Tu2cw7tgkqOLoZ+zyyQ+XcTyNJnCDqTbZ1eJ+pjGob/53//
4RpuT/7z/8I1fc1ITrb//V9zq/K3HhBOUHsOAmLMjLbY8t+6yr/1gIJOGbEd1Oqyy1/CFlJi9kWD
/KQp/+4A83jqtwM0A1adauAAXuIAl84Xnf897i9jhgb5y28X/vqfv/r3c3nTLfxxMvTNbIjxtErx
lL6zRY6s5PTZQSAmdgYksGIwhCHWGcHamWltP7fJEHo/I6jPUt/qFeGQ07LM7DEuDgi96zB/KevS
c0OScqyIPvOWCknfkurYMTrSvTg/7xqqVOtMd5jsZK2fBM2dBwntzAEkGNyNtdwkZmwfGOUz5K/L
hNxUskLZvJmFSVq1oFhfmCyeCGZUL/jW2siYo/QWawzNFdBWRe+WK34ESR1QykwgEZ15aIwqvh+H
rDvLgprqjyiOTG3yPs5EfuaSnLiywYRdehi11TNhJs4i1UJaWp40G2opwEVXluZW01kifbacio6A
VawBqwS+xpYpTWBgbV1aAH8pVP+zany1agjDopv6/+8V370Of8a1o8mY/8Rfa4YvSF6n5U/fHxGL
yw7y/60ZuvMPjLAmuh3kQm/J6/9i/QriFhjIMcYHPPBPoO+/Osem/Q+IwYSYIWNiYoHa/u8sGiwQ
8zTpt1cN9SN6AUAndPrw5aI6+/O11qWmUV2WOqWk2Tz2muUu2mz86Q1mdjkZWg2RFRLcwP7tyLD2
om2r/pvTJzXCZO221pv20MHtpynnThcW3a39GAgngCaTRNddUWvfO9cl9cAp9XpneQE8E7SnYXtd
uPYobiwrTk3UGEVmuPuJbY15SVKLXt63WW12RM6lUym2VSqr6sKrGt2F2QWDG3M0yaX0fBZBgJ5t
M02h7vZ89pumvs+8QtoQa4s8Mw6RPzgkjpuBL9dupFvtJsosE6chwVAYEpIiRXAO2HMEdRznyWQc
3HI0H6wxbJFCoAYvCTSwgsHbYg8b7X0HBY0KkdGNm9wFo6aB8jbcWX4UUe5/T4rAewnRzbmryWxh
V64bypeevPaWhJTbYWrQNEt+QrtNh9I8Y/o5UcqT4kXNbrAZVtK1200PhaRfT2UyeiuqlB1BZNXT
UKCxXKBDlju6k95aIQh7ImkNoBXG+x19ydtwHlkvhi65qOnZ7BJTPSRlLLaJVMnCyP1wl6qQUqfO
w+iR4FAVrkcSI1xvuCit5ozpb/fYhnkBSra9FvkA/6noMWv0ofOTpYWgVqqpieAEelH+Mh3EPhzS
h6GXxWL0jeSASuVHGJekSQRpdzt5HcvepOVbQI4PmsAThS1SbVs3cjc0lbZokI/kDj44mfmrzGJ5
Rky1WvhpeDlFtUtHQT4hBzzkfVnsUhkzjCCMEVqcSZ1VOWdVpRubpp6uozAnrthMHyoWRHZhWrlO
8/7ViQvnInem4Bpkq8MGbNAWfkfDphXBKh07eFw9qNSBhCYzIcuh73u6AQZZPZbqo3Pa6c2FJ2fO
MubQvYsGcQPlxYYHFRL73ZLjEXdmv6VbFP/wiMk5DGBLQfnZ2jGsRshuSfgasOm5sjV5S3OHNlI+
ZnyvWNFJiI93BenKAA9Z5umD2tqisLuN9Gxrz7oQbZrG9DchJOClHWn+Fvfha2mn+V5GslwFrB2E
33YIMWnp/igFHYbehkkYhiT/EGDUrspS5ORXSoSXk4acXu8zBsUtXxNzuDMIU8Z1lz5oWcA+okBO
0QKms6X2aDM8Xgj2coeotn2UHlb8S3R289xN7jIxmMwwEEEm1NdMObpRT8/zPu3OHEfyxneNh8DY
mrRfWMVx7/bAre0FEwNQQU3SU0uP+aDtoCR2RxTQyr3NIFtdOzqhYmAqm/iywlSwoUFCQ8CFJ7U0
MhjUwOLkUurGFG5jqF8HkLINTH8hORoPVjotAiV/dlkNDyro+2v4FAZ7NB4L+shA67xhGF/qikV1
HboWfEXJHNaUalQ+hCpuzVKj8TYsa34thL1WyV9GXc9gDRVUG+B8XfSLKHGfd035FPCWXlfMaD27
fWptnhZzEVlkWxl9rp9FhZ9vVUxQR1RrJgMPEhbqlJCGMXG2blSyShBvtCzhuq5tkHP0xWZdcVWL
NdstYuBDOIimN30bDMt/cONquATs/J1X6tHE3s2YhdleXssDOzjrMtEJ8mrALZ/RB39BVNOsYgB7
D3mTgOByKju+wKzbE2bYTWI1GblxXefBfZ0RUYMEUvjnFTljB8OXG+GK/rzv4upInandon50yeuw
4xVYUDpNud/Adwyj2do4mOY6mHOZR+qzC4dUl7UMgLOGUkp6hFG55u8pNqWm02mZ39rUCrDsTL3Y
0H0a1lqdRRQq/TXWq3gdj+1OGSRZLIB8zd+SyVuMgVPcKDGC6iztndXn/s/GbG/cwYrUok1Fz7BT
fnPGBN2DrmtrAKx7Uii8VdpBoiE4pJK/AqIj1sjwtDPGD9HGY5CxKvTJX1clockjSNJNYBmsBzQ+
Y+WlVzNi9GKMfeJ0RtQPcTGYiwF22bJnPLOWlhluIx9cOMokbwlRmtaO0WzHeZeGiPDC71i1JgHk
bU4EXeoEXe1lCnsTd4G9CA11xIBnwq8uyYO3SPPh3EhvRemtjbW/b/Q+QF016AvX8fOfI6qAta4J
uewMTVvh2KlXSV6iA6IKbu/8OPFXwktHPPaZv2plvfeBIi0arfo11O59Hrvlmry2bqNDLV6qka28
ZlnlmtS7iFlIPhy0tH4BvnyRyaA7M4YsW0yKdmRmusUVuwz93MR3sqaPmWxULPX9hJ93p7EPogkB
iLIvinjphWm2gJbCIDWl+2PmKetd7TxP09w7Zvq9jlL5jIgkPbOrIGCkQ3AkHvFxUY0JkYFZ326J
05m5Xekv/Pz+BlbZM84kaJQTDFD0unZwEZRGQFctYelHE/RjTnJd6plsroPUDJYR/bBLsFA9H3ez
WhDr8VQa9q/Kr18tGWebzKZg6AfrMW+6aJmnbf2QeTOUmCnuAsq5/NV0Flz5NiGwlEV04cIwv8bp
mtwwW6/mTv503iMC3ig3fe7yQF+xmJas2nH/6I2EY1pS3KKtoS8U0u9LBo91HajkD5Me+jI3QSwC
P3Foa7kE0hPosmGMk59j7VVrOU6MHcT4o40CcPM4qhbK5zeoKE2ZjdXeA6LY6ToVhCTxNWVGRioh
PDQuWMXPpw+UPPHap/JCqsK7o+fCnxX6eNt0wd7JBgbQmR/edG2mrm0ZJE8ulGBMbMzoshASX9nu
ROdBGByipFozbOdCM1m37n2C3cCSEyIEoXltoYoylzVx7dzpXo2rqaafjTHPJ129NF/sYijs1ch9
ZmhklFe9MRHZg4ZwB0vLe1Zpqz91+vAzAWJ/NelCg/vWRz00RSmu7Nzp11DzhoKVtULMjLJ96Zs9
VDsamzwRen6sPd8+qlFv9SWrJkjiwKzMpQ1C+VfbYEmZX9SQe4qMr1yMbuNsq8qweWUKB0NT0/pT
t+xQgEFpFygGx27pSv0cMV7yrWU++qMI60OmgOyQBggXtA7FC6l69m3hxOZPI0y0fDmh6MBVG3fD
Hho748AYqTKINXscfuqZl62qsmtvJ9XUe7i17kUfAUD0C+d6cgraVMDXVj2fg2FnaFPC40ycwksQ
uvkyQiJ85Us7RlzYWBdGF9urJldo3GNRLauymjJmzDAsSynKYyOsJl6OXIrLITVpQepBaS9cWXXh
amqQWaz6Afl04cX/l70z2Y0cSbP1u9w9G5yNtrgbd/ooueYhFBtCioEzaTTOfPr7UVXoqlTWzUTv
GygkKpER7nIXaTQ7/znfKQ5gWzKQwmO3t0gt7BQ/16HTvnGArB+Vh0YU6SurWf7KI67/VoyT+cgp
MqKjUKQn0xvZ8UYN6EDQa0wijZZp6OyPxUtsp9l8hd22hDNBWaQ0mLJvEnPMdyot5Nlu9IAwMFlw
Qd1Khf4Qm7vFbPV9t0zdKy0Q/U9PjeQ22lpewT3vbt040c81iAPo2W2ddaHTUCZRepg82F0tL1J3
JXKh57XjU4zPSjKHc3sZkiZ2/I1bqHnYpRn3wxUaTVnugqjwn8eIvolvcU4xQzhQL87up3clN6Ke
us2s/Sneubnr3/gwi98GAYCbzUr/WCzVbIVtUhmXooIXTUFhtddRUK7FWVNx6vvKpAEji4MNmW6D
ccWqa5vRFN0P/NEjg+7prEv5yIgZV3vV9B9VCRTaSES297slvtIVW9KiGhr6EMuhfLIS4JikFO3D
GJT5NU7HZj+XHVTpuCm2yliKduNpSIOjVY33hetpHcI2L1eJEnJsZvXXZbVQSWBn4CrEFIPZdaL5
IRCZrm+nOJk8MCGT2WAawHsIHfRnqRLJVHrT97at2p9sN1NGZ5tcNKP7WHcxfWssYzNCim6PmQR6
uRmzeViuCoiAW7/NrF2xqEqjiyaso1NQTGydfOfYJb73aiOz9CFkKSWOOude/CB0G4Wmgb/xGgor
gxQuYZ0hcseYSux+UFuqQ0ZWH5otr4fOUMe+ldbDBH54W1qNcVg82u4GymnODfmkE74mAI2dk16r
zEu3kd2L36VGYDerdZqjU+ZLB1orIJDLKH2zLJcQA56BS8f9uAnaZfFCH2b3rzpQ8RGiAltwq8Pg
0KRavCwZNh+km8XdybbANUkG7N1kY301zsrDDlHc1GJNYvKy58VuujUZo0ipuOUDUwbvvCi8TjYd
baGXWI6iHpu5YZy3dEuZEbuDhkzVlNNGBpm1vnEZEYSkqVym6kO5g/8lqQy1sl3Ms47NeTPvJlt3
u74QJ0NVQ1hzcH/o4lTudW7a76DZ3GOZa0XZJysTLasB/Xh1ckhj8FA409dKsJJwY94m40chjeEA
vOHWmRL5k1bE24GfZKM7094q256hLxQNW6k+vs450oLpku6447pp9kpO3q6ZV3I1F6W5sbI02Y1R
mexkwWM8moz8e8ueflNL/ONAaJ3QGHmSVCM8PDqiu3ZrmAYEy8xxaJ0hnFVJYdx2jJKB4ySAK/Pi
MuV9tfWo/dPswI1iV8xJ8ksp36WKJU1ZaJv4GNUG927Lwt+rbDsXCR2ruih3Ou8GHjrjfJ90prwZ
pjjfZVXqH3MGKTubxrSNCRzknJrWXQAQnD4KZkjbXsXvLZbbsKopOWZj1wQ3OZVg24nmmJ1VRJQj
F9J5i7EJ4V5rq3JbpklJZ3H71jgi3yRDcHC9iaoBYFI/QaSDAUzNhdn32o3OwTPFp8EAYarigkAc
U8JMxD6k5+IdckDCfK9OYHFP31TAISIOwnlpftJt/Y0R23q99Wa9o+86h7HjgO3EY7opUhmds7T1
3vN2iugrB8LLntkyt9jvmClpm2cerqXmuvaziqulFcx0c7G1tZuufR85E/zWNMPexRyE4dwcbtqO
/XZmDozpV/lnClp1kg2o/2WEnR5ngUnDDUe0DIjqsXRx/Y0YCO+zTqAIKP2jSyYgTWWaUYeQizOO
yDBJZnUKlN/wADbysy3K4X6hJ3Yfp80H5zW2YnOVzqG7wK2vejVg8Bva+XXoqNxF77k4Thm9sJV6
So2m2QrdiSsYpeO2mRY2jnVyimDat5jGDB1WQ/9dWs1ltGbaCjL7BQsk08qBFjkFd3I7AlZ5TSar
3DiNppWS0gYgTZH3tNS5h+Mjt6+qOblOjeqtUwJqZZs8ap/6TlZSMBXsjqpYVY9Jbb85iVWcnKFy
f7ZeoUMz1hQMGuXLRCT3t1KlQa9JFVAWh+rB5ntSOOUXv3ygAYNxWA3FO+xUEH0fzB6LwzTQQLCR
8/jQWGT0qVKMImSnbhzhUrt0S2Uljhfcht4h7x35wLAAERoIY43JbsBuSDgu6QzuhHLnm7mmiIOt
5JLGE0cdynBcPs6FTmK8Xb7LxtrKDYZgFB5bG8DmRbUbgsJqKTZJ1I1NWuvE/+E/5VXw217bNbKa
xSNIk/PaNH2ePR6uljP+iHLVN4fcyOPd5GNoEYLaca+Yzksqcm5160XzSGKo3dGBba9aoFo5wLIX
G2H5w3pPsMsjwXGwPXbCcWuzJPiTHsYjmY+jGJrvcbCcJy74bZEq85THxiWSQHWXwmt2WSPOyhq6
/ejkYieAap+Vh/zXSBNPCFv9LTtTm+hfc63j4V5m7U+zTLnio9nbyam6b1xVhQgz4lRRHrURRpcc
OLsgIC6lcTvaLsZzt73qIkOFI/6NbQxi45CYZAEhUVnHKeNwpr2+PVVdbKJcYIUwc++nGiN53xsm
Mlw0ptuknr/nMXN7u5sdYGE63WSd8xF5g/U4BnRQ+9M86m3W1+MvrxXDI2ufvfF9T1Oq0fRn3SBG
UX5KkMxwLwVQfHSWNLV32swBr/jVxe0KOjcXx+1DOx1lvxOxhYMlMxMwKjwfLRys+zydKXABqf7m
McgqKetalh+5nUQT7trceK9pLb0VZmEcMx541AQIMZGtzbBo5hyRGIFlSTiBd6YsI97h7Js/2Gdx
a8WqfE8BOtzWoxNRaZj0P5iY/461BRaNYUV7xuIp7xfS1FsvFaDFVWqOz8Hk9Xe2TVbhRk9BzaRa
lPUBFbQEYNatXOhF+nsLg4gI/TydQmWnlSbgNqt9qmhod83IuLFS7VH+w8PgmEbD0xx7z+wQvMcm
iqmlZBp95D6Yd75uLQ5XwcsY+KzwSWU/xiZeszZxcP+10Xs5VZgMyijAxmbbIKI5pBtXALd8BwAE
0ioQneSKPUQ3EQ7RNZPk1O/PbsX6s/E7U2WHOBqnVSSiHHREC2NPU/oWpmpqBXhqgIreCr/WL1pR
H9Q0dMdTH0SZz6Y30fhmlUXbmXXhjbJQ6dzQRGU+0RkL8Dxo+uW1z2mG4jaOEI0QqJNNjAP54vQK
5w9XT4MvZqQ5q6nS60UppbFJQNzodB+zY5pHMPR2x0BKd+tOiFXmrcx9PA8a8PAm77PuiKGh3jTG
BEm+hWpRbWKjGLZu4EyPXq86xCczB83BMQy7rm3IF6wM8U8PS2YcUvoAgQ5NDbdnPkx4U7nRdgsm
lpQNPQfvyeYRzRa0VOHgkChje71jRHA/G2zrF9o4zyr3maSpfjzEQOnvp3iwX2HuV1MIZAQXn/as
u7ap6bItGlB8rad5nrKW1XfA+oZXw037s0Phcr8hzBRcNPD/11wZ5g2F7vPBVkBtOby2zn2LL/8B
1DXHF21F8sowEvtjLtL83LXB8Ij5ATF0snvuUrz1OgHlHVR0/bSUradem3FTji5PLKyaGQ1FWsbZ
DQr/2nIsYRpeZRbBS/qbsPxoVWaUiuo4C6e8vVvi1s2AhSh75yBDPZlw+86Zy1JZFRS/F9R7vkXW
SqFYfNCJKB36JpEypVsqS5vX3scdM65e+5j2Jh72+Fw57KQ7gqzZQRljYG6QRq808eTTMFJIolo/
v8briyMwZxh9XS/1+NxlFT4VUjVlmBiju/W1G7GcdHhI8kbdeDNU+DKx4h01ReowttgFHZVzlRh6
7C7ExZxvqLcGD7FRPZns76513Yz7vmP3j5wpPssjHmYcidtAxjiEmGVsSZyWl76TP4wBagCLU3T0
E68LjXmxLnLg1nAymxx745zqxAruKmI/pxED9tk3BF0wflSELgNZLhoptujN+twmsr8YWuTXgS8/
6LiydkM0m/ssmN/juaTk1aVpG18UsqIVYYpu9PxipE60FzR275RNoSwYamqwANNtBz3bJ4px0Gzq
vKIIQQZLmDgT5hGwKfTE1OxlzUW/pQV2XI4KRNI0A1seZPQSBKJGB7ZkUYQVtqPiYfKSlP5kHjaZ
l2N6yfGQXBsCt5XH+AaN1WKnUSd7Kw+wg9fLjUcXJlXd0X3rTPMtOX504CF/ka39zYlZrOl/3KWu
s4QoJe+yopdaxgw8xjHBUGYUJhkio97bVu4CSafKMM4elkBxVHA9byt7c9nE8XIL082hxaV5VW2T
3flxf4wMG0x20x2GxR2+GxNjENsxvq3Au725sEOeGiM9qIEH9RT076XMmvuxb+772i7mDS0wPNqt
9SCYFMYtjJ+1w8ZOTg3luNfuYPxkZt1fPhueNev/JmUMhtAj3W/diKc4LqfrQSnSHkXzj8zV/46t
/2ZsjfoROH81tr6ue+aB79UfQ07/+Fv/HF0HwX+tCWAqExHPBGSff9ldJEYYl5GNJ4IVcrE6V/57
dE0XLRF7k7O8bxPfpIv2v0fXvCCpN+wWNmx9k8v7fzK6dr4YXiy4yAQ2VzAFZDDxJzIxvTNjz7ZA
n7wqIpOUZYb1YKITYfdL1b5usqDbeEqYH60hoieRSKroyio6GzqNzu3q+haFoEPN9KsDcgGHgMEi
RElDuvEUKOZnImF4sqvNTm6thOI6qzL6X5m2qT1JYsIHHPl3n91tcVJGl9p0aYzHVs9hu6GUyIpN
PR46zgDHuin9x77qp79JaX8JhPMNuC6xXeb3KxQVfNUfR/cMh/VQc+ecJm1Ndz5+70M895IdZrd+
Ln7uf7tE/pMt56tVgPeTjomJAQQbj4ovAUabah3O0rk6jYamtSsuKC0Zh20a0V/31+/0xWu0fjLQ
zxaeqMBbuxG+fLKl9y2gu35xGiMowXaWMVFhQHogxZM+DnbhHni0RA9//aZrSu4PTgjelIwA5AAu
Jqb+X1J0DNLasaxaxD0/AUxjUODKzNgWXthPK3f1f/5ubFqAMoBr9sn1//GXF8tgTKsyK06WOXr5
pdLlQgestsbbvpBPf/1eX0ni6/cJnHGFB5CqXWPFf3wz8MRFUuZmemqSqXC2ThLhECP6ShafNPUm
mZPptte9dT22+XBcCrTkHTmhvwOX/vkbxsoFssk1heSfX1GbnC7FXPZOdmrAzXKMaGfqguIoepK+
qs2/+YL/fA1hiIMssjIMSPZ+zdLrRhYOSnd2Utay3NeBbkO8Lv0vlag8Oc2fdW+iIibwN+/7nz4k
qAvAYr5PLHyNmv67Ty6PszGNfUCBFU0uWCf4bY5ODwWhSjG0/PUv9st7YY7j9aXEQsivF0rcl/dy
U2O0hkSmp9RqYlqFZmQoZer5KiaM8PzX7/Vlvf18L8yFfJUBLY7gJf/4ubKy8w1tcA3RtjpaYR2J
8lykzvB3+fc/hVn5TB5kL+mzyHC52n98H0aAreb0k54ik7hjOI0ZH8qd2X1Hg+M9JmnKCWbSHRGK
RXNe2pmYWS5//Vm/XDvrZ4XDwEJn+fgozK/XzjBbedrg2DhFw1reYxE/2sSLEV8iZy7PNfmIkCPh
/Dfr+edX+G8r0Pq2cK754OD2eYZ+5eHgshnqJWLwkkDyf9WZX56xbM03KquSg3YUW/jOoADxk4wl
tvSoz8MJWXX6aflFo38oQplnImbRMTaNknrsiH9A6f4bZN9/+jlXVxvmVXYH8k9cptxzOO8Kwzia
wH0+5rl3NQmtQvIrKnworRUtsQLDpCHEzqjH/IKaSLugg4/+1Oe1eyU7GQHyDpwbafit2PtDUmdk
i6UYDn/9m/zzVRsAkKAsxQKpABH1C1HDlPjEmXymp1LScLnN44CDadW23e6v3+fPdyKRKX5lQkCs
4Ab5ssKmhs2XgrnmVI/1ci/ThawmUq13VbSu9/jX7/V1Oec6WXtfAni18HZB+335UHMAss2FCnlq
yLSEcRANITIGXYvcKnvGovFWIX9fWf0kqFqv4gN1nd3ffLFAu9c78Y+XawCqDpI3jHyHH+fLZy60
MmzujOgo+lHPJ/FpKenk5KhT3Kvl3nB888NLqIVN075kjKwSyDFpmutggyveuyIeEp0Rxuc7AuZ2
v+E8ooiBF12fbu28xJiQrLWaaWM/LIUT/R4own4BNrdclkITr5CN9h9FMyEpl/QUDxgo1DqJsx/I
oviPfkK9dWfRU5dU7hquVelKXqaaEz3U6Zm+JcNtqSFpFZwZPzCqRZcWdjeHsamKfpeB4alzVTYl
2YBBRfQAIATuM5Eg4zpihdcZtHKiiTS2+57IyPqBJOs8j86neICsbWxR5d3fxdC5Y1h2EyJ/i352
iR3ubNdjabH0kH7Q+h1THht7v2PI1/a2Ktk2bqvIDGIgdTLGwZH47mHEdNRyxJvan4Ho7V2F9PkW
oHMFDyB5uN64++N8n9cS7QLxx7gPGCuTtWh78baQEEJ/kPGF3nJ713q0vMSz57i7Jh3bkVERTblQ
MOYLz5nipWnm8fbz66VGtdvZVWLeKweD87leRIHebsW+c7bNMrnksSz7XbOs7gEMsKxWvTVfaWac
AOStyfhe1TlXJLllxhIF9Flg+orvbvYCsk7aNJMnd0rd157cCvDP2KzunBwHSpi5vM6IFeHid4oD
biPopTVhktGVoOf4IBdJjYLr8VDIYsd5DqoBxdSw+W5Lx04/Cnqn9xbzwPfMawh7cdMUGqW5BCkw
GhN+spywszk00206u0MSCtdKvxfAwE8T0fQXYKgu0PP1OizHOjoHfTYiXCfgiMOF+UESWmW97Imb
cS2Jslsu8Tjjzok4es2bz4JnJooEhpaSfU6ftIqcEh+A9lAacak65ALbmW2i3hPqd471FHD1Eh2a
7nSUTPRrJJwYkHuMJz/J+cI+22fR46iCC2DQLEYeTtqdbgmyNfsuE9YxHpd6R727t0VS0/dxlzDD
D3R1NcZoPGlZpMxZW/NiOZQ2943pU/njRU9xJ3a12+fvjV/lF9y8oAQiT9yWizjk1HFDEoimg5lm
zlsQcNsptAWTIRnuXFJTpjEtW6zM9tbyCerJqS63MN2KfMu3ar/IdLhNkSnPmSX3SdI4e3hB9Vly
k2wSg2gSKTT8RCUfq8gDvcX1UoTzgK5nr7HoznPftGidCzb4W2b2wYYw1xQOc+BueeCQ3mvSZz+i
coNiYvuK1ADh19zbqq4aD7kkNUmcn8z4YvqhVEyFU5k8tMn8AVThXRGgxh9WEv3CsM8sZLBPhhl8
a/yWEBEaJXO6CcZe1Cv7e+m45wUmPxad9CbxqQXEN/A0DNFVXYn4W4eWtEsonTwnRckC7K57JJw/
N37qOEyc2+beSouW2Dha/7L414zZ5wB+RZmJVmIFa3BF/2qQV4+Ui6NgVtEQMSKPnexs1S410pER
i+veK/iB6sJ1zM0w28szMxNnP40FmORusOVVZ1nNLRslNwlHeJRhjpj/rNUcP/e2OT7Otcf+oW4V
Wh5BsvkC9xDfIYUuezfvgp9ZmerTVCC8JVBpeVN20TRzmg+BN444wDG4Okvf79bnj0e1vBqgzamm
vGs7sWwFd1pxcg0w1xs7r6OtntmL5MyPAUD47dY3RcpShNs0diOeCCKW4qgyjj491x8jqrnay8V0
Dz2BQbXVyi5vW7N7EcXShNZI3MSl6wAlsaDOOOz83M32XmaXVwxh832V5d6d2U90eIo+fu2yeLxy
eiTpNBrP2dibRDZQ5r872dRGJMHsNt0OrJOnSurk7GD3pPpyBFq2DCUXJn2VXRaKwrgvZi125ay/
VXXg7c2yG95ACQS/O8iYM+Qyy37CJyleaX2Wy8H0UoZwPWOAqO7Zj1VTc1SMMW4mo/HvddHOW/qK
FVyQRhw5QcujnNDlmTj3+peyg2CnsFmcm865CIKrFxnpEYeZtK5dT1ZsYSpx6EUh78mQ0I+Lw9jh
8J8lLjKFtp4MMotok3hw+KXKR+YrCwaEiOh7ZQzujwkTzr3AXHFC5IfAUDd2GPhcAgyIFa7L2DuM
wij2ftANkF1Tl+x0W9/FXetsysjKTlHW2Be+wTR06Btthsg6DHhyzoasLj7ywTYqpX2HacU7ekTu
rmUctxtN+fNj5DVWWAZjfShMIvDF0gbvyMHVloWm2Q7tmDpb4NNo7lT1rpJsZRcbqq+AXMEkfKnM
ybnpzaC+NZeIbT8sA3+jWvpRdkyuanTFbCgORV6JN4/g8BMfLb6aDC/ALR25xWk25Pyr4zh+3Tlj
f9+5mOjx3sKr2xp5xTMda4imo2fwbjixr/FYITgAWPW5sGZoZ0NHE3lWFnfK97rboJ2mo9MgQG9T
iViOpnkag8rY0NwSXNXNFF2yvsIREA/lxxqF9HfUZTWv1B82e9/P8t/SK9Noq4SqT1BL0ZKyQr+I
Vn0veemdbmq32EpvsYttS0z+3VRuRh+60dKQpNYAbmARaqZG3gtdgAhXACbJW9fZjt94iv/d/jEa
UoVpr/BsYTCAmEBx6EXIvv4Q4LTPsCWMMKDH8468/XKY8X2HLj7CO8sc2o9M56zZDcQv7JpS53G3
HVzR5N5zB11AtD98YiXuhjbuKfmd4F/ddmnL0Ct2u4pjUmf8bvyEnm1P2Xhrvf7ZoFj8A+Na8Bb3
Ev23wgdZhJO5BB6PvZkO+3KLIgKf08egTeOpjHfYAl/nzgLxkpcYvYPVyp01tAylq7+bXVR8M9uz
gMeK8duxm+jk1cXk8FN109GtMvPijrhFQMXwzKgJeZTbou8Bk7A4JeBFMjg7Fs7xs6VL1YcYfGuW
s3mJ4cVkNrlPos4nT+IA2VqoQ1yXhVyZLovxhMnNpIK85vfGQ+HgYFuk4Tyl/ZuzESeMhCmAUfIt
6CD9TpEzlzKKknlJhLKrjbD1dISJHr3Mnu28G7YyftukaK+jYI6fvGphzktg/zC5k3yG0zIQVceB
H61e/GIwJUbM9JmNMUnVyDcBljcPvkNimwbfeTXzQwvkoipfzNXmbwbGg2Agh9+kAoUkgj3+fH+j
12iAm5slBpoEuVMQNLcqjAEBZ+xNtSYKJNGCvLCTamuseYN+TR7Mfny0J8Pe9wQSusWRB87y7rZZ
0wpgQMQ68DzbbeltLXLqDM5WfAFlrVCwDCLqXM5mNllXs0csZLHeF8ULJ3UfHOwVPlquCQlMu9Nj
49uMb3CmXkj0/zYUtd7NQkjAHwb7nCLs7hiAkoXXwKeliTxgTxTnOkr3B4Xx5yPvGPZxxuepw0bo
7PbwC1qZNvty7NprvNnZdW5NhxzkCpXKyYRDevIZX063o28CIHIn/+jpJtma5YC/r1Fh0eO1pE4w
upus1tx0RUbPetdCiyBwolairOWn9aZs5Hcmj+VeryGVTqEdEE86ZWN7T5fee+q72J7wt5o9XcFr
vMVo3sZyue3z6NzV/rPS0YUlF8FojcT4evmdNfGLRVZGkJlR7Ka3uILepZmOhyVHpBSd/LA87A6L
jvtQGpb3TJoGQkdtf0xrLKeAhRIGiU2gWHchJVu0RqurKRHUeJPsKdeIj/2Z9vEMTgTxGgNanOXH
RDbIz3p7v9pERzwbc/xqUuCEt04H+dnVasDDhwt4zRhZy25oqDzHe3rsu+Taa55NHPdPTdDIXUI4
SawpJTFC79LN0H8zbB3spnHojgNnmGuSI8ZRT7AIMJObZ89JxTe/datDWjZ+gBVz1Ke08ZFHx2w9
TpCSng71aLGFTgE7AJOCTAAky9B7bKcPHhjrn6Yv8AoaqkDQYSLZBubBHuzRueqCci0uaRKQTIWt
19ezmxyMCqLziHBhRd0pBrQo9wKXtd6garpZtzGzwtpbbcyMPGc/RAC8F+Ay+k6kzN/qrKGgG9HU
b0eOnLkkaA4N7C2I8+h3G/ncgLwrIwbofxxE6K4qkpAQOseimMueAmeWF3SmdaYx13309tl8FxkN
Z4y1BSdLl+mm4Rn3EjTRfDFcPB12KijVg15m3mQGKKodRTzLfdkLliVK151tZa2nEyudhl/ZYo+3
mT9b16aVk1WJdX5O8jF6i0sDkTt2hfVgtV63w3PCSSReBvOjrkffu3TJsB55ZQdpIfFU+4odmK1D
YVBNqixHn9jb89KGXxm7pOaAHnqQDfbCEpyvRr/77helHaaa7d/GTdSdp5dtbg3VqVKQtxce+Sc7
p9QsJZjF/N5DFGg55Ae9QCNYJzWf7zco19jNta9PkY8Dh3PCcKDMovz2+Uckhv4H0+fYXwuwpFQV
LUfbyTG7lB1nsEnbqASBM96OsIBCg8Mms56l8h9lzpcJOpOW56Rr9p9CsSpwX9oT6Nk+RzcuSnxH
mzQFX2ZIfsQyGfOzD8Tt4Jde+1qnHR8gzXhF1pHlvkV4uaPEwvpW4nhna5/DbsQWok8aL9JdPrHf
XYzEPC55D41EzTNgZpPP5ZZo4crj2NcMiQIZM2cNnAZQu3h0C6HDIY/GfJMuqCKIlywGvcXpxNSS
Ee/gwR2KzLLk+jcX41rWsaJIhsGtSZd4EgTLldS6ZUJdyA5JpokY51YxnqAuH0f3umgg2njW6OHG
XpiQEfYgpUwF0+d1Z6TVsqfaB9/90hUvhYZHmnQtPtphMtafL1HRb4MBPKIIx6z7ol+/k6Jnymbx
r/yuJuyyA18bIuXWtdRysSurOtSrFNf21XIRM8CXT9gtlJhl77tcAZ27Ms+gQ/GCBbGF2IZhKjFa
hqqo0fOFAg5cgTksTf5KXrn6JKr1v9Yd35YF5I0xvSPmy8ALwezR0gub0YCNanluFuZdTtVey3VP
wM66tgQ6a/gpPFmGHf1eSPpeDRlXk7Pwotlk1O9IiZUT8jgfnjtKu6+lNUbnIYnq9ygxocVFGAk2
RsIt7Do9s0lAQ+eIPMR7LtoOH+VkOJu5HQqTmscish44HPAJ8VMif0X4MdkBr42Nskrta84t+rUD
xgIsyCzyc1/zNQ1tbYPs6TJ2WvzgdpsnP8ulVO9NkPLWU98O56Kbo1OH5EpIPzDa9wWeWGyiyHUN
f0/qNL9i8f3ovRaPvpVy9OjUjwp8yVYyzDu0g44AMvLb6TBgvjYTd2DUzxLFoiIup4duFwNNuThI
4BdVAqvSozeD+vAX66qIbeu2IgJMpb3DT95x8vHCiuXwYNK7hJ9TjwEeH66CET/Otac8JAUQzMM2
J7qg8Wf1XCViMT9ikv/vjCKNessslnu61h4wJk6n+95kfcSSXB1iPzaeAKFEvwUgFtII3XoNanPm
yiNwdE5ju4zYB9AXjQshCOHAcOwDPTb8CnzOyfiSrelbW6fT92kImEK1bMg1Uir+voRtBU9GlTXX
VjtUN8nY9U+41oKfanCj3ykerfPgJXggaN4bb92UHoDZEzMBzIorYJDUnma+t3LttaMhe2CJHsJC
pVDvPiXh/zU6/I3RgSIdE1n6/5/Pv6Rtu/4P7/2/kz3++ff+ZXVgeGa5TJpRC5kU8JL/5LlK6798
kPqwKFD8q1p3yf/9Pytb418gVyDVgs2XjabhCy/4n3gamEj8SVL3GOdZAbeOI91/SO7/BtlIwUt5
OVrGqcwAVYmY57Rht7i4ucO5azoeGl3jWegUVhcT6f704Q9Ya6g0qefnJVqxmTUeWpxZOX1GMC1n
ruY8slEVUzeH2WPA1VG5JofYZmm/XEWpmPtdhXq2cwDlXKRAjOSnRMmc2QTnN0NSDb9EFjg9wQiW
WZ043MYZ7TwPjUH3u85QB4NxnO4Wwc+rHOhagvvjjNTEAsB4qgJwR66OjG6l3unUXfa4RPKw6g3n
NPdstzZ+4hqVOhazinv9aEVLb5yDKQHWNCPIiZ9D7MT+fiQoYL+QkozTXdnHE3vfPDG8t8SUM+NA
OcouuSIilQfOZixJ6N41tmDnIuJgJFMujSTY1/S6xQ8Irv6eNbVskA3i0gz2djt0JvkcFqmT5a5/
MraYR32byK7wnEcsxQuZp2Q554QeHCx6Avl+DJAEt1buW+AENqUfmcLfNBUJRdbc20EQn6zNpQAM
JOYGk1TcBN+WfuqMHZjdaQcdEC3HXwDXIRcBCtA/vKwZbgQsknabm7FzLHzHul9Suw7HKBq+UVHF
RKg4lLpEx22D4hDIvdIDothQ+M0VqbF94zaKM31uc8FwTtowTqnJN0uySf48PefKy7+Zq8VBMAHZ
OpRvcHbPvV9rZuAhaDEGNnJqQs7nKLaVlZ66gNwDqf+cUGICQkro6pSijp3diKJByyoekiLL74ep
AyEnkClZVJuDYY0+9v/qNMn5SVSauitDyvbDI8v5UNLnB5HQSbFzI96aI3BglMp216Iub5MlLZ7r
gd1FY1jJIZ5q+cOP86bYaHqS7+C7Nu/xYHkWhRazeSPnAH8fzkADipLP35rNyrzXCO54YUmOOXbx
lBnKfoNtyV4fT+CP1PatFz/gpnJHx91zXnZPMdCAjd9M5Uk746+IUOX7MgFQk5gTSGb+P/bOZElu
I1vTr3JfADIAjnEbc2RGRs4TN7AkUwQcs2N04On7Q1DqFqm6qq591YJmJSmZERjP+cck7j6aGcB4
ltS+J6OzyurxenAS9zbPCJkTw4zhHj0DbsPYyY4VCgGMq771jpA0OBOMOUasj0wBaZYjNueF2jtV
+9T2VXwryNc7ZKIQMB4Thm96ZUh9qF1MRYl17oc6fVNlkr5zRkkb07247qs5P/RlWZ8zmiG+1UT3
RksSoM9KLOY76OvhVHQKCamEwF5FNYrXKe2AcwxD8FgRWt4EUyPuAVw9UrgWDiLXTWSslgDnq9KL
xW1PgsNpaIR81aQnDCsxjeZNnQ2SlSBTT33Wj4/YXusrgn/LraFl+E6PSPrSDF53jVySaU33fnpl
zv4MF1MkxR3EcnSsZ402aiYTwCT7igyHwf3uDo3aoxmZXnWKpT0OwWWzmrgD7L+5WZUb6ptMpgPc
41YZH+2wBkMwkRqGYlVnTv9JEJm9IqU4P5iE+hKmUBOQyXt738jS39mMZ9A2nvpKtml/bYL27lBx
yrVXOuN9WrnqTE7ddKiaXtxH0zi9oS6bv7mRNdxzQKJbsG62Yn8iV8AZiw33SQfAr9PDmDsob53U
U3jsq+yZfqR8z2nnbjGWYiA/qz+F4XX7OSg06RyRKXBKoIMkE66789mD7DV5vZg47CFBYuza32c7
CY0VCZs9l/JUsbJbTzVesZskKu7QYYZnu7LjN7DiHFNcqHZaTMawMieJGV9mYMZMtmcD/uF+0gOy
E6udwlNVWdhRc32bEwmHJYkb9QqHl7OZnbAokBN0+igzK76qq5QkxwCvAwejvOnxKIa+4FFT5uW1
4bkp9k7HevSmwrXXJMjAZZGJ+C1J2XH40gEIbt+m6QF9j/qKwnyrzRS4APqRkMfK/pL2AAs5npm9
ooHsCYtq+xD7nX/GG6GBydScr0A41XNbgpFol2iZoa2ND+y1Jm80fPS5BNxdcff4p3Icp89FQj4B
jSv3UJbueEVq0rCPcNKdh66BqMztchdIpV5GoOo7DLvRBspv3gupk3vebPW7t+CiQVf63ye5qOy9
rmWMC+PPkSQMwsJnmiu7miayoL+edEva4gK/GtWCxIYLKEtoE/is2ebDB6pAK18vSEO+9mYDAIaC
2Rea3botlsHqSOMJyK+7gMClY6kdnSnqNYhLz9s6VVx8FXEc7MsFQu4XMHlYYOV8AZgTkGbGY7DE
yeb9tsrxfJxZksLbFETjJltw6h5HLbW5RncTdeRgU1zlnsecdBxjKPtXmkc8JtoF9G4vAHi7YOF1
3AanecHHTdHnPSkpktd1uADo+dgZT0nieu9KUkWqL0h7dUHdeWjjBVhm7223wPJ+Vooz5UL4T0tC
sWEpgV3SBcr3L6h+f0H4WeEUdk4KNHXlBx/ZQgWYUnw4fVvdGHHpPgYLY4DWUJzGLsTUSJDjHbUo
wCRRebOcwCuVC2s/d/16wDe2QY5s3/RBlx5juxKrhoSKuyq2xbO/cBh6YTOUqpZ42YXiCCE7sH8Q
IZlJgIAKtcJ04UQIj8a81kCUYFWakfYP4aPlgvGVqrWh4OFW3AvNUrDh3mUX8sUeNDzMwshAVFfr
0RSn4ELXeAtzo0yLFdbTV2FnB1sL89rvSS+hegxyRw7Rwv/4SGUoCYcTKqOpvcPoXdM8W6tDmtj2
QVMgtp4XPmm8UEuR1fivzAL2kxYhosjeFf73oDD692JhprBivUHAIbpJw3thN23K9zMXcfbCatkX
ggvbXnI1LqyXdyHASK1rIl7aav4m64a84XZhy2xoM7fi9UZxX8ylie6hWNi1aOHZ2BiL6/5Cvo1B
46cYtRdSTvMQPou4V1D1DWxNU9wOFxovWhg93nflblhYvrwzpp2BoedgV3lwe0GJ3AsxuIiB1kYK
XajgDXF1RuuYxRFTltVY2dHNY2vNlZ3f4aOBd4T8hoP0zYrxFbsgbcfZ+OA1uDXGWYxHz5zK2y4j
n3GVC9AVwAP/k8E32WLZtvdELgMx+TbDNPIYSNFu4UcHM4+fzazKnx2bGdAB6yd/J1LqlhCq8Hom
sYeMHTc6mn5NwiMrKkRsRhbAsAqG6Cj7oZk3eiFtiWgLSQgYLNkzYobVobgwvOIPvjfrJgv6V6jg
FA1QwlDbDStzou49A7rbcZrpjADD2oSZjNddTLxQUo4ztokufpu94DqFfY4XGrqHjy6la/EtnasC
j8cX6Tv2Clw8X6vICxnJCu+NcCkbCmxJ3RwTsVEL9V2L+aOBCwdEvA8WchxoxdvkC2HeKmmuq4VE
J6rBWWfw6noh2EG1im1OLySnRez6hYYP2/DS/BCtjFzeDo4UN2TivFsLfU80FAL/hdLPFnK/Xmj+
dCH88wJbGPIibMI+qezkJ4td2Qe7ZJEKgGTcJot4QFx0BMEiKUCm3ewWV9Z6XgQH5EuRZrOIEAhS
2RNgNa5IMRbvk2HrPYhVvS7CYB8uMga9CBrqRdpQcvl9GJR1IeqNngrgq0ONB+jKXUQRySKPGBah
xLxIJowW8QQ0Q7Cb2o5Si4uqgqTaFdhSfC4XzUWYpdOta/LlqAHcyrkr2BPqplt7+EZXf9la/4X2
etFS/ay18lCQ0RzjIKmjHOcX9WUSObiT+kAe06JlrTO0H101UGdklC9SJ8cs1TfqmIKSV7aZbf75
l/9d3ObZqCBtlHQoM4my+1mSOeO4wwdfy6Olq+bbnDbliZCH5DbIwuzhn3/V3/V67DPwzfjJTTxY
v2rapZKpp5OCX1XbCmLXAk0mjCeufv/n3/O3Nh60lhTxYjKxUO0h1f1FvJZV0+Q0mR8f4UenXULA
/tHrtb3NSVm7U02WhSfiR0xyNpzio/YJmeapEie3NKovy3WU8On++SP9/RT7pAI5lk9rzEVI+PNR
Rp5AtRZbxlFpcD6zaAh/Tkc2aOJ9CKMwicf4pvuB82yBz11+93/xo3+DH6GLDxD//u/4EXrNnz0y
P37gz3hH8zf8JyDYy23JXfMnaESyo8MCiZrXwpmBd+b/YkeOIBDSgwbFVRN6/Bw3wB9YEnmwNAYt
2k5u8Ivj5j/BkrCL/fzIQP+AyodGMzJUcSkIgSHor0J0wkO6ofRlcGWqQl8baYt/mZC8B4aK7LMo
hxl3Ref42GDcGPvnFGVnfPbNe5p6LSkSfmvcWbGPUT0hWeXOEV30ks125FwrqfW3pJNpfKyUUGyd
JcTmYsYnER035TbSuQ+x3Y33fVML1B+w++g4eUp+DsPkngbVBy9I3NJmhZCTKNkuwC9J8IIu1mgz
GHMdeRxc8urSRKgeCCl0AckL4X1yK+e/l6Z/JOpwPqehHujhU85DFhnoXNiTo+8kSRS3sTHcZHmf
gAWUMn2fI6E+nCgeXnWsirUN0ffd4O3DiI8eQ60a7d/VZBkVGz2J9i51Y30zYxFEY9o403e/MIz7
qkzHYeUPiA4G6IGj59SAPUzO2FFHAvhOdkK5Muz2DPGsUbnBbceUOWPM2dLokLwTSECVhQgKIHaf
yW0VFl7+OFlJctu76AwqgICDHPN4T4p+wFvJgeCqdM2LrsBBVCTxTPVMmeRoq6fEBjCy7B73RlZa
uG+dKvycmJrrNb4g31wn+UAoH6E5azvK1FVPUOY2bWFJV3ZFYkCudHjd4EikJHcCMjHDOjg7UxXS
3TT4/cPgF+oQTwmohGG2XxODrF3oAVph187s1Y+KxeAKB48Bdao5ONgemWvrMr+1iO0zV0E8p7fE
p1QEvLv+8Jb3YChe73TBNbM/MaDJPLGlE38UXgk23W4TE0e/zSlcvC2THou3lgo+36sVEI2GcjVl
S+ZdWogEuJB8G1yH31v+lp6SyllJeGNRfR+JI3MwWkMkraQzd9/KRnjGgSSFnAVMp8dBlIpYtCkV
x7r02NUwAtyRz4ZLsi7dXWgI+q5TwThiVaFgNpRYcmaWwfQFcV6kSa4wAjYh4qqMrtuzvktSqfzk
rrB5SuefnF2bGSIpGsmxJfsI6/sJzygA5Rk+uojOGLfDTWFVMHEOSrLRHb1jMFn2cxzwO6KWyKp8
fnRaoonGUljkj1pgBIeotJbaEBJ/Su7QNYJp/2rqHIJpigwBXIrnbIF66zhDzQv9gJyJsLfWrIu1
6qxolyIiXRl+Z1PoEBJjvhhK88y6trvQwr1GqImunAfsJod8NF384xj1J7MxWd7L6eBpxXHvta6L
1eCwPuOK5gp0SmWeDbeavE3b9mhwmijcyXTuUGQ3BXFMxCoIHY6nXlABNqoi2yu375nailldey3B
BnbaF0RBlggwZeW5e5a07sEI23syQGlertLvRMg/WwaPgTzIPgMEvZvUI3K2kmn7ZPTk8BBb5a8J
WUqwlrrWY4OoBRVLQdBc2DohOEpKVj8hBzS1xAF7OX0jQ5/dCad8CZ0GTzo2NrTc4pB28QP4YUJx
D0kL5D2X61SapK9oKikOzewVbDnecrSr8Ymih2RjDlNINKgzEyzjDfvATu0Hr+7hjPM52zJiuEfS
QwnkcAGuoOza/sYNM3OrdKpP4Cfzq8gd580vyH5OMiY7XSfJld93/pPvg1PVIxFuPKRanil+xbNj
Rcq38c2cgaO487Hzmhl3L8Hm6d088GzM4jo4VLPjHHojpEbAMkK9jdtYYwwgAa0rzWI9ti6EoMzU
uQCJ2ftNEVxnjQ3XFrJTxvQA6AjRO8BSty3apUNIcFDuxzzJtgRMlKAacc7RtkXKjRqA6n6TcuIl
Eogl1knqTq8TGuBOkqqF27QNxs/BdKkoIahzj6zC3JoBoRu43vtd0wbFm6qC4C7pSE1dx5z+t5Rl
1nZ7A0e0Lm8tsiQ3Ux6bT3Zok/Y2Od27b8XOIv0nv0MlpNhaytzltdPfDHMXHFOCfik+YiHcIjvK
eegmsn/EOl1dBUkrPkTLJU3543jSTJk3gVW3ZPi71m3butlad1SuYCOYHvGoewHh4yjQcCh0J7DL
4QRuRT5a4oK4p20G8x7wyMzjWytsU+InDHmHLtoPaBNBDBXzzN9QGmTD0+MXv8KnkeyKLC3O0s6j
56Scif0qarf9MklbkjhsDPKE6bs90AFDpM1s6a9F12fEStbzkxgE+UxR6jdUS8guXvmqfVbxaJ/m
JBpP81jR3pF7Zsr1ppIH1+utR/LIbarlyB2eRoXii/KS5LVWdUv0j6fvkraiLIYHkzrwRtcf4Lr5
E31xbDC9Z0FRkKuyNm1npsit765IXLjvelo/buMGuqh7I1AsJDaFUDgrM9+IwqSDutJ+I18d117a
rpA09byJMjNIb+cqwSJfir7Y9panNpMYNPVlpp4/gWq8bZRNLDAEd/mrhEkZjrwBM4+Tqd+PZvE0
aq32kghjmgVldORU5hsQ8Pxe1BO5ESVwZkxKi/KIx/vvfFx2spv+zXxss+5Z/zQfnxdK9H/WHw2K
sp/d5H/86B+Tsu/+xvn2fCfwXJb0y0j8Z2Wm85sgT8gx6S9YJuKlIuFPptX7DfOmxdqJi8vmxxik
/2ReBR2crIrADBRfWniQ/pNp2b+4e39asC1s1PioIX8Rzgr/l2nZzzRwfM4dDBBD4qAVLgTV3MZU
NtpDwzO0G2qCJTFmJd4xsiea5kq7DAMAXuQra3vkJbMTsy6IdnXJ7DsYeWWNxOINZYEEMxHtZyEJ
YUMh4hzBEKwz+aLOkSQWJDyTnar3vPbEcZDkTxOzl2NYyQjvvASZnEIEJu9lS6dijfa52fLgkUTl
lGiZrQTzEeSadS7CwijXVRkvodKVHdR7O/eTZttmxvIjFCAW6yyV9AuqLnzpyZqzV2O9CGy6NtAP
FCCHL1Q16YcmtcWRTip0E6LmVr6Nbaxs0LlNFVzheW0/UdJZT3lZUPdoJUTmQMjkNDvhfrib0N/2
66wP+Ro1b1fQZjtuDibd8E9w8O6Hb2tND6LRH8SQiOd5DPRdKarm0AqzQjxXtNY5thfDDls37Y0e
T7q1UpL0HZ/0pnZfh3P7mdK3VK8YeskEo+r9XUQKSY0WDf+Zo63quqhc92OK+TneaHwA1xr5tGPO
bzNFbD+lUQKq1AuPOHQv1HxrchzzVZCJ+j1PTb47De/zsOrBdM+eI+kuTfzkLDIjPYH0kZU3Sn2T
RnI4iirMjqVktgNHXY6np6M0XhW6AH/nuuaf/DihuRlnzYZHV/hi98sZHiaUYpzStiXJuJr0aQSM
sPBp2WRoQSVk8t4obL5ChZlSci0l/Bm0zBZrN+85LmNq8BkTTYo3plDHIF3I8GO5V13hDgc6nxLz
tUFGKXZUAxH3RXb+9yTqORLmUIYvtE88YE1xdxO8KYYaHKMvs92m9/D3ZF3niJPWtVXYT6XDBbjw
8Vy1BRd6pp0+2sHW8zfNkc2fPi98ySfhIupMwXvFW6ALvxu4GkCiObOh6Hyxxccvjpjie+cm9/1O
MbC2XHzEhyabaLC59fyxpgMJMX68Bbu2UN0obkI/1Jzgimw8YniYh0g/T2uwwpJqVbnOWD+KLY1b
XG8Wt+Wpqtm+D34aiaORDrZYY4jmc8u5p1yyWCoihRmXEfaCgismsvr2U2uHX0lePeduWK6TKdT1
O62c+o5wZ3FEyVy/B1bLX9YpU+5D1w63gJdyPw1DuK0Rtb0vhuSXyyUsDZ/jS5jMdbXc7OlykUbe
oB8wg3NIRpuiTw1PeVfMdnXtJDQR7Ih9DyGrQw5cV9VCrGsm3mbTA3Ff56XHP77cEj0Kor0nJw7e
BJ+wR5sgcIBL9c7K2hyUW+NN83h7PzmIlV8MwvwgdduUHQolMRL4xufm9CoqD2ZSOvd54jL/jrLg
65jSOcqWwICVMif+K3ISuMCIWMfLmA0cn6hxrKfBpqpwMmeeIA6o4ZFU8/A0Vnl4mlH916tOTvwN
VW2l9IbCBwbr3idkiyaVgWYEo2knnqcsuYtt1T+gNyVnJqeM1UUftxFjYjQsI2S2roRu4nE3t1NP
vCQ3BQQ6QQnDCtWFfijsakweplbXN1SC0t8wKbkXbJUP+BydY1BmBhWcVs7f48DHHDMmsk3a8cgw
zch66gia4ggWjn6g14b/yGb2ec/MSB1CRL575jX7yRdc816Wj9EuSNJmfmxDGmsOuucRKWa+sM6w
yCFssDlROREZT5E5z/VVXPkQ1YIOiuSqoPhqn5os771jZ/N6oKbikMvI+WilzaMZ5wbXVETlB3Jq
b+a0Nm3ufpiEiMm1Li3rSfWT9ZSSygSr1hSiRA9Ycb1YLR2jpLDX7yOEnof+RFlnie7giaRAPk9a
1HRZDeFy5fiU7U5XTtrw19tx1H7GWUUzbOJydUOpPonl2mugEdJrp+6bQ2/5Jlr55Zp3WJiIFuv4
zmsbLkxwNj1ECXIIX1wXke+WfiN+xTBapKAOKJg0jB6BRKumJcIqT8RyPS5Rs2sq1sMX5AecyB+P
NBAJMqhqf+RSQhfd9Mc0aJWxUpDszba2DOvOAZfZ5nmG86IfObwiJ3Z+uePQ5TsvI0FWyECU2yTE
SfJkrciO8qDjAvViSVGWLyO2l+zVZY6V69xZnlL0Dsi9k3TuR5jTLZv2qri3kt5ew8F+lokmir2u
l5cBBB4vZ+RG0IbQIudxdnmQ5cwP/TogNZbyiASFTHJrT8l04PEjinFjxT0jxCquyspae9UcXpMq
gtbW9iNNPHsrw/x+TvPfU1PmfrCGDsPbRHLrgdqSglNUgiCRxqZ51nJPEqrEI6ZaGaPNxiFwPH9W
ZfFSEex8FUa6N9GrB6NmDhHNE7kmyE6WF1HrlfkTO1l9zTsmuLMQyVL82JC/TzqNXCnL6s6uKagR
7vN4PQRx8ix95UIsl9EXBUhg2JU6tXi/1w3xuxSvcA+s+sIqjPHQddOxTbAQoLRuiujOTBavSNi9
knO8q4mV2hkAnXe1M6zSwn+IbMc1XycvrwkM8ytUUkeL4maeqtQqCcfzNrMwe3tTg1VsUMLO5Rqx
rMtWopyU9Gu7OGBqxKYhnTogwz4TSH3tgYUYNRp+v/HKBdwga9IfJ4wyZZ1Mu8mbch9fiCEb/Do9
u7dNBNB1RzXFbaA7cknTkNecxJsntVHTCztaz2wcUNAwTbdUxwVXPvWgmxzPN3hTUG2BZ2qiY2s6
AdLM768bPZg3mBowprSGqz9yp0qfJ794dlJf5eipW+deZWTcGV07BqBmTUgFgRhYYJvwKzZiLMkj
5ObMRbZVLh6CoJma3QR5ezAHNWwm3RXbIqh1snacNFv1ok1vgiZJkd6avfeZdkG5m/sRE1EuKbaQ
43MYwldnCLT2fjR+GUh1dCnh/gp7OD0kLv2cxPraO5Iy05Xduc09tXygaUSUb11dEM7e209G6pPS
P7btDVmfeAlmlL1EYhe7ajKcfRQO/qkOJS4R1T6pkNLXVeMxGW3bQlX4XCMeUVimqTtN6m3M3HCF
9d/CEIS9ww2r9piFvXOqBHQ+B43QUfq8HrVXkWqrVLA1whmfEk+spdo7u3MUDkymTmPOrFteAhMj
31Du4sDwjnkjpvu4AnQqBWUeRtvsg+UNISYiz3Qc9geklDCZcjLe2whBG+EC4Q3tNfe9xI6AVs18
wD4TnKop755tbRsAMjS8r4zA5+dGZtevHfEtzCW2PV91ulQwi131li4UIFoferu4vu3sySYZHGeL
MED4lEmdD2GVWeDs8C9Mu7Sis2Ukz+HDyIo3PKA0G1h+XqyHpml3hs9lQ1z9aGLc6vq9GWX0CweZ
WvPwJ+IUznsf0R54HEoiRZPY2dpoBddWbebL08o6TmkjPqLGBCaNqla/MRFvma4bJkFplpspI7y4
U3DFkeKJwpN/geWWBEVD2v7BbLXYFyiYN609URQz5tZ4IkbXt1Y19eXghK0XNBy7zjUfhjHLye0j
6nZiFlf4Bx8kPbWLj65w8oM/twNZkJmOd8Tuqs0MrLKJUJ3UsPjR3KBLFRFl0wnmuamR3iFAPvZi
ZK1N24cX2d5K9layaeqODYQmc5+ATeS93BeSqvWXmobs44z6Ekh+yqh86uYtijD+L1H1O49c5+cx
1gGXuCgqx7iS7jL48SAtZPiNopP4BPJ/ToaufTVIDbwumuCGcNt2zcsreixwR7+FY+s1WC3CqLvK
lJrkawuWZx5JyaRK2VDWbPcUwqbhToSiV+M2tQwmp5jFLbqNunBkmiWRa6VdWQXv9NnyUI/omqwB
XonMDDEdW80s9n6KupeK6dwxSGtsDaq6AcnNHn893g21o/kKOVhAPkqMASlyi2sFEKuIdmDk2phu
0YFiNnbYbN2eGTRpAAKZZFsGEW/Ad4C5o86nK+py9MNkj3iC/TAn8BOJLroy5rO/bPz/P9w0PggW
e5sFGsIL2+fPRFOPuVjWgEckcofEIBcUD+nX2Zn79s2Z5lntnCJkGqlKN8/IDs14+f7zB/g7mQsD
R+9aaDkkK/MpFlb5L7LpMfGsara7+ODqEGN7VLYxPVAhnSFnGo/AB7s4qvdSyCTGkBfN5bbG4n+O
y856CszeOjsV4Yz/+WGh7lEgUPfANQiG+flDgXJFVZI68YGcdIZ0zdt/q2XFTDqwHCO5tZl8erwb
1JwPcf3+b47JQsr/Amjw63FcB7RVcnB+CYkpyYJChjVzTKacVShFK47or1VBQW1ykUyE3aOSCcRT
5kfG0VrG79JByng9IB+2bx1vohqGJOMO1163bNBkrpcpRjaXHaYkkPvfHK5/cRIXKtX1BQZEE9XP
L8drCGNpCCPIDyQf4AMJJ7ws68QjPGTVgJ6rdVkX5dbTrfoonGx6gNXQD4C/IACVbh6KUv0A/X6q
2Pyfv1RqWgvm8/Mh9JiBHMT4xNFZvIZ/PoOGq4yZyOrk0KSLCcczPP1Ankz40gLxtKvAWNbf0bbb
T1h9+KSB/aKkGCTfW6hv5JqyvGUH48j+87m9ULe/fjAPtz+yBcsz/5bF5Q8mUi28qYfai5lQY0KH
FtXeODY+udUSePuRiufAwUfI2IrOumqzq8Gxh4feGRDvJ8MYvpgm/Rcr5M/MxRZZo3uKTcJt7MyM
7zJumbmjpSO7WbCeMjS5swnIAS3J/Eb3N3BN3eePpVQWo37o5wUFKKdaP5D4gzdhSGd9t8xxH7JE
TFHi9qcbhgI4NqB/PhxLj+uv58knOAtaHROHF/4ab5eQUy+nwTf2eAd5BtoVJClxLcuqU2o+PQ/+
8DTZwWA8liSdz2tdJHysCfvDow49jlYs0NIvPWn5OqWcj8erY/On9vMp3l7gIWHXy8luUlCafgR/
PlRA3VjW/XqIt/GgmsM8Ffx2Ku8Bb7xsGrhCWAg+L1/2v0qNf4NE8wRbcrD+d6XGY4Wr+F8i0X/8
6J9IdPAbuYv4MAgDW6w+/0+2EYjfCNFEnsHtvuSd8m/+xKHd32xuM7giwR5suz6vuD9xaJss1CUK
le4r0gaxXf4nOLR7ibf76db2XdM1USYhAxEWs8fPzxzkoVlJqnh10INvjZgdM3oOKNoK90mpqKIr
bbK7YfsCQsawJa6IQ5fnEafjZsgxeW4a0QMVRFK8em0y3VWeXT4OrRd9QQkF1sgjv2ZUnd1D3SzP
8JBjdC2Nodqg3q0wwS/8JkGJmljrRPghetbcSM6ZVRkQahilrvpZ5WqrSKTGBj5NowXYCx+/mYe0
/N4WhDuB007OLjNa5zaxUgyvqNdQSmtKm0xliKsmmpaOLc+lbMMQCUnBeMZJSoRFvrGNJqLJ1ga3
I0tLXI2Qv0diCMxyq8n8fjcLPtSGBrvud37LwhA5JQ1UaKvJJwlqJXH7ePn0A2bUUelhfqL/KdsS
legeJB5HHwerWXyXnPCDy8vszkMwHkPny+hzhjaDc2b7ea1nhuB1xCd7daDnXsvRzB5gbvVdpGVy
O/ZR+VS3qJ67thmma610TBAHUySJLIkfgBJQPxqtTUvhKZyTOrin12TaKq/mQGIwh8c3hYyg0FPt
Y/CZ6y9WDAsa5TzM6aRsTGsThcCLGzCKauej76acwj9CwNe3maXCOxeFYnJKndA90DRa74ZKhafc
k2o/J8kyxYf2TicDqD9i7uqRFTq4N8ASzmmWFGs8M+6hsIADiwhlc0SSGd3pnB1EnM4R10Z1S48M
T8zZKUjO91PrymlHKjfyrHfIQLddcnKMouM7W2InSqm+jnOh3huoh9fanByxDmflerS4uO2nZRTB
Fiap81YBTXT3umbvRIEXPtqNjO81xElMG0NjUOo0iC92pFuenrnhsqcRUP4RsI+vM0jwU10LH5nR
ZMYYCqh1OUS+6uYjIXL2tJdRb5xsdo4RgJW6LGGyELACIpbujolLqzJOzbp/QLblZieSvQEpAsMS
K6vxvOfSmpyb5Mc4DivPbB78GNS9y9Qe68sIb/wx0F+m++ky6atl6Dcu839y2QWyy15AmO6yJATk
su5iclZZHqKqMRCxXLaK/LJh0LzEbuHyv2apiDbf/Cg2Hgnzpykii0gAKoZruSwtCdsLXpf4lF82
mvTHemP/WHawsJGY5i9LEGF9EpybPclcVqRoWZbMZW3qhJkf1RyPL7Kj28CgZv4GUFhhueoe0mX1
knnNFuanBA9irEvGF8+LYu/A7W08lcvyVjUNexyq86Jeo6okXWZZ9Lxl5TO6SxNAyWc4TKZkKxx6
u99MFBldG5SsHfFu0A8Xlg/VTAJP2kbHdKAOIwwqfTXKlLoKLfOt05FCoiq9Hw3H+HRnnjR5RCZg
NO91YKV7WHI8gTVeETDkR7iLeOPH4x7xv/tiNaT0pn3frxAFVbdjYD5YgpodJNlok1sW+djBNTLk
EdJjJqcde8K6Td3y2qTb4Xe0KmcTgds76s/xoEeV0/02BLfpULX09SCPdvJ2uLP6SOwWFTqIOU5H
h75uqYJpnzv4QRIo6R3poQCDBj9lkdu2lk1T1eAB8zuZqUSz5f7tXDe09WWk/9gJvmfYr72K0Den
nmHeNA1GeA/ByUq21deQp+2+lFawldEU7Zi6UqwCNPAi/lKHGa/8Oh8GA1W1JFQlBwDr/fhLJW3K
OK0EZsQH9bExt6xyTBivY6rGA4mp3TPSjY4LYzT2caO/942XL6HK07ZrWBgHy46+iMw1CIdZCEsv
JacMYMQ2SUcm0fMgCse9LmHXdhQeMBvXMWhy3WfOVRAxRJEJ4N/39IvtCa2oAKJbue/QwXBVeLN/
xheEU5D9QqbbQMnuIWxV9BIql1vWLaIt794Ev2agvhIeSHL+rGX2VgOa7CwE9mT42cGuAPzeV/MA
JzpG5itVkSRhDFCx1VjO5zKAVZnU2BwKUQT3gn9x03rauG2D+MVnICTRJwStRN/vnRsbGANxU5dZ
V65O41OYFUFIuQZLR95Jitozm67HlfJokXNGeg/dbunbtS1xFhEZXOxwOJ9QvyGmoZR+79d+RtB4
TGsfhlZMjL3x0tVm+8oVVyoymcb62hTNA7Fd1b2eCV4QaVZugm4RIedcBs64M7XdrrWVOAcbfGk1
YNc5NpGf/i5ap/gdUI0hE2QdOqGLRpf3oAcZ5vPGXqeTotjMldYzIUfDQ0LG8Se5/fGW/KngpCL7
ixH23yWaoTd03xiuptLEDeQ+l45rLFF12ZrkDJp5LICLeVLRc9w4ey3SL5HXfwts5e7nCg3VTCzV
WsjpbUIERQZTZRMi1HyQ5Uc3qKCoJ9HZtrHs+vc48gf4OqMi70Skh8Huy2ptz5Oznb3IusuBXbZZ
O2b3peWdy7grT8Xc9NtFKjStELDIbj0mzVhvW6uYz/HURVsS2j/7NHnCHccoxXwhZ0G5ixgAoqCd
Ni4VBAr9Fw/XzEVIg5A0WHdOgwGPtxwlqJH8sLPsibzI/8PemSzHbazb+l3uHI5EItFFnHsHVYWq
IllsRVKUJghSJNH3XQJPfz/Q8rGks7d99twTh2WLTVUBib9Z61sVK6dGfI2lS1GfeO5ba7Z3w2i+
h9hhMLMxizPcL0SUi90KBcYDJdxzfw6XUy3WwCOr+VJFuJgWfzifyox08LiuETs12c6LRlRlei7O
rLE+s2eWl6ljPiTTnJ1yrnmg0A5IGdIpDzLt420t0kM75vV51etPaom7vbmgYc1HezvE6fLK/Foh
kR2qT4SygV7vFt7rsLDmXT6XY2A7FamGZVfs9VARbWJ438JIPjE8D7+IxrauEUAwCPLs28bsua7s
b4UkU4qtKGaQOKkvCJarLoZGvrnFhJnUZNOfNTG6WlJyzLKbjh7qo02nakVMR0yTB0jhQMXi3pnG
HJH/MKV7DIH6muypEI5ldQ4baVflLZsmcRXPHWYat+YSNb2IaAwtd62ZmldWnT5ogmXuQh2DbyL2
BqImCeZ3Q4w5Oe0MZLeMqJ2o2ige6Sej6RAcOstjz2ZtLTYbs7wmXzMiudu/kHX1bifRsZFFvokN
cR1OHWQRQmMglrBbQ99ZF1/bHGfM0un7qRtuarO/7o3ykmqNtt1ZZu57huegjbF6jwPYT/QCG9vL
43EHmsjG2eIq+1SmnndyiqZkTgHRZ3btDihmsdzItswu/mn8/jcSJMsSayf27xu/+7eyfOu6t7cf
AQ/fv+oPwAMUh3+l00dxbyK0XiU/LsRtD6nTHx0fEn50QOD5paBbpFH8s+NTv8EGd1b6NbokywfT
/f/+66ehUvfLn38cMjFJ+mV64QHSxlSjkMA4wvd/TQJw8WAb8WSXZwayP7M+jFSA6RiExoSfuYdN
YG5WTPl0gugyb9ckyJ25ju1Rx7jHplAJGblhVwS0reZVt476OaCywFnH/1HkdPZ2aq2giBz9VCCg
W1V3tvXsr8sDua4RBt+mrF9XCwi3cVHXLBss9t82D4ids64izHUpwcB9QOkgSKfGxVJtFh/Qpk1V
us1Lj51GOldPiv0uYqSuOBs0ACiRQGrpXHcn+lGglkwQSa6rknJO8nsZIxZdH2vsUiwOYZg85MjJ
0VjO4eOsxZp0nJfwYxejP/YyRRtFl1U79w9E1HonnS7ibphauStz93YcTP8SN16z84oo+go5ms0A
T7Hj4g7jDpw7YN5UtAe0D+VxSrC0reujqq7csxYh194xkEcvnPrXpeufR2WG/1FnNwblzAZqXbYx
58kL8qirCLpmZdUKqwymRomtQGx78iFing3dgtTcWGiV4FKco2Wvg0w2yzY2eCJ1qagukUewK2s8
g73ZNA33ZsJRCq3EPUVkzB4Uapu9bMDSIApabutRdpduYvBIYTPnrCu6mW476CbSxEI3QySdcR5P
7Fb3zlDpnVGz6FPrym/g+EIf81UUSXcwa566wxjJA+qS8HFEwL5P0xA7RcKg6pLeKb2MbALJ849t
o9YsHr0iH3cJI4UjT+d23zj0DPO6qgRKzshxXV+yrvRfMMtN7xFN3X4RJXvoJmRKy32jbtU8dflp
TuuHeDDTB2x887NBkpJFjLUtLoFnjxeewSOxKgQLN8i8dVBHtM7OuniN1xVsuC5jrXUtm7OfRefE
phZEXXP0cNrf6qoBE1Ja4zVqc/9CNQnVTM0MG/cAHaeLBHpI5n3brcN91o7siJd1XUwZt08/NsiL
bq19vK6V5ceGGXd6cWRhTo0NtgjMihoE2YVyIJt1WsjEREDj7qhCEtLBluLGMOwjo2nCPwkyu2wd
+VzljRueGkQK8UVt5p8dxKx3iNEOoeGZxlmXDCqUh7yn4HM3IzRr/9uiEK4EUTgv1wvzhptukF7x
zS8tKgxVQgL2+uHBrrV103pDTF2UZ+69Crs08NuBhVxe+udT5UrgR+R6zLs6dmokLQaY6S1z0ehY
Ey/WPsh8Uhm2XpGVxAqXjlu552Vne52xQ30uxTUHJe97MdbLfqXBUpNVUSi+oMOfepLljOiqYb3t
fsa4Jxt0hfZs3pZ4CcLXFKkym2Y88pxwmxh+igoERQpXrp0h1yrwTWKkMdFWj+yKNqL30xcX66Vx
9MpRVCu2cyJ52RvwB48DtNHNWgmoyykqECXONQGnpsukGxCHGZ2Z8B1HiMnss8reVa8MG/rswNBg
ZLY1N3TCo5HAVMb2gBuptDN+5JJHLQqZdRxsAT1DCtnlTKnFhJaKs4+f2Gchgifpdyxkiggz6WYE
coKt3Zslhpl5AJPaXyCDsMWuqpBURa520ajFpXOtR0fv7VU/JkQ+shK3eY+3Dsqe+3zy5EWLqbf9
8AmvOHB/Oqz4nMvSVzDbEp/7XkO2srGu4NYZLJgwpowPpUuibAVt5gZ66GmJfDwarWlX5A/Z8UVY
1+6+mnoVM5cjSQNGPSBm9NCDCQrFkeceKgASwwCF0R1zfmEWDojKs4w9Zmvxyc1rZOKyWwCpTiyD
HKMsr2DbV3fe6DpXvcO0jYxwSQFu+Rczmy5C9/AjI/2LDn1Lm4D1fyAAuOiW+VszNy88o1qCtBWg
HlZK22Rk3LaRohGfogUDChAI78HGUX2rlBHycCjzszxyu+uq94x9bkB9HEsRfltQDwNSI37bdaIz
js7wyKZdPOFsBrOIrffLaDa62vQkHRwBTusLF7zIJfJjb4PQIdvVhPJRzVs0c001Xim8D9R25AT3
Aq5qT2orcOcR0GVKDX/j+GkarHiyjoTHh8Wt+rPZGQdWOOVysMfCbhjXMfhaOmPcTnkVX6NNxK3R
auldIDCqEaZZ9o5xKrkc/Hw2CsqGz8QkMpJhfAN6e9qOC9YJBdIWYiDAE1z0IyqAScUcjYt6stD1
8Cy0/fp59GR/abqL+cb8pNrbEFaDzAzNI2YZ67Oh+XkStN+uRqK2T+FeBW0JBCITU/M4cB9e0ta3
N8iy/JMH5ndL+wDoNNZsIK14vCKSAm0GXpVjvoxfG48Y4FnF8WdQ1eIqDE2EwWnnUAkUK4MDHtq2
Kixx1eHJ7bcJd/6Nnbr64Eunffbcckshnu0sWlhwO0hINqrwnLOCtus2Q1l7YaZZ9TKhot7UuhBB
NlfiLBbR57AtHRoKuvCcnhUizWwFTL5bbyNM44n0BREQ61hf2kkiLixyNYArtVGzA59X7xRNcbrR
Zv9gyAGB2dBFTAsVOjTfYHbajdoBkAtSYMsIgfDJMpKAkvFlYdfDLfOBagLihoaQmxqaHVk2if0s
NbW8RohJnJ9IOQnaFn48dxWzM/eThVAk4pEHhj6K7ztnrpPfU1X+Wez8zWJHWiC1/qq+v3obn19/
MuF+/5Lvxb1pqt/Y0mKAFay7WXRTqn+3FuDt/u+KXrGoEa7lUu0r2+RpgV/2jx2Ozf8iH2bFuEry
ogi8+aWC/6uKHmrczxW9QN+z/hjc3JaPB/hXE3vcKz2WbQ2/Pewwwk7KPpstE1GrTWA6bW9BEa7r
6pyuoDFxcTZjIMgFDSYkLodBds2J6cUgn2xqIKiZeRtfNJoDayvrRhNHhiX10RrV+NRn6AP7aMYE
Ws9Sb/3RwwBU92m/g3pQjgfySc27wepwD4zheI0EjbLQM8ppII2ydZdNA61kn7BPP7ptih6+zUZa
b+w0B7aedUVIbkpgThRV4DK5SfWNmmfX2ccaotqRldIyoFZPxUs6wDDZ5HOWvTbARIh84Oikwi30
dYguCTlxFPLai7qAO5YyznPPqrlVgFCBpdaHbmZ0vbM6aOHnIJ9n8GV2M59FRslJCxxXU+fxCyKU
Dlk6bKqmKKxbLA7Vra/S6G5Js/EaR+qmTt28301xQXRK2FXjIWUlfiz8HHFAqirUEKs5ba2jGLcZ
ikCJ+pK0kYe+ZqS8YJAORdU3x9C0k+FQhDLiWQxkIUOH05LlLnY6LVqmZYRi6yuLhOjS3PbzaJyp
zqwGwreiJgbkhM2lLNk5scHI9eeOkrSz7sasBEyJ4Ybps01Msb7KULn6YQB4ovXhSpDbuq9BkkWb
YRUlgMw2SLm7Ds3Z2I9hZXbT1u56C/xAM4xujzrTILUkQv7tVii5JjME6xnn4a5R3bheOO5yRKRl
A/vSKdxYwNxTPp73/TDU4sqci7S3WgSpHa6AYpNNcurMpwi+gVy+MIufy/a1xzJWQCzOliUP/znw
3v43Aw3a/PVE+PcDjePz9Jz8hKv8/iV/HHi2+g2f0WpS+hVXiRrkN4naiGU5JCf+yp8TDSl/o+QB
McGDb82N9P48/0zvNx8lL9YJC+EN/+c/SuaEefmjHANAAn4tSiBmxwKQgfI43X9UYwkHrTQOevkJ
/Us9bOql4GgYTSYv2yVHiVGrqL2Nk5zAMjeTwKUy4076zXwolTHXhLx79jbv9GpKD/NpR8u4hYJb
I1Fl2N8JwfdxIJoTRjxWyU3a6nqFDmMrqRg479HYS4TjiG6kwbY29suJNVU2Hyo5Z5wU1nL0qTrp
UggDxO3BQitWk7qGXhdfa5jrzAy7fmJAUs/PrhXPyS6Kedu2cURXsWkhCO3dXDTnNijNlwHT/3NP
+4vpE+eO9NL5y8ySbOvjjXG3YGf7t7GNTJhbuL0iKczbKHZuzd6AsV/lnXwYqJ7+DthircqkP1UE
Hx8B2iBywwla9UnR5DL48SMoGEmkRtg5n5bW8s9sa7CDWmoaIL/S7J+JSujdTSIL/wYgmYShJtcd
juNV9jbJxMgGmU0QBuTqzGcmcrmEdnwloRW+mklmIPO2u7t4NnSAuji9HOweYhDwErjQOdsPQCU1
cx+ruva89qHPLRbt9XRiTyeZ+sgDQuzXtIHE98NNcvP7q/txkrZGy/78osmVXC9gjwc5zNZfZUC1
53j0q3X5SVVF+MVcP/0I5t2TKZW+MVwg3EMKrJy2uA9UXBYSZ2+/7DsrhcI9aPFSs7cFI2qTARCV
KqOptkgtmfm3BnfiG3Nl8wKn0nQdI/E9WRT7N7YXPkZKy4OfJPljVpKHiltEHJMSNjE+FuOQjZaz
W9VSAbIDrmmL3vVCLNZr6QwnplfmsR9C+wi0oes3KrR2iZ4zQjwmGYjaj/d2gjPQT8+VqqZvSQzg
jOHB9I2UAHw3c94e2x4ZRBizSKzHYd8niLG4KbMrdzS4mbosgSv5yhgobUnQxgy2y9LFvvAUq39o
z3rYJUnXgGFKITQvrYQpv2KSy1LfoXgGaog0LL0s2J+cZi+X5HGU9ZuX45ZEctriOrHxiR/14pr7
Mu46wmzq5CLve3FJyAHmktIcL+2s4cVJ2HJF0MRLepxRsfvbRUXyzkh6fd31Jm+oTCI2195ypB/l
3jQy5OcjWgwVd82Lj9juBBbL3654x7+JXvzlzLKp/CRDWGEhufH5LP21pPtBQcqOKYQO4hp3jBbg
ZPtDCb+0yx9nDa26dUnVZZvPtdNWy7dJesu26zvc6mqa41f04PqqZmh13vSi+ew2iqyIOBeHxquf
6AazXTM4xUPR8F2yscVkQfdZHnI++1O1rg8FXijGKZEO5qKSd1qsgQbMhX36E2O+VGuEHsfVvB9p
ctcDtcrOW7vuzcDuDXgOYoCMmmoqijYjffDjsgVaDVAfAMdlCzD4ZNZV+A5uTTx5RtF99lMTSYux
NFdJl4DRLeqYqYeFjOOlFDAakClQDDLbAfs/DM4BHW/mBpkXe9eeaP7AV/80FP/x1l3L8h9u3fXt
h7DsEZvoILuyPXe9tX94+6fG7IxoacM7whgcY9dTvm/mtjE+paA6LtkRSbF1ms64T+cESKata7++
1C1enYOH1QhOCPcgkWF5E5572Vg/Z6ODGMAH/kYWF0PnL9TMvBghc/OsSQZj/9dnz796Acif+bVW
sa0LquvnF1AuWdeaceTe5Ri4Ap2aMPzrKGJsGpL10JWcM+E6r7LlasYqY2gIjgcNWZByemFOTvjO
vWdxMM/Vs6Vd8+SgxDqPZY3Nssm98D53ET1tYoy2fxdY+/E8/vNh8fHmozdz8ftKF471r7/7BKqk
XdRk31XDyiqfui5852pmUN/CGntEGbWsgU9wQ90RJjyxdXjlyhJqSZ2M51VB/PPky/Yst8noqNzG
uO+Zchz8iRyXbdsM5fXidcmJ8ZC+majF2Wp0U/c+8pjgI0rUSxdOwxm2OQ8tBLaCm0FNWXlwRxec
CeUro9aWY2gYws8SQdnR8AzvvCMVMmA74OzzDpl8ncf6S+swsmmnlcM3Y3xeSrdk5yulfjOjjvNK
FooZDhg7MwCngIq/yl7MAudxDBQGdGxdn+UKnH3pcqtTE9DtrLde6BvRK2DceAyAHvLrseM9Z3Is
73LZkdtRpNa49WUTv4q6Y7IsYtj0zTS+KTRgnCDrW4Op5nwgQ+FSiYW3TxWcfIBicX3IIrsXhMeB
M0VfAAkk/WZVRXWG4UmfUZSzsWwB8Bsql6dYT93OdnN9lZoLz5K/vogpEn+9DdncUDOYjPA/ysFf
ygbO6mJgNNXAczZxfc2CG2zzcTaDWGkOc0gcznej7xJHe0qx+tmR/XK7mJxJQVR0zOsalz1wmp83
SU5k0kw0Q7YdjTSBlhiV+77J1tsVd+ELMOH8geO/f5GTGt8GsIXGznfsggk7hqvkADk8vxyxxQWF
K2hyoelYOZjDPMz3iOsQ1vlLgSMjMvQOPh3iOFU86KkyLX7Lbs63hmQ93DjGLTKgedp1gxhesSdy
RGYkPbRVUx21uXQHxV17JONmLTnXz5UNdP8ZF+zRNjJIplomS+Bb82ezBltiVYxC+X3iYtOl3BB4
TblYU8luG7CX+80ik2TXjmRdAJEh5MPPZ6ar1oIur5ForiSZoP4WrUz8yHMgeYSlmuebpZ4sD6ZN
kX7uPOXjm80akpZi6ha9LSxOgw1RkfGr4bvmHQK3tcBpdXUuPM2jqiucXQvMiVVaPJBVxrhO8HIz
jjyCMtZUg6nl38Me3QhYd0n8pOd0Sq2wx/I+It2NuGX1EaOTWi8xMeuQWEynzi6AHK3lj4/Vqse8
ECz0my9QoDhXe2Zqu5mTHStXuZinyCYWZeZCYA47VdWFocBHbW3Tsp6wZyRM28Sw3KalD9aYrA0s
99SWR0azfrTpumV5l07mnXnDYgRo3LCKeIhDcKq3yxQoDJ9br3MSpuqoYDZTuyryk4Yqc6MjhiAI
+owNgQ8Ct9CSv7suzvaK+LKtTdmKOT5jWJlPWXHlukV8Iwt32vIw8Hln1sScjxvpn1He/Vy//d//
8/xaJOUO2labfOt/XLqjLqIX/PeNLfCJ8u1bn3wb/sWX/SHPNn9zPV+sG218F6zkaW2+T/Nc6zee
rK7gAYvQ3/UdOtjv6/p1uEfBLz0HEB8r9NWD9H24B1YPIr7DxtFmAf6fNrdqBfT9WKqsq5TVoYKV
1kSqLT4qgR9KFVvOju9UyXiEtEHDRx8bxEuJbhUYzuxkL55g/1NXVAElBRTEDRKhNCX9OYBoVJO9
d++NhGcZeZ/RdeQnTMy46Qznip0atb0w4LWmXOzzoPTGIxlnryxu5iaqrQ2mZmj/8AG2vkMxydP8
tg5HseOJU5LI4GWB2eAA4c5FhxKJEZ0N7jvBCmaXZt0Ta/X7AcXqpsFUu4Xj/eKQq0a8EX89AxC7
rXjkYmNpn0wYKICHR2tDr2AEReg+GpO4Sy3zZWz58Y5dP+VV8l5FvYVV3022zEPxULO8leVqmK11
H4i2eXJoxDd9C3Z2Mnh5JdEUuC9KwYaOxXvrneHB6oOw463BFRVEfWFtmOa9y8zQG8fhrfwIZBKM
tFBB8RawqXvgJfA2CO+M3Xa3w9WMEImd1vYjISoOJeiiWFbHVNGHVjkqPIcn63bM1O3kcTquX5mq
EH2lDxqddVO5iWbegjq3eipqc8FVmt/6cz6Co+NH5hH9kq0afv3JksHQEAll1ew9GNo+kFsFxc6l
ZfKr8n0ueaQ0Fl2UHc4ZvMWZMYWfR9/C3GAt1/r3NOw9XAD0VJ1IUzhxKR9w73H0i1GSpeF396EX
ZqfGB+ePCZ1AjUXQEXlrdbguWybbhTVu3H9cJCDyOIIVOa81pqAdhEE6JuoxYobvJ88c0RDzD7K2
b8eEXypKUXlbBkZkM4VRBmtcn7vAqYOxXq8iGsmt8F16ApOepepk4I5xuiVeV/M2cWHRvwHWte0r
rud37WcWcBd+dUKRXvBU8Nkv/Anit2bcY5S7qfe6rTtWfE3Bu4S4xdtJl+gn0ZD2RXH59PF5F5GH
GBRMw7afeL0RrSEaE7qSCrYXFCovx8oYvXOTc1VTNTNq4Or0XC4VEgaSbQTW6iGP+aPjpS+UFnz+
+AA3Y50lVwNvF8Xv/bzwyU+obDc8GsLzySPWOXa5O+DZPLko9raOyyfsDVxMuIuvPt6MsuammAz+
KiiVl6KiJyfhozmn7rMDBW57S/JDeD5jQbgrOkjekuhWnk2ED1mMlPdLwSyKnozBN3iZHYgafoco
7i5Yumuii2gArYYKEwW7DDKXmxJMySmZUuIxBwKuLFSKW42m8NJDqrOzBAeBN8Y5i7QoD4Dqv7Nt
Tm7HGMT7ensxyViOwiTgW6ucxVgFSrsayMsU1HU7hRIU0rIoD1pYWcBEjtsw86rtx2drFLx8IyxP
DrZxjhAugbKmhwTHUbMs5/P7iHep6pZVKQtzetXc3zsWQZeTweX8cQGsVzi3+C3oxRIUB8eYP3J/
K3Jx4bjz0fXDZHEfcBkBuekBGZnhc41V9/iRE08qGuGGg4mKxqemTu3kJYERtoUt9k78h4Wih7tH
GNzNhdUT0VaaJFW1Q3lio62vbG0fvCl9MaJkRR1O5QnqXxZAWUi2wyKMY2Rzn2K9NU8QGwn3c7jI
wIqWJ9ThyXYpOb7ctHguOw4HkyzNRKuDH+eEVrF4PYUm0x0m+c7W7YW1a1vUfo3syH11unVigvtP
J4U4CjgQgZFHHIrQuoNw4qMzXDbM4SBvCc/xDhRd86FmlB/ASBi3sNpqZIb8CtNA2i23CLRwBMzH
ws2t388m6cMm/rhpx8ShGyD0iu8dE6XHJdHa6lbO6XxwEJmgTa7Wx87ExdToek/NxOdXsV6JG1Ge
tKP01eASP6ts3pqZO+DjvXYooHZZwbccCIjbq9JhYa17CPmY2FbnT0NcjBHeSHNBeExldfDC5r1x
+c/FAFk0tIkMTDhPFAYSFK3tN08YdlAaJuGKjfuIJ7uC0B7fGNNwxZI9BdLpRedzolFhGHmXmyBr
ZhHIbKJcLbXhDDusel8hj6+pLFQETsCkEynosrTpi0xRO5kQrxlYCnlvg/3cwRms08sZ3MN5Mgk+
QkuEEbKvyFRDkIomJWcUuDNqD2wNG8dEfIA2SI8p6v4ezuXst12wEFAItqNBWVSHw7PRV9Ur+Qzf
VAJnfhNZOnv3GstYqE6NZcE/4GuAGGVb7f0i036N6JYs2pqgd/pCNRoMj8nuwVERXvpTtSB0sHBq
X0Gj9NwzBCBdcewZEhtPEMVIYxuiMT+FMawk9s+56WxJeGqSK3t05BzA4QqNOzDpTAZc5/6HUuzm
f45Pf57aUzy5KDNQcTiOi+yRIdjPE4zcN+SiSD85usk8H8DkvycZDxer9O6Hlqmj3XPXqYQr/a9/
LquPX+updWHB8oEFLPPbXwxvqHfl7Pf1cCRJbz3suAetJHstJ+bUTPbf//qnrbuHH2Ydv79K12FM
o0w6Xe+Xn7ZMkUGWRzkc85kLZK0EyH80gsjoxO+v658m4G+aAHZSDjXzv+8CHpM2wpT4/GPn8P2L
/ugBsFsqh+8juSxXWe6fPQAeTcflea0g9dkesdVcxt97AMsHMbhaO2kQGCOa4s8FlwVHkG6C64uD
Qn5wBP+DBb/7P4zhNOCrkoBvyW/B8JLX++O40hvhlVRzZB49by5ZO4+Vt5ZcRCCWc8Pzm4AfMDpz
6THrZZ0dP4iBflmtvB0QBMMVyeXsGVpoPLYbmmHQughr4pXWwwgrv69KKDzQgb0zQjrvQ57Hq1Kl
eRYWwW3JjnFd9ABPpXyUPQTPuphQq4w4J1/tsIQ3Fkf+Sc3afi5Fs5qdKVaeqVdXcdsKeeqdynjL
tEsSGIMm/YbO2SejKenUdAWZOWiLbutFOr2gvqi9A+VAeT9ZKlojJ41BXQ09kV80PpVxbyim0Lgb
sR7UHtg0F+vUpiuSRuFFs/SV2WosMFnsfc2zHBlc148eb0tFtImpp+iU1uawJb+AMo/dZMU8b5rs
PSxXtaEleFHFUl5EE+o921vUzqaGemrTDnmpGSoeqQ57wtCaHgkLn1eNJdJA1QFEq/BI3oT+ItzD
h3uJ6CrjS9+R7zAQrf4Qiy5GEYzRe9MsI8+musNhRwejYTMsnHzEaKYhvI3QX7GG7qJ6ed0wVoBr
hAn4vkU29TzUaiUH5hN8rEjhAlghWnqy1nc5M3kvQKKZ934GHoIZ34QJHXQMPUxtr3w06yMAdAXD
dYymBgqKrubcA5+N8NbGfUWN6+MuN9oGztdEMXhhtjnkrY9/zU0I0duwdljoMV7l7zGM4mtsa87c
U70CwSSTsYKetICgSF+4jkEcbHejYmqSAxI3dx+8R6/KwIWUPdwsczBQYrfe6mVctZr3kvCbFXMD
IXhyqwEDXu8DPVuxWTVeXKZmRJawENUdybIlAGtmfYAXZUS6MGKLhRfkrm8KfS1UiT5bQKGR7cwv
MKHfiwI3Snl3iQ8FuDitsEkC4rNiZ6OHT3ce1nu181z8y1fhuOLXuj4U0Vlfj3jsoyrtX/FmIjLE
Q4YxD08P8MGqAb2Qpym+/8ogEoa64YPHiBqDb0/lw1/ylh6FF7AC3sF2WgMKlwZ2g3IAxGkdoytd
up44qGgwtsqoeRFUbeKGSBLn9PETHXcAkEAEnXUGLYdrsxkl7y9o6fBxajPQLJayEQmrSRIw1bam
ehbzyj5Dh1hdOKKtvzQUUeOmsXV7RGdK8faBr8usJq7OgJRQhWC0Av/XyITvH1mk7R7mAnkapBXn
s+rT2Xj8+C1JiRsiHmUqKbc4Hfhl7drhKjNYVVz5bY7ghAYFYWLngB0kmX1slk8YD6uMvnj9SCFx
rO9JOovuqp/96oIeC99cW/Fnf14xDr+zFgk3Tw5ZtaIR/QLKnjvlnFBuCvVAFcKc9ytx5n1ZVv4i
Jsb1mjJlXm0i2/CKQzWMU3XhmoUetnGdabgKWT8xs5PLEf/ddIcaT9+M6Vx/sbjSrC2lFhbUnB2t
ufGVX596b9hWte3hvJNGM246CZ9iKDClbmcMPVeOcMOL1J/9Rz5MZ91kMSVN47lnjkoO4JdeDV24
Z0irP41cxciCvGKPYYz4sjFagVB99y01WA6igIdgmfu5/uQ57MBciYFtI9up5cXwBpwcoQxeXZFR
Ei2VjYO0n9rc2tl+2UETTKJxOWrfdo8T0RDfGgRJFnl1jIzpF+mTNgT2ogOIUvrwcn1/Zx2Hj63r
coIMqFX5gcV0PRFPzMgTjQPwMGvayAZlJgpIVZ8R22cdWOTF5B/xxMAxV5d3+VgxxBiznFaPXlY+
+NXi7g0a0TdFm3wetn1yTEfPfM0JU3v0okG7e8EReGpaJ3mzGj0xGLLnMwgrRTCnebitEuMB7En7
CF+22+Fl63GQ+tAiZxPrgoQ4ejJ1OfHfdLkXHh7xMhLLG8g5nNrWlNPj2pO7YkDcWUGxDa0vc5Z2
F/2EYZttiWueDUubXRIhZ+9syCWr5LuXDjvpxT3ZUXPVOm3xxqIixiXoYYrDuNdgcey1B/DduINE
J3UAtQHwfeaNnXnKkfk3t4uyAAoI/wBQWu+X0RrJo8rqywnP4SYzhvCmHFtOk9nFfGfUw51Zlk9W
NNGn9H63RAdo49apzkohH8Laqh6nOG8/oZ2/iW02I/OKOZmizrwLERl+Kl3IfvkANPi6wYd4TJBV
B0DVxFPEugu5mne/YGT5PKBwO1TaxulrTyUNGp9bXh/HVvsBhIcjC00WrrW86TpMbg77WDvIRSyg
ai75lsVLL267uKoCLV1BAFNrsnywWg3Kpcc2AbKfZj4O4+lriNI239Ly2FjximHAz9Dk+bA1TJVD
AW6qradFfy/LzPuSSF+gB0gscT2kagAradRno2NxVYNL/ap5vF9M+TBc9VJ8nVqvuWTBReaSOema
LrgMEaE5S7pDxiY/zb6hiMZLzdvMdPr3Uen26+xHVfOM8DofbxMG9+CX2iUjvCMrYUG2T3Jewts4
NsNd5mCcpBTUp7Fnf0NDuEGG3p6jIzGu27bH9CKtaAaVVrzl/aRPzWoeDu1Z3gJlG7/gZAmJkIid
G7/27Ws9TJG7YcuDhRN4R32F2yC7hO0py108CONWoYTeuQQ6BbxdODEUMW01Addfk6HHpFjVDyEq
ufNMtI89j8QApJm9Wni+mDI6S6e0OxmzrZ6IzST0083mFpdUZ+LaiuMLxiPRteVVw+XgtlhVph5o
DrFvMaMZTs2q1uo0xb3iFXrmVsbKyndRjZaZh58BbJhLRYB2KCavOrKw/hxCyt9EuYOjU1aKcNU+
2zk6z2mAR64DiYUoRvPMk8IPl9Xk7mxwbyhz7ysICMzoauvWo+u98fy2/1S1auBBj9OT1xP322zR
YOj6EWtVZm/qIXpwRGNelMx5Yalp6G3lTDAGOsBPSVqNDJopP/aMXhIWY3mKc1RoYzP0sDM25KqQ
hLGaajJLzPeibceLubPEZ6PlC0cMnJecQCMqTFKbd33h365ymENdDjF/lKq+wNHM+tHGfLTFyDoF
hJ6jpI9Z6p0PKh1ukTQw8AhZPvcrui+L5gdAySEylGJ4jIf4KQ0LshVtGu5NpMfoYcT1vHE73fPE
7axzpy70UYsIcq0fe7imHD6Hvk0nzCGF8BfmioMDhTGLbe6Eoic6TNsgzGAjAeGNWVU1bpHjUVXe
Y+3zwsdat5/wcbv7TjdhGvA4xCYLoHvX5HhQvDBcd4omVCSnJAonjcnbZEZxQVCqsgCDz8OFblW1
hyOlAQtwngJ90LHHCtMe0UkNzju20ylIMsdejrHfk/XqujBq0fIG+VpaYYUmD2Ccm82izOL/s3ce
y3Ej2Rp+IkzAm+UtR29EUmxJGwQlSvBAIpFImKe/X5LqGbE0Q8XsZ9HRQbFYABJpjvlNt62bMkTv
pBf7Ek7INh7j8WoSjrtLETrcLhppyQq5sgt0ivT1iqq495HzrbpSbQ1FAOO0ubktVeGh+BtAwW3m
LLyjPOBBHLASudGqJCxoJ/9rBf46OyRh27KAbGJBwPUVauHzPVWM+bKthmEPgzaZofDG6YeBMODK
reGtbNrFy2h167ZD+7MkxvKTz9nodHdrOpVi02T5oa/G5TIYKDZjfNujB0ZJhopmMJ57Xa0uZgfA
YNwW860TqOEhn5rzfuovRLzOu55m/E0zdMM30Nn2iVa9PHd0kJ7ILH4kUJsO0SB39Dr8D6XGJm8T
6KqqDuXcZPU5ljKTcyiSdV02Ex2EctvVbQdExg3Xu9Gzxde5amq69Ylb641A4XfjQdKChgZdqxoB
znxbDIsLN831xspXCbWLCuf4Fb+aBzEuLbwv+coCa3D6s87SOTyBWhTdYc/6l3ghjrUvJDKvtZ/U
ZIAuIJA3RcxcABBQpLznEohYXJV5dGcAHfZfBTKriZxAJ7bpbWcUWANwjBIlBpB3f61Gn9X3ZJxF
t5kr+ltOvzP1quX6Syb/b4pIx8WcxPYMJRYxd4NB9Y9d1bJkGul4ENdGEkO1ySMTDYrcfVgXVOMT
6fxJ+S84rucktjEBCFzafjbgp+C4apXrBUWnoTttYQBeIjADQpSN+amyFIAmtxu/AcTy/etMx6NH
wwmlxmU7OFbeXJVBiZLwi+hZ2Le+vGmkUdG3QuSbgWYljzpHXllXCG1sKGcbg2gaZc82gq8JCb2v
1ns3NNL6cI7kaQGo+rMCrvLUBXpS92jVBMNhBdc2DVucXT3/y0o+AZ2chn2DlSl41cLLjNQvO8ZD
E3moONfL8MyUaX/Eq27vPSCow0b1A58HdiQQP/Ln+TIjNwIi1XB0byLHSjEkGsbhkJQkDidxhpL+
wgfljd8JhJBl7oQzugkx+u1GyeNFI/r9l26qHb/W1BIbigOQwhjYLzqmx7jLigg5DQe7Q2nQ5Mtg
QskNqCKTrr1/oeMS5cuF0G0nDEDvkXrhUdlFksH1eEGfgq7jFYu4afaq7Xk/rD2jpm2cGzLEAHGl
5ZT9/N9eHROKGK527OOtBr757dWFtQBaWWbcvUsBGXcCGIhd4UL8CAgTWC1XDVVEEmBNWG5v3r+4
cwTNAZaDioVr43fhGIXE42ef0PtJu1R2p3TR+Hak2KFHRlWPNj8uNA2kKCO8rv2lu8BHhxjVlu1I
4tdmUX0KQtV5eLmh/5U3/1DedGyfmvF/rm7+X/00VG9qm69/8Td2303+gSUgRCXq7TYbJHP4Fd4A
NP8fPiIAdsIuloBG/Re6IXL+gfMnH2dtvSL+/4luCPhVYCN56JHS+hTJ/isxAkMP+GUpm9txKOsw
V6jH+4Ayj+Z4HOmlaUbb/57bqyh/YBqRevYOIQKrVzulSnd5LGlsqcOweEgYD8MSBN/mtBbtpYMm
JtrSwvKptVQw3NHtAepjg2+NawiIH6XdWJh0k8SGdE+QPsu0tSU96+l7ePW4rECf6Uq7GMhFAoej
DMrx9DEHHS1JeMYMpp+/JAWqLitSUvEJGgVFjzUXFZREgu2Z4eofWqxRBKadA4gIa/vLi/w3h5vz
FqWKsiTrHqeamP9wVgSf8nYH6AZkZtWwBt/FgDk0lMQsytFfkb7nVVcYCSZccnaKtvnRY0G0PPiw
Mbg1Nx8lz9M66BN/fP+W3N9uCcwN6gA+tXDq2wnMtTeVaFPRaLpBZs9st0F1Jfwiq85Xf+wRXMrp
k0L7aaIC1KQRpYlhfZX0VBBAsUVXPXXzsKB3F41oiZ1TkRzsfL+mGZyutZ55FXul1nx9zCV9xXkf
riDSrleUuPlYQ+eKeN+m2RYlf9jr3p4nPqwVMwdRwiB5hz/3IpH4C8Imzau5sKq6/W5P1hLeB6Tp
3R0Okt16+/7osaJ+ne1cyFhk+oCDnJjBO24GLXXTJytmLc/QrdBy2os6rXwbyjIrfPai0r+ZUHrF
944Yo7YUQOIs0ncVcnrlj/fv5G0YYx6ZuAn2DRKTXgR+6Kih4JDZ2slchs96iGV4HYilVHQAGwsO
0HlGjh2Efxjko8kMQZEuShKwc4C1otpidrVfexieO/Eq56n6HtMQxItygpLvxPWCVxgoroSz+Bln
I2wuW+vrossJJ81Q4/73/oMfnWsvt2Ekm9Ep5g0QMx6d6aFTDBDIo/p72oRgaV9EK8N1zOvLog4R
KFt18tBzlB2WMEf1Cf7i55xqkDjNYa6/nmn/EYb+slr+Fcm83oyJJJl5LobHxzMPMOmkUf0ov2f0
SO/70Bnu3NqydlG4FBce4Njrse7VufDb5gyfI9zdWxRuaYyr+baI6OhuShggl4U1ej84AdidUDer
7v8wZG/DIHOXIao1mF4B13YSxz4aMt2kS5P0/vh9Qc0t+widATm4xvXx7htsfe2GGgvIicJqjKNA
0P3IaYSgoQZdfjqhvjo8BiCSLu1oqj661ALARjhVepClrBnurIy2ft/QfH3/rn9b1DTgYNaituPQ
5SVQfDvdgAFYUVdH3rca/FS37PpFoHeDgBSOAdMfrmU2vX+9RrOaOCjp7wI5QU+M4/bttZBErStS
Lvd5Bvdd+N9dNPfy/CwVI/scBSmzpOslROh9/98+JDMHQWbmDjkJfKO3F/YwEJMJSLtvs52M8bqB
jRpr/C8MyPkPz+j8vmWQZhEQhiQ/BAvHffMSZlM1abd5HgBnoHVSJGn7sXZxw8UxFG2gTNzMyZra
zWVXyDa08aDNq/WxHCIkNDdwTtOZygTVkuQDfqKAA7a5NjoTlc5kvJyOk+8DjX9/fH57MUHssOUg
eGk0lcLjA9RBic6dXbv91i5KchfofVblDw3BNfjUYQzSebu00Z36o7b477Mv4a0QNbNofNqTR8dk
ajn2LGRgfQXN6LgroC8IvmDTYpFLlAA9AF31KdtyFT0teU2jZtdLKROAa9bs6oeiWSfZAr9E6OAr
wknGAaAFkXGBYYv/Z0TEESPDUDFCsKVmmSSm/X38bgNESmUD6uJrHhcuW38Z08m4Rb9QMqlWtE8X
fZLQMQyvLaDarKah9X2CjzZcFg7npPKz5RsTsCl/kJgxMoRbfrXSqHYwKfnxeuD7qeA0C+YxCz8N
WYLpwVY3NGYwR61pR4J2pOpK2IcHLRKDmxwbI0IC5PRzLugucx1/SHOh5s84hKCftcH/OWUs3BIR
ph7x0SLsy4Pr99gWbfoctzQclv2y+R4CciqcDX7Sw3rL8k+CT22BM+ijxKWSezSoHgoqDjiwT/hn
ibLdj1Q718dVeZF+0LIP9d1Q8i8TfBi6GrDf87DjnbnwI7g0DsFAV7alJ1AX3qQx3wFSELQllIUF
tZY2AA6PcGkPBqhI+UgRRgDoTwI95+qDmiKjVgl2quTIHyiwZcu+zBIubRVTwsfRUDZXs7JFhNce
9mP95z4uAn2a+rovrmq/RQ50QqOrvch7axnPR9iFzKU5Jn9bduiiOMsFHYuc4MxOIexVmz5OkTA6
FXGvAMh2fiuq6vTnAwQIA/KoOPgkYbnDrMJiQAO7ZfrhEWw2sRp6hAWzbkhpWe1RJIfaDc2lKuXf
39GL3pJ79IapxmyZct00wxRYjdrxiIIjl54FSivni9fxTOj8m1FFL2li5IJYwBo4nSaVV+fkuiNV
JSfHWgexTisiS1hECgxwI5YIZhj2R5aZLl2iiJK8qmuZNEhNlc0dRA446YcSEh7TRaA5xJrChi5h
1mSurHln3mzzhV4cOWl0UJmqYgSJ/blAYKaZNWOIinRpqlpsjE56H9d2yJgg8RXX0xkFVk0nNltR
kMToy5k9foezSG0eokxEOF/1XqrbbI8/innvkavZBfZYcmgepoPyxJ1Ir/f5KYu93tPnyUBnoNx1
S+ezFOCPxvxkZSri7KIYr7ilhafnH6exNPdCVRmcFWDSiCW4xH3FTPHWEAcGHcZGah+h1tjkCeC2
gacOfsz8pxzID1soJhCOAXJjq1Nve90wguM8jQznSiucb6pJOfByULPP+GR2aKaoSeX0g4hxxnno
ieBYwFGp2BtIVVaiWn8qWOeLXGBWgtWg+ftU9p40S9qHDtztJAp4vAn0pEf+p4Tj6YeoqFxGATyI
GHC2mu2hbK507Tt8IfhnU1lEsWI0s9orCql2okpWJzid45q29q60H5I8KBK9g6cemZ0pr1FWOYS2
dQhwZxPeQYFh9W3kncEF7DJti/U2WJaZ6R8PMUCVfdJQD2sJFKYuvA4DarQwtW1V47CDbqpX3HTo
26ZAKtCeMLtVoRfbOeBBOqDHUAx2DQh0lj2oi+1cD4M1XVTIcXCPqTXwbmjXFR0YmcFpeZg2LZes
u6e5nfrtNZSZBMxNiBveVO/ZiNlu9opq3dJvMzF2SUJ9K0SBc4NtjcpPU68cA+N/XLHNht9W+KvI
MrHZLjwz0nCAFPKNzDELyy4rRFmd6FrNyWAmT1GaLSVS04K6e7WkZl7a4zwwh1Kv6Kvsolu7ld/1
rh6lc70GHlsl+rmM0q6peB/tZrYtZ+yvhyl02XLLth95S61DOSnfd0sz8V1JD1fLQ7q5Spi5diFS
pQ+2EhOfJGXu+Z2SKE1cxNC/m/lDQpGfiZTTKmJ7Ev4cMn5IcbM7aEaRteC4amBCaVgLS4er09ov
sIqXjJke18PKjSPXNnJp38FHUhzYLjmO9CIiTvkGuCgrL/Zrc8iiSNEzHecQYL/FoSwX9oclzi3/
ZrYXJHQ3bFG47oke++p8H3eyk2juuibEsi1A9t8aYu3q6mfey65vBmfqeq9LTirJroqvRV5i0AQD
HPgoAhwxtsx9OrXp3rfHtL837kjLRdFx+C97vUwRdxyVk8UodU0esbBLEMRMnphGECP4c1o3xWR+
t/idx8Rdi9kkauCrzHY/4GWyPkLbtRljL5KmPk8kmtmsTxDKrFw/ToMI0drcoUEJ+Rk9/AGnHIXi
4Oos4Rd0Wmg9281cPyRwltH8k7Iv+vOwFbo6hJ0exTe8HnvrQmaN5V+l3KkHCUcU/ZeCPXc9wHrq
6mcfuBAGKV3YyKdpdWoM7RML5S7wCKq7EF4wCUD1ELMCse19DwzVARxWrK+xGElR2gobuwGpXnOs
AtFS2tn2vCNEibs57ldgtXTU/XmbzRWst41e5bTU6DEttYusibQW9Zmq5ujfh7Va/Gxb9ujQWdAi
3CVFYSbh+VPmaZqpM5VzktVArmqy011S1KstjXE58JGZxYEHPKyZybYd5O6TKAN2QYC2PmQlcDQO
Puqv5wOirUB/wWw528Vhh1s2Ify2ZGd1blRuKWC7WMLhq3UKRE1Bc7Cn9SJNWts+cSbcdA800J1W
bVRUr9CuUy+wbkXVNf7HceiRoDmxRbSIfp909jw/oCbjqStrUK1151v+gCRty6zeAIQJ5cc10hmo
g1qFkRQn8Rxk64zzaiTCXTIj3XuSFgpXUtSU46bbJGBKXAiWch36GGJqGbfPMIA7PdMdV0v/PSkD
2NjbEXx4tHFRy1H2iUpRYwDqX9lBHZ6kJG7hNUJxVlWd6FAQ1ubfc3pTCpOEDsMtsMj0y5Y13Iee
8pD0ky4PU2LI+xJ92wutVOcO2b0OGNEEzYljSSChLYKP0xII4e9EOskUJ1YbM9vqFNuVgGgsRX5M
HCQK+cz/1gKkV5xIb9bmWEF73yzuPjbho+QAZznkPuzDECqJbSLMwkLuLT2USz1lIGS8QUzxxdpn
FiEpCqOaoyeAKMMpo1p0RdaTBedYlR7GoDNxSjhUJnPAomDlbhdfQ0w4wdOxCD+Bz2m5FUe84O8z
5B7GnRj7gG0yGAYi+7iyGKUTPD+IguGjmig6WSbBXlbGhTk00GFNJ87wZgjsPZyJcPUQPnJrQqIW
Ljh7Ck5wFNs3xCUAqWg9N9JsiE3tckZjsOQTmiCPqRgg0Ubm5IxhgnOnMssjrj0iX9et93D7MT3e
dik2CNBQyw403GYAMML9D0lp9snKB4Jfb93SAUq+a1MxOPKJPrCJV3GmZ7dx1Yhr3TT1bXcI3TJq
L4HKaY5F2CgmlmpFZEIWushmjFTXhsr5MVrDUiU70Gx6xCHKaalToQEF6nTFH0QGDD97+GJCpJfy
Yjg05pT6eYL5Tsc4wnExFbIwmczdO15qMZAiQ/KuQ7O/IemoRzqik7FUMHcwDhaWjad/j8Tas4Q2
owBjST2yzfnGroFF7u8qqBIxKFqrNlOxsIkD7oJmToNPtXSodb6+Rg5Mx3kk/RvVQ9ynM0/slbCZ
5ek46MiRiIrjXpvfrlNpp8lnXUVBWZ3mmAA005lPOKof1sg1UayzClPslBLcY34m7NYEFTY604Tg
k7uYRD4OeyZLQ1HLmbcwDWSEC0aFRiS+1amJ5mE8QQ45tbE21vHtio9sV1yGaWRzP8sKimHYe560
eVTcDwm2akRwWSI9umAUWFv6vCAANZ5kTyXutYSHvWMmmJeOkN5PejfCyhX85svpmmudcWiO3USg
uvU8CCUPoUen7FQr6FDLNgUQSWRtMwLlD7BVLT/w7+bTRCVyvcUTO+K4dHLuy8XBIDKhYRWOmQnm
UebmZl6XR6UC3ks9Th0vFeKEp5pLb/Z09kWjBlbIU7xgq4hV3TMXaqRHiQnwGpNodkCUat2kvcJl
M0NwL6uH2KGRD6bEI6iduoV3O1oalhIGzJJHsA3Ok2IFykjlLgHepu+yKCnkk5bAs2BeV6NQbC6I
q3mX/uSoqkUG2WWeNbZrksBSgDN5sJ3ZvJDBTwgvSTx5z2oJ1uXCA26xXOBSusz6ZHa9vnrSuTMz
KOlr5DNktibWGKAf8rQFZDcCg58ZcQzfk8BgzjKb7KvNeo+fMnIWuV8sy5q/YTfQr7fIc9n21oO1
TTqC2kE2IHcaCm98CNfaA19qTRiL3OJGaJLuKIxNFCZnxyT58N9MIJ+JjvmRDmnGW1MNDYRuN0M8
QdpD6qAlRkmCbn1k1M2Ouzo9Oe9ZHwkoJiZ/YDrB1Mz5IolWP18r2JPDU4E3scr3bTQz9U+d2MlJ
VaqYOOp16bW6NqFVbTVgkDdLj04RDpBaA8EFUjWZ+pGVeouZktRSp/bGpi/d9gzIajLuILEUAzk5
kVniZMsIOYYoJxC8UrHEzzJv5/FDOEfrANt7durTeHDJKTjYLJ/4wJuVZusM66rjaxJfSfaqsm9N
JOq2Lrs4MOiXrBGf6opV2pcaC8orAv4x3A5Urtx6n2TaZIGviUWdruamu3WelmzLKltooap4JeP1
dVwy0UmSbGb/lLctr7RwRnPrYwtIvdmjRJtCYoMC5ldXkaA4wgfXhRkFGNBsWIrXaOUw2gZMFcAc
I8tPJwpRierJ62aToS+vO0eCeR1jiDmzmZXv19aO64HUjOhPY2RJAzEKfqvno64cT2lST1/nVJk8
U+dWnQc7SPhgijbDKHneP1zyuKpmLkl6Suffh1hN4PS23LmIto1tFaqvQQjz6kf9OjVqxK05ut5/
ut8vha6T0eUxDUpaoUeVVTfPxKqpTnwtfMCsRJ4QwbEqmNms2bvev9ZRG8CU3xLK1F7gRj6S7L91
QQcb5Z+prryvs9eMJDJjTnUdJyO0dlmGuWwQl8a5omPTGPHMQD0Jg4Q+rrdCueTdVCFMJw3ioKnw
DK87889eWyshExMi4RTAmRCF/cRP79/+b0MFY8AmsHVsj3Qc+fq3b2WWaYMgWRQ8qcKZuQ8OKJMW
criSQr1/qd/mnEdhGBX8kM4jhPjjejdhVOG2BFBPQOm8cTlNl7icEIyBzgC/PM0QWf3Dwx237Bxe
DFRyRILoJriwi98+nATCF2fU75+gX5g9Ss0sttuxYGe/y1zQpguuWcT7BBMLP3+vAYDJG3a7Jjh7
/9mPh5kuPShCirS05QPnty7MBBBZT0nmfaEmQeq45DlVqhjxeHbA9690PMqoCdk8LdJmXI3i2FHx
uiIwjD1sMr6AYI6A6YnapOZFSaZ2qnPXRI3vX/BISA2RBdquLxibgI4y5aO3gwywcmUzWeQX2dKX
zPcSeA3bHJviwntNZV/PziYvsiVHg6AKck7G92/gSGSBtk3IJDZgMoDvEY/uvr0DskQUaETUfulz
e8naPb3TtdpT9ciT8uQ1bNEyN6ExwCSzf/8silvoJZNeNCGiZfnZ9Do4DRZPjBGl/4VV3CHkRbaw
1sgv4dwN3TQedrGnrHjaFE6l2K2jKTCHJc7pHSDZPLVZ+EgzgdkodyoaKR45k5wnFJsrSnT7mGDe
VaC5dB+vu66yTGw16MGEXZZ0I7IY1IrMcR6KgtgmGoDicRYLKbit6LVAPxDas2tWlWuCpjJWLxGf
65hgOS3RrKNqM2QT4x9npaQy6eoZvZeLvK0oy74//L9NuMh3kdENItBG3u9TeySzwDZlXT53ee8R
s2YCi6Ful6zKRAA/S9bvX9Ks219bdmarpadMjyYGexIdg6tolC0A3eLpc5KFpsY4FklYXaEUhhDE
tT3Y3AH2W8lIEjU7qQkKrRoHqD81io6f3IO7iP4REpU8NkCPoy5lCxBw4l3mn6uO8ud50UjVfISS
7MpLd1B/EJ073kFQKsHtlkpR6MX0K4+xi6FjZ0UuhuGLhiayPiKsbaZFWQoTWb0/vEcWqebb4wjV
WaRg6bx5v7Fss2m267rV7sd2UHa8SylfquyQUUYl0y3KidNhA8Ci4X8RBRvm5Rx4ySPJWoAot6Cs
SwmGlMfgRcQESJU6wuqbQL3IyFAwtWBV5F2Zm7LWbJkyQAzRkEWIRZApE1cN3ZEHjdkeD2dVAWdR
llmmU+Ro7MjIqhx4Vf2ZZbGP1oe2szP/6v1BOBpvxgDcnGezTn1IQL91TIMgU0kTjvPHsSnNyZx2
tCqQDp0wyX18/1KGhvrrfDbvlM0LERvggtT1j+fz1IHBFY6fPsR+93KtEWbWNdJaJtQf2erZgl6x
HjWgMEYBrStTJf35k9SjqRBYExz6T4EfmXomuaBgp3ObAVXUM6sqR2u9HFiqIR0s0VTTyeKNJEx7
MMCkxwgpmrTkZ+OPbpFpIll16bJ21hhvQI1jZGNe+BqUXAUqDOFw9Fqa0A4VULWzgty8ydIhapnw
YGLj73bIApnC8s8WGiuSuVsabjm9tpQqh7dZnGaiBPL+kMZvXx+oB0i3rm14vQFnIbTbt2dCzxPo
2Bbpt1p70adStoF7cGmPnqIaJXxq/Lk6AHRMLpa4QARZ+Bi9NPD8HnVWQOtr0dKhaZohImEtkMzD
XPUfU/LX4baeB51v81i7p0VSfmhotX1DSwZP0lBa+bKllxPegB/vLnLEBq84kXKUs5tcVzsLFs5f
K31kDckKkCYiMkCWd1QNq0drtRTJAU4gEzIB8tbnVKoOfm15V4g76p0SS7+nJ14/4hron9e1S5eg
FIpyXldNtPCUU38BNRHAqsmg6Y1rjymoJ2T04HI+P4m8c4INkp45JYxsGLAQa6HqRt74WHgePooo
MOAfChxafK7GZHiuLSHvQx8vJWpTI75kY3mgTbCguUG/CFrelBQwOfxGnwN534M91xRs8rL8a0S4
kap5ij0HdLfuYS1HSmI+OGqqfZa/tUP7g68W+6u7qOEL9gU+xgYBbL85bC6qaCj2PnbLr45Y/xGu
83azZkLQVmYzCwgVfJdA4WhCdJR/oj7I2mfe13ybuCmS22FtpCVCaYcf/zD93izo14tFADPNMU8M
dxyRgC8mtJNJ+wzVsAGTNtsPaCu5A6yR6kr73kj+l3XNB1qEUfWHeOy3mf/ymGDDaNmwiR/DJsZg
SLBnlc0zrokkrl4Nh/LQgEf60/H38k3/OoZfntJ3XYAHSeJwIB+jdGbECF0NVubZQYVDE/NwXGw6
Eh64Pnkd3bVuk94VQ2rh4VIHidh5WhT1iS6CcDfXCpgh4NDwRoYyOW9RAvzIeTsQJ421emwaghdX
tY3YuMrxP6CT1f5oRi++bCnPftDu4qJLSp66cTrHhnZUQaJqEuaxFTUh1ZuKXpwzYXdry2R5LtGe
opUwyoOTBfaTPSsPIZvE+0Ms9DtOzoQBhEGMC8Rd9zgkcCy4Q368rM/+aAY/L7z8xOvK+nRe56fW
SerPnpXMu9HNaHr00gpPffhS7e796ReYyfzmzUQGHGzwIA5AxTA6SgJAaDW0D/LoORtpHFBOg2k/
xwFmyJhjrAoKHrymqFEYr8JqbOj2dA1uhnNypUWo1aaOMutmdTL/1FsXCmcyTb40BfX0raysq2Jp
o8vFQ4Lba7wHaqD1TWfx0lAM7udlu6qZtkvZDek2EokhnZB8Hya/+LGEZYEQPiY6MOUwWM46cdME
ChH+Lh3Gr0udjx8B21UfrDbmgAhnZzp4rprGjYfx78OE0RciWL3NA+QzHFetMloAUdmXNEI4E++x
pIwvMVr1/3KoasPpqirkpd4fXDN2x2OLeBwxaEg2G7lm/f0COB0pCfPeo/S5L/zgGv2W8lEU3rLs
qr5FKH8yDLT3r/jvYI/EBqQ4uEcA+TyGPTpoD8qGo/N7KUr/nLIZrgbpuFgXFCrLA40IxU4fZPJZ
eHb9WGSzuiyKxP5g6cQ7vH8v4e9Ti1CT7dPFAQXk9zH4VE5NMMQZoM9spsFA3t6lXzpkEDQ+20uw
6W23osLRdEgbqIBa4a7MwwD8ZVbsqJMkyZaGJ2Qb2YXRp0LV2pR+KaG31pBfVWExnPYeWhDhmGdn
WRBl/qZDuG7aDEgG4JEjIKluJPyULZJcgThBh0ocykpZVwg2o/VLKQPWtfEyR4uZ4wxRKHHIoE9C
8keN/LKhzUtE6TU4X9R9bXxlJ8TLNU3Px0CTmhKLDPfKnduzvKk9DA/wsLKZibSLtpjkDbdeUrS0
XEHUoZY101dSYV1n2wHsw9UkkmFAlhOthS3j1zlngFMmeWKHmfuXkl3xaYSO+cMv3IJSjy7Tn4Wv
//EsHt7XkqS0YxgQ/5locf39qzymWvz8o59ciyTA3tE3SvAJiMwA/P7fXAvgfnjGGClJE5tT7CO0
+FtJ0sMLBkAyqOcoofRgqi3/VJL8b2xhmA1vtpkAmZgARDvHKgDVENz50TZjSv72kub6Eo5rovOr
tZJI1aDG7/fl0l7qqCAUa84KndKzHa0YJ/qimh4CEOFnw6rS+7qJ03XTcvtGEju8oWgeYoMIBZAo
E7F30+3V9E+ldWjXYvyEuFRzLeOoh6GNBTQc3ri4xufI21aBzNRGaGTnhJPj3bYE3rXKmmBLl6o/
2DpubqvKbm/VNI13CVjHEgxGVj3KZZqQ+MJABWxN2H6y+yl9HO3ccsGwdcldncfNnXQVvbhqPaPL
M59Q0Mtuwz5Y72ynlnczRuIHDNnDmzVV896aPBx6BcRbxFMQCqanhji/j4ZfUfX1w1iU8xOSrf0p
Ztiodvng9W/7Xgy3HJH5X30DSxS5iJJIJNPuIckj5z5CTw1cY1juNcgobCLwJbyUuA9cxv3wEeQr
OicUTqFk+NpDAcIT60OrcHqlW/S1mmeJEgsl3FP6N8VlX7SYp7UiGL4g3zxhTs47/FjDnb2OJ53j
e56v57KhQL7JIbXuah1H2xJyvRFCtIpb/ORQrK6zm6kqSyAl+JOteQA8D4PRU3vqJtzc2vESnbTi
OneaMMbyc1ruqYaMB/TEqq0KK/cmRmXldHH79irq7enSH9rlNAZg+0QRsDsvE0fdE8bUKAVXVrVv
XaGAp+UuCpnCH6/oC9mHHlAAPeO6/WAp27sHiaE+QzSrfyzuYD8ALip2GLm38GYD69orgJcFtmI/
z5C57+c2uaU803zi1NYHJ0YGuVWuvZ/AbZ5MNhKhFmIEz/00DDeOEt1lCTACPJsu6MQxcZANsZLk
mwdOCjN36SD4Y62oYJqsDZ25sM0/tAOAuE2Y9Gq/4D6GFkGnDzFsXCRI/Cft6viiNVo0vheIa5/e
73ZsbRRy3JU0Y8DjbXaIw/baSspLQWnitM5EfGrrsP5etll5awv8fosqW2+qoBQ4wAWp9S3uvJiD
FzmHZNNPYY3iahSMF7gyR+xfeX5eVBJ+L9DXHe19kmqnsf+Sczmj91PZwBiG8Qq8JRFJJ3r9QSJi
/7mvhRuQaYv5QmBD/JD4VXAT9/5GxgJ1CR21t5w66s6ldruvAk+B29dr1TAn4VFDohoBtKoZC+9B
RRwqU2tRmUQL+czDs/PMTRx5FiwlAglx7/grshk9QR/iCs0j24i4RZFqPaUpCVphbAKI4MK+inKn
nU5GLcQ26ot4j3QIDOmsyW5k7ru7sA+9LzifwFdnbeNYlOZRRng5Lvc07jwk9Nsa6efSyU+DMG3O
R+ipLe4ZKGlutdUH+tCKxb4pU6qJWwu2cnNtVcZo3Wl7QWezSwWkgj5lJynEulub7hk3bdwB8UWY
r7w1wlK9qIKi2tGYth4zPSDvUgIlT7e1lc07r3BKZCpBtrkHLGxxK8Inaf6AZ5TzlxzSdgSVh3NA
f6jDLrDnK1KpGAejjZc14+weoItkTbLN8EmNs/1sj4N9nyLIsYQfs6gR6k55GKWf4irFaj9fhTtY
61bFZTNjNoe6z3QvyzmLv/lZRe9ym2P/MgUfG0gxfbSPBSLhB2scVfm8gK13qhO6JVLCEeRw+18c
8Ic4AGNkDuf/HAb8nywgJL0lXL78yd+ESzv5B1TGAGF7aq0EA96/ggCM40ipCQ1edKHtkAP7by25
iCiAvwIHSBGc33APP6MAD8Ylorbo4NKLpD8S/1dBgUsM8kvuESBBaGrARrLadri949y+6aMBoflw
ukRKCpwkZdMJbA5wPLzc7YtO6NhtSHMjtY4nldvU7D+KCoFDlQ/dhwe3gYcugSNS90QNopRiKrfY
NPQivkfOHoqA2o5lS0N7Kyb08w++N0Enb9tkOS1xmKZtTR3NbfSZHCmoa0w91djiitbWS4mPqi4o
lSXs91jSlfM5gb62z0pjK7L4afoA1F+Q6IefLGO2NqEfnW3tOdlhkCkuS4NLaqgyOZsgMEZP+O62
2yIfsXoF3AtHGSJXsp8oAk+7Wq5G+KYO57u10sGTLVxiaepS+qpA3lru3dxkjRRG0ftKvMyusQfQ
9QkYM5Rug6QrzsIm66PrBGgGx+ti43hpWR3fadzs1IuxnWVwKblxuxPG965cjQVe9GKH1/ol1nio
kekbFxm9zwBywcG9mOhRUVK7fBgIJTgMsdkDPrzSOcJ7rwx6/UkZP7507YC+4FEp5jNa8cj1pzLg
Qf0XJz9AOP3lFDj1yeDiq4sTLl4SmehRb3EkGj+dIxCjiaa9TRlVsBdOwVkIzvYxKZf5knw5+X/2
zms5biTduq9yHuBHB7y5hSlLFr0o8gZBOXggYRPA058FavS3pInTirmfi+6Ynm6KRVYh8zN7r93v
Wfi1wy7tOxU0Dh/1EMzWot61gFp1IPrV3hjgNnEAzqyu8oF8pz7PlYAcvslBs2R2TQi1gAmlPVWH
tonTEAfu6O50KWUkBw5YQikmLBL6oPKLToSwgm0R/s2JM/Vtha63o2wkOrmIsy5Sa3N5qzTPo+jq
SK4mfVo8aHWXntEqlh+xW9h+rDJHBmKdDIdyShM11DvnhjS/jmkJZr4OdXkbCDZ9fGi0WZsiev92
R2LxHKFC8m4Ar4g9CYVIHlszOaWY/xy/MaoCJSlVgG+lY/lFzZXmOMS5DtHCAU0LUfGVp6Fj4otO
7hN+Ii2DSzNMxT4ZWv0xLrPxKLvK2cHvcAgJr+P+wTWnz5zpSjgtrPBi1K0kf5ZLRpyJMMDrQZLh
/iAx/qqyGdUCh3FfXNvQ97g47Ni38CJqoTUB++51TJthH7ePFuLmS8uk/VMJhi8c22T5MDKoP8Rr
zCOoKKoHKJ4yKJqE0t8szVxfWivPpT80eU7EypQBsumLTZoVN082mGsUu14NNTZLnoe2rKhWhri8
L0yhByiuiY4fKkR9Lp9DJwbnZJmFeoeAcgwWZKrerqlN+m7XQmx5FgAbkYMP4qarYm/X22r5tdaK
5dh6fRPMKbTcCSKuD+Ppc44OPjSo/APLzbAflPT8jam/oaZ5tsrOCghIZATmTdTUUK6ZWyRbFiNU
49G+lb0Sw8LyC8sel+77HOW/t+IfbkWsf0xx/u9b8Uc6w/803/4HPs1YffqVt/r963/gVu0t/g8/
KgoOrjZtu+y+MwkUx/kLipm7daxszBAV0Q3/uCLdvzzYe2QrsMLExGH/3SgbLvmETMr5lzxu9LD/
YZ7qr1ck6Au2PWBeMDpuFNftJ/95PLdodcHUaVYPeGk4o76VTDLnJT7mrhsSs3aoMvXUq3FErshH
jRSQ3Oj/MH3dYix+vqXfXwJQWaJK+JmpsH+TnTQW6w/XTdRD0y3kJJsfF09cEbIZ1dUuKfQt0bwd
QzL/arbU8bUQSb5nzlhHUn+hgiSFGZi6klwT/uNnjbsbqLSFo11IC2WvbU2b6S1UpgTvh/hskqOM
E8Efa7qk4jWHw7/9z8U0fbYoT/2KHrHq/V6JFss7mASWMiUr7Cvw8vXir+oAqFrpesMI1YJH36g/
LC7tIJ+Jw0x/WRm00bpxTkbJHZGvLG7YdLnkSmWucm1ZOer5weijvrgylfEOCuMIzjbxdcUb7mzv
RTOUqE+ctxVPTVTlEBptIzBtB92nB88qBdlVhtNcBd1Y3M8KRUIru6joq2gaxOtItsY+K8fbpHfO
xFN8WpMxIJ88aAkn3SOMdH05ELRs1PXnajbVfYH50V9U+bk2kzCxx/4KLJhFUIYIhN3zzdZdVhg3
SZUn39cu/z1c/nC4wFT8x8lb8FaS7NH9hnD+/lU/qm5Kaw1VA/r9TasFM/P/HykIxf6ismb0ZmJe
5kyBQfJj9kaKC6fNpjjaCgeOlb+rbh2CM38gY+rvNfl/FFH62/idMRyzYygeDPkMVHKcK78eKYSq
06+P43wh0QPGk8TISmGRs7krHDnd2Yq1nAjUY6GoqsXwMjTm9FSYAN783qvb55+O5tvvi4af0++0
X/VW768G1QkrTMdU2UPYG5Xlp/0D+yLcc3SgRMDU2iUpgE35I+hbVooTMH8G2ub44lAlQNutXAbf
bd5RPcdr75gBh3f9xRsG9YY/Ix1DvSy1J7ROrrYHWxF/xVytzX9YGbxvRP7emHx/xQzY0AchYSE7
8bcj2dxgB7a3DBeDpVQCjHAtn4BAutj6nKWxkE7NWh5mDoz1dYMn+EuhGvtq6shI7TB4f0nnvtcC
ZhNAFcmVmph6bexdp7OKJMKzkN6ysT5VvQcXkDGu96FP23NRSmuOcGXY11mXTtX+n9+Hf38bECGp
7B4QGDI7+30N5CxKIhVR9pd3HnKTcFPigdX5aMAnJLpu7rwHEWvlx3/+tttn7effJfNPtK3oKOF/
bH/bXtZP7z7zisQUfVJfanfVLlqRjpcaMXTmxumHf/5Ov91iRKMy0yaxiHUT0eKwJX/9ToKSfW2p
ui+uUM23VjZduY8Hd9H9QqSR2o4wkcE2sorJ8YRVf/rQ/Lpnws+OglfVucURg3CV/v7tHccAfl5X
2cVpC+utwjL5VpTba7BICI7sjl5tYZSb7mXZSubJReN8HUqvP0pCAgiuMLDqG2whiwBjS/VkdEI3
wtRdlq9CmUSoKmvlBHSCJk4EA4bIn3Z2//5GoaHi2KAS0s1NjvLrr0+1R6u2mBpeQ/Gs3jC9Emuu
KcVQmz7Lwjo5SQxynxKX0mBe2xSDnjlnga5NzjfCxdcGSncCXANDztesM5wvE9J85w/ranRdv3+c
NljNBpHZVvibwOzXV2l3bqZ26WBc0y6K2HPBLKcbu3trAIYJ+1g3t+rdxGZvxDefOkGn1XSl+NPK
rY8oSHa9FyUWG7AmMnmWOVmEtE9sC+jGnvBaoR5jEYvjZGtSssGgYYmBsl/k1sW0Wz+TJBqtjfLe
5jDlrBgaDuW9nie3yVIbM7xcp70MtEjDe7Nkb32Tli06Z4M5rng6pZtfIV53X2iezVO69V3rewsm
1dSsKHjpzJT3Jk1u/Zq2dW5rPn9GdDU8QHelrZPV4OziHmSiGev6Y5tqErudw5h980DHn9DR0yJm
dau8jlvfKESvH3Gri6PWeuWXbBIIXuj9igfAGrSd09aBdlsvumxdKXIB76aVFcsK2bU77b19BW1K
KwuazW2DaetwK5Se4Si8mzQmjivUwEcduGp0GdRbf+ziMfw4V2p61rHIPDAKpo/2ckWnHavWN9du
uqhXZzzExPQkO2We1Td2PPJb/96cr++Nev3etM9b/25snfzy3tR3W39PUHB1qOnjKdG29p/Gn1FA
/j4WcGKqP7RFDAvMbW6AAJYRQscwITG3sYLcJgzZ+7Ahfx88GO9DiNlwmH1/j4Mf5Xs4/JK9R8UD
H96C43upzCTs+R4OqKL5rGP6HVi6jsR3Ejo/FAMpKScva9f95GFsJ1E3Q1WRAwt/UB3FOOaLAT18
5D2IcZ4AReLtAn3O5iLmPhzKQrakcMpEDTDIaPEN2gHbaQ7F4sg0BErhDSyLB4NPlIwbrZcE/1jK
zlbSPL6ZeHRs/B+ucPnAGZSkO/K+O4+9MZdXHM1k6wRKDHTH8peYCUeA4qGqsMuNAOhl6UDn7wEI
FDurTipQsavFiVnrhTkGVYqzz5960K63faZUmOWSzP2mjKz1iNZq9GGfmaBYL3D8kvhUG86ABy2o
cYSsy6Fn7tOlkUDgUZGGNhE14HV9ne0WqL/LQe17EpMs3MPEEczWUu470IM4FW1Tf0btAc6f/g0K
IH+pyk2ZqwoZWENdP+ckb1VHowMbGxXpYN8Tg2UYO2YmunZOZdqTzOakzNb2xKgRnc1lbJzyBD4+
hgFeQdQMxJ9F7PHwHGEbE/K6chc+2gqPShfCwB5PHcl7AIxjIxm3FCTezszpqU/qLWz9Kz4Kzw5d
XkDFDAG38lFjnAD43ils4smKFuxbk8XhOsbgh2GWC+82hwJrBtjfwWNW6AuVM0nw5k4TcWLxcj1H
RBp6xuaYZkDVosIzU+YN/He+5mVezccnMVoWipny7hBQELIvDSmc2Fld/UKyU7ZCvZ9MxXjEc6qP
F1t4C45Klk/X1lhzJdGdFHyBVxn8tmIAavULxuk6PbXEXs07OpA1O2sQKh5NwNBv1gx1GAkrH94d
riHHiGB2MaisRoxJYYm9jEwNGWMsAhZSSkllkSf59NDjnPkkutQ4TA4BAjBdLfIiajfmz7HKBm9w
vUFJ11kY5l2P+uJRGxT+C2lje0EfuDhsvPQqzw7drOvyWDsJAL1McbwP38M/6jwnqcEp+7S/nVn5
uYHabpPXVNa8sIYliHbmBvM+EJ7Cp7vilOxCV/NmZmq9F+u3OV1cca+7RBURr4pQ+HqYh6343MK9
ydwELtrIim/dNCuhBijIhnWvFs72w28vXXI+8bpEpV1Mq+anwH3Lr2rDUIDhKSYeHVHi4rqrO4dH
vhupChL+HWcqWrH0hhXXu9FMpCpvN7L78boiJYz1sDq2LP0wTRgRTGNCNPjnDcHPBT4GMytR6mTU
Zh9i3fBO7pRlLlpGksiDGUjBm0TphCu5IznEGGa1PyeUuTkD97rIH1xui31fqzToXtK+wF0kBz01
00w/NW7ijec4bZIpXDrkshS4i7EXOr/WQHXa5XNRFtbtPG5AVHbFU/EsGUz3hypWqm8LabCcIbgB
gNMihDeiDFlrvxMEJj8ralztKhKrW98xOeaWTqb3GcTBM9FSOZR8vdMTjj30wD67Q+9DlzMyiEq9
3hItcOR5R7NutPZrxYG8kDfJRyqS24kd5RZZ37t5WqeISwZOstaNsPbxiw0TN60xqZTebf7aeeDW
FFgh2mn1hk77MrBpRuPIkGg6ZlLnj5orLV0DUyZ2chSGQNuqFJ6Nh32ahut5ccqHfMIR5Tr9wYTZ
Yh1WafPmFKrWr3uBp6+5rm0A6GyhSQRL27qazgmOa7g0Vl+lj1QiQHa3RaHP0UmGR5H2kh2EnNyW
W2BpH8qk1bItUtZwSeugAlueBF52jz+sZ1GQYn5PTkos5CdmzgQ+lw65iUfUU9rdzDCSUI4RPGKU
rdsqAbV/btzOxIFYl8oWwKBbMak2jucUpMFCddNHJODxrklo03DTWVZydvQ9WsTZAHUylbrb7VdA
CLxUcyb5Y4kXtSeepbfbZ2kt2mOOZQzXX5d5H/isV/1t7TFq3Y268PKdC7Ne+vP4ogOKdzUcIJPz
ZOk1OxGJYt28NuMNItbGSIi53PlER4jTeDdpHNgNZMZQNFdOJ1LjVp/V0j5CbPD4ueaZeVPRKUKG
KMY5Mxg6j8N1Wca8/g47665P3SINcQaoxwUkQwcrx3bIpmb5+115/99Jyh8mKYwq6LH+YUz7tXyT
b93Xn6Owvn/Nj9GsxfJyo/Qz+YAJ9g6F/TGatQjKdci1/T6X3Ya2Pyaz3l9sAEnKBYBHd06Kyd9j
FBfGrKYxlrEt0HjwCf6T7SW2yF+bDeaiBB7hYFE18JnsSX+bAxQ5+aDa6rWHxV7Sj+zJahHicGZR
N7PkJ+elq4adaJfbsgHiESBPClQ6cHA7KiK/CW0NNK1V+xhnIzVjXVMS8JzKr/NgKyFJl3nAVUiI
TTLc1thKuR7K1019FBpsUnZ1wlpsMdQkIkbDXnx+idkhJp/0IR8kUYfzsF7K3BrYeYxkqDocD+Zm
pupOCCILYPIEXSpOCcogJWCeMqU7zyA+4J0QM67MVr6XvDjo0p0tjs6axUfAUcM9edXmCe/Za+60
ysesrMhibGvbN5HJUL8T2iISXBDC7cXNOuPcqOb+bnKTLwgF+CGhtPhwRu5MfSl2nscjiPiKqXVS
D3uYGt9EZ2TSV72BggSbRmQJdm56O4AAWvnu6aTf2XCyKLKGayKugfroBG5qLkFh47UGycRP0c3K
lkTuGVsuCUA1ojDESvwNGOBSXZmu+IhJlLG0NswnOEyvhM0ebeJnCFc37oqleEXTkdMeNA9Q0NYX
YKxqKLAUhFgtxt3ItRZgdQ74CD7ORhzFDt1MEdvbS4CqZvFHe+1s7CFbqDdGoSh0nkXzkPRe+aEh
2PgDRyf5oFsKbkvduOMmnNn14pZI1epbv4pbpocrPDXlNOBffmtMrXsULHaRX3OdB4YoOY51cctA
6BC7Kze7NbQ3Cyb7j2bhPtp91uzhgEP+oCAHvVA40QpM8+C1NuKX0n0qV6G0Psvwp8SMk5MJRNch
rrOv7nTWCJ8VFeYoUhnVuBv00rgQaZZqoQQwR1Bv2q4RU/EHg8FahJ2p20Dzxn1fDuzR3JiEeCPl
buXJQfs0ZWGKsw+03tx6+w6DPvEnQtMQyi8NzhoLwZdLntxF1+bxjCVqAL7TKdYTJUB2NitbfTX5
wcN+GQjLynI9Y8/IJbrTXLpR3wC5coYdZQ3HJlctFu35sHxTamtV9i4Tlfjb4jnyutQ71NcJBnbS
UDP6McIv4brk2sP78fXfg/4PB70D4u2fDnpGEk339qX5+aD//jU/BuYqs28TBK7HaErbtnB/D8w3
BYtlm1CKgcFxrDPx+TEw1xiY6yhYGedty7ntEvghU2GphymbDRwRhZimSUP8DyIP340fPw8pceG6
5AAyNOTbcSNtU6efhpRqlQrAgzRibJxb8JfM791l/Ih+w6y7U64CmUauiswlZfHVExVqXRmUujJC
eMUlNaBrW0zBg+bFbmFc1wrDUE5s1JOJSuCHW3ZZvx+LfJjjfQFMMcvIgJITm62V/xezUkx95ZlP
KuEK7YoQY0TZlV7hHbSWtfCl6yjgORWKUTB7dXVCck8XQLLSRoFrY2B7L3rd4cRtbMijy0PO8YhV
zjWRl9+56Tym3k2Wkc48eNRbPum7hH/RCiItL0foDovPeDguAEc1jA/+u8X+Wg/ZsPzhqdEoaqgo
/u/66PjlLf3lmfnXV/x4aDQ+/0yTMZpRIsFQ/Omh0Zy/9A0kyRzORrP59yPDw8S+QN3iZjGZvgP4
f+i7NR4ZniWVj7i17TX+o+KI4uLX4mjTl2O0tVmsMytj3v17caTF7YgaBZx3airHJMbgea6dZdEj
ljMLToitWy6M+gQt2C4f1kxY3id0yV9TIqofTKcwEOA0xiPD9Pm5cJTszIM+Y+XRXTplUdtIV70V
bxhKIFK57pVSp3VME/BPT2rdxorPMKY0MOB5PFzTBAjo4ugpcUiyLd1d1qf1EZa0ETj52AbVoiUh
aTYmY0rX2jFZIbs898Y7xNlDBzFexlelIVh7j8yyYIG3Jx2k3RfGIq9mNbhfTK9XmW00DoS0TLx2
VaEGplXZR9vo34wu1zZFabpQVuiohNYlnQ+qaEyIja5yqXMlnkPHmXYpZM8uDjrqqKnDbjRq1QSs
qxxGXycZnUidVH9mv3RljoYItYyAqj5L1fulr5v7YWwRrQ3qcwl88mm25uUGX+3WnnvP8+zaKMIh
IhlTdWfmSnswx06/dFXVHUfXiAM159iBPyyPlp1m1zDy3sB2MScXtaAMs4szenNvXzbK9KkvnPi4
kOKyK2qtpOVGE7XmrvaVcpzxr9sT1eHp2ddx1LvIg377EQg9EHUCH4mQYgAZtFXpvur6WESWA9pv
dpvnKqueWwzQ1+j3GIOncnqJB1K0DQM7pllkrDeEUzGxk6Rb+gRjWxphyV714Kygi9BbpeK4fSKf
2qm3dxBSMS7FY1kcHH1sCcgEm8arn5ywVqbJ2KuTYS8hskPqdbvQknuz0IpbwirXm1imapCuZnuV
GjrDROLVLb4LGa0em5E95ppuQQBsZA/S7ssrqxLLVbrYxjWmp3wHql3eyq7tdjXqxs8DRDygYKqB
FrFQxDcsNTlZ2tLU9hWQxatujbMDIUf91UAx1wCClAnku1IJCIvCaaQNyA+WUThnTXhpw9LBURks
Lbh4Om8l5wgQW42AYCICze3HDxRFI8xhY9GJISvaJWBKlIV6kmJ5TnUrKBSSKPym0r3zVFVzDvMU
c18wtU23A2B2xdxRXjmtLU79uvRPSce6CdaDnn4jM7OJXLf0SMlGcQFR+gtsfhWWLi5ZoEiJTbOg
sLya16SiTDU2iqTqPcMmBQvWOWcR19kt8+x0V6Kv/zSRQo6JWbM/F228nta5wohsT6m932pAbFGD
/MhCy7hVitgJMXEBvWMjnKC4ksu5kYo5BK4bNyeXmbgAq6mkJG7p661jMVxZW2ahtj3XIdsf/djr
RXdPTIS1x80/frBSqyFOrU4XnArIZhwvyc6KMMjYrDy3YrHMj8QOyyURgS1cUDmS6I1uWiJtnXI2
SvESZRBeniYE6OyoW22XYoIJUw8jZDeY8TXgwe7WtttQQ1H3mDEsvPeM8dDVxnojR1VC83VO1shj
7eelPh+zuCI6TdrNbV7pSqRJrUfiJtzloehLcY08VX/UYdm8ZqrWhsqWGDjKTh7dJUvjY41kl3al
pfcA+UpwnXpdOQpCxUbeJWbbXS147QIOT/XSj7zdhHcifq0y9Hdq64WJIdXj2mpYXy37Isy2PrK6
049VP4LP1voqmPH7gguIk32ns12JM/EI/3hhT6Ebw8PqpcvXSkVhvyrOcljyyrxzFiiEvItY6XAU
p4GWWcXeGZGVQ18ffFVfBwKhIRLUpWruWlEngU0zcK3OGNKImJZHL0llGFNYvRiNmh6Yv5eBwpYj
6rBbK2HOAPmFS3A9oNRSvmp5q/izTElFtc3xGwaUhqlr1tz3ZBkEwqyQFrbqW7JWSdRqBAjqTO32
7tQrXSDiNn3R12S46qryvm+aEcGlTa5s14mzvnXga21h+oQKeKtqmXfTpx2+QOJZ1shM7G5fmQ3b
TmN2Q3aEUzg6qfmVfd8USWf+PG6tf8GZWfpxIckutS3lCsBri3HCks9i9giX18R6b7vSCwejsV9G
N+XZMGwRrpZbHvH6zdd1OiocWAksPiszX4uSVEH8TdlFi+t6v6qN9iarxAzp/Mlv5EjX5aIfrInU
P0ixsfWQwUQKhbrijPHKe4iuR6oHlW0V2J2oUAF6+TV4nNDJpjtJjNIzYwD01yN6qwWXym1e9rhn
lTaRH9TEbk+e0TqnhNwplxM09g6cm0rQD+pVzzLrfl3H2xFHtE9qVQlGqisQdI7jY77o1SluCMwj
omVfe1p9Za9JevRc5b5YSAKdMdkjwzJiUsPrxCUv0R53icsSpzfGKlDd+Ipw7mLf2P14jFUkW/Wq
ZqEUpBjzQKU77JoZetdxi2ot2wj0eHWVWB3HNzTLtzRTMVoy5jyvU+981pyy/NT1QrlYfXfXG5X1
sLrU2rDtL4UXo1yWhnOES7vu3dEZo9ZypidmtePJsqu3fM2HY5o7CZF9tN3TuEBOW0vH9plA9qcM
1ADu/8S8R+PQ3K6AekOXm2uCdHKnJUJ/UWQtrzxuZSA7Wjw9a1mmHMp1sq4qkeUnPbN2aHPaAGXD
TWGbH2ZFmr7qVmWUEbrnO4QNPnpuIvbj4LY3wh20YO4hTKtt/NUtEo7AJE33LrhlULt9eejhfVyl
pinx5xTJx8nDoe70kH7EWrYhfdj6zcJ6llZ1zYIqdx4QPFu7ATZQwOsDJ5sb1xOnaiRS7TXuTcWv
GjO9ybE9EUy7XM/2fAXQ1Hwq26I+tbAxImZW0x7NirfL5iJ+7cZl3iMO6F5nhcERGwUvarA4HR2Z
j5hY+lepca54YHexum5zZTB05Zi+KaO1hB0jL99x8/XkefQlRVKe5+GMXshEr9JU08UsmwSchdoE
qeqUT7li1w8UVcW5bl2uetLTEf7Jws1vmmbQ9oB0xaVMzF1lGxulVu2upYHTtp4tZZ/mZrVTUz25
cgAER52ej4ckzjM0PjK3b1sLvXtqltoOtxAT5Dy3AmnK1x5BY9Ag5xF7tl3rjSALeHMdaqdm7eqd
5cr5bXRjyJ7sPylSit62/ILJPvw8htEhVMP5M2gj8WozayKXs3+rEi8OeSEwA6p2l1e1h6IC1izq
BNUNqrxQDgmJwuTStkWV+5pZ1Ndi1ovAKEw7ktAQ00Axky/x0OmhiZePK82GNmB56nxfFPkNdW8w
ZGq5k0Q97tRYcIPKmE0I5wB6Z6rNFF8IsG9F/bZRq/xhIQFyHEAj0VUmkQYuiJDikaV9WdwRtFzA
lyIx7gxXXg3aWs+PKm/1K2vp5KDPcRw59cgmK1n6gnkieRRJqvRhS+IuyfRO7HyEftXRa4+O5Wer
eucILiQfhGF+0eSgfZ6FUzJhRGqpTnoZGHEBvbhey1p7cOd4zOMwnty0+cxwdbIJYa5Lr3p0ZtCG
5ilGyl2ch9n1mke5TPzWUGXNCo2uV1Mp+3lnaytK0ZLND4mz2/rJywqWG0h4QgW9PTERyTJ/RSaR
fpEer5AawfrI1zSv6KhibASTOMZLPDNsmtw5VHs3O40sca5b+JM+YVrNi8GTZ5Cdi6kL6WnheW0I
XUvfZ44lyNsWc/2li1XtGo6Be0S0tfIE08xdnNF+XFOEWW1n2V/MUvQQ8p1VnGPLk5G1et097nrD
z21mvUolqjtVMry0jWZJmN/J8WCWA0LTtF9Cqj49bJjd+rrsKz9JsuJgd6UZOaWln9W6Z9ardpQA
FotGt0zn0LKXasMk8f3UQjRPczaZz722cQl69P0Ono7NDquCaVD5zd1Lw7WCDPb1i7TimySHPQ49
w5sf4K0k4ZQn6PwH6OLXi0j0IB/6nhACvEDQf117xJ0oXAygJJGiyEfPkvcaNXJP8uhprvL8MQH5
/zJQetIz9dNlqdfkobLWfuduv2ymzfke5S7dl6VX6UWJJ9n5Dd6ZyEaRccRICP08riAwoDnO9+Pq
Wcei7+r7ISHslVVb+wHSmvZRE277sW6SDzH2+StTF/DP1lpVDoYuxEjUmyrwMapnx6vEAzCHvg7j
GODxNXMa844I1zdnJePBF+uMzFkhYI6NuMq1n62Jybwb8PRNUS7lM9lk+RMcwXjvosROgmXU9D2t
0PBUdKP8siGkAqGbybmvEhHyiupdTn4vYNSuXv3OHqzFp/Wg1oGVTuhtaslPK1UfFb9ikcDbzMtt
62yrr9ors/su8ajEGK1D481HPepdRYt0Z/WOsjCzY7qu+ZWVTtmxwth9KS06B2cmYp4og0+l26xP
KRNky4erwA9nLBwaqlUszxiA2blpk1TxLTokwS7NGpajiPeDPpX3yKBYYqx8rrrVhHjSqskp1kE+
CSpfZuseiaZ5rAU5bRmM9HorZDWru7IMiuusVq3tBEsib2klYqc+y6v2YzOQan+jkbJuRCW7POO6
1bgFwBGz6QvG1O5VgkNMe/2iLLUqbzVPyQ922qA2rydleR7qWcyPq1Ry7ldloOEdbke1Nxz056Oj
OwLfVTfLM7+SznV3TYJ6PTB6rRkL//9VJlYYc1DmC0qtfaw47WOJQ+UPCsZ3of0vc8hNOYyemNUX
iy3LYur68xxStLPMS0OTl0TpgZt6ECQ0Hd3oXCEIQ5mWvOqVsZ9y/WQU1k4xu52VapHroMkfV2i+
Q8SPuvfILC/aP4bR/jbvcd9Vzfj4ELsjv/tdP1ppE7iQWJcXyH4XR1Arxods+gM0jsnVL2rR7Zts
UAOE0Gzf/g2Ux3h/pumd5CXTWQHxl61AS3Oa72LN/w7y/ziSRGD+jyPJsszqJut/nuQzl9++6F9T
Sdf5ayOVoW/FHcrK9u+IT8XT/kI7bb+HDb5P8hlY/hjlI3BXgdKB0oXRx5vLNPFfc0mDUT40CpdN
L3jEzY36n4zykdn/+hEy0S2jNuY5goPHxND7TXCc2RnjG61PTzNMgMyXAsG2lS/2WbQOox6k22Zo
jrn3IIq2hflCaBCzscm15jDpaSAPHeSpOHCb0j6tq2MSQz41K7Y1VZ3vRsOszL2WMy6/K8DWPxOt
bFvBJEhPISqnRFU56T2iE0lmh1/GdCuwZdTVBMc32ldwIRwuN9mtx1VbBxMTX+NFdBNGFwF5nlNE
jk186uHeTb7pKu0nHJLOZ+5leGquh3Z8VZnZI9gY+mABIWuFGoMm/cqD6hj2XmVfS0KM/WoaWdjp
CknghC/6FHIqYRK2lj2IPF/uZqCuly7R4SjlcJ8jZ25wyubunFh+bakJ3V4u7ktLTHv+eChua7Mc
Eml7J110CMNSdz9nesdOoska1IIWUrc+LfhlSr3QwtmKiZQfHP0Zy73uZ0ZXPmj6bMMMNl+TaRE3
rEu8sF4N43bU8+44sT0JU02/Te21D63adiJlyeiwIIjeGo5SXoxa3lsqNa1VliALxOykn20i//Ym
qEH8gHVx1qqqDDN7bu8n5Mf82kG4XlN2mhew12y8qUHGK1VGrd40l5gEsm/5ZHtoT81l11uZGzAI
6+912/tsxTH8R2yEAcJKFr6I8/3UWp89U9F8+Do1mi7rNMmmChz0eA85bqR7Y/bmsyEceZv1ansn
ivRTrkPytRpbhlwaZ0ZTS2iN2wJej8El2EK5I46xeii7AstygTJfNwpEoPxGkC4Vdx0g3IsyY3JC
Qdg/FQSQ+Wavz5eFUMlQzJYeaVD7QgWMd6hOcfJIjBKgpdLd5GJ53dBpI5DDzIpt/2ykrXpa1PFL
yX9/k4xmeYeRGqHWMsfevZNZ4s7VTRRHXZwzfk/W9WIqjDRzwY1SqHOzX5Wxvld1PtGOPQ5X6ELN
MyEoPht9xIt87K+b2VhfmANaWaQMQ3oyc9bKwkR0TbM/mWFL5Naewh2xbzuebcPrT2pqX4Nebx1/
tWvUSY2LKCKfqbtqIhGoEcUUzip+1THeAhjW4YPCjUA65r2bLeouds7mhIoWdu7HRY75bWp0N8pQ
ftCWDp92ad5Te5RR7YrPvXCcY5U3HxYjZe2l96+VQybkBrddWD3rZ4s0pKDe3qnli5LEWGZgfWxp
vM/m6M3BtHjxQchJuZbsOaN4FAlBUOYL0pH+RhfVvFOYigdlkVgIjnrzg0moUDDnTs/gslNhOOk8
VsrJoWTz/5e9M1luG8vW9avcOHNkoNnoBndCsCdFSZQtW5ogZMlGD2z02Hj6+0HOjONU1cm8ecY1
qYyqLIkiCWys9bdhYj4Nblhverdodrlbmwy+x7lLzl3RkcLSzStVJhfMuyiWHB/DmygQWqTotEaZ
bLMxnQLBKHRFQJLfS8+ODkPKxwxbaB1835nuqdWZd2WXmWi/JQqubEL11QxH1VjjocHenq0BIMf7
UXSPPS6avUbD0QXQOkYgyv4iRv0B2oJU2nVtsBffqXC0CszcCMka71tVV/bGcWYfk7ySW2GWGQxl
Et4py0tu7bh9KYUErSF0YjUnxosjB5vCpUbvntuGt7xQrutG5uYpynEZYqzgktajHCWByJnv4vxO
cewi9lg4SiqRKgLT1PPc++TthZzPA5EU50RN6pmSA5Rr2CTrh7qZHkodNWMES3pbFVSAragy7uVd
hC34YEl2ItgSwbCX26gC2zmtDjIbKOpJyi5fo4/0r13q/pD05gSRORnbMfZyQAUPaetKc1irpFMS
FhaIBIqWxbm3Aftl4mhbgzbhrWd2xVbF9cQtXgJnTv1jTO+9IeiSKbtjQcNTz7NFq18zjWRnZJdp
r2/I0DTZDxoPb2NaTd4+6wFAzpNonPuJB/aD1YTcItnIpQdSNdhfWyNpjvFcIF/E7mV/67j6k8BA
GgwOq4WuQEQr3Wudax5LAgUbx4pSOfS9IWoVn8gYKOfuoBIruo3zPn/wNJIdV82guTv8A1y4PmlA
T9ITLQpcUeyNJIpfPKZ+H/a4SdMgUp04R1aD48AVEjhsHqnTHSSb7mgNA+mK06zdS472HyW1wyM5
UOZ405F9QtKZWetrjFMszzMxkxFpNT3GCTHN/Rc9tOqXutGTJ57JGE7Hor9prbm4DQfb/6HTVjAj
OQmtK+G2wxeKlOdLobsH9GXQVIXlvNkUPeHciK26xwE+5JvIZ9Gxq+FQcNoGLfODWqu8WejFkE8R
oC72HvtB2WegqfxNS6kNPRbIjkhRlcl4H9bCeeQ54m8kvMe2h+LUAH+okAkMrLvRoUGN+Jqx1QgO
oyh89JEk3U3Ia7gqVazdJamDBdUka/opVWF2sXJJZNAQdsINTL+YDwQ/Z2+iq7OrHMuHHA+Eyd5Y
hgcIq2KNZ4qbVWKEvZ1rqw4DBKOYRs0WQoHqBV+/kUTxP9mjGr+HXlw/e0IQWaOlLLha5Ef+aqqV
diRTa7grbc6bldU22qvQFbZ8MtDDlaV57b6n96nZu9oon/1oKr1AzWF/kEZnjes0SWugE7dIv9AF
iVOXZKHumgrYN5RkVn1xOpkfuOcSVmxTJ1NJCTZ8/nJ/Y7mN/hT6XSg2ZaJn09oYNIwguUiuoS/1
HUSWG5RQFikZWyJF8RYD+NpoH4C2THIbx64+Goj7kd7RqKeGvl3nmNww8EhitbxGbGrdrgMnNVGT
xSi5V0Yr742+7dYtTPgZfVJfrNyw6taTm8oDtkJCmkkhaZ6yJl2SJKIet14/tdXXTJmy3HSCzRPF
fT1/dxigbuh/IoHLdL4R3O5/duOyeKmittpaMXGAa474kB4RZEtaMPoZJyLErH5IXN298WfhPg92
k+9lLCnnMCN7pmraUtY3cvbiUxca1qPfka6/8gprAhhroD7Lyqz2EQV87SpDIOLRcxmrK/V79RBM
Zmy8DIQRkFpky2e28+7e9juosHQy9aeeMrFwE+nkmslRb/sVmf3Gm1/DK23ooI60o1el4deE/srP
au6clqrXeDr1ba/YKzUtXs8NMvPCtbJDGmV3OjLir3XpXihlXVdxgdTL01CnEQhLy62Pu9rXL727
mJd9VDLAaNK8dXJmQ4868V2NVIYki2YQ33x3NlERVjJ6xKnnQssVI+CyoVmGIokj0Xf0NkeXtjNn
fOUzUVBpPuxmYXfrWVo5sjy9PxswgE7fFN/j1CRri2IE9zsZnQ11hG2Jfg/5y2dSGMNvjqhCEqB1
5JV8m3MbSMxXN7E5oU9jzGoJc7aBdJImSgX2cpG+Sd2HbmH5LFdSi3OOFmu8qaCNvuQhFXUAZPFO
T2yN/SDszw2cDihs5ninrFnSl3RmRBpsjt5caC2+hrqnTM9H4UOlS/a19ahpWsEbwwLEid3R9S1N
ZwMrOp8yzZDHEfnHmXeYn02RJK/hnHRbAky7fSFr2nd8qzzUOY1wVLJ8kURF9gFWvuYFI4h7Z9U1
5JieNIf31e8/W/LfbcmLDfKvtuQTvZkvf96Rf/7I7zuyL36zMSa78MG2EL5p/OIP11HCIdshmpFN
9Wdg0x87MpvsLzsxy7IBiGZh/1ukP/9A3gZC8+edmLQKDH8uQh3HtjwCKz5odWpssHkaTQ4Z99Iz
AlpEjXHtGDwx6oCuMok01eWWQ1aQUVkVXqpSGUTn2rrGFD13KJQecqhVOgPaFisXuYbz1IhwT2S2
4QS9NYA8ujWq00sWI0pyt5hjCjFeOnpf4wkG2R1FIHA2k8rftXnhnAdRt69ZNN53uK15kJoa3tHY
cbc5VC8LWR2tpTmrB82bUfpSMpYgpoVJ5DZbNBjzjqu/1c8l/Up2kLY6B46LaLnd01TT13fobbKH
pqYMrc1nC0K2rXsjaJohlScHSevSyOh/1chvrngJ5cybicLGZMeOoNP7pLAhWFXi3WYon59q1x0B
46rxGSg8vZttvJdVr0C9gY67VTqYsN2VFWuIXStN7rK5yA/UtsbPTmvXX83WMitSnxP/tfK913xS
F09vcJfSr6EO/Ed4M/SOdYssUN+jUTQ2eDb8YLJ02PXB8mtSt0uMKDrt1+STRwMrgQSHXlU9RaG5
CFEajgYFzSUW4bueB9/jFBecn6RZ7kAw1L3fmupIcmDdrFRiUk4Zkt24j/M0eeN6sO9Tmi3RCVAK
cQstyHJvOw084mScx7ArP8WzS/uW11d3FY+zYADhrmj37Mwbsj1w6FGgJVZObVq3lcAk58ucIBPi
AA5UQc+nHMR6WNMB3G8Mk7ANDYk3ST/htLXQn+9zkZJ7ohBAPmuqkFvS7bUd0PZ8ELE5v+qF6R5i
+LaHWVfhpdfq6lxp6CN3Atni7dTPzmBAzw2iMwkb/eOf7D2CDFLNXtB7evXeBZz173JO7OhjeSzC
dsyrtftT8QmacQUaB7OH+cvbcd4Qy2Xor/85Uf//pJAkwP3ViXoo35KXDzl3FG/xM3/AjuI317c9
hK0cicJyAY5/d4p43m86CzcxLP8dZvfHiWr85tqk++gcxRyKwiOT9o8T1v2NW1lffgxrx7vs+B+c
sADUfz5hOcvJCeK3IXA2Hc/82NzUg38lczxph9CaSXSs8/zFTkMiXftEJ0AnnuG/yelSMw1u2jAG
WWQaZwfn1M3shFixSMekfVZPhjcXSSDhsVP57OspIvoIM1NCw5lWrKcqZCoo5/K5sEProPNQum2S
0VnOoMYiCDX35oDsVuh0vAjOLnG8BzKr8iu+wuFWH16KqmEKAap77Aa9eaqyZNCCecjLGYhHTi/o
EHHGE0GhZvAK+h7Xk79Y2q3OjbKNdOrsW8xcFCEDK6KUc73hIKX87UC3ycRMRYXNDbQpngdSx2d4
7sb0xCavyIcIGlJxsQx4qbWr8ewjCcRTfSaVZPA2rACJu9LKnKwdIl6rV9lK+VR1+nzpybrjCZNj
YfTb8RVtRfkkusQGKfAiOo3HrL5XMo1ezNgEa0w5agvCZRn5ZeCwiwRT4o30Sk/VHewScSOjhwtm
RW+0u8unJLt4FoXQIrfmLUl6a9VWB477HhUjwNtQ9s3KEfTdm4l7Z9Stj7PVKl6nNjdYcAvvDlk7
PDDWoAcSxFos5S19kqOyiEGTRk59BBoJu8M2l6q5P3mYdsPD3Br1caAYnNKjyPYjyNfaPXscdWVA
n3D+SCFt/9DjWVulvTHOqz4bjK84isOvnYYgQY52vSHjUDuPM8nFlEE5lP8pEYxTOBMlYPRfaJuX
NWkRRcMR3tQnqP3hh4+ckAoD+m8yos3RdAyizDcSGV1K0pSPOMGADr8BIGyW2KM+e6lVyv5MMIy9
i6g5LVYmhsHnNM3zPBjDmvRTDM4R5iUcf/slt+Aay8z6YkZFcu/PNq/GWNI8GBLVZF/H4mSY9LWu
4r6K94CLEXB8JddmN9R7AgnpOCPDPHAIVXzSyqg58gT0vyOBcxuq1RE+4WofvWQz1rV/BUrHctV2
1IN+TSPLuYtFAgY1eHSzrnzy4l4F7ZI0mccmpn99LkhtRDpTF0b5ie8x+wz6Fd+5U9retLitj25j
ktZoVCOa0LAkftBRUbHmcq0+eVat30YNVetrrebfG1UkbvDU9xg8q0JeUgiqhD7hgrv861QaqcCW
FBG1xcczQc3Koz8kOv+oSmPpApr8QaUOIjQfR+O5hFegkJlU1m7eFyMzWDjMenhV42CpY2zH6Z7s
3jvDSwEBhEuGiQXcpQRxLVPO3bNppz5/CkPEMkZOTe7a7dEqB5k0K/R/rf2A57iXPPiNLljsRkHM
Gn4RAJbnDiHwjnhumxq/NkfApuBcKebdeBYKwob75Rq2qEtxlg/55+kdAAT61dM7rKszyKCQwKMP
Ym7HAtDQdUobo0+t7ce+eRSAEvfk5PoZ1DWYowX4SF+0c1MteGSxIJP5glHKvlD34L4m7eUgmNWC
ZXqqze/HxkLQ+TvSmWwxAOcbV/JFkmCy4umdwCvHlwJ3cL9gpjrg6ZAeIe75TZZW7/oFX/UBWp0F
caUF6Jim0AJUYq8oBW35NQs+uyC1MRr8Q7igt8aC47oLopsA7foLxjvOZCjRcqjdpLMRog5ajLOA
wuWCDhN2wJes3pp2OHUzn2HY6SdqA4GUqb7Rt3obf57e8WaAZ89VINBA0Tbf2AYG5aovKHUIXA2Q
duuMaXrXAWRDuCPXUCd3QbgJin4Ylk7YYnJpBl2gcH3MhrX5jo8jtvT2xB9nSCKBz/ufSDqYeo2m
k+iC9tQtcLvyvWFHqwXq91YhaxT0Bq5dzHnHJnJFwtuT89MSWnTjT6PYOqOxMrmMTs4C9OtRYyIv
XMD/qa52BCBrO6J2uJog/S8UpcMXtJUxrLyFRKiV8q9Q/wgQkAbm99lCNzh+8+ZWsX7Mksg4zYVf
b7QWOj+Q9kR2K4Gu8BYel98nV2+iNc041bpeCI55oTrwYqtLvtAfajCoHc/IVNNs1Humn9zbjVZz
S0CcNPAIYNOQKUg8i4chD8N7e6Fa0MGnOHR0tbb4mnzQnHW2UDP5FL7EC1ljLrSNuRA4yULlOAup
Qw9wEXSWc2wXwocuIU5+Tf9iL2SQvdBCcTqFRFTwl5qZ+zoC1jBA+m4w95PaWljhtyTQ5T8cApwv
87hpF/pp7ARMVLOQUpwx2jntEpiqOi7qq53H+bpeiCxrobTshdyiUDV+Fe+Ml1+1beBm/ZWLML/4
9FHfEfGNMGMhy5KFNjMM/c4VrVgvBNKhWMi13LMohu8Xwm00nu2hAXHAUP5QLLQcW4z5pUMaRNzD
wtpxHC4MHrLJAJ9KuWVTYKnCz7UzFtIP55F/tNtR7UsvmQ5OxyNyymbnoOW0bvxMJPwP8vA3yAN1
ph6T5f9sGbp5aVT+Ur79ys///kO/D8ru4qlmtGXJFzqJW0um5R+eah/qnqxoGsYAA96DMH8flC3/
N5eZlbpb2Gq02niDfhmU8cZZBl5sVwBZ/jPb0AcggpcH+NB1aAJGb5P2SsboX4x2pd6nTRFnuJUj
wybcnQnkHE2R+lwY0xBEkW0Hv3w8/yZ9bvmFvyhqlhd02Qt0mxONgL2PHa4EbMUIex21n6a0uScv
YcAyMP6dNmbJxvrwKuA9LCYCJyPOoQ/4Sme3+lDbWH4oNkgYFqf6PqsaXMRQIxtdG3Mg6WZc86jV
ri2C8c9//SZRXvzLH2Bg7MKKRcAe79lncfr1c+17WuEG5XYMYcT8bxHJz9vcjfX9QMTWGcy4ORLr
3+AnD93CWMnQCtGKyURLgpYOsgeeukjoqtBTNy05X3IVGYIE/nnMUDpm/H/pZCcqyMq1JQVFpg4d
S2TM2wH5aupH3ansaqUe5Q/o5/cxsABNG+jHCwf8I0xqtQuHQkuglQ2eX7i6qQR0UKHt9XoyPhFW
Jy/NmBmfzGmY7jqrD8FDW/niFbB6NNUM6gdLCzlRPPMe875UuzadynNokHfdhAmI1liZJXObXj3T
ryifjEjnB8cp8c9tPcGTOw7p/AMFUuuhlUSt8FERUhwZYHBBCF9i7fBj8TZ1lzhSvPDmJxJ1vDXC
iPjWrufyTK8qE04emYgP3KS5r6jpg8NxRxjyzvVWrRPPN7M14dDXi3FtESJ9zHqzvm+LLjzOvTvt
HDwJB5hd/hyrGx5xlQ6PRAA5D3w7POlaIs4R5+dBj4bhVTFxBJFrcA2Npfocd2H1hMufbwYfhb53
Rp97aGxCWuZL/+wY4Dl1HasfYy/VZ8pV1WelN+0Xp/K8c0gE36GOOuMTEXjtl5/pAVXln4vC4xMB
F2JgFcXIM9hBqIlQOZebVobM+HRqbqrahJhyYmZpAxkmG1bzSooGbqQMk2kQpdgq9tpEknop+prd
iNvZ0zq1c5I+PzDYyYtyyengGYrcoLXKpiQIvM0PsqVGpJtRzLtCm3aaEWbXaCQ6xIHFuqBjsYOc
ovPvGBf0xT+fbYtc1zk0jOo5merhMfSr+cavB34VBMlOFgQyGhPv2B81eQlBtVBw1PYt6WRDIOBM
No5I/RWRcUUwMO1ie4rL4Tt95WrH407cRoJvIhx8byWofFjjAIN2z2XP55pF8sXNfRvzQphSlDtp
SQkhEoZXRw/rV2TW8005xuqzORaYHipuhrypqU7Iyu6NODTjUyKScR1H+byFoM2JWed7BCXko14u
0RzN6nfV8O5nSCjWz5lvQjiV2gmD65+Ad/mUR254zNvsadRa/CtJU9xG3g+993Wy3rSCpkwCvUzg
MvtZNxXIYxj2j5HJtUm8bZbsTL3y1kLgaAzd4Tv0o7zI1OainEyIpZgvynG1bgvhKW9lYYlbvxvt
2x61/6cyaeVTT2r/s9YJrlY3m7f4hKpnC4vyKbU0+2HyFN5hLfWI0irH6iUiJIdAfGsJmiKRhTwh
3hzZQ/mBbUO7ThSsw8gR0YugQrVfZKtlV4Vi30N6zedjkH92ZMMpAmfUk31XUe8VTOGU7GysBa8y
p9ucqzbrXZIHEe/ioPHPqa5Ip3JMKMnOMSPP/OJlPizN01BRZPWaNL14SoyyyKL9YM2l2CfdrJUb
S4cwu0FtGtrHMbJ6cUW3jbNaTOqz4anFV90jGjFsEnHqena2XIf44jrTJI+iwo4D3lBe+gp4oOMK
Owotu+v0VrtnTrtqdn8RqLR57659Pzc2Z6c7WZfGjh5CO7wUVLKtdZebKDLn+ECp5+fWFsamz7GW
9EJ9S7wCj8nQv2WxiRC0jF4JmYjR7jqkkBm9POOKGDcIGsjuD6PuzUjaehMlLb6JOtzmI7aEac78
NZoYl7ggG65ORslFzELdaL4cVIBF8eik3lHLZL1O8hqlscQZc4DHwEWlTSKAzLbRWGQD8Eqe/4jk
jBTCskt3xzCrAnzyV1W6yYbIQ/+UxpG8aZ10xCrJDVunhXFK0Mpveowsh1nxRZrGoB90jJr7wq0U
1fKWxxaiwWoulTUDS/QOdwelT1pBAgR2130fGQ+EWvlbh/qks1H6Vr4x+exfWzmO1NfXPnFoxcx3
uIrIfdqbkpYfOI7nsgqbc99iIcBI2R+i0TfWzAWgxXaIe0+F7atVjf0usiOeeTzAPXyUPOYgC7tN
Smny1VrCLowua7fR0MNnxGg3qI2Ynr0lR4Rip+lU0jaAzz/LnnwtrNzAmRy188nHGAOXcG3AB4/K
v0FYTIhWfc905m1Fb2M8kpyv0NocIuh+2NrbFd0Q1Y3IW3kaZ+xnCDfMgzlJNtY45q5qSaBkhysr
rkDVGfZROs30eR6tNGhSCFqvLfdjTnelVh2NxplfJNKzA1GF8yeJiycKjNan3tH2D0Ufqjvipef1
EPb1MSsomnXMnAhKJyMsZQTza1mN791WZAwHysDW2owsoNLb1tpQbDQ/n/GqWWpN7Xj61XVAKj1d
jVsRKrwj/qBt6zivVn1U3OeGxrM80cdDktBLuxLDsI7QJzzmXmTs8oQrHgdDfPCGibDzMRQ3Fd5Q
TGSjdi1wclwMogSPilKNnExxpISb2oEIFlF9icPZPfsTDADJXWODrWNRRhYizm5kOxsHGRdUMSQx
CTj5HFpPPfpNsXJtXDvYIoAWY8q/vCA1Uv27LBYdIQuQg6kj1QdMk7WPbl1rdj1c0xP2lSRZz1mS
ngUA1mthpY5+Y7RiILfBAOCxn/xB1/djnIFQ6FXZ4pydCFV0Y3v4VqVGRczjuMwFsr4nwyennmjA
/+wNBUvWlCOzD5Wbulx+RXxorKE5+3VbiYCOLEqR0F9hJiZCrw3SpLJvlYm5eI5L+Q0mR2uDRhK7
w3eDtmkZkdLU4jmUG/M+tdsSmWhoczjL7g2p1kgJ6WhW2VbPWh44klP4R5lTNyLJgrjKzF3ugYwx
wSXOKFxHds9AFCdFQPOBfTtjY7tqYDm8XUpDtz1tbt6amDk7KBjyYpxmk/w2oUuXm9jmSzJmns6q
Zyr8OXzViUl2mKHaN5m6qbc2EY0xJxch7v9piRFgDHUeJpzDLWbnui435iCoUMI5fbCAms50qmAM
1VsSwCpom64hc5A8RbPGR2W3PNz9otKupChRGGyic6L/LVujVZWXaH7/K/z6q6U5jKUgmcuhjJrq
R5cykyS+y3ji17VxxzFYvlnSqYa1FjkDT+2BozJa0vWKhj9HtVLtYkND5oW3KgOS0rwy0ItG7aLC
USdqYHn//TCuo4hnecWw9QT/hA5JLeOvj03I7ab8YLa8BSsSxievmNQPT9E5CuJRbco08YmPHVti
4u0Q00WFGOKQmdCCf71EGP9uh0CdjXoaNTb67g87RGP6WbUk9OwjzayPoc9hyDjsYj2HOLwHxGe8
t2pvPfDFPLeKmCrqCfiw+87+u4XmoxGCFebnXwLRY/Dn+Mse+cue2FcWwGpad3uRMPmj++ztW9fp
zE3UjeFRCQbC2OeT7SK6kV2aiTd4ha393FXPJFFwYZZWfWytQZ3KUdZf+16I2wHq8/PIxL39mw+O
5fjD9mdA0hNLTOYGDNDHPxazXOYOmtXutQTrIkIU50FJbjTdSONbPI3gtli+GB8GrvisIzJL5zl1
zMqpeknJ0UJAxxD013/U+8r555WUhnZTEJWGnUT8y+IbISkDHotIZiys2gp83wrXLdT4GQfMsGua
Pl5zNM8bMj158IQ9E1QqWV7deLlNxZBd8cnURyt35n0f2tUbTchkyVDrsyE1gvQqralqhKpkE//1
X27/mwvRJSII8AJez3LcxXzw65dv95olczU2+4mu2gBqSKabukAVUClsRTIpx7UfW+4POpWHfYLf
bKsZ5ouXyi/EcZI5aTMuaTai6F4W1c3QmOKJarjyJpmt7KTrhfVsiiyebsgxK4dTE8feIXSMbK0L
oshI3FDUOkXpPvIT+1Y3YrlppoJ5NS/8MwPkvCVyQ52IyxzXqHzGdbWcMKbotesQNc6DZrvqR+FF
xFWZpUDhZLWcsQQgMfeOVX7oew4wKm+Y2VmW2UtQH2kriHWukCYqOInfZ/WpnOv7kspXzhR/Gdsz
Bnq/QGgh9MR5EFYmN7gsUVxATJ6JOGEGNYAcoiEeHqNZw4Xm22b+3Fh95hy7fHaHcx2OER9SAn+g
TS31lHaUEYTRSyvMUVxbaW81gW12Gigib6g0H6tQUOJUL7FeLu0V0QHGMFmH8/I/hAz04VpHUEkc
WELI2bCymbhPvi7aNzcnooCnMTN9o8d0bYVhzDuOsLVStwHvsMonRnl3MlBGkyYQsE7re7ZvjlhE
p1/0lFXTLFGhUNhYNUFBc/DN1LC4ebGQ31TaZ9sm6ZJdj+SUJpCRK3LuWCji0ukfuyR/dtGhB/Nk
yCdvzK0EXzFupffPzs9gkfB28OHz0NGuDUL9AxwVoI1FBWOYxRx6RK7lh872qpdJadWLULB5hKXB
MXLbZlur85o7NlHvTIwzwPvI0u/kZfulRJJLGIsBPTtxGnXLblfG/lLM1cH7ijmfIIJJqEAvHBWH
pk3ZWkrXWjE7ufeF1fSPuoFRzyzN6sVuCXnTBRuWNNie11gAeQJ0WGy/APKO7CK5vHRwp9zBgtOk
C0t8d17HZhQK0bmkQMzcI63el8ZqMviXUKr1K/5IPpWCbJGW7XBF1gCVijHPxFrWoHLmyCNn8pdH
aAy9srUVfaV5YdZfR+V6Z2MEZmll7J8jkOFjolz8/ahSdg0P0F2JlDuovHJ49GhMwBGikp23IEBU
U8tLkYEPuQlrMmkx8w+Pu3TeJN4snzKnuBsmV37reiLeKN2Mbo1SEM46YsMzBL+01JbBefmrJ+ED
YnlJxYVR5ct3YI1EKCy36rSc7zo+A+zuPKbseuq3U1MQ4EfED06/gYoZtSyvyaSzwMeTqO91UohJ
60gZRd6fxQRVUFEB1qNOGU26JMs1I7iO5fBRLaBElbvqNEe0xBEA653fL0NzAoLh8q71/dTjkhcR
iIfVqvr+HfEpLS4fKGfYTQPkBBYyP2BkTpC/MFDlnuOd+xAj0Ts8oEUaH4Oo2WwBHPnoFyBvTjy1
zbBIB3h9fzTerG5mbjeoCXjKcDVOYGFeBHqlyym71lJMxYoB2GdPYSTrK3e6qyni3Mdlx1cc0cF9
mGbekU4dACDOzC1Y+SMQHEHkwH+Zbgey10hUSLkE0WgbI21A3DHRVNi3ZubYDww8egPwNbRfupS2
XM6wrP46WwKgzO7G+pUIaAyneqc+0/8KbmM2+YGG72VvFBxrbPTh8R2pQYGlEzrrlk1Asy+/qTAB
e2o6vzaWwcu/4zfvD8kpA7stq1gcNF37ruuUxa9CdxFU5AXDUt3q2fbnpYkwYCsF0BCZweGVbt7y
LCuT/i5beGevazGUGmBomNXB1PplVh4La6HE2bRQc3Yc7prZvlW5Xz1PEcNOo9f+eXQ5Z6sRNxCO
oLp51UuLLyTLeoNCoQIox2E871Lu6eV6rmlMXTCZqj0h6gaR9BOXmTdr+HEeoqgXUNZ9ihfUm7lk
eQqwoD0bHpeEmPv2ra/D6iU2wujW7SWwERnSgYNtd8+qAxjp8HaQBOeH9/HWQ1RBW1OZXYtxAEUS
PCbR+Zmf3p8NBiGgx96L4luXIx/cCRAVHba4dSPN5lEx+t659hlDapWZn8aGWAIf0yuFe0zCgnU4
iJ3U+CRJu1olPV8kiX35QeV6eZ4hi882QRyHYvkO0DLLpxaPm9w2c8VwPhqcZiIaHtXImCyxDp/1
Kjc/aUXJYcs59rVqPfkUOznOt8Xo/Q4JDh2gpWfK8BghflunE+Nny2kiA9acjLSQiSukmhhOoKxI
Iuf86WDGqf7LuSmUPlTPGOAAqEcwYysJWRU6BmfLIXnYBFwmtGO5eN6P2QlryQ7kSJ0aFGxf2OoV
hLm5SFyKdgKFaqzprgG0+Yw+cN5raKxVMLQDH6bO8RYP3EeZb/HUcgbJjmdxrRF3fZ0I+3mmt7hI
DqWw6+Moc0DE5ai0CD7cNMQ33c4eoSw5MmlQL63dWLXP84F+OtBpfMhGUFI5c0O4p/EJqW//3S3D
adfxp69KBjyLPFmWEAR38ltbNIwcNbz8gSgLlhiZxLemWz4Pg82nNi/1A6YXc6sMGZ9Bl5MRW5Jr
9JWpBA00rGXIQ1mvfOaW3k4uo0Y+B1lqjBMEbTJBqoE4gZ4vnL6t+SYzgdTf/+v7jUkRAo8Yzeib
V5uQmCvdwOJQzt10N5ma2mLTT3bVWHFDJ0yVkWtzyAw2VzZSxtlezXYy30hnZiMbXbWd2uxHL+bK
2cQtC+w7UOy28lmYbKbo5ukshIoeFolovwNI4B2PBzdPx33viae5iZCxL0wMlgq56W2XF8uq3jt2
YVet3sfV/1CVf0NV0he3yOn+Z6ryS9IySLRJ+StX+ftP/SHqc2jSI9bTAI5hS/qVq/TN3zwGR0r2
iA0VkI9sgH+o+miv9egvYuXyECq4Fn/G76o+YcJwWq7uQ8NhZ6Lz75/opv9MVpJG6ts4iHVTIANe
KpM+LKGmocdZb8fOyY+qZt9AUd7ZdIDuZ6VI9++a1n755QO6+7md/Z+yL+4q3GTt//2vf/eCrung
XCbD2nOMhcz8ZevNeNfSlIV9smyTXsyBZ93s083kYOnck6Ni/CO3/c836GLnh4v1LdSWH2jLRUKF
os0VpOvEzkvq8wJWyinf2hxRf/3Wlp3tv9fR95fiq+a7JtQAEvkj8dtQxhH1mSFOWTHaL4mbNnu7
W+gsUHrj0s2z/+hmqXFp0L5c//ql/5wp8POlEb5zNXi6gXz6w9c41tmgELKLU2umnEmeJPMaEQvB
1ciRir/hmz8sr++vxhVoICll48Ed/+E7nBBDF+6UiNNYIc9cubJh7RlTnW6ToXNJRyytVMbHYpqo
uFD0fLVfhVFBjE05lSe6CZv3T9++A+GOHMCDw3fFR2Uqrea4tFAtnbxR8HZ9WsB3+sIG/S9fC42g
bdFrjQ1ffLigotTS81gpcbLa0bj0Qlsm6mK6op6RT3/9tpbP8c8XlENSBB18tktiBvz+n++VpJON
5lRolIYw/tGaNKr3cA9/823+66XDi5C8A6ajkyv/MfMC8E64jFriNGdtdUqJbCfMF+N2YMwZ4/5f
vyNj+XQ+viULFst0SLZna/+Ae/w/9s5sOXIjy7a/0j8AGUYH0I9ATIzgnExOLzDmQMyTwzF+/V2g
pCuRqc5s9XO9dJdZFRMRCMDdzzl7r42V1xgW+C8nMNj4/qyBaxqR1omgAF/25K25YraYeUlTf7qd
E2Wd0Y20fnf9fJ3+O/6OQr+Y47r6+yL0D08w0hGWPVCJ/AdkIe/vbGQazA05Zp4mJP6ARipDgzHM
+bDROp7Q1if9J89NKXAb9yTevb28TkMaNiuIPPz8pvzTL8D4nSjW9ZdGsf3+w+TMaaYyb3h5h2i6
1ZnTBWPV1ye7kf72318KbAxKB8QxlvnxiUJJJ2vpttYpdbi9vh/zymoFGqfQE/wSP7/Y+6We5du2
0cC4vs3O8iZPef+9mkTVBfpZ7UiaBgpGTZPNU4Ux9GlBn3w9EEvi/eJZ/thT5ZK0dVHBCEAb/MA/
wGXyxTYFSI+jHlFT2V5FolMnu+lWEGp1m65ZUFvLWabrxMvMO1qH/rakhXEiQZxa1ktFe1hatr+3
FUTZOWyveTEJGYkSjYim1Kh/dZMQk717JYh6EcQ8uDyIvk7EE1vj+9tUeVNGIWvZx67QcYmvDut6
9VrHRpf3Qa2XMx7sosgIBKOAb2YBEsERN5K0KryxGeisgOgifsiIsJFvi1VCAYMTKgKKJd4rs9VY
eTHjoF50CAdigoNb+KVNvOm2EK080IZS3yTxVWcuOhi56dZW0WjSxFeDW5+82LaOMuMGEgGZzdcx
5hXJGIv0GrUkWka2VtQaFJmQ+ILOTWjZlH4i8hAgeGSB+U6R1xVVyzU87jSkifm6bWmNMh2zgf8Q
A2FcdknNE9LAj3yaa5f8IUJefEExYdUn9M/ktNOII7spLxL1LUdD++Q2ldkcSyOdb1G6TtcaLT3I
DoDe0mdj9vnJYN2KfAWLj9F9S/XwBClAvMBC4Gm318in2fC7b50B6jgQFBAvJWXh12aJzMPQuu0t
HKpyz/yshYARQ41g/R2cYPQddhhjplihV8NLumoxIA1oIdZW7miURvezbVL1WVaHZlZ5G42krjs0
MdwfZn7ubdfFy72Jn+xb4+N+D0qULvcGyqVvOfntEBQsBTClwzYberP075G78L/S4DyfManhXykz
ImkWxX2zoTutWEV21Iqdetd05Koj/E8kvV2byVswY+JGlZWg8AcfNy/uMVkPJlpGsySm43yuZybw
vHomBqrQNU3AJilITXoLOMot3XlxRc7dhAvYqHCovRnMro7y6bhGE55rA5kceyaDbbE3J5MPQ8s+
L7eSBus3USe8f7Ueo7kuF8+4TLSy4Kd0gE2HUe1RojGkZL9ReQRW1KgsnmUcuv49YdD8s55iHDdp
FKaN4bEXKeXmE4Fq7Ms4AhxKQ5g0SJLcYmHim5bOy1C3zotIiPAIukr6xcaZDfkpthbzsCwjFgUz
FvZzNQzVnbek8wWxcShSu6nGtYHI09sZRC8eUwjLZ3Exc5mOFi4SoaXu6QITj1EUyxrtAaE+Z7ia
rTY3Tz8xhq2bALK0H6ZOZ4VgF23Ihst8lyNWJOE4aZpjTh3NyUiQILLoXXWjKPkqwL19+b12pHr1
KAbPHDTJlyhu0abPUxZN4JZZmcKlYOEadUSqgdLm5hFSmexAuszi67S4Bl2DCv0WFsF4h0TQHQNk
3enGyOpqP2Chu/SzwSCycOmS5xgdC7kgqrmYBZTitpqjkzErt4WvOYqnJiXvZa6a5VnEY31EHBTP
AGnt5ZlGPaBrx8TeYwz8jF7krEDYsXrOmG4qCm2SXnNduvv1MMrEB925uZGy1LZElg7BwOFlB5Zf
rQtTxGyf7kGfd9pZlbfNWSYJ0Zqdfv4exfW4TbRUu5n9unxEj2GHxGERX1mleZC1jJzdXL646IxD
L120TcQUOewHaezKpuYfAkZug/9h+bciEklzaYFoEXTraxXmre9aYJmF68Xor7upgRNt+N7BtAC6
b6p0GIlPirgQVJBoY/cwXb266UJoRBTcRNAh/6j7z00u2gZRd7dj9jWHVaJ/JaSqfoRHh0PHJ6+X
nCprg0ESz3ekyht2JVIOFpb3c2GTOdbEOr+oG5vZee361bWuesJQcIZboYb6Q73MkTIuNTPjlYCV
RGpu3aB6Pokp4oBtWuheQlZb9S2WOgtSvfjG3ayvWTe6Gvx7CaM43nr95Ojb1Z9a0YokXTwo4fcu
jAS0+gm+6XQNpFALXVARB9X57Mde70Qp5Bi7PpHruv5rxtR0+zxVLEGsxhzMmprVdqKOggG+BhYO
i3E3NDavfk+/8GCTMTcdHCNvnhpCt/hoLvg6BHdV8WTWbcx5LsEAYlgAAHjnk64pnx3wFM3r3Ax2
0A24FYk4UR1jYXv8XnpjG4fE1DkPRNxABkl8DLBQIHGdT3Hag7fMki/doBgzOtbWgVMbh0Ar2+6x
gOajfUoXPDIHz0y8ywFHaiiKNN8m49geoKouuxmpwOfFj4E++q49fgZkUN4yAXw1i+VxMm3jKlem
OrCu0pg0fYlKqW/Mb7FK4m/oA8ZPcU/j8po3ngHekEOisGMXPxMT5Bx1VdG5R/qlHWzDsWgYiQvW
8TDvsWceFN6Yk93W80XbKST5y5SSj4TaywiIfU6zkMOOf69VA/iqyVAFsyFpI0pYiqvWsPvbMgVT
LxmUfLUHrSDncbG+1L7ApSGaBfF7ZGKa6jwrDfMEesAINwFTSVuwXPiRs8lKzz7iwPkSNdr4aVRx
DlCi1y9kGjvP+ShApsoi8dkraeIH7WzFl749pxdyciyctqMvgmSIuxczHZsTMAUf9oXTnxDxakCc
FL26vcGStwMO3AM4QlIcBSmqvGmXFBWZCHnTHAZA4p9o4kXn+twvNyrR68Af4vGpL1Tbb/Wus9Pj
BHsESUetawSuRqOXX4oJWsWewG3m0Vg1zsEz1p+BA5g+UXY9eH2s1joMYx6ey5Ed/tUY2u6ib4B9
TWyEpyrrEMBAokd3QevcOktY3Pa5DSslbDhZaIwY3eEmNofRgl8WOQ3PZQFLY1JWgHrdOcfZwjJq
6bOvwrYZ6EObpeyjsIBrcUE7k37f7LeGB28U2D7etvF7bYo+2vka3XW0afaZbbfm9m323PVuetuV
RvsZSlF37xWzvR2Qs8GdnBAHuZBfbT1JGG8BotxA+HHB4ERL8k0vFfuQ0ulkRxpJERubW3U9LNQp
FdNQBp11lF6ZOl1dXY7ahUPYL1Y8huU7T7OkC76ncnZt5zrMhsyULK6eZ/c1gpH60HiW+gru1P2G
+VKkO70R8G0xBSLfzRgPySDyrPp1UUvL4DFZ5v7gquYVhXh83WXMGWAidepojRO8/7quWgZRzMgC
25UyzNmdrzSMT1tTFxH63Jgze7zM00RmQs2oz+ltBXai10mYsd3hMRFz3RPvtGRXOlxdJi1NVVyB
/yxUUGH3vkk0i1/tdwxR+TuUaPodUfRW1PynF/qLXij735p6/z/3Qi+/j/91/C677/Pfm6F//Nmf
xg3rN1+HvEBJaFnOWvX8ZdxwfgNUw9mEpxEuqMl/82cv1PiNQCX0OlDb31qhf/VCLe83HBZUzPw3
um3Qx/g3vVDM1B9KMQ5jDDcJR6VR6NqgKd6XYiaRYaXVO9R/AzqXsJKWIrCxhrudgGY6Tbpsh0+x
00XHWof6f0b8nbpJGmSCexp7c77SFwomysS1hC70ejQn2LLMhgIupj2FYXTo9L2bV9RFfpsxutfg
oAJYshCuRtHdZFbOo6iGlwJeDFD08m5oQd6TD7ncdNK/AyxD/kHV5HZQM0piVmswtpYWM61+tBFX
eOSX3MJltgjEUPqjnxtMhTUNG15Vjfmxk4Pa1qXHLtjwhyNS6C3ZTtNlOWH8NDTDuI0WchvKTvNp
OElshGye0xgM5SLZuAneg2CVNy/WYKjtMnZ+uNiI/95uFImvTBDd5Au/P10FreOvR2OQZ04uF2+P
GAvcd1b2Z0tONLBr9fxh54ycEU2E6Gtmn0+E6pAt7PdV4emPWBmWC9EMPnoNxpilziRMjR0sRa3n
6oAMRhZnJi9dqvxwTGuLPHTlSycAL8PEaYSpdZCZ15cbs4m1p77HBeIpApXxAFjGufQ6X9+PjlHc
z3nhovqKe+NRlmupkU86/1pRJtOV1xTa65KMK66ijY6oapJvWtFNl43jefu3z9etn4onm0SVjP97
ZgKEqIK3WTLVfzXudNkTLNizTtceU8605iYDuIJlu6C2DVyVmuexZ/QM4nvFmfocfmKSHKLCwEdE
Gra0SOZwaWha0LkJnYsWooG0Oj8udn02SFtREGVDv1NpbD4yl/MEUcuzp+95VNbxYcmz4DX5MetB
U3P1NCTBBYQhihyMMegN7qVmFZ+SRs6PbZN0515lAXlaBm+XWKYUGxh31rFy+viEcj55IEbaAhc+
Oyet4cf2RJYTH6gcGsA1XzJbHA2It9lVe4dJQJA7LRGOwlfwLjNsmEs1znskMCTxFKb1OgoLoWZE
jA8MEWuZsFWaWUq0Yqar5DIv6hUIjotgJ2phwg2zcXmmcENk7WbI4/LuNkI6hfaJAF8Lw/9mUXp0
UYoyBWkYj97eUL6x4zBj4azx8n3pTRp1AXYPyFYqLb19bujdJ4yCjyhi+vPSwfrqTTPCrKEdExzq
i7Zsh7y4KGMUONQ/QuxQdEDIc80m7HUM8DEWG07+vSevlqWorzuxlDcd9JXdOM/lNaNC49gjDQoM
s6UaZk8/LKj9tqZvL8fEbvEl5uZohWPhWJ8nDlFkuMzeFESSwesIDCmwSeRG3k2JErpjlO8qNUyo
w9WqYYyyJezHDqpIY3HQAUNwNXkowSptdK6VE5tbJFN0AxA76gicyyLKApyc9nnht2m/IUHWfaQv
m14QB470Hvgd8WA1DEV++qXB2FAxOiLjxQAwTivAIlVE529eyKfhpdcyOVUHFIrQCX3Y36D6jWTb
J4OVBnhDls+TM+tkK2FlHizkNIve1PeacOa92bpYgrBP1AphWKNrW1oUBmPTQiHPSiqGxX3lMKJl
oTCCvhj1zSCQnI6g/W+SaekefL6/dWZHy5SdIYWDREkOBzKAKCMrYMbrg7jayxW9Dyfl+7d9Hy6J
WxuhS/o5B1wzuRMu3vlwglEamshoToPKKOkGSfQSzREB4F5QAELNmtDrE0YxzrDRFr3dynQ2z8Bn
uZdEYmp3OaYiIJ4mDTwyiDJSuapCMZX2FnktvTw/Eq3ubZgQLzemAN6w6TgQPr2tLG2uolefLvCx
wAS7gZNv6L+/RagRsJ1giL1Hle5thKazrA6kvrBqzOwwshbVfmKOfsaByLR5HUbz1nDWCyGHmDaV
2fFJ4IxiQdHHAUzHqPnVJbv9fNlJ+j4bYr8V1t1quWAW7/zeA/7PcemXxyWyin51XDq8lA3MlPfp
wcQmrn/554lJ/02QWgEeax0i/3VagjWN9BUFKWHDf0yV/zwuOb+RpAe5mkbGG3wLDfRfo2PgLfzP
OfkYDrPQfxWP9346hYQIzTINaxhfzN4YfH6YodgEx8eth1YkrxygzjBeAlPE93+7Kf8wqeEr/m1e
9MdFiMDEz8v3RKf1/kSm6oENxkdQ1+dmG0xuBxnTHdyQfU1tf36pjwbX9fswlCZq0OYI6lgfLlWX
EcI6WoWHaSDvJ6VNcDJN0mmMugE4jNH/UBpSQ7Hu2AjO5voXl//hdnIA4vsyvGUKBxj/wwiXdgNK
QWHSlqjGO7N0H7y02/z8G36cNKA2YDjNIZpJAwCfj5MGJgYzzBqjpTsz3lHF33c+Vo2e6U2AZPL7
zy/G0f3jbwf8DYUCeQQ0Kla5+/vfzoqBiiKxJEV+RKke56XRoL8DsJY7UXksBvuzHY0tEr64VWx3
Vp2VNEz8RdJJlbT8O4pXmG2x4QMi8PKzfoQIxgFj8FtW64JUha4D88qEw2jGoERzKDMfGxHF5xcg
Lvt46NRrBWKcAC+lm/dz5zfsCT4rb454/jJpex+/UU6bjoyX+znDQ5XS9QT9Y7pEAtuMAe+EU8QP
6D/pS5TSuqE56Vw5VN23xF8R52GTUtHHKr7s8XOxsdIzrFGgI6J0Wgxzy3KWe/FFn2nDzirLV9st
buvU/ioW70ZJ6Auj7ZXHRp9ghhOh4SPiRNbNv4nlZtnkzUJXouVUJStj43TZ+J32V3tG2OAVcyBt
Q8iE3NomWvCxHsXlNFl56GsiOpqxde9iNj1mSUqDogMGDN/kuyU04p4RtGxmgyhJYr/jOyVs/Lge
SSc0XjZuDSsV++eAGLOIthkw2ouqQ1yZRJwyvHk8ObEu8i3hdvA/4nGO/TPlZf3EmZYo6RbS0SZh
/BiaXuqeN3qW6aeqATSOolxK8dkmB+MhyQd5hWaRf8ebJvOuNvLhxLioP+gWWtBUSgWGB7P5KSpb
eVHj7UIrjNG0HH0ekbLNrtsaeVo2VsZ2IC1vR+9Dv7dr3Dmc2KaQAEazfwJL1ZI+os/Guba48V26
xj5XKb3+SJTA2FvRUSSkhn+2aDI6R70tb5qFwLtSduewZqyndvHUnd1b+YFMR+OCzGtxKCHh4Fyl
I9ITt7GnYHxKUDvOQZ728S5zrelgd6l/o4uY2BaOOxdLrNXXfTFvTAikF/FUN20IQE7fyZEhWy0c
SLmpABFsTA4KY9/uTziXEH0uibhO3W4XRVhFgki5IIuM+BldeHLGnz1Mw5p7HbUbutg3mKI+Z0g9
A40Jyt4ukf2rDgNgivyC3nsMqCYajb1pQeAz9KY4zKUCXt107WmmFc/ZiGTcq3Jm3+CJBgDGxCnW
b6yonV86rdahfmvV+RBn2knFwtwDgydCpaD/RicR7xfkVnfT6i1Xi/O1SPE1zaKrNEW7qEnm46R5
0RMnsQozeuzv4ygaT1MGZdmt+zEUvpbsOwZLvPulFpg2YGHQu1OIocnnAFaMxwUq7PlEC2EXZcJH
sFdnYZkjcBZu8mJF1oNvLDPmGaXfpsBpD+ZgIZCPzjWviD/ltQ5ayeVOW+lyVDbNpCHKYTPbmtqA
LEU06xmrCSe70Lq2ucnaqNhU7fItxYzoEWpOM9eL4uEsAsy3xeZ3Q0zUTk11TBuZjLbabwARIsAL
YwyXn6WhuSXL06htmlbWu96srRdaiFgMk0aAM9q1TWzdOU7jh5WRy+qscofuutca64V12ztLy5F0
TyMpwonASwSnPb+QA4voMipoSAdWhAe+NrzinAVpOTMmn5GC6TzJeuwCkxQ65p4RpPYmMjednlBc
VvuEDSAoB31QZCShpy7gRF12pXdWDObnvExIiYyMKow9ebQZomyWRSN/Kte8izjKv0fAYMOl7bZu
b9ovvY5DIYOKeUXnv/QDp+DdY0kQV+mcTec+qZhnojTlAVR6zpl3GR/riWbqauhmJSHyYQ4LwQsE
EW3KXn2mbw/G2Op3kbvYN9aSiY1V+EZoFGVGj9YpiKJn9rulOdLxnojpW1nO2squZMCPBTuXbnZP
HmZ1YPZbF2ErC/CxzCLCzGb1QFxWEIzkUvBY6dgGVrMMVyVBQQeaQCJsW/crQccxiVg+vzs9l+yM
Vop7R5lv7KkcGGiaWIDdYU4PhAKstAU/OfSo80/11DvovBznSqRGfki0OMYzuy1jDPcw3rn9RCl9
Nli58Jv43o6bVNxZ+EFDYmIa2NJQoj7ZrdiKsSwfoEzYz9MgkkuBrfWhq6wNBe2YBlkj5WVvNGpH
NBpPHv7JA6kDwDGZzG/YPEGQdyY2P4kRJ466M/bHEWC+xZrRTrUrTsooZxOrc9H1v58r/nPI/9Uh
H8otRrn/uSd68dJ1L18ZQ3xXqnvXFv39L/845AufNiZaSFRlnHIJeuds+CfPxlpDZUizNj30nqtk
6q++6CofRRmK5s2BqeOtIqY/D/rGb6aFtlNHDSPecuX/TV/0hzM4V6AmsdCwcrEfwCu+xVEjb7QG
2HPxmmAF22tezSzHQ6j0t7vzvzntcyVTX5VZLgISBErvT4xFZVf2amdiXLdwotOb56aqp2CMCBT4
91fiGiCDadHYtrd+57/JUGOFwEQ2eUNDEQZi1OtX3UDkoGiXf1vAQDi2PPYrh8vpXOv9hQa3wNom
l+ZAROBrXuSvYGlfM/7/v/4+XMYhe8jlF//hN1KgWbrEmRo8i6O/9T3gMx1ugzCf0v/DreNZ9an/
1lrS+Kg1pUtDTmzCNxoi0IuTTnZYVJt4hKrsF1/qH+oVT5iwjvmdqIA/6kzdgVas8sfmwLg2p2c7
387xdG9o830zcM78+R1cy9W/lIk82fxQNLEEk38Tg+vH+kuDx8a7WTcHrOiYwBlfHjKvjYicS190
DzdzaksroE2v/v2j6Am0aoTPIVT+ocQVssYtibv9gDW1/tRLUg8dX8vvtYz/9PPvuD5sP3xH+gas
CgxNeKvfP4xLn/Vziuv4oPUIv0qERVv61dGnn1/lH9YLD5LW/7/Kh7pvJXDRoS+4ij85J1NO90MJ
jLiS/7db97crfVgvRg4tNcAkHpCinzdiyl6WGo/Y/+L10n/8Uijt1wAvny6BSfbC+1tXR6XjlXQC
Dg3Nt02jD1oezI2arhe7nCFK6sQp+UhQWjoZB11O9YaUO5IhWrs6Dq0jBPwmd6LeAewnAbV8fcMM
uBnDZ+i+xq5389fZs5G7LsZw0bjkYcrmTb/n40GuG/4nc0IYBjZQE3yS5RzQ15Q36MPMh9w1UQ7B
KHweSgwsYzk5B85RHDbnyt+PGc9zTuJhjCEfxG6AKZtZR8sImgCjatsjzdgqXDSflJbZR5Jax69t
xCpvKMFnFwZXydCDjF43oPZzySPdznahf8nyhKBDyHqhRhf7hf5JvckH1eyIN2+uAL3UG+VAE8P3
GtFvNnoSM4MWcdteRDinWh1aStYi8UIYqoWlzrdbShauEjVRCLzKBLDF4pLEaUUMD1tAhZV2pxJi
QsLBNyxqHzT8GQ6sk6GreuOtsm/PRyHtFrr5QFg8I7vYyJ5jry7uxcj4pO2s5qnlYPoQ8d2bwB1R
HDal3S98poEjduI2TPQta+ZdRypA64AEwuK+Gz3nhCmrvGGYpp4jbs0pydrmSvTZq27wm/aZMB+Y
rL1O3Rh9UgIt17gujUmHrpYIKfy0EjsSGZ6+X5BCnYrpluk+MgCDbws6LN0PMdo9jgH0nQuzr45p
bHkwRIifvoytxr/KRFy9UsEbl0adcRP7gtrL1EZoDm+PfdHFNr31yDtPBLcsT7kJUZ9warcT4p+o
OBC9mXyl2E3zZ39hrle2pG5G8FdBQCmyiNARSVHsUygyzYWB79jfCEafjwkaEX9rGgMSoYoD6RII
HKXnWp0uD55WOTQV8vLVdJP6yHectxVUnoC2IXKgzKBWQ5R7Z1U1z4+Dg4t+hu2QfOUnyUBtNKFC
lBMDJXB6/AQqmnInmBjZ1WS7IKyELIUikDJqQzjKooV0StBHwvvEDdcMBBcVY5Pcq0qLh33vVdmL
PxILB653uCCKDuZb6g8FxSXi6pEu/uMil3zvNL0iJ1iTZrrLGjTBzCc8kDMSZU4fiCk3vix+030z
F94tG9GOsSlGp/uMPKl5IlDDOb2pphic8mEldv4jguQUSMyIxcHI+SWcJM6f29isjlMUVxjsO5My
JXvFoObDdRPWkQ9i7Iy4nDfa3CGGTMBbMQ72gQjFhb8nt24Meoutr7dY1RIPh6aD2vYTJOw+3yTN
lHyvGt85VLnAb42abzm3jf6x6eZhb4EylsgAeRCQW1fH0U5fOzB1QaspGDVGsfdl/F310t0kHYlS
rXmg2fqlT+aUBCeBjThqxImt0L1Jel5KYETTFovpcDEoZOlxznsOH5+eb+PmDx7B7yfdn3YlYkxc
fRNa0XLM6a8AkWGAoop1mCIRpyQF0LGKbMIri0MlGBfe+nxtjgxDQ0pPl83bRbK6laMa9sa67zYU
o6hrsheY3d6VR5AxVNPOu7EGBHI1MLU7Qnqs49TzROUsqM89NVyoF3O9GSq+vtMtvEZkFfpXqurH
r50mKZvijjUnsXPvxhAEx9o6MHOHhVKiVwxFork3C0HfgSnlvIncFrO0Y/XeTVTnEnc4YWnB20mr
92W7R7fdA7/OWMTMvt6IkUuT5iUPaecpMFDG+JXKdB3QVMz9SZIebKZeMi2urEbVu2S0aJoBy7nq
2vVcjTDuVCBLZiVvkz4NSsMOc6KYgjTyEVcLjLhvqy4QwyeVe8Z3fWS1GtZnxEEBeJlHKr0koCfe
DTPjOpc4WHK9NOVcZrGz6wBx0ESVZuhYCyuiqhmSLqL+DG7Ov1rcqCKMDukQxpaRviA50TgmpTzE
7Abo/GJiI0VVHaOlZ77Zs/ZoMavH6PPS50PJPffrfmdlDgFl1ZBeWpGpf/GNXp2w4nIerfsrL18j
3IU+7LOk9velH2sXSqZXVmoNj1qWdVfzlKgLZpoPqW6ND0BzvQ0NdwT9i+EcFsTd4Aba8qqhbXdd
5E8uWcEbAD2vNC/jEHL6Z97neznohHSTQ7ZN4rINlW41V/YMI4ttMV51YF80hywy02XTy312Qy1N
ivu2YuWVFSuOXnoA7ajR63DhJyUmbz1bCLtrdgu/wY7aiywRMcFm82xE0TNBaIeSHr/cA0MITKz6
JGq+dajnt251RpFH7JCZ0cWG3pifVTQ8/MADthhUbx1vmpd0v4vGSktAOW9d8bcOOZHCn7vSLI9j
a5VHBPI6nXTazKBLKOb73wv76Pcyfx7NibwtzO+S9a9kVHzbQjsYAUhkCY3BdCiT45j51gCAuSRe
/Ah2ra7oifYWCHvO4rIn6cyX7ms3o8sMPOI7vjcOIDYC0tyzyXMbYJSzL1cnL/JSRLSs67Pn5nOK
Y1Cpa3i9Mb14u/d7SBcxM/omkTZknX5NvOqM7tnL9Rzi3FR8GjNrgjdp0C1dD9fAsBp3Ho5VAQo8
bfQvttcfCPQEMDUDiLbBEu9MtGAbFo7hxoF4fWFY5IBtlAvVX7PNec97alpBnUET6gtPHcwWtcjU
Ri954uRbFxAwojNoI7XbGo+lImwSUQRNYRzw+qayzV4LfVD5l7yu8de4cCGC5UangSiYfI6WmnaW
oqr1dm5csr7ZguWbzKw+pFqihT/afuGQR5jIQw4xA5bH7Az7nx+w3zBF787xIF+p/XVMoCB5DKJz
3lWv3ULgdt/pxQHnMuuNOQ4XKu6BmHuSc4LiaHk5W1oCEnHhXJH7clXzms5JWbSlAsP/VaH2w6Rn
/TzrvNGlQ0Gx+6HIRcUc8w7weTCQ3jNMOcmcNRWZ4ktV9LcRI/3dz+/AD5Uh0yQGolwJtyN9jg+z
R/wGThljNcepwSGsinrGdBUi5qpK6pNmz/WvDGM/HP/XC7rO6q9k6Gl9VIZVCBxyW+QFC0qLE4ZV
oiYIoRqaDbDfF6URcZt3CedBxxuxNrHtMOY3xD4xR2MHD1ILo7xwkA20SFA79vWf3w/rnz6fY5g4
nlYu8g9FeTOltebZPf3HsrSPMNLL19pqeadGFFN6GZChhr8DF1HGLM1Ql8PqEyG7DgimwUGbruwL
R5nq6JnoOWaTyrNLyadHeN87J+ws+EtkJiE+4JhSQ4tlRkFMOsQRq7I1UbgiJSqjT5at2y9YjcGq
oWsZ9sTNuDewNdmAo3kq7vU0zZ7fdsWq0n0vHJccC9DP78UHj+E6Q9XxMQoDDrNwgA5+eDjiHnop
u1d+UAKpvIMQLVBTFoejZT+2qUsMKMdGpHKJuXMktFNiD44//wg/1NmEUTFgBYjKT8Jj+uET0AYf
iVUEfeJTb+8dLa5PjT3+ahn4oWPBVWhUYKXE8ur+YPrt036IBEnXB2FzeBYxC1fVCMZ9UM7iQOSo
AOeM4gE54vD48y9orp2C9ysQRxSsPGglAeDaH8vh2cjtQRZjwqxrjCMQLzD0NAIansueo3FXj858
5WuOv+bg3edEDb5qjTNu1Tw4cajqijBA1luSpVoUWRZTm4bjJGkgB87fwIIw3X9rSSdWZ1rUUbi+
ffr/9Kt/1a82DJ+V9Cf96vQridEv73AGHE/XP/qjVe1BH0Co6fooCfwVWUDL5Y9Wta//ZmPA9h2b
5hn9bYHA4k9NivcbyUHAuwWwM2a4a8/wr1Y14g4dcQeFLi8NkuB/EVK0SpL//lzSczIsi+wkuoUY
8JE5vN8Z20nDGFN0BkNne8AiMxDTMh3kavYHzlUJyNzJXNbnWW5oI0feyj4DhobuMUAcgNctHSrT
2OBXXY9HDvCAWYJ8JsDrFK9GSuJUVwNeW2Eq/cWmvn6yv71RWFf5wB63VmfhwLv24ZN7XT8WkVzk
CUjYdEtEsRY6HNPO58HVAZUQvP6LdZKN+YdL2li+2bNZMwW/5odtW0sLq9H6Oj7RlTyvlYuZsxjY
W/aZjSYDSHartQdD6s2TPyL0w4xmD659IDZniHZOnBj1WeTCVw+WweWuVCKij2IqMV17VQqjuK4A
OyQr/6cwDUyddlThMO+MSILuRfnKBoS8kTzQtlxCAkOYIpNaxr3WxICVctUTo4RzXlTV4CDK2lXJ
gWdjiLfSjdaig8BjctaERldC8ItwuFZd3++iDjrVLCCcS8PiIRgttl5pcRSabc2X2zfrJEHEOSpt
xnTxFhjYGG9p6kzXemLjbWuT2LwzwF0tAQN4vlsnGdVryYxpknkbi5eZehNWYrN5wiSCo1TUZptc
TUnJJ0IXa51x6GHuJ1ExLLhnNBPsFFHh3cmsmUhcLvnoajvhzqJ5NNE4JkclYW24MVl+tNNcZ7hd
ZAVAyCrM1YthTNqzZSruXNpNfJ6Zsg19ZgM+HqUiCcFhJCAEUjvgQQqaPufTkUPEDj4trT4EGkqM
ZIW54QiuUbmjboHpm4YZ4q2XjCX8vp+peYZe8ucwsiio2lTcJDSZllDvWm5SOtv8CsJm1PWYQE1v
DvaiY0vkPlp96KQWtyXVCvoYkwM98dO8ICwOB0zoxileaHodEU2Yd+56c1CdYh17s/f6rUZvJS0U
6YjLMIwXSTwuN5qnAyGmQTYdVmKoBwaOcJ9tJ2deQgbDfEo8fKO7qQez2OIqijeF0xor63aa76Bo
qkt2H2qzMosgrC1OD6w7U87FPP8/9s5kOW4ky6K/0j+ANAyOyaytF4EIxERSnCVxAyMlCvPgjhlf
3wdUZVWKqk61zHrZu1RKjGAgAPfn7917buw84lo1rhBDFtekqhCrRXPkwOFOeEFqVu5zFefDx8bS
swmAHbdsMkLgHMYB12qSrTU9+tl8PpmTgy3PRvfyqDlYuG4wiq/+2cHlthkUcm1E6aWjPugdYivc
mjHpX0HZS8vATyu8ZLHoGgjN/ELHlu8utSgSvs3Z3Def+c8y+9ZMI671UqfF4RQ4vEnktZ9bszL7
gJOzcY9fm68HYYZc/cEj3y2QQFzhi4vdmSvDw+VmFQ9l3tRjFLa61rSfVjPhLdU8DwKyGC5wCpHF
2edwkc64O+mKRhOMA9T+9CyzyJyuGV7IQ4/FZ7qwqp5Lj2SDd6FJhmnb4Gnzd0RPcF0QDDLd723O
G1UCPuE+R0OgPWq9u8iLzlSaIhgbD3RYcDwZH5aSY+RDKvQyv40GXMkwKJWkGWpZx2VYi8hlLrmW
nCm5lni+KDu/MwuYQSnU8R45EIJVJTk10sU5+XYj55PGF1fDbVaYE9eHolOAsFA1gYBkMa8x/vcg
KAIGQonzaSq83vyQkd4sgcsZBLO5FmCPxPEoHr2i5D21PMbS6Eaxyp6UoQBM4k/CNG9FXpd/VKwQ
SEfIJbMVeexVhXRmirXI37lFjFWe4BleSed2OrUSUzpYKmVcZbj1po9eH8n81XYrE3UjwVVxtCv1
wTQ/lOw/CzmgPYzIY1SZXgkVt4aCckxMkodW4wf9fS2NdWICFjRT6FSuKqSln+wBGxpnjzt3iKcx
MFa3KkEP2g4qa4K+CymztbpakVdEZDisVtdydb0abwbYxC3tA50fZyQOIpNaShudo2YoaACQXl03
c0RWPTbbpvH0x9ZuzMAq9SdMijiTK/Qt+erUTZNx8g5GbsYvRRu5r1OMjrIyVPWhK5yLflRy3qFd
mG6c2o2fbGuodiWb1Jayz7pl6FY9GSIpQ7PSaTe5S2lv9M5V136MxcZtyGPjYIsaP23i4sHMWqyb
etuFi9bRAhgwbFcK5CJDp+bDUCzlhU2HY4d6sLhhWW+eMr9P7gZRXI+uPmV7JVsRylliPXvzS6d1
ehfj93wYS9HGoVqt1QSn0v/N5XIqNB/Cv0WfAmtAtYIL6d6kg1Xfs+k0nyq7bJJttrQVKZ96/TFx
kM0bbD30ed5c3Y7b4xxxJhxAdGK2ceS231Llqm0Bv/dgLlkcjhA4r+y4ddGo6XaF/XqmHNi2yhxo
yJb13ivkvE65LHL8kskMY9u4yaK62aPW67eKz/gJAB/dp8kcnCMGb2PYzSXGctmJ6M5vsH1rpMeF
tuY7gZZpixfOs+NcaUknzyzY80Gvqvk4aqs0rsvH3dzi2etM0QeynzP4iq1zP6TD8lXXi+xM+ORy
Vm92+78Un9ffi5+/Ylp+KuYI+aHnhP+aMz4Zlu+OUbIuLQ++BXC6rqGdUq1t3dFiExIaLWHA5fU5
4ik//P27vju8rQwRdBjI3Jw3vs97yTFWgsRNRts/vUEjSLRgYcB6TY3x9+/z7sj+9j6gqB3KZZM4
Iv1d9TUkNYZKP45Ogj45a6quWLNXaqn9ZvH+/TdbR75cTpBiDO9/rIuxC7daTBF48gqGJ/VKl3zT
B2hp/yvGzM+FLD0S9L7U4rpBPf+ukJWx7zbapDsna+X44P3lBDwCh6UXDszDpfP29x/t37wfamlE
ygZwNaJ+3g21DcLe66oo7RPGoejx+xaEH58dw67WqUqbzlzev3/P9XL9WKzz4RDfs6kIvrz3xfpM
UCNGs06cYIJSXbmaTvHDgsoOXE10VWkL8lOBVg6r2o2e9vTbNymDQLxTnu5iA7DfM4PqSkh9KqAe
932qDuMI+HAyxl/BaX5+FHgXrAK+g6GAdKl3d00RmWMVpa1zwu6uDnMKzNJFA/yLi/nv3oUDpbci
cJiOv3/Mnc5C66vxWd6UF066Gu0hFf3+bWID2tNRyQB+gEf04xOQIxsGF1nbJ3NFA6Uq4aYYZoKq
dm+kha6ZhuUXR7qf1y/WdFYTPhZ8Pd72x7fEqRXNY+GIk1ZHzicDNCnj2YFSpC/oF1YQYYG9tAu3
yN/fnT+vLMT9Ipkx+LRA2t5/VJ92v740tkk6E093VLNOdg6CGVSV3i/Ia//mI3JzIG2iBke98n6x
dEle4a1KE37oSqwsjfq8tExIiV5lxV5PcNN61/z+51t9JwaqKlp872ViA1RjK0FienrjF1UlqolC
95I9B51fPulvcqYfH3XcEnhChHB91/v5SVvHrjrrCdPaFuRoZpT2uAHYVtw2w6KuagKfGJ7MlMnT
SF3H7G9urwZJwkdIE1JwuKgZWMKg/grrwqLqXCrm/17uNMUvLsvPCyHYcctd9VIomIz3UjPoC2NK
rAV3eEkLO0gjILUZTseVqUM3b/O/QJe94RrfXx2Xp2ptRSJAe98HjAv6JRF73EnzNGpdTIcrzofM
j6+eMtgykyZa7/csBSnUg22CswRH6w3uBh0GUa6M+0WGVEmQTOGPJ7/91DMcQDmJTs3iu3vrY/5F
56dLMtUGj6f+jT+U6Xb2ZMQM69vCqlLIr/qv2jg/PXuICtengVYOtyj+lx+feZm2a9E/L6dBROK5
Ba6FYXJFirGzcxr/zQeBN6NvhN/LwSP1072JmsPXY+kjro8ZrWcV6VB663HKsRH4p794s5+W6fXN
gD0aYMrY8d6z48pcM5o20ueTE9kcLDFEcWfxIHJK/PtPZa7jqx9uKuRwiCXZEfhwON/W3+QvX1ph
JemEQX2kgoAKdK1zhiMN1Wu7/CHS6qU9N9lAJ0TEYK6BbjL4KxrXUvSS122wltMt8BX6BNrIYYl5
I+j1BerEAYAIrSy6XlaoF2v3A24mh+OR6dV1VxHFU/7uQuyQye4zl2FfQ/z5vhRKK9LC3LJtT+bC
CPsN6gfrPd3H+vzbVRdvxT0gGAXQ0vtpQEVIiNkNEwBshZwYqDSC+o2spb/TzAlKWTX9sn/4rgai
5896+OZWxBZKEOe7b6laSsuQyhYnR07iFS7qcFIi8h/fGiKO29LVkUthP9RYfH6x0pnvbxEMZYw9
HAef3DqGYA/48RYRBRoHpDbZySATrVy2euY5OdGPpKhYZkBIuPdC3EUutrCHjPbqjW5bWSpGvt/N
iDlMM5tv9b6ki7jka79GKnc9WPSK/15WjrQqnTbb97z+tdvNWsUrjal98JEkMamGY1vf2FmLzGC9
vQqNzWA/d8poToOaGzwYTjtd2+NEa6yNmB+fcxpHSDjkAIXMi5lCX9q6Bm5PN/LyZqTbcKWcDnuh
SJ3reja0ZV+TlAskryOpTHcJ0LqgLa1XAbSWHkecUM1FlwtyxtyiWYjomOXCAXpJTyQ/GAFYeLsn
tMFIyD4nETq18VTV+kBoHe6KVVUNOInmUd8YhfF1xJ9MU1zLeF583EQ0Q4mLSq6HeeK/XZg19dGp
aVGiGvKj5OAMOaci/DH87SLdfxSfQx7RefGLta6RDc8aWB2b6EwMZ2OQG/EqbZ3V5OfH2APH2ExL
mVwjVCrqizyWQ3fTov9ZYQ0uT3dtlE1+i8+a/UL1nSFDJsKQ6nSkxrHj1PktOoT268QYfKHDm9nL
K7b0XlwqaaytqLHgayYAgR/ko9vPNkE+sIYQNjOqhZJ7MazRV3Q0SCgL07yDLOeAoYBJasx0rmAb
0gj3ytmxdugXeUXgDBGisNGqjnLKIEtNdcpby5yU+62voxwgMLmwWvNDNQ52d2uk2gpE43ZJrjmv
kuNgzC6cAxSE4jgMqnXzbd8NWrA0K3zSMVnCbZLtm1OFyQVwoztioRNDZIzHhOiDiH3VQFHzncvl
NX277Kc3Fh7jWbqMCAAmdW9UtipIo7C5waoEefWVlir2hrc6gJ49dx+xDrQaEocp3MlwXIJeAOpM
nqTbVk/f/G6JrgltQdn61oKzi55fxkom416s1MQUMEWEX7xFl/39sYJVsZIFeGZGl4TU59Vpr2jO
Ayk0JiNhCsquKAOzQ1sRKMfmLpKes+rdCpvrakI+wtCUtf0L4uRxCCe0kdffRzOGJ54j21oLiVhQ
23m1i9DUyNZOLB4rxCIZx5/J0OnAv21/rtPTZEzoXbkXNggW7P96OmUhyU56e0ZqxGNaNhqTBiBL
XFhBPK8VYhuN05u2kvwihk7vJGwKs72tFkNOT/3kWqAlCRXM81uPQPv+0p4K497JskoEPeGs86un
McnYoRc3xc1sNHSBk5na2OL5G92S/ZgxABikhHYF94pgmoMyVHSW+5HCPO+YUquO0KtNkQ4NttIo
QrcRsITb2QkuLt36uaApSTpCtXifU4Hg7VTq+kSrjQ5559EgW/ohG7/v+P8/J/3VnJSZPbvZ/zwn
5Rnrkv/YPud19/yDref7D/5jVuo7f7AzMQpFy4n2B8TyP2elhi6IsHbWmeg/qfB/zkr9P0D84uEQ
zsonxsLzr1mp/QenOk4j/BicdDBJvzMr5fzyQ521es05LtCIcE1jdY68P0fhRmta9GvmxcI4N172
KbG2HQZmk7CJub0kBdXfNaULYmvwbDSEyNOXz5pZONh7U+PQcq9eRMx5dzPZ9mE8yxoz59Je1nF1
SJTVn9DKuFtAis657ivtjo0A3VoV4yAl0HjDiMO5G7xmesg8v2OTqjGuGo0kfrPNJBM9FFy8nhGa
DH+qjQ8Hep9Jn0R6foZskvgA2fDSsUp1Qn8O2UJGN+MiP0zQ9miDAZgtG+MgW54rz8Hg7BbOyRBY
GnuCQpNYfu1tY9z2GR3xEjRgoKxqvoxUzDyw07fToH9JNOgfjJO1HXm4CPD1ZdnbMAw3VWzukT1X
H0mMyMgRXpkzhdgVk/qgcuhtFAndszI7Kyzc0gsam/6lVTq8f2ngj50lEfaV52MK6tNbN07qbWkQ
YNjkEOwI3iDrBlYdksvsg5p9HQN3vuzoX4BAYcaOWLWxdrSGrW2cQqEby37aDEDZT3nqXiaGjxjK
Km99Qpp3XeTu/RIJnVgNxYVZgaVjJxIMmbdmpO+1NMOImMyPdkdGKogYPkSTd9uuJ0sN8Q8MQFtz
8E/2L2WLW36asKvDAzyDIp0DywRLubghk+QmtCEnbwni0jYplOsNnoeDH/mnDndx4OUmDvQl0h5n
K63h5vX2rq0bYnL6aQpJTvFp3Jfz0YQvc++CCDq2hjdsXXeUIRZMOzTprm/bSRfbCvXBxvZQcPZw
8SRio52Pxr+ZAGgTTHikumNPsS257Vs1bqwi3idWz4hAkvtaFMxBMnlft86jNy0XmTm6m3hwRKhV
qb4zwHPu3aZ8XjgnEs0n9hnBqsGI0XyHZ1U7Ia15FcsqNxx8CIoZk+122jggKpHexTc+rciwj6HH
mGu8bx5jVPAMcMOgnQlXtY/SzIynGRkrSvD2PGn5yzKLaTclXrPL0mw+2BWK52WpkNUW3Atplcmt
Gzds14sAPckAGmUz/y831Cet7SAZuFO0daqWTDEqQBTTfIM1rPHQAdYVRlb2oKByXFY68xTLe1nl
x5wWgRrbjaPdUz6U7VrZiK1bpOltOZARSndf32DuIG069dW9vtpF0G7ktwsijm3bLpcAqYrQy5gM
gKlySHMGqWCbururJuT2nanp16mjlp2+gAKmDQCe1c7NbdJZjJDczDkapooCRlbDwTRjIsgG89xq
er/VzKR5oCDjKoKKxzCbETMbo3q2x1JudLsmy93O9AeEoqRhaqSylUhmV0+IG/j9YmyQ9ld3uWbN
11HT6yeja0d7Qwcr4bCn5cnOaTzm013pBH1R5TsLV17Ir9pfQADHgOBoFwiqin2dMw0R+UuKE5fC
wiuOg0TT2nuDtnUXrifWHBw4SZExtdW/TVFCo4tGz4ljAI0Wp7vTvfTYV4Nz8pixboSyb50okzB8
LeKD/Ilii84gQdVTB+nA/4IZ4TZFXRAZ/TXp7x2zqNQgsFt7LcUyh+SAnlXnXqQj/751q/3okN2M
XbJChqoRHQc8n5RfvNEJZ8ONIdJniTR+E3vLXYsH/+CunbEid1dfeN8FhMLPOxOlOXFrklsqdtTl
bLphX5rPPlF4BI9BDRrK1r6LzCQOSpfsAUKudR41jijydWiLEcL2HF3ZKsOpXhjGKSIbOMwKc9jl
6wlo7vIGXXjpHRJL/0Aa0pPjtBdZLLJja0+P3sjczk3RqzEMdo49Tb173x8+IoIh2KxxXx1cf5j0
4VeMcXFvGv3ZFZ26ajzzlNYgMuy6Li4Ll467rq6LBN16ZCVwpaX8RvSjDhxDINpf+novRE+gnz1D
aB274oJkOrUXk/KQ9Ef+oQAh0lrJkz97/v0s5kNNatl5cXBZDySMh51XgC/1eMdqWe4l6LHrNncu
MoNNaNKiiZk7RnWON0WoeptRZWnfNTjTtg7xPOdZtkcOPiCtEOhv4q5Ho5GwvSSldD4X+fRpjPr+
4M7uV2yApCLFBTmzZjfup2qCAV+RsemWA6LeYrjWY8iYUoj1Fx8vG9lGQWcDICujW/Dp9W4ESoEW
E1wfTI+jkWgfe7/JEJ9MX620ocYu+p7s4YVKNU0Vfe/IObD+pqcES80+BtS6Gz3ypHpFPrUHmW1P
nKQdwrO1QhNVejCJxtjHbvZxHFIbaoZ3P3ftuc2l2jRa/M3SGvcE5zcKNZDcG9E4Rkg3wNsZotRP
XsOxkLRjQtRYVUOF8XE7evNiVS+F01bdA5O2CEU1Z0OOrIcJmY1oAuRcXj0+djikXB5FmB0ZjQ3u
vtL7QB8Kd+jGTUC685DBjwG+fZBmnQ6cihvOJQ9WP67I7c08K5ToeEFqVu8cfkczMvimd2nfgrh2
HYVcgjhKpP9EUrjovGv01zZ4QRJLElQDjVqU+p5f+v/l9a/KawTr5t+V15dpVb2272vr7z/1pw7R
/4MpDn151IarN1inGf6nDtF9M7/rjvcmNXyTKP6rtiZPaS3GGbkyGflrbW0Rq+QDJWVoQsQtr/w7
tbVhmHyivzYxWQmZMZkuI8K1ZidI6ccOFVwhH8BKBf5G12pQQ9AoIPYQUBkd0g6o9i4XFkldszU0
Kpw0xrZsTp31Ok2AxAl55zlpeqpwMsuED3EGINDHiSJTPBo+zcvt2BovsWfGD+VEiGIaO/bHgTzM
S1Lsu2tIz1oEkiezYwSPmnsZj/xlMMBjavZaluQH1WXV2c1AauIWvSlUZ71oI5HmZ8Rek8f80uwu
hozM+wcrj3r3ol3kQowqtIkeGwaU1K/ZmzbSbCekZzDpiCoOl5mkanJk5q2ldAuvqNV/xq81IuXq
h1K7zK3UXlttpduEOd/tHVUSW7Fl4incNWQnPBjJjHEIedkSqDRDvSAcchJcVcs7R/TmsXW7ZG9O
2deCtvcudVMKAl2mkJhQzewJlbmfSZy7djIEggf+iXUJKCMqt91Ebl5XWZ3a4D20dp2hPU+5mDae
npXjkWYMfZjKt3aSyRqGKELktugApL2DENPeGnphX1LyTYgEe9c49r5P9kO3+NHjUnruXePa0b3q
ZtM74nK2tG3WNnZBIqKg8QGEJvs0EOm20ziLBTkSfq5BM2xkP1Unx6+Lc9fAUyZVa0zXxmGE9HIG
tdT1XewFWtwkOzbK5VZWsUj1fUQexiGHnoSwiWEsm8Vhzsal2jKbHZJARDILPRb3g6hLaKCLRcjp
0mrLvQ/DXGwgBLrpQQAJLR5T5fXVQwwazdV3PS2sSePwUwDt2iM9mvX2mMTkXWDJLezUeI5bcuf4
5gpjY9sF2SmtCExyOK8WOxp3kx5h1MV3eUQacuslkbPzUVOSEVCPWZDahNaLWpakLPrQHvsOrg6I
dhiRrW2OO1LrBwLgvQawqXufT4Tb2+Yx7tWlPXsZ5RKJHml9JeQCaN7O2cDL6ARKN6xo/D5oWnIz
4U/ZKN4mjBfKJKzQnw19XEIUOjCIhvmOyrk9kkWQ7AhHzy5kqenHxhZ52EXSPPkaZVdOt3jXatjm
SsHGKJjUhqNXE1tfzMtRlzyaplOYD/5sPlWdJwIIU+4mSzotEBBYw7pyu+5kkzN8pOn5QtpOcVKp
iM8S4Q9EnVLfEV+/R50WtKLpQ7E0XB9NbtNSA70jNV/DDAW7Mk6SV05Un7A8Z6iOiZdwpE6kplBU
6OBAyIfu5/iiskH7o3Bo9oTC3nWpBh2n5pyIigc6qcqMa3777JzZswawGx3NEf10/0pI47z1EouL
w8N2gGDOQYJzchUv3aGWEmuafSet4jb30ovFiGj79gApzeWegm1f661/cuPxtvVJfVxKc+vpkJcy
rn5MvexBdmsleRLzdJmZ2kRIM3ww1RTdbogWjr+ReHTwHpJyVEIdLovXQuiKmMrRwTSf9HepVl16
0jACv3PaNX+bRTD1LkWDozUjVWyje76xMTEi3eg9DvZyUlXg+sPIvdW0BqEaKJxoK7aAwPz+4Kni
y+ISvkEP3T85LJenXiFImzgdXSV+l5GoaCVbngrjJk7kzZC1O83jQy11dTV5Insu1tUs7yMwal7W
auemMcVtakrnRChDEvCF0TGcGh8nYvJJ11q6heb0LelK4xC7LRMA0lQ2juHNgY0u8IQpxNq1LOs3
nUX9Ei+Of8wz9zZy1A0qUz1kmfDOdENGN6DU7D6yrvRbc3CjgQyGLrvKzH4IZJd3e50vKtRr2SMY
s5Nbzuc+gH4d8TBcK5GVn0k/NgMUb3gqy7CS5KBD4HU3S9XCia5YXXCJgT/JwszKLX69WjwnIiVx
O2F3kFGAEdrfp1l3z3HJCc1yie7GnOJTkyoglCB7QDX+YMc+8hdteG4X/5MTm0ez55DeGH0TlkVB
r8Ycw3ZUQMuyvW9mEVdRiivTiOV+9NSXyp7tna2W9qB35n0TuTk3cI5QqEyK4WzLUb9KDOuWYvai
aJNHJzcJcCbXXa8JtWGl3WGKfxL+iLJR2EG+rqWN5l17rbVv02y6nfjqyk0zxDJgGfWe8ig2PhW2
52yVRVEZaxwUTHe4xHi4GyScVkJKQnuQ5lk5mbeRQ5OiSvXrJMjnwtvj81yOSd0duiY7DWmU7wka
TYPY11bKnhaymRXBEvnY8XADMnURvfgiNL4vQjg072pedHGTlGsWrqvkZdHjGCeHod41mZ28NJMj
gtHsiRigrK7G4sEQw6GK6kt/WNhYMx8jvuruBmQGuJnKL9StB3iUnzI3L3YDnwddbp0HcL3T80Bm
EFpuIxRE3ptBbNvL1WSLgiioSDbbniHH2U7tOJw5Mm/aPrY+R3Xf3DKczauNhvax2Xlw3zgKWtV1
rA3U57UirbpjX2vSEdxWbWdbkJZNWPVNf2FyYkFEbTIb4ES3iSztIdHGdXsmq752aPN49tUIJ4dc
i6L6oMfNMG3FXIg4JWkr628BentHn37XaRqsBzHpzYumBi0+RCXS49DmLNJykDFGSOQC1vSBfRa6
ced/KbXh2kiIRujE2N22dnU9VprGfEa7Keek/wAK52OrLBX2k1OfIPh99FpR3E9pfjI1tOXoAgZQ
5IV8YnkVhxE36nO2GGqHzUAdrUkzdxnY3b1Dku3Gg6YNfU7wYdvhsx/HxJXonnYZYwZ4BCEBy3Fo
vW9Ob8fbHpXsxk6s4rn23PnOHcmxyHvvs5XbnN280n0kcTfdapGjByAUsnuyufXNNKJN8F2IwpYF
WGMS60PEF5ZtLDCPoUReynPNrxczINiV2ddG5S+zrrm3vl8NH612oGXVJ1dAJ2yoiGzZ9NUM/Kip
EgkzJyU2ja6KM2bS+pD1vaBGqOJLwywOxDHlgWa75Mr2fn2L9pj+FtiC/kaTlrdyq+VHbfEPdTdP
9wPUidDwUzDg/pKnF1XXfZW594XVuQgljqAtI5L+gT7j2QEqvm98HPU2h7sdgAE2CGZXW1JvCF+m
g1QFWp2ZCJkJLalNW3LKbpcN2TvzRSlG/zDWxrR1E/mliEsj6MmTNK7plBp3LJAtfozeKryN041J
sRdVjGy5FDmbV6tVnyXKwHPszHZYUAs+rp75GRN14a224dm6KxPLeGFe6bxwROWYvXQ0JaME5zyq
lB1j5Tw0AVZgJcDzDnnk5EIFB/iNZ9gyOYqCCuO5rQgBOa1c8ZLKA2RDOsQJ53ODsf9ZIUGG3jbE
d75GIWpcUmgFcBoflb8cMfF+RSVGIBNhwdsSORoEhnjVftfmZplsf8MmuedbO9mZIEKJQdG2AIFI
UHz/NHQCzsDS9BxUaZvZBRgBRQQOaSj1IREVSc9RQ4CSZxQHCx3vhnwwPNb6uIuUdZUlmYUK31H7
onG8c5qUuHQ65Fy56+PiSMJikOqWCCex140XIo0omJAb77IyemCoCxxXmttIExaskKbZtrbCM55F
aCPnaufK4rBU3HclAIwNujUjqAnbg6Y0bJHvS5aTFGC/B8Gilbgylzx5Gv3uwqHAD3WPS1z6zQPW
1HoHpAzhfVqe6XPM28zw8KhMlIZYR2Cgx27DnljUx7oWtz7a7b0TW1+Kqn9AtG5/IOvnpis5p5id
TfgyNqNANd22EXOysRpbXWpqGkjz1sxH2kPtpiO66GHqWnrJxHeTQK+JTQb/d2NBF8wS9IobM6sZ
XJfLA2gVDAfYIIIUZO3XXBlbY3IXCBLc5VNBiKQuyByYvOjBNYoLoA7iSgk4M72svlH8ko6UtDuD
Fk6QaLnJVzrgJGqTcCn68kGJLN0WYGBCWEL+TgiKHVy6BMxoWXGZxywuMySk0Ac5e+V40Yveqnjr
5xPu4zGfbuSM08hvGdrMhUvVY2ARB9J+VU1zf2XqdVDWkoQxYOCMJPX5Cj7BSTM8HepBDcN8GNC3
+u54gajya815ozC0z6a3PMeNs3eNFlx+xzZsZjnC9eUYefmww/SxL5Jvmif7jeG0+oXRZs1B5upa
pta5mhKWx0R6hHaletg0HG/xqlh7qxv2Zg3unYTeM/mVbKCZDlDGeyDe2lrJnc+T23+J+vilrnPu
n9q66btLt44e6mHpNhyn4idNMweMasWRBPEliC33YvG9T14DksP3633O5rgxY6+5ishlhz6pGxdC
APykFRVobaYHXb8QMQa2V4ekUdNDXbTr3pGDt8nLaWFLyCI+LjsBDWmtSUiQ8tqj4g5+mlXyauXY
w61onDcEJ7QKHgBgHYZV5eeC/lS9S1OjvGLLEhhSaqugwCOQE9S9qm5GXEuHQZsI9MucfJ+lWqyC
xlR6EtTgVj5jJccFg7aAQ04jH8Z+bUvD9T9SVedQpJJqL/xKhM28xGfgQ06oqv5+VguGxdr/4Ht9
dl2lmvHNTtv+vCQpGX6Wpw5mMeenvo7m0B6FuhcVeAVPmc+c4bPLvBIc8GOdVIN4CIa2ji8sBuJB
j0H0EkWG2MllmvZWzZAgGzgtDa7Qwg7p0JYgKQqAigi6yhLbGFsOvCHkcMQCxVt6G0RY0BiGZIB7
r8msnZkU0QcHF97BLeYXr0TlUpounriCK0ZRe1nRsyfQYz7aasAVNA5XuFsoK9oEn1fuP0EpSOG4
utiqSgLncBxXlEFq2Y45L9/68Ex4dmIi1LhdyzEUZlbRGTADJEpZmNR6caRuPLplhRGyKIeQ5cqm
W18A9y3taldAkMqwzHOY8m5hOhPsxHD0UlpT9nkg/I9KWuj5JVs1uxBJj80VyOlz1TLNacg8YeBG
S7HPy0BDUULwlCmBCLU61u0iPbS5MAKl6Ndi1NHPXS67U1tb3+TSX864HDbr2cJc0iuD1X03LXF5
nSm+RkYVKDtzkKRFMQYapo2NU6fdNscueR5Fdp2aeIfyuryMHfex9gh5or6GoN1w+7dM3ypD38cj
/Q5CSzjLMAwMe5CjCO7oVadp97rUDUad7nJeU1rUHCEgsbDcSc5ZplUFpUbg1tglfLyCdo3VBlj3
WJVtPTokdYHdMm+Iyprm08iTGgCyRRLfd6yRtqG2FIAvg5u9pK599IS8njA2HtN2hpsq5Zkl+rGJ
hioU/bTjqMWdjIgm6IYW0gZZjVeL0Zt7bxppoyxsukgqMEUat7B4ALj2u2UgiFRK4EUcdJbqo4Ra
D/N5HD0a2sY9a+etOcczn4hgnNwZOXl5I0AAjoOdpm+Wpdn0dAS2RpSOpwS8Ogze6oVoDP8mizW+
SM/ey1HS65+s5QHB8rW7+B08ZsPcWq0edq3tMvxRmRNQKGvwkt15wwEnuy+j5NUz5FW7mOfcc56J
REJ08gykdd933jc1zA3H3BSqjrFkAYjdrcyqwCBqcQtD4lvTkVZRaPlTApl6J1dlzQo0yk3Ay5Dk
1/TTzI+3VUUvIDEWyhbASFmdXauEBTpoe+VMQQMc80PZD+ZJo6ZvcK0V2GmZ+kCHmxX/iJ0cP2mJ
vaqRu6qdKsUMz92M0jk3pXEG5RU42YQ0asqLPqSLg8C96O1NvhiuZIeeZQ8jbGHaAnbH3+BAVse0
kOiLWNW6Td0aymaQkxBGu5moyLt7DZ5KS0ok495QafmoAgsFW312OCMQYCrNHlyX8A1pbiqukR01
9Bx6bdYveoaTL20+uXkHXctv6Vh8V3P+X/fr96/11XP52v7n+sJfKC5Y55Luv378Y/v9z8RVb5+7
5x/+ABwt7eab/lXNt68tQXd/+uHXf/m//cv/eH17lV924tGm/n0nHvQNmscfRC48l/zQvxrxUGh8
PMsrDAA19J9dePsP16VX+ubo/ycH4C3NgvAa+hdv+hVe5x8cAMtB9oJc2nUMho+rrPl3+u/2+ygv
eLWoWoS+2knwPMHj+bH9rgwHtKCMMR3bOlUmACYH7rXAz8oD6Ijhs07kIx5h+7/ZO4/lyJE0W7/K
tdmjDA6Nxd2EjmBQM6k2MKaCQ0uHA3j6+cDM6slkz1R3272bMetFW1sLVgRBwPGLc75T3SX1VF4t
E/NVE+C1XZehSrfCT8z7tM9AirfWmF1LgqNgkBqYIEO/3Y9hYp/AiQnGjAnCAjdA+r6qotDhJYC3
G1gj+Poh19XZjFkVrCorPwMFym78yg72hRnKfUSQ3R6GM7V7XIDa7hBP7OdEtkdWA96l6pajFqwr
0cIKaemq0IF14Y+Vfs0Kb8o2I47UtS0VHC3Sj8lSrNgDsh7U2LD1eFTm5yybqzfGAsHlnEFIXzFe
7SkgEW1qVgEg20fvWkcjizF41rm5llFlHhcK0yFrLeOLrtrmu48I4NpmB07STdF+i0cratYSZc1N
ImsFgs9u75zO0ac08030nWREF2s7tb6lJNWsU3fJdWZ3SB+F8/oqNsv4oqtn40vpwV1ZQddCoYhy
5DglzfPAYvwu1YsbWQbDJ1n3/X0Y9iMthjG3nxeb9zOnQhYyAabm9IBGKUZZIQ6DoMQDgpJ3ZZED
eZRumPlU7qJ9a5CwqrXl6CfP8nirqDL/nCd9fwjnpN+xKU++zKbKz4lJIuEcu6es7etTG83zRR3l
w7p0IfD7Y7Bk2dJ3gLEjcKDl7xlnz3S9DNS4Sop/WmF0yFTs/GISfgTjs/D4RYGmrwAeqLNIXOOQ
uqbcg6LKHzBwyaesT2RGz1jblPBjVW0Lz00FgwDk+8zM7AxfL/ceI2tHXSonnJFqVKbNNlMAYJDk
NZFLwpB+rbtSbvLZRnyB6V1/TxgQUjqOi8ehzNGJ1qkskWS448qhHTjHbTVv3HmCfsaq97IG/Hm2
WEGRTFpo5lLM1XhPucTNPcIRtYgSV7HzuRk1Kite5tT9OZ0QUNLiMNczklKKPuqwoBRXmHXD2zia
5JpV8raWBY39NGy81r1K8nD4Uvp2djRbxkc6ZWi/GTo10avL8WKemfYixezLT+hoomej8GKy4xur
Sbdh6YuvzAE7Et5Mre6GWVMEDVMmXvowjyjqykbdClU2ry3qY+IVtHjLGPZQsk79dNdh/g0ODsU5
cXlBWOF5nzriNsjsJldBQqNRkbAf7cGUFw0IiM8U/GaJjoKbdu23c36o4zJ4TX3Tv8xc0gWOqJjD
h5kpJbM7lk3sxJhVkikad9UukGXxhtY2/MTo/7Nh6nrj1a0NUNObviEFY8XVCVGV2yiIyuc0psQg
LT3lzcpMrH3pfVq8FXur+gjDv98w2GLnBmE+PEtrpGft21tENeSqNQnPM2/hBvxa65A1Ws9rSmbw
bYPqGBmRAe0wAYcA2TenrBL+yTU7MAs2eSpcByfdV0pxojEK8ddGWJv7IXeSO2sw3H2VmNm4McI+
cmA7teaLlUmwmw6H6WCZ9bQOyyJJ9+Aw82M82c0VwzAE52Fl93dtkDhcWL9In+A/EvrZCCbdHGaR
OkbxyNg5MHT9OvgTujgHZ8cBEB7BI645dddO1xpfKtdn2N+JdLiZmsngcJlh6lVGGgK1dJxhZwSy
eQXLp781udQvk1OKS7tLoEn2mmS9le1OSIzCyG6u5RRG2SawasKKpY5w0Bswa4VZ3xMdV2+CLNQM
etsErEPWoKXyT0499cAjy/w2lF2+GeIkOqJ2ireVcJr9aBYPMVl4e/RlKPoxAzG7aDFxAwogHT3s
B2+LO3P+OmPiL7aD8JoN2YSweys5IP8wA9LZTFCa6sLJG6/sWdToOnmajZj+ZvKdMjOfgyljzs2g
xhZ9/6zYBKfX0RgRjRGm3rVIgSgQCtbeeUVu3nnCj284Fkfsmdl8JPPukTq1vGsw9Nwp0UXkOCdp
9Kixqz7biNEZFBFLeJKI/B8DaJ8cUprHKoD5dWMCZL0BU4PyLi7cdZ9kDv4Jlin02IxA2a9xbPO2
W4/FlFwhSFQMI/0mpeAtiqs0NPm6XmbsRJfThHVYI3jUQ4ZOou28M4wO75r1nHXpumVEFzf30b0T
tN6RxD/9QC0XIKMfqI7t2ZiugbqqYt8bTYX7AbVRWNX1PRsn/0iInfmFwTyow6l19+hE1G6Mmvk1
I38aZGNjzIdY5BPl4sRIhb3ttukjBQbB5TxSiZgvrH72jzKRjEB0etPkCq5CY9nXEVpKh0M2i+70
HC1bC4ulShVXJKg7C+5RVTcxipP9cj0f2moU5zCd2wPHhY9CtSWXIkPus7UszWo9JKg36iGMJCPd
2aptRmhDrtlPp4mt1K2VtXofTmF4HITqHtuoKm4GAtwOPE8eGi9VtQyofPYInY6hLMzTZG5Y3ku6
WTtsbrVtFqxQUztcI/gVW+km5iFtcueaTjO6nP1wPHa8GNHKW/qqDIMvZpWEX0RnW9XK7dzmOWGk
92oSKXjsKqPeY+kyAhYZHDXcfpKXNAl77to2TX+XDGl2wyZEv9ZoMzdZLzxCvZPg2ppKnjy5HJp4
va1kP2sNU7dtLau6L6fwGbAKcItBBrIGYtAosTZLQrlZLOjwJTGi7B5/U9fceG2XdAfbBwuzmj0v
cyG4iMY8Wx7zHIbHojQbpGUyIVgPJK04V9Y83bdNvFmiYaadLT1/V4eev5aQOKJ1SvDNLCx2oGgW
u+KgekM+u7XtJm+WxyO+hqFCQEir2WwzlveWNuRSiHEc2HPGMJTViVvWatkKDSWkobcmml8oe8cn
1rbll3QYrccQTcCDaOL6hFD5oSn9aVvYTXH0G/TOvoJ56VfjnZcTfBmp704i39Lee/GVVp+hGVBB
OC06jc5VL35opAfPD/KbRuRb7RTGmT+OtXAdwYXiufluz+5AmHvdZPSxTOOBT6gE8GI19be2q5Ge
MspnNFW3LCUeAk+122K25ls5U++wf9Iu8TrvLcH/777oMvnSVl31vf+9E3rvbv6rTfpf1T0RpfeX
3VNV9m/l7w4BVEH8zM/m6d0GgJeSOdICZ8Ak+Lf+CcwWDgEmVgDThIl7gFbpv1RMOAT4n3CYslbw
FsP8zy7KcchKdiCz0V1hp4dg8a90UQ6Ggt9FTLgXPEH6MmnNAcCKjwkMNdMlK6KYu/aZ0lKkGAVD
PFyV7tptvGw6+LCfSsZFsYTynNj1ZWyBusxpiL92EfvzFZBUBIrAnJrxKOeGSVHV+d6XubVQj5RJ
QLJ5UU/nitlw/pTMTnOuutn8mtrxSFSqykaF6lf401IEDegRDa/6hMLCRwnUhMNwYpXT6su29sqt
7DO0EETcMK2bvOxysXqthYr6FfO6s6mmmhy4OogZopSztWHC8TpQyXNKS+ZWw2hOVHLQlPHZMsIg
7t7ZhUFE+FKkl4BDBw3xZY4J8Khy5R+MVrXHoSpSBhBJOd4OjbG3UmXhngifdDnae2nkPWuPuFq+
FbvNp9HlOGBFxd4VkpIMBdalZcEoBANKWIcbVeUpSxKsrC6v2NJi6cb8rFuTw8REZcVfnqtszorW
y0rcEyDn7qardepdaDJivnBFposM4HDUPsweGnq4R53hXPhtPGbbtF0cF9ob630b1DLfWqOlL6vU
yRMnXyau9OXljvV4gXhSOxKx9iFNRomdFhECnHX/YmbAzq5qLaheUf5rmamUV3wYt4BmjqJAKkCO
mw6B22NMoqUktA81p+/Xmxou8stgW+IOV8d4w3IHUSpVfb1kP4nu+xSZpN9eWWTNFaCL2JjtOPAX
SyZmQP+ZQHcWlE0RDmcdk6SK0Q+Fsd9mkWSrodJjwuTb3rZ5dkth3W7NhOoxkpm+7iaW3Qt2lNuS
0f9mqknRhcYmTujXq21M9OtuTpJsn1XyWiT1eNd7ykEujP4eCXEry3Xe9PEpCCjL8U1wtddWGkQg
ckxmhrk9ucdiNNsd52v3Vll1/sXqG2HvwqzzmNQ3zN76AGk02t+0RWFD5uKps1kQ48HITyk1tDg4
pXqVqTP067ly3BuDK+jShNXxa9w65gW4+WKHTM/YD7aDzIuPu8w9u94TEzvellUvlk0PVaUjIp8h
WaBBFlsm+ZUoLBiUWh27kswrj4M2acNAelMQYfU44zqdT1RhTDpTc9pkijcTaeK7wEQyoPL4ypMM
JTbK8c6m74N9G7PolZog3IF2G+gqbWebNaQfK+HXn3DDXrml794ud/Z1JDpzw0QASVgjLueUhpKX
dr8O2LbtKDTpoR27Nr9XYkId7mbxc1wnqNwbB/QUWcuHLmckORHIuE/TIdvDIYmIt1qQ/IDl97XX
hvexg/3FA3x4DjL/cbbM69LGOeSzSj9n8+CeqQ/putNOP7lNtSQ5Z6NGWGFbL4U7ISRSQOrilc5N
+w5LGMFuAKi+G0RcFOueq7HL5rQ/os3/gtc/RJEYQYg31NSEqwyN9X1t61Gysx+qL04wxQ+sZmNz
BSLe/cyuMdmXCOn4Z9TGEVQZpCxwi6tGDTl0biQI2YgYLoBtvQV+Nu7sMg4Oo0uMqq4JCl4p8kx2
vRtjGPJVn1yIUKqHnhHSOuf6PHRjc8ttzXrems6hZkrkZqjZDV9iqwnsxj8FrQF2KnTy4OvolfIm
zIOE0J6q/MpsK9zkJqXPqsZH6G2nCj/FZIpj5KV3fdFio6F32WTc3ffCWAJQhZ4sNB12tNY9k26T
OcU0umjffL+BNg8HYlUp036tcmwHhVRIXbVwUljynvsCFBnvEBkBdxWDM1KzW/3EyrNEx55Wl0jL
mXQM/vjFGEsUOJbdf49Zo62JDZ+3VS47LAeW/WwhNbueBeOoYQzmm6l0q53IUbtarE0uwPGb977A
ALImKyJrdlXVxZiMGvMNr2y7cUZV3cEFJjxk0hJxKhbelSP6+Du7FPNQDqX/YtMRkHvHrbVFIE7k
ArxabxXEUm/KipM/IPZy5QeDd2k1c7zmibR3TiysT3ET1heBduWpCtua4o11Sg+OhCsbyulbMiHY
cdEfpesGxwyJfFNOlyPYLkcj7D4hBus4t9Ok1riIvxUF+jAxVgQfulZ1iWArXRt2056BEerb3Dfw
YmThZYPIj4DUKZHRkWTP7FKaotmwVUpf826wHtIury/9OkD4qAU2JYPA8zsnHBkVBv14rMYocRhZ
OrgsZGJet0OdPRWkzTzFASGYLNuixzqLkgs1wkaTOpg/idaZMJ5V6X5i+L6Npp4dKOYjaJL8thVi
fcvsj2U+D6jafPUJQqs5rRKnKzdGwjLOc52K1liaN0SSskTymW+cSm0wAS0yPV24zA4zYNTCgirp
2FzHXj87I1szd0DSh4QNfSuqtPkkEuF9sfjnG+sqKpObuKcf8lIzfJpmFx2ZM/OiD0oGe6su7pKd
l2DZ8JO6foj8ASEqIassgghtT5xNoMezaqp219WOKv/tof3nVgsI1ilZ/8JD+03/n8tvY/Kl+m25
8OPH/lYf28tWALwDQW1Us7+o/IWJT9alOMZL8INE/Lf62Pb5IbwBYQAUDIKcg5f3zy2D+MO2QuEF
Nkw5RPkgmf7crvzk0bGYYW3DXubnf/6VT+cuiItfQCUm5PklMZoQIzy+gI8/aPwbiqdZx2V6btlL
TW8OL2+QKI7fO1tToifmAdaEvE6HhD6vMI4V9ja3XZICygM0CXNPQzl9bW1mHGvDrN31mE7DfDES
oPCNBEt/k4BeaufmUBK5Sj2xynI9OfcGUJtAga9SCO26r7lfthjwJ2Tc7hbiZioReCRG798OlRrw
FdRej+j43n5P4PI0CtMX7OR5Mi3xp4snn9V3WZwShnJr4h2YMQ28HuFLxrObjfJMn9zUwb20/HlR
crO+Ib5EsGwFRJmWddE9dAFNxDZIHTs3n5LG72e1L+shsIh7MAtMEMDQM+aQZoOntmt3flNPN66V
lwwjJ53yo95kzK91afrJv102/+wD6NHO/fUD+FK12YfHb/mhn4+fL/4I2PUFv7C5/1zv+eEfPms8
bCD+jyaUpvbP9tT9w1weCuoGX9gBiMO/PX6O+f9isvmAWiK0EdCSj5aeMG3QNx/jzMWAKMc04+o4
gF9I1lkZu9c2k9SrOdf/Ij3u/bMQlUP8Y64uxEdG3QA6F5iZKI/vcNh5gGxI+m34OHEFzk0z/yOc
z0e4zsKsYh3KWIDWn8HVh5OlXZwidWDyecXCOtZmDTwGt4646kdwZ2UfwSWxx0A8IIazHn65D/6b
c+0D1G35ZV0Wsfj/+eshWviwO20MsxurjlDiuUXMWeQFJ08uhuA8iRk1dTSHj6T6/KNf+QO+7P1T
uVo2EpFla7zcNr9Sn/qO/kgHfnFErzzeZLgkv8KvBscTLgCTfx2ZhCILehBvFz4RxBvjkt8/MDUN
NDBdGx6kEVUXfgBycJI9c4nABrYdDd7LX1/Wj3B6EjNdxjlLLkTIxWWe8vsHTh3+8jgah4OqxoZU
Ly8CFjPP1ImLUhw62MRY+iogBvXos9q6awa3fCzxwmo8M9lMeJTf+Xe4jCy1agdX4QaoZXcWYzg+
YxH4B3cBpvzfX2/L96WRdyDE89fkYf/wfcsiJLyn6NXB9ZmGPBiEG0UXXZyzGogr0H6ouYQ+CYj6
OePL3hUPPIPT3UJePlimBHeQ8GI4FhNk/djuWm9FJCn3EvuI6uIdyDYiNpWnwbTASaPnEFcFGuAC
zfZCiVNWh1rMaBNEKZMFpLZ2R3FltD6gOeVDq66NabxDL4ZtOiHzazW3Q+V+DgYbcwuvzXFAu47j
/qK13fHG45TwNglpRuEB8I/xhNUkJBuptVpuObzZdrkCWkVWB3BhKcQ37tIRBZugyRovQWEMzu1Y
TvqMlR62GptafLasorB7LwdBS+Uar8YB6pOh+/EmzJo2AArd1C8qtQCQYSE5/sAmjcNQvwQQnm9M
1BfFOmzQTa9HMw23KEzdt6AlAOAH5acYIljgsh/vjMYQD25PWmIyJ9CMgMoSGj6F4wvSLN7hjAIZ
lryzvZXT8pvWGUKAIu96wubLJHpEoAltStGkvOWK6/iO+IlaRzwouMp3c9CEj7qBtu8ZYJaSmKCX
xtawkQjeArcTjgZkv/cQvR/3qkxj2FbSTrS6TLKRMiQlKnXlYEh+saah7vadhr68BoaXyVPoR0lx
zAgUKPqVR0C52vaOJZ/koMPHoOY83dBwA+MsJof7hFG781Z1AQipuObhZ/JzDqc2fKzJA8dGVibc
GWOG4smJwZu1rIZytiTVeMOmDJjS4FlcUp7u+gVpH5ChuAJGuRt+4O0xkxzJRYTsrZGg3yW4NHK6
PALb3q8/nnzWHSpwtjLz/Q1h6rJbN2VoXr3/f/qIfXMBi4tzY5YHg9/1Vvr9sNFxGO5U03EDMzUL
8H9nuj50XRpFF6IbyOxCtqYQ5o1BiMOCXtVmNAQLA7ExDfVV33gdSrmgyKzxnommSZ8S0aUNu5zp
zOKlWOZHSN7Noxa9T0AFshEYTl2H72s/mSrVmyaGLXRX16VLlmXlurjppOqjszWH0wv4Tv11mIxm
YCPXzcmNngxLP3VcfrnvoE7tO0uWejWbaGQNWAfrCowuvdLgcp27h9qO5HZcNBBRGU670CZnfRns
alJOd3WQ2lduUKk1Xo9DFE7jRc/s88ErFLJmMJD82Y3pynEzD4SZFM+daTWbWk7eChuBQKAt+zst
mw6ARDS4r72TMb+VdqdtrDXJeDH4xnBwgiouVspkMLoyq/kqaFX8tek4Nr0i8U9lIr2r2ixBoKjZ
mc6i1EW84t4lAwi0NhOZeu6/holcuMAGyZobbu7w5ET9WMJlGjqGzr4fPdpl15cbYTif0BwScto2
b6XwMV7lkHIODTs3wiv8hSffvjNHpwyXqhT8hxXn8njHa4572YJMTzqPEfGWnoHOTh0qXlf04eNi
SCGZL17ITe4wjHfzwi5GFy2uakfUL2ApSEUbMv02VkH8mLoeB2ZlZQ8pQQ5PKYKEef2eMhGZHTBb
H2B+UIemXIUElGx4jVYPnksOQILAtePXiHcQYQL35OYzLfLc1eK1aA1jPs7SUcHRLtrZhhVfd4yh
WsGyy7Ns+zOqSNfbtmV2ysM6Omujjm/aLpUMdcMHX8rmMe/bt6kYl9M/EY+oFMlBVFwnZC+c824t
khMbW+tVGZHSaxb15mUdav+ezUZGdzPoo2srbDe2bnD7SeFfOFHVBoR3WuX1qKxR7WbHeizgo2yq
sUM0PRQMY9joNmzbc8cdVoUdlVelbzifc2Hz/695Y7WfXEmW6Ocw0AlYyKaOqt2MizNH+Z0p0hS7
zDgXeaK4dAUSwpkx2/PkB+hCnDK4Rmxu4uDtoR0LXDWsCKPuBYEztUjdu8HZ1ji2MjHwZ21CYhQS
1sUcFk4et1dt0E0Mz9LgyhgnXgsFqu+NAeDgK+7T8Oy+szMzb+Zl0SjulC42g0UbvdxKKkbGAwxI
XNHEcpY2nsWZnrIcfhwsvo3Xkxzaaf40yJNDzsECsCpSzwXJnNQO/4XMFhz1aMchBoo6gS9vZZz3
7dAeJjlwDhK/hLcXhE5wDmtWNSlJ7vkq5WWCaMsPxpva5uM9V4NmfQ84hYRFwlc0O2/zlHLgvx+B
vlTgznwoRySRaBOeba/LAIJTrZ2zVspEIOQS39D2Rve1tIkZg0jE9p83a0PISc77sUtczuniHRUH
OAosGvJjn4phwu6///G1RLmw7BqZUklExgJL9FnDXzQ5LM9hIlumH6h9C4aLWzHnJYkcSMdg8qsJ
8+4lkYLQDM02rF40JmV5bbkLNTQpan5XPSzUvhKIkX/nNHXe8bbwegzT0DniJstXOjAH31/HowNj
O+uYKieNO93DH3VfPCk4WKcW1ZSu2xGzACuIJVZBxA+aHhlfkUnOgTPbQce56Iv7vDLMU62k8b1v
m3AvlSZAlO9MlZMYfvhojUgJQG4wR1g3YS8e7HbJWIuX2Lld6zvg7eIxWa5oQ+Qu2momb6AbAwzp
oF/68j5a/qIp8/g3cjm54/KOP6MhGrqG3ppNkg1ZPuFGyQM3Mh+JUHdch+tEaXnv2Ymh7tEDMm9f
J1rGMrjLs4CUn01Wh/MCg4mbKdlNGYYEAauLahn6ku7dlS9ccnrMyt0mpoNnDDd/sunJMVppb7L2
hRFSg/gW8OTMaeWVXfTDGp7GtOVfDfokIPt5OteX/Pmbu4pEtmM2SON5NMLkZPQIggZC7dfOFBSH
2PIEIjmsLLnSLr9H421KM0KO54cXxHpG66awb+OAIx3Mp9oJM4YbOYsC0ePYHKsByF7c5+KuJDAE
nAKHxIocXdIQMyqS3iuy7/BG2EwMVYSYr0JT0TeEK/IEasxK5fcSLSQm8OtwdPSR+5rCQDXmddjX
5rVbICkZzGLtdVNxGJXbbKmNo/vRU+hPeIlu0kZikHeca8fsncvRUuUtf23ey+WYn3jzFXsHwO4K
iCIbksLbxmF+qTKSa2wu1bU51fEnqILqpa0s+6oairRag/CigByJnw3zkqSTG7sQd1R+5RZ9k/md
RYJ7sm1wNSTIIhpCmVH6EB6Cg5HO31jf8gdxFI/wznVtLTeFMvOKQtsYQFTyBgbggz2HE0SanBC8
rzgN+7S6UI1lHD17aurLLsu5SQvJaQNDiTtyJkKbJc3IyP5mynSarAfK7s1ft1FL1/HL0I0QdvoS
JL0MFhYl8ce2fx4wKPHGqw+1+170s7m1cLtxJ/715/xd98MHLQh15M5mAGT5Q3sI5rRXadXXhxzd
BwJBEvgeGrRp+coZwZx7JJTI0/tx+Nef+3et//ILmibbezpTh07x9y6RljxnKzLWhzHNPaIlgT0U
3UjSjfYl5xcJM9MdQCvOYhYAVLl//enMbT5eXdQIdMU84HyJdxz6L+xlZGZMT4RXHX6Ea81Baz0E
y6mbvudg9TH705VZt7QlS+VtEWNUr96/wr/1JP9Ijc8SiznP/zyxu5bJ78PyHz/wpxLf/GOhTZsm
Inq0Uu4i5vgpxg+cPwLyMYSL7B4y/Psc/c9pnfgj9F148cAxEEC/S1D+HJYHf9hMyWGs2hyu/jL0
+jAc/6thufg4riPDRTD7cJehIFOFj9OPSJPPLkvXPfLA1tHGSufsTi7pLi56zjWbxu4pBHKzgyw4
7wQIZ7JKqJcB1o2f3JJW0PHS7omFcvcU88hvf7mS/83M6+NTx7ezTH59viCCHG9xOPw6fQpV0ALa
DZ1jOjjVmyud8YZFVbkANpZKLMmnPfpYnDN1lTk/bvj/cY9gW+h8fn/qFoENACD0Nn7gOfaHiRsq
E6y3KmlQx0bPRRPhr9MqCS+zsK28jVe7/tkyEWpymTz/YnRCSDlpm7yOczl/9RXO2U09T/YpzjGi
Z4S2gSQgI35LueDd+lTP0xrshXuMdNGfRW0TtmnWOL5xKzNVLJD20PsU19Ka6FJ9KluG/A26XXQl
/kapuZhWAdVLs7KZthAn4FkvLAlhAdAN4BsPGJ9RnG/birhf0oHKXYUgFwdebwdk+lEkS6S4Ml3b
hH09GW1rMJnxH9Q4t/namRuOFN+rS0yxY0xtYGgKncoeDpNRROvMmO1VOveKdYWvB/BAEZCRWpYY
q61xei7TpYsy0FWcCUwEhthO/VOA/Q71vJlrc2USxDewSg28Q2Bn0w53uIeBw0rW5EUjCDc9q7kL
lZHe0kwlYpPGDQuSyvTAaftmCydlDLda2W2yGxi5stDkUWIMGsQjgoTGY/DkyP5BqEpi3/G1OpKI
lGO+ssr+bkwU+ENha9QLiSfMHfPcKFiVUZ9RWbleLQxA9vPiim1NzKZxYpEqjmh7RZeHR7rGZnhw
gRsZGMA9/KSu++ynU4DO0ytvsrIdkek2iCkUQYMICVGGrmJzFDsC/9pd22v3ZsotYz9bAY2ytIYd
QOQdGuVhw5Ma4jv3i7uZgQ2ziEqlpzkN0k3g9v4bM436ALBm3oZ53ZP+gmlg11t9TMeRWpPH64dJ
yXqA6rrHHCPYwAfjKQwE7XNqgV3RErgJ2GT5zdHmcC3w7rurpPSLbxYV7TJmgwfeuAl8oRChCgCI
YXYJsvWhbmx49u5pvZkpYEZUlNtQnDx9D8wiGetV45fVsI7sqInX6RiVYhXUffa1TGWUBKu+TfeW
WemvyHCLBSWCC0GuoGwP5iUiqTZ5G5I8B1FRDo513XVtdJrVvISI2OnwvEz9iN1k8/4GnahXkD/U
2PJUNEb/hajpNMdJ3DdwNnpodtseT6mxraJgumSKVU4svPxebNVgzMn9ZFfTdJgGfGtrIyqpxquy
LWKA5sy1XkGWsLhDRupCt53csl3HOjMPM7YlXgV9eW4lkXebBmbkW1dBWRftlHOrj2Z1nOhh71B9
LYeh5PfPAIZdp7PyrywF9h+JU8intcvvNsnIvcfQIvS2cbsIRuTgdE994qUO2rWBbz/G/nxoKmBg
ALjrF6aI9EyDFWKRcAfYQFLzIG87lOEGs5dRfTaxnpqwG1rXvAojTS1SW3X11nY5WNTayGeGQxzl
0HG5Tg6yuG1P30CjZPTD1ZhY82PekRdZrTNtwwvbjxHmUSwp5H1Pb65SrVmfAszh/FvGVA3bCfo0
yJGYZmc9PJcx5IduZRhu+YY1ilodl3NHxvnsXTWd4BsPhN4YO41uJl3SwsAjBVZ+PZWSqRn2WCz3
eAvGW5XE1rVDsF67StBoXbdujianjL3K3QDTGkiT8HvE8wM4hDPhhD7qR74B925RO8eSRdEAkarF
7jrbbqQ25ML6r8ZQarg0SYtPKY+BH+CM8SZzpSQujZVsfP1SIaohYnAKi03gpdUqCkznGFujtc10
V33uRP/JHrV3HMIwdfdMjPSt8nI73xiowod9IIMGPX2QFAMSQYjIjptGO6EwH0t7iPBaGVN5loAM
HqwM3AmIROV+QTjsQWLBULmrNIJAqzIIj6SFOzvMbi8iOUhclMTc0PlgLR+boHa3wdiKCxsp4zG0
rNlHMR4ZDxnvGWIS7HDaOCHMhRWNpm8xE+9geqnKwk8w9X457Utt4wRiU5e2G87xeA2lyEGmz4Hf
FXb39O/C8Z+ycS4rwl/KncUo+tMAujhR/+9/XGf5m6yKt99WvT9+6GfxGDp/oP7lvLBQRlCMhHQd
P4tHYS4iDM+j6bLeJRP8Tz+Lx3elxbKE/en9/LNwtP9gtYb1Es2ctfzcv1Q4oqX4vTpC6oGYw6J8
5BsI+++Wry1Q4nL0RHNyemPc2HBlejn0O8YJwa1LHVAd3ZBs1RUBlzMKiJYMgE+yd4EEUvIyQRs5
AGZm9kWYRHtDGXb7gIYvvwiYK6c3vVeiBCbF88WdvfIkAble9Dq1NuEycWrQjhYni1t255GjvumH
tDyndWNUL6WsK858VRMpMMFF1fOwjmdpAb0adBu+DMyyggPaZ7Jq+2byngc9quBmgktJDmcioU9X
KEXsdxtCGNcB76XFnaDejQpVW2Xxrl5Moece32Af74y8MEkcYCYvR9ygSWDrq1zSyvm7oMnn+qpi
n8TxPnIKrXn8iAk49J1nt0yJ0MEZxalEyoIUFRFaaLnoPZl+XgUWrgQNHJzr2aySqVAa2hXZ9rDR
B4Jy14LcC/OL1nmn520miZmCT4hQF/VHCckVDpKCm4IdU5Xs0HB1YIwfe+i7rCCCuXHExk1rZwZ8
OMSQX1pc99LPYHuoak6/ztE0dW627ot4crFaVYjSfMsZ4r2VjVF75Re9cTQB69yQ8RKtZtg5K2CW
TG86WR6lYQz/yd6ZLbltZFv0V+4PwJGJGa+cWWQNrEkqvSBklZyY5ynx9XeBst2Wutu+vs8OR1gK
2SWSIJB58py9194rpzKBPlNArzDd0yOm7X+RGWQ0N6j0Z0TG6RYBcbbWqY42MZaL3cCU5Yw+0tqX
rZ3DjOn6fVoMNYH0Rcm0e8j6oz9MuDeg3eR5UW4sN1L3jhnAwoqyaePaKkX1Rr2SuKo8AD4LL00+
5h/CwuhwSRJOu5rppdxnifsCfUFdLFW3D3AWvAt6x+Etyv1pgzUYTk4VTRfuh3KnhzJmZ5zCh8ws
NRLJyiDMpgf2FnpmuIF44N0FQRq+Rng7D1PkGvfGBNUP+5kR7Aavsc6hG2Z7Mj3jeSPRR+vXakHF
eGHmvtSuLJ5QX0NXgz6gpjVMf2taI5X2pnWp5/lYNKaL2RPqDeSnojuOFOj7MUvVK7M16xTMiEux
7Drjsx1I6Px+xeAU5nuT/SJHm0LY8mY8pqosCjJWSlKOEW89cJ7zjs3oPCe1t2mT3rZQ/k7eWdLV
UuyTtG5XYdMP971S5gnrTXmgL8JULIFKtuqztrlQsRevDQCC/RB61c8jk0NZY+5kcObf8E3nW12B
X9JthdVZZ9MldNvoBnRJ86ykNX/srTmHkDNO5pekbMTJmAu28rq2vJsxm4KdnVRfh6AODygG6i0y
Z3JDoDQ8BanffxRukn3QFFgfrLGLF+uDn36oUXch2+cJc42u2TPNM7dQcrpdXCHHL1GJ5z4gceTU
mNiCwrkZJwAkqwJ/NIHCRWDg4YNAPDvItTgGiPihIDznZjIqak2MRxZ3MTPOCGN5torpN24gyOlt
OfbY6UKkzFyXDvFttvDrxLpy2vGmFEGx4SBtvto0Eu87o3mJ5+YpqQzvfXKwcqxEMIh05Yzgb9dm
NcPabxL7lDM+PdOXhDGZtOHGi9UxsFvvVo8NndOyb59m9MsbpxHlF7cX0EzGuXyAnT3/XC8e8ZU0
gPwF+VghVVf2C5HBgCFqIDdkE9TQNeZA3ZKP0b91MDAKJMLrMM0BDKWEHlC/Nzd9XKnPQLjjrxno
u3U71GezBynquOO0iYYe8S+V/cEyPBNSxDjq8zUh0k5dzm8dwHmeODsSd+S1GLuG6opJmPDLS5q0
C6iuk8H2OvQe2phUIECzTEkiTH/TwVyG6+VoEzGTqtF6Gjqio9Ixp83Xxz0DhGtgahhG+tE2Qh9p
OoHpgDHKU+Au4fW6k6xzKJ+ZUsP2hRfiRzBCR1vceoGUzyQ5tXeeAta5Uj0eWGk5sFzaODqWORXu
qtLSPxsY1O7wvaXcok657sT0BYRa8Shpox+Jkm7X/KVqrZKwPTo05fddbU9no+MISxaG/8UuG+eX
0rDf46o2z9IbWkTONYd2pkTbusH7AF40vUWs7t8GVpqe0fBSCibzl4gh7KpeOr/2NL2UonnCAEde
g2yiNUEKnFkJB9jFtJb2Ip6DSy2bcmu4JgJqux3bgzIgzKWDAtASh8DkG4n8zyE3QTlix/P+JSHL
4LE2aaJHFIrPionaSkZNdTMmZAM09G2zW6eUVIZtMdyWJD4fgBcA63RzSKNIsYjZKsmKL0QwPsS6
bN7riaiAlUluFWWP7b8qN7RveId6YyKcX5cOaRug7p38IQ8NaG+mLo+y6My1oJO0gbcTn40G4bpb
FOW+66d+Y/dT94aInBmUXxYo0dNPHXTlpIbxN7M9niGLqn7ltmP0YPs1IPi2BL+QR+ZaW1P7i7SG
dNtL3T8lqN23gz3SplV0PphW+4wjjPApHkgho/nT7ceAaArd4pAYVGLJbTIHCxjXJCYECotxHPsT
rvFo7RTgY4WdfcJ23+/U6KfvkIblFnok36vvf4r87GuTxu0RXYC3Fl6abmqH34WOF6w0cqfDEHfi
KJKMFLQYvAwjRHnGjJB8CRIfY28WGfvOKVDBt2F2SbrMujHbJN5VXVJDOFbg/+osOFh2uQAQqLwM
Eg72qRkNp5jQLp6jCfJFJw1jI/TcraeqHLaW1xZfOmeMgdRmBK0rMH06cg/jYDFCc25nG01EwbCD
JnJg7krpfKlFdekBOKwK4i44LZJ81ggDB5bxUcZgHqIIrn0MiWPlZngVUlHeeVVz8QSDzLbGaZpj
EkM/vvQMHn2jS2+Scla7ArPXqkbXtHLjwsSfj1JiztQutLNbKzeMx6Cdxn3m9sHB1onazFZ+MdLi
QTdxtOty6JUzpLq1m+lLMPRyk8ZptmeCX266uSo2tirh8Ee93BeDxXjO8Kx7Asjh0gSG94y4JT7A
3CkR+8qvdegaW/IH8lWcY+U348phI0vBoBVWfxlJDvoS57pmosrtB0ju4E5DcXENXCDEcUWLpoCO
XFD1xylHr5YQobNS8ezf5IBkstj5BBnj5Z+z1P/pLOUgbfizs9TD16JYTGOfi/j789S3H/xNOmv/
hJqGpjvFNzJKfvf7ecpf+vQs/YH5rd++tJp/a8abP9GCd316+L8ew36XzloIbslgRlLrS5RnS/v8
bzTjv03JvpuiebaNRl4i62MwgH3p+353xul7ziuh0fYVqd70Emo04MjFgxfiPNmC6ZUWR6a4yXdj
5+J4MtumObKi0cOca1Tt6ygTIA/rtsucTYSkwFiRY07+fPClYhe9H11XnzgYiY0dIzhbAUoH7Qcl
pUXmpm1sNhmhQIaFPmXrzboiCIWDhrltkmjeLzsiBZ9ubjSj0ztmFIKnY55fQjglqMwyL9o2ARjD
LefeGpADk/KDqANkV3IS3uc5IQwQjQZ5QquSJMlxWW5Shpyk5YCMPsQQV78aUqovIxiV24mf+ejo
Muk59QX2OcqzkJRHj5YXdsygZYd3lLktDdqpiCKz02AFyX1cRt3tMLakVoXJvA4FS8uq7IZpS/uZ
KBRPJQP7GobDiTUcJSM0a7CSjP6R04jVkDnWi99wmaUBpIdsJwblYHH6bYE492CatdqaAVfejm15
M85B/tAZlrvr3Dm/iDkrHxKmFveQfREhUtcVN5yfKyQdM03zMfJ2JAWLbr0QXsCnKLHVnkvh2KQU
fmBtxAea+925L+2PraO6J9kCqtszBoFeahqJYrLb++keoqn1StS4uUPnCLmoUgl8/DkMb+2S2Ctt
CQ6A5E7CcxjaR89ljL91r7PnZQrdLvNom8G0Nzzky5y6HSFo4JJ7sEkuL6EfMs+mROrfltPASwOR
5X5oE2cdMAQ3iIxfO9e5+DIht5ZZOdrSEOlKUlxAKNi3qW1+QL/nbtJlyq6XeXuxTN51zwzeNZz8
MDKWF6XswKwnyWO4zOz7ZXofLnN8Gn172ID+FrosFUovyk14nf0HiwwgCUJn1y/SgGAcv8gwMHbl
VT0QLUICbnK6WIu4oF1kBnNGeoD0HagIlmlv3MK5lNxta4k+oVyECvkiWUBK+JFsP/L6FilDtIga
wNvzLhehg+qRPMge0VS2yCBsz1PHapFGOFlV3SLZCEBTt4DVFglFI6dhnV1lFUPNfXPVWkyL7KKi
4bvqkZ5tkqsqg8kSfbxFqqEX0QY0ExsBh2vnGjkHacFTvGN4Mi7jCDnbyD6SbyIQvMKLJEQbqDWf
TIRE45PTEndnQ8lII/kqMagmWyKV45PbCO/SgfyPPkz2jKCiJ1zU2hXBIgmFl6x5faIrwVSbDPkq
MKwZUkt4/0T2EOQrS8P5CL+hSI7j4pFZZXQGRkjlYraLfVNCgH4a4tgen7pvwwB1nQykyPCStzTt
GsIPYPEU3syBqaUqq8ABboaW8dCG20ypt1zGauG2ypjvxyhzpBHkrIntpGepIkS+06JzGbWnNuQB
+f4WNUmXqoPufPutL4ux++KlgUxd9HtzgPI667vyhh490mKGOWln8YsLQgPqlUMrKhKoLp+LFOLP
WtTMV9dm13CEhzQ9fZtc/jMu/4txuSVtyZz0v4/Ln8r+P6Y0/vqDv3U+3Z9s4sFdxyf95Veawu+d
T1Ia2WotnizbWwB3/9qpiWJkLE7m+YKq47j8+0ZtmyTTLBu1a2E0Qz3i/q2NelEA/HE0jPCebV8I
9mgqhoV18P1GHQiikcKwNk7MRoYLXjRknfBCjnk2p1uvgvMkkMQ8WpnLXKBkCCsHHRx96SMlJHiD
PBQ3P1ktTixZdz6RiQKALHGGxbooZbL2cAbDxFGPqrIOdgqrNrSXoaxdvI59+jCawKYhH3E4ofAH
5sviH7Y2tuK8wFpppwIdo52ZT10Bx6SqyDeZLZXf2ePQPoP7jkgr6+yNpqf5Lox+pX3rBQzlL1ZF
r5F81osOdPeYlO7C0YRZBPq3zx9jBllEK/j1SXt0emFD5inedyDpSVZMZz263jFXsJUS5sI3NlvW
rmt7a42jf3bRPApBmLJhTtB3YegN04SB2ZtqK1ppUejDLBqxZf4d0japnbNo/EOWmY+VgNNndYG8
hWRwKsIp3yQTfSjld8xlohSMVe2Huw4vzpobptzCO0NdilV5FdMypWcDM7Po8tOMdnnnOYZ3kyc0
gkLAeaveJvNmMoFfHabCknSRWmbdaTY/1U5Rb0YdvQZ0y17G3HGPk+0Nb4WE/B0xr+R0ZZXhXdVo
U2yzMoobqi4jkuI0FKE1PxUNR/p+G4+lb3xJs0myDDKIN2b2rjZhMlzA1FgTnmczkceoi9wNo+0j
hgcfsFMgiHzxaQSCdh3qcZ9T5x1Mz4EllRdFwbAbSOiUM8o2vE50OPKNPOoAdbfWQJZM7Jy9tAH0
JwHpb410BozdDQGZtzT60jtDx5jeNwapHQSMllUzNw3QiW+pWkQ8IPUifO0auVV9C+DywqJzieNa
orkaXNg0yYK2jJfULjJym2S8MDrP90UNTF/d03BEbr5DXCBIcrfnquk412nG0y8QkFvxZAzahW8I
UiHLA2IZqQDNnYAaOaEGTpnziel2jAtd1Tvy1ApimjIhP5QkjF5GWiH5SidFzdk5lkjuUkNNm1ii
O1sbfYtDItaD8RqlTpxuGI7RcEFION2mUtAkK4L6nTznJZWbfvtjwXEb/Ifn1Myy0yp6DZ0ize+M
RINEh4ECYXkYXbT+hjdCya0jjoKyKwoKYBkdyoLkSvqolloT4AfwKIzII+TkD4cozgJ6erVrfaoj
29yAxlf3NQLLexc+3LYbqmqNYrUYIZJU4nYWrbPNkThsJ4zah1gX1YOL2esV9iK0Fa+WqKw5EFPz
coppjmaSgEzz3RCFuWeMDAA7mveqI6BHEptANrksPL7yGU5s4lidXskBaEok2u6xH7zigTGi2nvM
KyM5OPdBMqjnMKumE1RI01nVhpq/+az+2RD/akPEjckO9d83xJfuc/THESDGt+UHft0IvzmqBepD
wfTORHv4+5FVymUjFCa9CphEzKLZhP51ZGVv4lT6hy3wOhbEgr3sVgz/6PH/nS3wehT9w1EV8SUT
SWGhWrOYWXJY+34HLJE8R6VGXxEUswHewR8rrXeoQfBR5LZ1TCf69etBqerUOnb7LrWO99MSIq7r
ojk09KhPqBMIQSfOYpvHcnqMtHYeYJi2EEtLCmCo9SuLBWMgDi137XBksdNTgcY6GDCEvkThFOTV
gXjMBFo3IiR0x1lo3Ae5PeQ3rEpNy+JCs9JnZ4PI0B9GLJbTcISCIIEHhvTPEkxQfj08VQMX+cko
Ss/cVqR62CQnjeR7ci1t694HyroWvGy0UpVwsfiYCsmTPbNNNrkNaxnj9h159NG+9szZAh/qUmjm
ZvQ8d6V14EOVoEB74+cxyuNnLNkNDfA8Si5T6WAepaM/O7GCdh72nwNJl6tpc866cQoA0RWkfgbl
QFAAhq/ZM4ubBOacw1IzpwxPtiNCnvqEDzwv5JKLOt1FKh2MI9mnI/wY1kf9ZGjZz2IjCL5fmm2V
Y3p7E5BQT8tLlF19QJodSlbfPCVsZ+GiQWy9rUhtLvgWCP0y8+H4TzPr/9LMQtNm03j67yvCh89t
FBeqK4vv1oVvP/bbugCJjFRE9Mi/lsg8/L8VyKb9k2e5QNGXZ/z3JWFJMDcZ0WGqdW37KkT9VRlg
Oz8xYaaBBc6cBhQV/N9ZGXiJP5TGVNm0ytiDWBgkGr1/8ynP5VxzlO/dSz5k+bwu4qm/MDvvXEZE
dfvpDxfmLwWi1xdDgYAeVgQ28lDnB4Gocqal6dSR3GTo6q2wS/NZU+i8pnHHGMg1RfWmMHN/Doak
Ofw/Xhq+ImvzcqxYjiF/1KbGRirB4kv7MgcTLx0w7IV9O+Iw83oXr4g/AaZvRcO0qg1pZ/2FPHX5
6/+1/i6fnHm7iQge2SJf3I8vb1qxKiifrEvGECkG3Tog9RfEZFQE8S4vN+W+f/7zj2x+r/n49UW5
VWz2FsTHP2bTFxVKO8WE4II1yeQkgY/YzF08nB5CkderDcuOkZDRaeibdo9Wv3t3K8xwGdMpa10j
8tpXNOCmQ8u0J9zOMxYmvNmMA0NnEPI0VCGm05geP+cYgpGizZSRO/QXcvrldPbjtXMp6mgOs3ey
h33/1fmjb/UTAbUX2RvcK31mH6cMrN3Obyf5DIKjPE2Ld/DPr973Iv5vFw8tc4B7nweDX79/VdcQ
XjI5jbwki0mtQInIZlFEv4hkqi9XE79jV/KOQRGa0au1489f/98fTA+ZjuWDiGAL4TT8/eujWivA
gk2SEcbir10eGI2I8kENtbz785eS/+FGoVfOk+ULXpDC/fvXCrXXFUL08mLHATZpdMHpjnEXQ9nQ
stp3Qj7tz4Nwl6dTYIDD8cTDYiQe5UAKNOvP381/+uAWTBhrqXysf7trTfBSQS1CQSxNzUNio7so
zybDpAHhaxr8Px4Sj2WP55J/0G790MSXVQLnxRrMCx4wf1PoCFvo1RDdL/b4nNn+kbMVjrk65i4P
sJvd5TDWFaBDSSm/JA6dDBf7qaqd5TQqTP/cpQN2OmTeD1HEeZC/NeEpc1BgjTcBp6xs9+eX7Ooo
+eERQVjm2UKyVVAC/fCIJJkKe18H8hKGCWSB2cPdd71vpi6v3pomh9xHyfeGdCI4X81+jL5w4Lc6
qA/V1XYPohi/IhGhWUNUh2jfrxb6P3+f/2EVXFBCDBps3izgiO/vMwPP1sCkWV6c2eOCXC8z7tDq
TQr8vXgS/+rOXnbQ79YOWqnc1bSl6AAJnzPj96+Yd8pMRKrby4gp8+R0ufM5DKblXxZWz6vkoLFc
XJVhHGIMohcaQd8ddfAUo5muVlahu3eLXOsH+qjxXhg8BNCq/TNa//J0vUQtuwb4sXjxlQ5eebri
TAyMcEfT4wPNui9Pf34Z+QQ/fiw+Cd8zsyeb2dO/TZ5meNsg47S6kN8ORZy0omaTeEZyT96o7g4F
iUbjOvGGpNuYDs7ZdTwgV9oFkULLmy3HjrWeKsrthKR5kXfebpiV0R0it2VKWkhg5CsQ+uG8ERbC
k5WIRgPzXK66jfBKaMqjIpxhbROYRO/MFDwZCb78LVsAwME0WbQQflVcEEBFJ7/NQePnfnlHohmZ
Jj6j6X5VQTn9KLWXImrX2ReRtnJDpkATrUxkVLTMpyF6106p3ZtOR8Um7ti/b8jRyBG8WwmAOMHY
aj1FaEjIxAWUSMAV3Gscp0b1SkIBTn4r9DzCD+pIrOpEEfLTmEON3dlRDUgUFxrC2u1M/+fayABN
kKTapYd5mlEr131PzoqJZ9MgjkvahDL29NSrIbzBARM8kTUp+7WHxK65GCPdUs7tXeEwyQPxvsbO
V1UPcFszUs+Iswg3fsJJS0U9227KPeJpeK+IqDWACMzYaktpEGw9WgG8O5ADn9vApkwofFYbSkAW
4qFiFyCklh/THlTwDalQxtpHdWCviLfNvAXfmPbszDKS/gJ27oVX3WBwTPSta5X12ZjwFeyULvMI
ZGE8+UcCI6M7WB7dF3wobrlSDM+QqKAzDqxc3TWmjfuBVFJOj9XbKMT8EWR+fGMOqO586oCfdVeW
ayeuiUPCKr7jKFV+yoPW+VhaQCVrt4reuVGmr6oPk241R6rYiJ6vh5CMjpmEqggoRmmz5sbKhQWp
oZjIzdYor1d+2b3btXDXEyet6tlw/DilV+cT8XQDVD7Inz0wjCLgBsh06W1yL4dgBAbBxhyUruhG
hya/SuzMJESmNpldEcJMQ7vIxVMZVB+NaKDdkwdpQiQPgPzc3wHtofhBfvdYpilXujCG8iSUTzHE
Cm5/hgrqEYKVcXhe5eRuvwBF4BvTYcemoDUS/sFbPOVByVoRa+5K1JuSzdSm/8WpUHp4sZqWb9aV
M18q6EljLeidbkbok3AmVMtXnw4s2eQdX3rPRxIyazgeoTNibIkF9Sp6PVajHAbJlSI0mmb73sIg
OLo9/mWDsIKzZ+cc0htAELg8ImRZeW7x1+va4c1x4gD74qnwtV+MpakmqjAtUvO5Fs7yP5VZcO66
gfWZ5SxEoUL+qtpI2fEnagZqtCKtRZJ6J/iD2SMndec7XJzGZKcGwwGmbdVEMrkjSYIl5uqTV1f4
yELwNh2XTT02WFGvayQ1nH8OHTZRonKbQ1j67fuSOd6vg4Wr0tKSxhixvNu87xHzWai2HshZowDp
nVg/4ATgt2lGLNJ9kafNQSkQOP3MNzLYVIbaHOXzwLxpi6JeP/Yxxw0rSyA7hibbczfhoL+SJ7TJ
tZe55kPxSPJKaTS073HJzQCgt30fGg0uV6EEOop0gDADpHdL06V9rxYvfR2o+g05FtXvFLf68Voo
zGmNo/7qQTUn6vuFJvkGzjbYTqafvEN687gWC3miBBh1h/bGWLtlKO5aKLzlmduI785c3m1R1mw8
5NwdMJZMjyIRFOElJpWtI9PqjdQIdnOdmmB9QjOgSkeZgPW7dBFuYbjlnQ/8zLCCwAk3uTYa/PvX
AqdfSpUF0fr+7fBzdaTqJFj8744medw20hrMBgNQ+3Zkzspc3yHf2LPACrDt8AYrcyKgxjeKMdkS
aRX+nBkRL15cHyEZOnBZB3omlEHsPB1kjYtvj7BugpbvqEIPaBI38R4oyQZc2A5rG/E+tKToveyl
Rv/HMgD3h2/6DrSsd+TjlCdrMNzHWPdar4wo490OPSjocWTH7Zbb0ykyeSdUws6U2gtpIRkoV20/
0f1tNSK5O+RRyBlQugV3bQ8M0NrS1uPNYNxBD2mnXLNO+sHrNMTec5KiDt92KNn337gSWZQ5n5E/
ck2ZjPD5r4tAmllMiOOCq0LQXXAmKtU61gFPWOUuL5+PYICS5anPOlm9JbJEA6n4Vin36wOeRb5V
jDX+JmMj5zqMlKBX8hDT6ulhIv3nc+N3PK8CDcTWjGcgRWRWB+emaXkn1zvRnhLZnsaYJcCR1Ohb
2WQsPraqVfsQ4BKCwVouX1BSk5KxM8uwPuSNDF7jbgYY3nEcbbezi+h9RSIsNZA5qvwJVo/zmUxJ
+WwaPmeAIOEYYl/haYjzUC2bBOqQAJMEGN3joHpzFeOpdS1HOE7LJ2QnokZuXVaghrzS/fXAO8ND
eZvxKzwjazefY5ZusRo50j73NX9Yoguytt0iDJ2Rg+AaX/zS120TCR93VJUZ1tHyIz777FTBuTB9
g6GJmW+avucks1y1hqFIwDxeYo5qlrcTuXyKNA7tz1VP9NK6WMz3WVrwWOH/RLtrzdaubzOJNg3w
6XuNaC1e48ZldYzaBrl6xC1P/AdtxscoXihy4+DVuPscEFxO0GfO49Sgtl8X40KdMBrhfLZJP42h
N4fBa0FwyXMGjBuWU2mU2wDESnaTDy4/nfWRWT+hOALdmyHwzQnBZimLk+vaN5mJQaICMBrmhDRr
OZLbHeeVKOeeuF6Ab2vRcnAfFmLWdWFFqMmOc713CY5hWyPCvjlMXqx/btiGLtf700YrvE9oBOwB
Vdrprdf73CK+6AmXcdLhJlK68X+9IZDo+79U3kAIXr5gUYyETNXsSijDFfx8vSvcKeWhgHwPCQXU
1F7WBBsx2+AipO3iWkM6Sso82klWIjiZxtqrTZoQDVKIGYkfH8gYc+4+/HHZukEO2u41hVCDgt+U
d+gmmLAti4MTuSWSYBjG/toLa3YYD7jLrqy4aWAPsNpbsbxH1TMTRDNzUwt0Uf26G1m0rysgA1u0
sWXocbG7ENEOesGEq2R5I4/NsgHBnleWHteoVVgUStWQHFUbPtSa4gqPSfqOx8yqNa+rKj09fgNw
VRzVmAhBnlGO4nP3evC5u5kGGxtaysi5wLBV89OACW06dP1QQE8nPbU8wgOVd4CQeBeOT2YHOz/5
shshw7l57pyeIkQZaUAAc7XgmKbl83poe+3e9J56f8rvTcuBEhqC2IEidMCRJyC98+yMqUp+URYo
J8+sQ3D4HKnXAyGqKwI49SM8L3YkHZO73NHyDKhQtPtKHBnXOa74QktnnCf8P4m1I3tEDytVl0Sc
kNFzBAyc3Fo2XHsifB2SOyxzOhSyws6J9Ka4DUur/CWYMuoF15xYDCkyF3el2fnbaWo7cVMvi/9N
EioakcREU1P1NtlNIE6zo1GadGHosoFsyPDBP6nE5Otp8op/19DS55XlzNMDHcARdPfIgoNmG5vO
QI2TLyUdAYnTY6pA8RCZbDAdZKRxPSin0FdOoxXwqAZRjbZdgDt5CGePZpNZUh8wy+CdTtfNJIxY
t+n+l+nX8srOSIMK5tyyh0uDeCDiqLiDrgdDJbDq3GRZUi3mJda00iVuDnn/1By8qAT4ESj7OFaB
vFOEU0OU6QCzzxrqmZViZeR2Qv5DsNC0a3BCMjlRrFbzwqocoHasr+tmAI79YQ7YMLfXSQ2RnCzq
VRj4ZxDksEdCZiXPIzlWb4y1R6R1rHtNzSPUATfax6GR3sDj2blqWZnJMWcH4mwXHUwHJ4E9uKI9
OVXPE0eYJ9GdaR2c8cUuFQaRkr3BzpynhQ9t0ZuFd+TABhu75XyD2b1v9iWagl0GpJO4KuiGnwUh
DM8wQ2jZES+HwDkUXBIvgXe4IkyYk0TusrG4TJyfmc67BHXi2b1CC8ngXZaDa8nsiPwX0ESIAIMi
FzuV5p6/dXVn7njl6Dlq+ukFa898jmwdv1Q9PiPMvwGrM6edeceG2ENdd3NizrRdGQ8gX0pEGXNQ
+FursbA0KMf40leW854E/fw1o6r8hSFX+zqaI6BG6ipcNtWSykxRts9orny0ebvAAcMwI/m8LpJ6
ixu4vnGsKb6LPcCYKnHjD3nVqSeXGn9a93nGvKd1xF77jr4LrCp8iVAxfikxujUbpxBxS6VcBOph
LgxOrJlQo1yjIGiIGwt+Y2v+M/P9q5kvgwUaLH8y4fnadv/zGjcq/kGvbH37yV+HPJ73EwInd8GA
XGe/C4HiN3iI+ZProHRi6nGdtZj0qX4b/pLnSXcKZoXHXJbhBI3e3zyg3k8SKC+hUMBVl7Ft8Hcm
PTCFv+saOYiwFumzDaSUYTTv8oeWttL2mBWJio5t7vUnogYpZQqzak8WsC/i0TsK37S35CNy4pXO
FXjAeCI3XcjxkEagurZh2Hu7pguaJ3oJxgp6IWWj32V7SN3smHEflKdycmpUM3mXrqc0co6MU7xm
1yd9OK85J46Y43wHC76dOu5mCAjhdKp8ovjlYO+nyAIbrRpmtr56IUoCCuHgLCl0bvIRBekriWih
u7LDVr/MCCbWfCRNpJZBnhce+YsaS3nDqC6OVlPRjls2dPInCX9BAKrr+MyPyGqD0pLkjdK4xGGV
tJtoSsZDY9Xl7TzqYjW1lviAxmY4JZbQz2GlAXg2bfSAmd+tV8G8fPKsSNst05QYLUuS7VxviZSK
Rp0/qchxdqY1oSJu+c+eqOWJ/emlTEtn0UENt76tYWRl3dqoEcsqfPaIYGO7e0qrxHsIS2ldQtsS
E8sMZ2A4ID2fOPONGVxWGKx8b7C3Jsv6ysWBu+E9p+TGdSSrlCScmWTFgI+yPvRpWh1oS9INQNAq
++hewStlO9W4SjYeAhMs76MNDVPN9hmj2xCu2oLUGd8lBz7Mu0MwFt2L3eokoV80y60xmA3eEm0B
BGsLh+/D6c+Yew5dIt7Iy3Q2PZ9lm4bda1hocQOa4QW7qA1mURSfFoj7jYwq0lU0wjon1VslOwet
qFKPrY3vdUP7NLv1k7y+y4oo51JneeQRr1G696pv3YfUIuLViBB2hU1oXmDeJVtHuajZ5uprZ1qK
rDc9u9uwjlkz4XPeTOwrTeJaa3g60zlzU/oZ0kW/XhjhRVrdR7ImizWojvQYuU1I5nsnsuEycWSp
PzdKtYS61T1hoAODmLxyToBNrKeUFKEN4IT+7OCNc8nSzrlkY5U3t70pPrHb9ndGZRpbcxRfgRJ/
8saxbNfkn9fHIbH7VRaT2o5CgFjsvNH+G/EY/fNsQPlMwH9t3TrM+vVMxyM/CLt3kl3ool5aZ8U4
forUXIoNTqm42rZGTShFmpBLBKrT3Dpel285fg4Cbv2crVNyIs5VTSd5PUkdXobKfBgd+Ta3wZsg
3Lmhy7xtPIEuI3BjujW2F9XNfkD9tRfKdD84of+swuqr4HgAj8HLqm3DFImKkrrqPsrwOxKHF6MK
ds2DYs155G+ARGO10V1bxyffDcbjJGmtcjPbEZueAr542wbtrPZ+ODVq3TfVWx4bVf/YdNrjLRFg
avThw4DmbtXUKartwRo27UDabi+CvbYtGHdE09QXEyILcXShRJaGois5oWbGpxy3FcJKCB/ObetY
4dazyujIiVdu64rQINfDbSUr1/9gN7l2Vt18gplvHBTe933qs72HYFZ3Tkh5Gwg97oolMwpcRvpx
cixitJJ6PPmxR1evy0kiR6ux8pFxrtImcS40pVPSAtJhhVGAbJohtYnbyGviNy1kbH1f7UGHQHWT
ubodB2fkCiTzzPRDOEen85vbSXTG66g2UZ+dMKqrDQTiimYhZqntZFj5LqlOrp4+YjIBr0MBfZzm
cN46/F8nEuPLW5lZkGAc25iQViKcozXeM2k7Yh73Wama+mIFjfXsO1B1XJfKJHIk0R8a/NE+hEyI
cCVL0zfSz3ssjd54cmy5QKSHTzAN8dMOPd75/+XuTJrbRpIo/FccfacC+3LojhhuErXZlt1tuy8M
iIQAkNiIhVh+/XwASY1ALe42eFAMbjapRCFZyKrKzPcehc9kSjZPHJb19tavneqBLAqQUBLwU1d1
gHHoXpxDS5IuUGFEFFR36bFztYbLQxIQMQ0qnxTWPLn2/PxvFhYNkIy/vQjrDZKg/hxmjWEWFwUo
4MDLFlLIajPRFT29VgKaVbeO+MWhNAKgNUAbgWT3KAmN1TnSLsHQRUkSHLMwBEJkAAWBTlIkmXsh
JSFovgpA/txcuzOtUMpJUwC+0jIA+azYBgImggSFh2giIaF7JOr8u7lWVyM9dfRzNuuwc8wT7wGt
ijwiFY/6Gls6ZVSIKNeasrQh3SMG9ZByw2YslPKnRIxGg6iUqpHKK3rjxg7bQaEEKutDvczJ1xyr
dEZewkY5h2xlc1UGwWYi1LBBq1FSImsdF5QH/PiaXAU7dJQJZ0lt3htmFswcFSynCdolXxf3NHLl
E4GMGcBzlhvgpzMjSZ0Lup3kcTA3brfi/C5LQxkSSSlkf75VPxeKF0wT4LVOtbrLhXTwuXBXn0r8
ejkvVTgBBf/W0YN6Wmprk6XRA5M61LapNlXrFEGgtemgQLTNgciQ4fhTWZOPK3L8ercBM6BBhZSR
cAMw6kQTiZUzAbhXAhMgp1OBGVBaAIFGnUOYuHOTw3DgCebge9HCDjydBPjYU0EjcBZukAng7n1f
meiZKFYXsep9UVuio7olPYJKUaGcQboLAKsoD+m6hBZGgO7IrlreJNpbNx+lSEIyOYYZ6psc5+W3
IBLKS1gZRVgZYWFCKLeAkCnQS20kViQ+BG1dEPr9EB9sXTicGjYnMSBiGuuBZlUN1xP7uRUM7Eg7
DenUCu6MOvcuAyFIx9CETHSO5lO45eGOkvIB8EcAUGllbKa0DItTuaWbCkLC65qcV4LwHq0NruA4
f9F4HY91uHiHSFembDoCWbnwWkoroVbzYRHlYjFkdas51ymxfJXEeeBOMimhK48yWm6iQbraClMg
JwnJnMo1VvBGQ/FQIw1wCZd+CGTTSLf5THCr/Mp314PZoGXj4lyWAy+VFfOjqA60bBRl9caboiZl
TiLDpNwIeSKIIXpgf6QqmJAxQJPVZ8NNNnckj0GUm1rljSI49s5RFOYES5fFRd2yiNHVsIVRrEr0
Rn4OojHfNM3xPIV8LGh5yPyGkqyG52yqpeq5jOIsnBoteZkBGc5wQ+4O0BPcZg4i7fRje4hUyeWA
jvmqOcSyA9r4o0CTqHA1XGkAz1cjGgHRuQM+DqQ4bonV0nUmwEqdZd8J3vVExklXkSneK6CAebE5
Yg75RSEC8tdCxUkzWbuTAjrLCpJhVRplQMjiEYqGwcdwkxriSFu7ELKr7g3cDjEgdFjiioYvTmup
4+i+UT+nLaFcSm4auW4tmUDKJF8aLfUcggXVEj409294ur0/ab7Wr+aKC10d/dH6dQqEQRvPHdEx
bwJBlUdSpX/PACB+qxoiIM2BEgh9d2cklaowSyih0kdP4/wPOVYoBcMCnyCgoxMHfMm88VdVZUuD
uUNW0BMt4ql36RUDgNEbBYqV7TpFxTwJ9Pl0sPFcY5wJtUS7cpBMqzCT7wA6yhNoBcDZUr+dUFwz
z80yyCcqtPzkVLbFbZU6xV1KVzviNkU5WqkQJ0R0bFvVhpZwCJciZSp6EW1msRgnk42Ebl8QQQMs
z7MN4HhXm0pbQV/SuFRe05JU3xqbOv4SQ6anjojnq4coE9OvZij43x1RgCkOaLB5GVXO/NLTfeES
ekT6nJivV8LG0T7LdVaMCiGOZjD5coNaHQBNVOJJBayPvT+YaBXyqRFUVcjJr/0gnBZQBp6v/EE4
KwX24rHpF19RFJCpEiYTxGPBLjpUq1erYHu70nXpiiCBKDKN/VjZSmxYiHxy0xIK6V88WQcrlMwU
MaAFfot6eRSkvOuJsrqKPfYo0NJs2EAhk+euNbVGTBKyW2+Taw9bBGeXtMS7VFp8s7zZSlIpT4tE
iXZdJP835//9gzTMTHAAesCyczup7uw097NHFs3m00+RF2Zfo1/70gER/LKhPSXULqOwiOhfaEZA
+rXT/Enj5lE+oR1SO963LPgWj5UvYZsCqqxSiNUVmWbJ5gJP7Uehs/94YNIfSncY+CiF4Mi1u+ET
F73mhLefb+fNt7/TeQJrGXg0X6RZ4i2ypw2wIK2MYxD4K144svHEC8IZeYSGOEvcPSVNeh0vIK7U
EKJKBjJizfXuvNDg5Og56uSW/rUX5DPagE3aR3HFC3MBMDz983Q3sZltL/I63PA9zYV2/vZzgoRY
lkaiWKI99OkcMLSzhlkasWaaVtvr3T09kI++UwDyYcqAAp3Du2cktfjUCSaASRluN/jidlOE1N/7
mgIS/XdkNnvPAVK1urF3gnkUDgyTLCspWWbJzgvv70Wgf7mvFyTjDGUiWMUPMfHYCw14ljZLwu/O
C7so/I7CAeTQYu83AhQEEAg6hPeh/ygsIK4HUQD5dDTt2uv9zQUm6T/cJry+QFJXUBpVeVrE2wu3
Po0Lhgwwmz0Eq8Pu83c3F0TG33uB1M84VktGU2Jpr6PoaKhnCDCiYooSQXu9u+gINq8pCfWLjioL
IQ4A4bJ7SgJNZy5oZ/KOhX4fHXev4DuKCzJatL3fCOYCcpsmpa4X54JuQCpkCFBv7j//F2/EP3DV
4zlk5Hr+sj2BeHb60kHltS8c9t7PP9/vu2fL339rDhidLzYHkt297UdQ2x+dsNHuB598eNgftvfZ
//n+AZ/funOvw1Md/vPCsxMrWcCX0t56P8wda+5/fOve6pLmEqnw+f9G8vtvnXE+eQt+YjhdWwc7
jU9AfBJIetuFSTMKu4ZNhXezv+G1FaZWerDUDrndGfa1PLJ87yFKjmrTKpukw71eLIA/Bpu33DyK
/Cixlh3JDOBzLKa9Rw2Bqb3IvEXeOTaSDCV69zU+tn2rsBL7YKlxtoFg9eHfv+6Qw1H3Q/TwAefk
wX2XwgyU5wlm4RSve8vuLNxtHft65tyO6GPoWt5tRPpavsDjnnfwcDu95Zbupa/h2RLi7Y5d6NZO
EEJm9ESHkdd9I9mNnGD+zcKlZx1FEWBIrMi9nREV3R8PLgG2vn3NXj2PTQB0T/C+XDGyfLGuDkNs
58Vuz9d3zNdR7qXP3LxLO/W1fWN5YSd6UCc8xfJyYyEvYYXLp+7gwHqKn/DGSlNr4eapnWWdOQ3j
kXKC1+XGW7ieY3UTnaScTrAW3HisBWmUdWY2YPSG1rH3L+mlsP6mdJ92YtM+H3EK61GeHJs+ycCj
MDuKIZKIdHp/l9za9wkwoq63OT6dxPTW6q5bErQjJ9g+3drFhwsriFOomTovJvbNEwTAxv6lnaR2
dfBvE6mgEG3IwvrOksb4jV16i84yhvEmGXQK4z+iZH2wtB+3doLgfYsyqfthZKE55XVXs30Kp/fY
2xuMrfXxu09nJSfBvuZfE3t7PCL92tnjLSmQvqYTG2b/w5O3P6VCD83hP3593/rpJ5S7Pcd950ZL
+8Msfba2NUn7/qP/0tIQvjQR9wWWvjNld4PnE/HAc9jTPV/xvp2mdidy7ZM+fYf+1S67p0qZQZ8g
4r7GdNXTFX/Z6DWHnTOfTGngBIHwxQ7tXUqpr4/f5vjp6ZFvP2sv72vfSxdRiCrD4T1swgr6jA1J
WG/HABeH/OhgaGfZbGp0b1t+KdP0WLJ8nn86lKVf+rNucq35xsK3reSP/wIAAP//</cx:binary>
              </cx:geoCache>
            </cx:geography>
          </cx:layoutPr>
          <cx:valueColors>
            <cx:minColor>
              <a:schemeClr val="accent6"/>
            </cx:minColor>
            <cx:midColor>
              <a:schemeClr val="accent6">
                <a:lumMod val="50000"/>
              </a:schemeClr>
            </cx:midColor>
            <cx:maxColor>
              <a:schemeClr val="accent1">
                <a:lumMod val="60000"/>
                <a:lumOff val="4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emf"/><Relationship Id="rId11" Type="http://schemas.openxmlformats.org/officeDocument/2006/relationships/chart" Target="../charts/chart14.xml"/><Relationship Id="rId5" Type="http://schemas.openxmlformats.org/officeDocument/2006/relationships/chart" Target="../charts/chart13.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2.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304799</xdr:colOff>
      <xdr:row>1</xdr:row>
      <xdr:rowOff>185737</xdr:rowOff>
    </xdr:from>
    <xdr:to>
      <xdr:col>13</xdr:col>
      <xdr:colOff>85724</xdr:colOff>
      <xdr:row>16</xdr:row>
      <xdr:rowOff>71437</xdr:rowOff>
    </xdr:to>
    <xdr:graphicFrame macro="">
      <xdr:nvGraphicFramePr>
        <xdr:cNvPr id="2" name="Chart 1">
          <a:extLst>
            <a:ext uri="{FF2B5EF4-FFF2-40B4-BE49-F238E27FC236}">
              <a16:creationId xmlns:a16="http://schemas.microsoft.com/office/drawing/2014/main" id="{79FE5FE2-07EA-BEC4-AB0A-A466BE417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371475</xdr:colOff>
      <xdr:row>1</xdr:row>
      <xdr:rowOff>133349</xdr:rowOff>
    </xdr:from>
    <xdr:to>
      <xdr:col>12</xdr:col>
      <xdr:colOff>381000</xdr:colOff>
      <xdr:row>14</xdr:row>
      <xdr:rowOff>71436</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3D39F34-8C03-4039-8F21-0A8BD8F6F1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62475" y="323849"/>
              <a:ext cx="4276725" cy="24145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447675</xdr:colOff>
      <xdr:row>8</xdr:row>
      <xdr:rowOff>85725</xdr:rowOff>
    </xdr:from>
    <xdr:to>
      <xdr:col>3</xdr:col>
      <xdr:colOff>828675</xdr:colOff>
      <xdr:row>21</xdr:row>
      <xdr:rowOff>133350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D36321CE-3870-1F2C-7F62-2D309627EE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19225" y="1609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85725</xdr:colOff>
      <xdr:row>10</xdr:row>
      <xdr:rowOff>180975</xdr:rowOff>
    </xdr:from>
    <xdr:to>
      <xdr:col>4</xdr:col>
      <xdr:colOff>333375</xdr:colOff>
      <xdr:row>24</xdr:row>
      <xdr:rowOff>38100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152B44E0-43BE-A72B-EEC9-D16ABD76CA1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895475" y="2085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561975</xdr:colOff>
      <xdr:row>13</xdr:row>
      <xdr:rowOff>85725</xdr:rowOff>
    </xdr:from>
    <xdr:to>
      <xdr:col>5</xdr:col>
      <xdr:colOff>9525</xdr:colOff>
      <xdr:row>26</xdr:row>
      <xdr:rowOff>133350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6E2B49DF-A69C-A7F2-9EA1-9C031DE2DF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71725" y="2562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504825</xdr:colOff>
      <xdr:row>1</xdr:row>
      <xdr:rowOff>28575</xdr:rowOff>
    </xdr:from>
    <xdr:to>
      <xdr:col>8</xdr:col>
      <xdr:colOff>390525</xdr:colOff>
      <xdr:row>15</xdr:row>
      <xdr:rowOff>128587</xdr:rowOff>
    </xdr:to>
    <xdr:graphicFrame macro="">
      <xdr:nvGraphicFramePr>
        <xdr:cNvPr id="2" name="Chart 1">
          <a:extLst>
            <a:ext uri="{FF2B5EF4-FFF2-40B4-BE49-F238E27FC236}">
              <a16:creationId xmlns:a16="http://schemas.microsoft.com/office/drawing/2014/main" id="{7C201351-8044-EA16-1B38-3EB4E1608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552450</xdr:colOff>
      <xdr:row>3</xdr:row>
      <xdr:rowOff>176212</xdr:rowOff>
    </xdr:from>
    <xdr:to>
      <xdr:col>13</xdr:col>
      <xdr:colOff>247650</xdr:colOff>
      <xdr:row>18</xdr:row>
      <xdr:rowOff>61912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F0356E8-79CB-F6EF-B9A8-C16AB4EB02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05400" y="7477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95250</xdr:colOff>
      <xdr:row>1</xdr:row>
      <xdr:rowOff>23812</xdr:rowOff>
    </xdr:from>
    <xdr:to>
      <xdr:col>10</xdr:col>
      <xdr:colOff>400050</xdr:colOff>
      <xdr:row>15</xdr:row>
      <xdr:rowOff>100012</xdr:rowOff>
    </xdr:to>
    <xdr:graphicFrame macro="">
      <xdr:nvGraphicFramePr>
        <xdr:cNvPr id="2" name="Chart 1">
          <a:extLst>
            <a:ext uri="{FF2B5EF4-FFF2-40B4-BE49-F238E27FC236}">
              <a16:creationId xmlns:a16="http://schemas.microsoft.com/office/drawing/2014/main" id="{28045729-2032-2F33-B6DD-7438AA197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123824</xdr:colOff>
      <xdr:row>19</xdr:row>
      <xdr:rowOff>9525</xdr:rowOff>
    </xdr:from>
    <xdr:to>
      <xdr:col>1</xdr:col>
      <xdr:colOff>609600</xdr:colOff>
      <xdr:row>21</xdr:row>
      <xdr:rowOff>85725</xdr:rowOff>
    </xdr:to>
    <xdr:graphicFrame macro="">
      <xdr:nvGraphicFramePr>
        <xdr:cNvPr id="2" name="Chart 1">
          <a:extLst>
            <a:ext uri="{FF2B5EF4-FFF2-40B4-BE49-F238E27FC236}">
              <a16:creationId xmlns:a16="http://schemas.microsoft.com/office/drawing/2014/main" id="{D2EB678F-BE64-5728-AE6D-43346200C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19</xdr:row>
      <xdr:rowOff>19050</xdr:rowOff>
    </xdr:from>
    <xdr:to>
      <xdr:col>4</xdr:col>
      <xdr:colOff>733425</xdr:colOff>
      <xdr:row>21</xdr:row>
      <xdr:rowOff>61912</xdr:rowOff>
    </xdr:to>
    <xdr:graphicFrame macro="">
      <xdr:nvGraphicFramePr>
        <xdr:cNvPr id="3" name="Chart 2">
          <a:extLst>
            <a:ext uri="{FF2B5EF4-FFF2-40B4-BE49-F238E27FC236}">
              <a16:creationId xmlns:a16="http://schemas.microsoft.com/office/drawing/2014/main" id="{C2980014-F086-FDCA-546D-4F2415F09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18</xdr:row>
      <xdr:rowOff>171450</xdr:rowOff>
    </xdr:from>
    <xdr:to>
      <xdr:col>7</xdr:col>
      <xdr:colOff>742950</xdr:colOff>
      <xdr:row>21</xdr:row>
      <xdr:rowOff>100012</xdr:rowOff>
    </xdr:to>
    <xdr:graphicFrame macro="">
      <xdr:nvGraphicFramePr>
        <xdr:cNvPr id="4" name="Chart 3">
          <a:extLst>
            <a:ext uri="{FF2B5EF4-FFF2-40B4-BE49-F238E27FC236}">
              <a16:creationId xmlns:a16="http://schemas.microsoft.com/office/drawing/2014/main" id="{B2BBF225-309A-16C1-01BE-3D0245B05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180976</xdr:colOff>
      <xdr:row>19</xdr:row>
      <xdr:rowOff>19050</xdr:rowOff>
    </xdr:from>
    <xdr:to>
      <xdr:col>10</xdr:col>
      <xdr:colOff>771526</xdr:colOff>
      <xdr:row>21</xdr:row>
      <xdr:rowOff>104775</xdr:rowOff>
    </xdr:to>
    <xdr:graphicFrame macro="">
      <xdr:nvGraphicFramePr>
        <xdr:cNvPr id="5" name="Chart 4">
          <a:extLst>
            <a:ext uri="{FF2B5EF4-FFF2-40B4-BE49-F238E27FC236}">
              <a16:creationId xmlns:a16="http://schemas.microsoft.com/office/drawing/2014/main" id="{F662A170-381E-9F43-45F3-50434EAAB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228600</xdr:colOff>
      <xdr:row>18</xdr:row>
      <xdr:rowOff>180976</xdr:rowOff>
    </xdr:from>
    <xdr:to>
      <xdr:col>13</xdr:col>
      <xdr:colOff>962025</xdr:colOff>
      <xdr:row>21</xdr:row>
      <xdr:rowOff>47626</xdr:rowOff>
    </xdr:to>
    <xdr:graphicFrame macro="">
      <xdr:nvGraphicFramePr>
        <xdr:cNvPr id="6" name="Chart 5">
          <a:extLst>
            <a:ext uri="{FF2B5EF4-FFF2-40B4-BE49-F238E27FC236}">
              <a16:creationId xmlns:a16="http://schemas.microsoft.com/office/drawing/2014/main" id="{83F8DA59-8C88-7845-5839-9EDF2028C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57151</xdr:colOff>
      <xdr:row>0</xdr:row>
      <xdr:rowOff>66677</xdr:rowOff>
    </xdr:from>
    <xdr:to>
      <xdr:col>20</xdr:col>
      <xdr:colOff>542925</xdr:colOff>
      <xdr:row>1</xdr:row>
      <xdr:rowOff>152401</xdr:rowOff>
    </xdr:to>
    <xdr:sp macro="" textlink="">
      <xdr:nvSpPr>
        <xdr:cNvPr id="2" name="Rectangle: Rounded Corners 1">
          <a:extLst>
            <a:ext uri="{FF2B5EF4-FFF2-40B4-BE49-F238E27FC236}">
              <a16:creationId xmlns:a16="http://schemas.microsoft.com/office/drawing/2014/main" id="{15A896D2-2166-F541-A9D2-EF523CAC53A1}"/>
            </a:ext>
          </a:extLst>
        </xdr:cNvPr>
        <xdr:cNvSpPr/>
      </xdr:nvSpPr>
      <xdr:spPr>
        <a:xfrm>
          <a:off x="57151" y="66677"/>
          <a:ext cx="12677774" cy="276224"/>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ECOMMERCE SALES ANALYSIS</a:t>
          </a:r>
          <a:r>
            <a:rPr lang="en-IN" sz="1400" baseline="0">
              <a:latin typeface="Lato black" panose="020F0502020204030203" pitchFamily="34" charset="0"/>
              <a:ea typeface="Lato black" panose="020F0502020204030203" pitchFamily="34" charset="0"/>
              <a:cs typeface="Lato black" panose="020F0502020204030203" pitchFamily="34" charset="0"/>
            </a:rPr>
            <a:t> DASHBOARD</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171448</xdr:colOff>
      <xdr:row>2</xdr:row>
      <xdr:rowOff>38100</xdr:rowOff>
    </xdr:from>
    <xdr:to>
      <xdr:col>20</xdr:col>
      <xdr:colOff>266700</xdr:colOff>
      <xdr:row>9</xdr:row>
      <xdr:rowOff>161925</xdr:rowOff>
    </xdr:to>
    <xdr:grpSp>
      <xdr:nvGrpSpPr>
        <xdr:cNvPr id="59" name="Group 58">
          <a:extLst>
            <a:ext uri="{FF2B5EF4-FFF2-40B4-BE49-F238E27FC236}">
              <a16:creationId xmlns:a16="http://schemas.microsoft.com/office/drawing/2014/main" id="{F69F3AF0-B10B-8BD4-8EF3-E85161CE76D9}"/>
            </a:ext>
          </a:extLst>
        </xdr:cNvPr>
        <xdr:cNvGrpSpPr/>
      </xdr:nvGrpSpPr>
      <xdr:grpSpPr>
        <a:xfrm>
          <a:off x="171448" y="419100"/>
          <a:ext cx="12341681" cy="1457325"/>
          <a:chOff x="133348" y="419100"/>
          <a:chExt cx="11791952" cy="1419226"/>
        </a:xfrm>
      </xdr:grpSpPr>
      <xdr:grpSp>
        <xdr:nvGrpSpPr>
          <xdr:cNvPr id="32" name="Group 31">
            <a:extLst>
              <a:ext uri="{FF2B5EF4-FFF2-40B4-BE49-F238E27FC236}">
                <a16:creationId xmlns:a16="http://schemas.microsoft.com/office/drawing/2014/main" id="{B017CC50-7CDA-95C1-9035-205D0197551A}"/>
              </a:ext>
            </a:extLst>
          </xdr:cNvPr>
          <xdr:cNvGrpSpPr/>
        </xdr:nvGrpSpPr>
        <xdr:grpSpPr>
          <a:xfrm>
            <a:off x="133348" y="514350"/>
            <a:ext cx="2190752" cy="1304926"/>
            <a:chOff x="133348" y="514350"/>
            <a:chExt cx="2190752" cy="1304926"/>
          </a:xfrm>
        </xdr:grpSpPr>
        <xdr:sp macro="" textlink="">
          <xdr:nvSpPr>
            <xdr:cNvPr id="3" name="Rectangle: Rounded Corners 2">
              <a:extLst>
                <a:ext uri="{FF2B5EF4-FFF2-40B4-BE49-F238E27FC236}">
                  <a16:creationId xmlns:a16="http://schemas.microsoft.com/office/drawing/2014/main" id="{BE099A6A-2CB2-ADDF-0BA3-876347031D34}"/>
                </a:ext>
              </a:extLst>
            </xdr:cNvPr>
            <xdr:cNvSpPr/>
          </xdr:nvSpPr>
          <xdr:spPr>
            <a:xfrm>
              <a:off x="161923" y="514350"/>
              <a:ext cx="2112160" cy="2476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4" name="Rectangle: Rounded Corners 3">
              <a:extLst>
                <a:ext uri="{FF2B5EF4-FFF2-40B4-BE49-F238E27FC236}">
                  <a16:creationId xmlns:a16="http://schemas.microsoft.com/office/drawing/2014/main" id="{A1F36390-D7AF-FF4E-27B4-28C6FF96F5F6}"/>
                </a:ext>
              </a:extLst>
            </xdr:cNvPr>
            <xdr:cNvSpPr/>
          </xdr:nvSpPr>
          <xdr:spPr>
            <a:xfrm>
              <a:off x="133348" y="781050"/>
              <a:ext cx="2190752" cy="1038226"/>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6" name="Rectangle: Rounded Corners 5">
              <a:extLst>
                <a:ext uri="{FF2B5EF4-FFF2-40B4-BE49-F238E27FC236}">
                  <a16:creationId xmlns:a16="http://schemas.microsoft.com/office/drawing/2014/main" id="{D0950B9E-BE25-4A61-6D1E-55C811963E23}"/>
                </a:ext>
              </a:extLst>
            </xdr:cNvPr>
            <xdr:cNvSpPr/>
          </xdr:nvSpPr>
          <xdr:spPr>
            <a:xfrm>
              <a:off x="276224" y="827243"/>
              <a:ext cx="1914525" cy="220505"/>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74C04E-B3F9-486B-AF17-A7ABC8C5CC0E}" type="TxLink">
                <a:rPr lang="en-US" sz="1600" b="0" i="0" u="none" strike="noStrike">
                  <a:solidFill>
                    <a:schemeClr val="bg2"/>
                  </a:solidFill>
                  <a:latin typeface="+mn-lt"/>
                  <a:ea typeface="Lato black" panose="020F0502020204030203" pitchFamily="34" charset="0"/>
                  <a:cs typeface="Lato black" panose="020F0502020204030203" pitchFamily="34" charset="0"/>
                </a:rPr>
                <a:pPr algn="ctr"/>
                <a:t>$ 79.5 K</a:t>
              </a:fld>
              <a:endParaRPr lang="en-IN" sz="1600">
                <a:solidFill>
                  <a:schemeClr val="bg2"/>
                </a:solidFill>
                <a:latin typeface="+mn-lt"/>
                <a:ea typeface="Lato black" panose="020F0502020204030203" pitchFamily="34" charset="0"/>
                <a:cs typeface="Lato black" panose="020F0502020204030203" pitchFamily="34" charset="0"/>
              </a:endParaRPr>
            </a:p>
          </xdr:txBody>
        </xdr:sp>
        <xdr:sp macro="" textlink="">
          <xdr:nvSpPr>
            <xdr:cNvPr id="8" name="Rectangle: Rounded Corners 7">
              <a:extLst>
                <a:ext uri="{FF2B5EF4-FFF2-40B4-BE49-F238E27FC236}">
                  <a16:creationId xmlns:a16="http://schemas.microsoft.com/office/drawing/2014/main" id="{5304F318-7DA0-42C0-8AC8-FA35328BC96F}"/>
                </a:ext>
              </a:extLst>
            </xdr:cNvPr>
            <xdr:cNvSpPr/>
          </xdr:nvSpPr>
          <xdr:spPr>
            <a:xfrm>
              <a:off x="285749" y="1495426"/>
              <a:ext cx="1914525" cy="259416"/>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2"/>
                  </a:solidFill>
                  <a:latin typeface="+mn-lt"/>
                  <a:ea typeface="Lato black" panose="020F0502020204030203" pitchFamily="34" charset="0"/>
                  <a:cs typeface="Lato black" panose="020F0502020204030203" pitchFamily="34" charset="0"/>
                </a:rPr>
                <a:t>YOY</a:t>
              </a:r>
              <a:r>
                <a:rPr lang="en-US" sz="1200" b="0" i="0" u="none" strike="noStrike" baseline="0">
                  <a:solidFill>
                    <a:schemeClr val="bg2"/>
                  </a:solidFill>
                  <a:latin typeface="+mn-lt"/>
                  <a:ea typeface="Lato black" panose="020F0502020204030203" pitchFamily="34" charset="0"/>
                  <a:cs typeface="Lato black" panose="020F0502020204030203" pitchFamily="34" charset="0"/>
                </a:rPr>
                <a:t> GROWTH</a:t>
              </a:r>
              <a:r>
                <a:rPr lang="en-US" sz="1200" b="0" i="0" u="none" strike="noStrike">
                  <a:solidFill>
                    <a:schemeClr val="bg2"/>
                  </a:solidFill>
                  <a:latin typeface="+mn-lt"/>
                  <a:ea typeface="Lato black" panose="020F0502020204030203" pitchFamily="34" charset="0"/>
                  <a:cs typeface="Lato black" panose="020F0502020204030203" pitchFamily="34" charset="0"/>
                </a:rPr>
                <a:t> </a:t>
              </a:r>
            </a:p>
          </xdr:txBody>
        </xdr:sp>
      </xdr:grpSp>
      <xdr:grpSp>
        <xdr:nvGrpSpPr>
          <xdr:cNvPr id="33" name="Group 32">
            <a:extLst>
              <a:ext uri="{FF2B5EF4-FFF2-40B4-BE49-F238E27FC236}">
                <a16:creationId xmlns:a16="http://schemas.microsoft.com/office/drawing/2014/main" id="{3AD32620-AB21-1601-8A95-BEEEBD74B420}"/>
              </a:ext>
            </a:extLst>
          </xdr:cNvPr>
          <xdr:cNvGrpSpPr/>
        </xdr:nvGrpSpPr>
        <xdr:grpSpPr>
          <a:xfrm>
            <a:off x="2571748" y="533400"/>
            <a:ext cx="2190752" cy="1304926"/>
            <a:chOff x="133348" y="514350"/>
            <a:chExt cx="2190752" cy="1304926"/>
          </a:xfrm>
        </xdr:grpSpPr>
        <xdr:sp macro="" textlink="">
          <xdr:nvSpPr>
            <xdr:cNvPr id="34" name="Rectangle: Rounded Corners 33">
              <a:extLst>
                <a:ext uri="{FF2B5EF4-FFF2-40B4-BE49-F238E27FC236}">
                  <a16:creationId xmlns:a16="http://schemas.microsoft.com/office/drawing/2014/main" id="{BFA94D57-00DA-9D09-E068-0B816F55E5AC}"/>
                </a:ext>
              </a:extLst>
            </xdr:cNvPr>
            <xdr:cNvSpPr/>
          </xdr:nvSpPr>
          <xdr:spPr>
            <a:xfrm>
              <a:off x="161923" y="514350"/>
              <a:ext cx="2112160" cy="2476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35" name="Rectangle: Rounded Corners 34">
              <a:extLst>
                <a:ext uri="{FF2B5EF4-FFF2-40B4-BE49-F238E27FC236}">
                  <a16:creationId xmlns:a16="http://schemas.microsoft.com/office/drawing/2014/main" id="{AA3A172B-5102-F1DB-E37F-6C2725708A8D}"/>
                </a:ext>
              </a:extLst>
            </xdr:cNvPr>
            <xdr:cNvSpPr/>
          </xdr:nvSpPr>
          <xdr:spPr>
            <a:xfrm>
              <a:off x="133348" y="781050"/>
              <a:ext cx="2190752" cy="1038226"/>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36" name="Rectangle: Rounded Corners 35">
              <a:extLst>
                <a:ext uri="{FF2B5EF4-FFF2-40B4-BE49-F238E27FC236}">
                  <a16:creationId xmlns:a16="http://schemas.microsoft.com/office/drawing/2014/main" id="{704AD647-E83A-651A-8D9E-7DFE39F6F256}"/>
                </a:ext>
              </a:extLst>
            </xdr:cNvPr>
            <xdr:cNvSpPr/>
          </xdr:nvSpPr>
          <xdr:spPr>
            <a:xfrm>
              <a:off x="276224" y="836022"/>
              <a:ext cx="1914525" cy="211727"/>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654C69-2D93-4AF9-AF9D-40C922B4E5DD}" type="TxLink">
                <a:rPr lang="en-US" sz="1600" b="0" i="0" u="none" strike="noStrike">
                  <a:solidFill>
                    <a:schemeClr val="bg1"/>
                  </a:solidFill>
                  <a:latin typeface="Calibri"/>
                  <a:ea typeface="Calibri"/>
                  <a:cs typeface="Calibri"/>
                </a:rPr>
                <a:pPr algn="ctr"/>
                <a:t>$ 13.7 K</a:t>
              </a:fld>
              <a:endParaRPr lang="en-IN" sz="2400">
                <a:solidFill>
                  <a:schemeClr val="bg1"/>
                </a:solidFill>
                <a:latin typeface="+mn-lt"/>
                <a:ea typeface="Lato black" panose="020F0502020204030203" pitchFamily="34" charset="0"/>
                <a:cs typeface="Lato black" panose="020F0502020204030203" pitchFamily="34" charset="0"/>
              </a:endParaRPr>
            </a:p>
          </xdr:txBody>
        </xdr:sp>
        <xdr:sp macro="" textlink="">
          <xdr:nvSpPr>
            <xdr:cNvPr id="37" name="Rectangle: Rounded Corners 36">
              <a:extLst>
                <a:ext uri="{FF2B5EF4-FFF2-40B4-BE49-F238E27FC236}">
                  <a16:creationId xmlns:a16="http://schemas.microsoft.com/office/drawing/2014/main" id="{4574EE6C-05FB-02AF-844E-793B5533E0DE}"/>
                </a:ext>
              </a:extLst>
            </xdr:cNvPr>
            <xdr:cNvSpPr/>
          </xdr:nvSpPr>
          <xdr:spPr>
            <a:xfrm>
              <a:off x="285749" y="1476065"/>
              <a:ext cx="1914525" cy="219386"/>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2"/>
                  </a:solidFill>
                  <a:latin typeface="+mn-lt"/>
                  <a:ea typeface="Lato black" panose="020F0502020204030203" pitchFamily="34" charset="0"/>
                  <a:cs typeface="Lato black" panose="020F0502020204030203" pitchFamily="34" charset="0"/>
                </a:rPr>
                <a:t>YOY</a:t>
              </a:r>
              <a:r>
                <a:rPr lang="en-US" sz="1200" b="0" i="0" u="none" strike="noStrike" baseline="0">
                  <a:solidFill>
                    <a:schemeClr val="bg2"/>
                  </a:solidFill>
                  <a:latin typeface="+mn-lt"/>
                  <a:ea typeface="Lato black" panose="020F0502020204030203" pitchFamily="34" charset="0"/>
                  <a:cs typeface="Lato black" panose="020F0502020204030203" pitchFamily="34" charset="0"/>
                </a:rPr>
                <a:t> GROWTH</a:t>
              </a:r>
              <a:r>
                <a:rPr lang="en-US" sz="1200" b="0" i="0" u="none" strike="noStrike">
                  <a:solidFill>
                    <a:schemeClr val="bg2"/>
                  </a:solidFill>
                  <a:latin typeface="+mn-lt"/>
                  <a:ea typeface="Lato black" panose="020F0502020204030203" pitchFamily="34" charset="0"/>
                  <a:cs typeface="Lato black" panose="020F0502020204030203" pitchFamily="34" charset="0"/>
                </a:rPr>
                <a:t> </a:t>
              </a:r>
            </a:p>
          </xdr:txBody>
        </xdr:sp>
      </xdr:grpSp>
      <xdr:grpSp>
        <xdr:nvGrpSpPr>
          <xdr:cNvPr id="38" name="Group 37">
            <a:extLst>
              <a:ext uri="{FF2B5EF4-FFF2-40B4-BE49-F238E27FC236}">
                <a16:creationId xmlns:a16="http://schemas.microsoft.com/office/drawing/2014/main" id="{AB7BFB57-D600-7693-7F0B-C0E62AAF67E8}"/>
              </a:ext>
            </a:extLst>
          </xdr:cNvPr>
          <xdr:cNvGrpSpPr/>
        </xdr:nvGrpSpPr>
        <xdr:grpSpPr>
          <a:xfrm>
            <a:off x="4905373" y="476250"/>
            <a:ext cx="2190752" cy="1304926"/>
            <a:chOff x="133348" y="514350"/>
            <a:chExt cx="2190752" cy="1304926"/>
          </a:xfrm>
        </xdr:grpSpPr>
        <xdr:sp macro="" textlink="">
          <xdr:nvSpPr>
            <xdr:cNvPr id="39" name="Rectangle: Rounded Corners 38">
              <a:extLst>
                <a:ext uri="{FF2B5EF4-FFF2-40B4-BE49-F238E27FC236}">
                  <a16:creationId xmlns:a16="http://schemas.microsoft.com/office/drawing/2014/main" id="{41B33E52-38C3-FA81-204A-1CF27C1DA6FB}"/>
                </a:ext>
              </a:extLst>
            </xdr:cNvPr>
            <xdr:cNvSpPr/>
          </xdr:nvSpPr>
          <xdr:spPr>
            <a:xfrm>
              <a:off x="161923" y="514350"/>
              <a:ext cx="2112160" cy="2476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40" name="Rectangle: Rounded Corners 39">
              <a:extLst>
                <a:ext uri="{FF2B5EF4-FFF2-40B4-BE49-F238E27FC236}">
                  <a16:creationId xmlns:a16="http://schemas.microsoft.com/office/drawing/2014/main" id="{B8C3789F-4DAA-A5FD-FABC-900E54B74729}"/>
                </a:ext>
              </a:extLst>
            </xdr:cNvPr>
            <xdr:cNvSpPr/>
          </xdr:nvSpPr>
          <xdr:spPr>
            <a:xfrm>
              <a:off x="133348" y="781050"/>
              <a:ext cx="2190752" cy="1038226"/>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41" name="Rectangle: Rounded Corners 40">
              <a:extLst>
                <a:ext uri="{FF2B5EF4-FFF2-40B4-BE49-F238E27FC236}">
                  <a16:creationId xmlns:a16="http://schemas.microsoft.com/office/drawing/2014/main" id="{6ABE0AE3-CB72-15DD-DC00-B14BA137FFF7}"/>
                </a:ext>
              </a:extLst>
            </xdr:cNvPr>
            <xdr:cNvSpPr/>
          </xdr:nvSpPr>
          <xdr:spPr>
            <a:xfrm>
              <a:off x="276224" y="837516"/>
              <a:ext cx="1914525" cy="210233"/>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03E650-256F-4A18-B697-5AF800B4B17C}" type="TxLink">
                <a:rPr lang="en-US" sz="1600" b="0" i="0" u="none" strike="noStrike">
                  <a:solidFill>
                    <a:schemeClr val="bg1"/>
                  </a:solidFill>
                  <a:latin typeface="Calibri"/>
                  <a:ea typeface="Calibri"/>
                  <a:cs typeface="Calibri"/>
                </a:rPr>
                <a:pPr algn="ctr"/>
                <a:t># 1478</a:t>
              </a:fld>
              <a:endParaRPr lang="en-IN" sz="2400">
                <a:solidFill>
                  <a:schemeClr val="bg1"/>
                </a:solidFill>
                <a:latin typeface="+mn-lt"/>
                <a:ea typeface="Lato black" panose="020F0502020204030203" pitchFamily="34" charset="0"/>
                <a:cs typeface="Lato black" panose="020F0502020204030203" pitchFamily="34" charset="0"/>
              </a:endParaRPr>
            </a:p>
          </xdr:txBody>
        </xdr:sp>
        <xdr:sp macro="" textlink="">
          <xdr:nvSpPr>
            <xdr:cNvPr id="42" name="Rectangle: Rounded Corners 41">
              <a:extLst>
                <a:ext uri="{FF2B5EF4-FFF2-40B4-BE49-F238E27FC236}">
                  <a16:creationId xmlns:a16="http://schemas.microsoft.com/office/drawing/2014/main" id="{51D1BA6E-6426-056F-DEA4-B7473B3EAF03}"/>
                </a:ext>
              </a:extLst>
            </xdr:cNvPr>
            <xdr:cNvSpPr/>
          </xdr:nvSpPr>
          <xdr:spPr>
            <a:xfrm>
              <a:off x="285749" y="1495425"/>
              <a:ext cx="1914525" cy="260412"/>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2"/>
                  </a:solidFill>
                  <a:latin typeface="+mn-lt"/>
                  <a:ea typeface="Lato black" panose="020F0502020204030203" pitchFamily="34" charset="0"/>
                  <a:cs typeface="Lato black" panose="020F0502020204030203" pitchFamily="34" charset="0"/>
                </a:rPr>
                <a:t>YOY</a:t>
              </a:r>
              <a:r>
                <a:rPr lang="en-US" sz="1200" b="0" i="0" u="none" strike="noStrike" baseline="0">
                  <a:solidFill>
                    <a:schemeClr val="bg2"/>
                  </a:solidFill>
                  <a:latin typeface="+mn-lt"/>
                  <a:ea typeface="Lato black" panose="020F0502020204030203" pitchFamily="34" charset="0"/>
                  <a:cs typeface="Lato black" panose="020F0502020204030203" pitchFamily="34" charset="0"/>
                </a:rPr>
                <a:t> GROWTH</a:t>
              </a:r>
              <a:r>
                <a:rPr lang="en-US" sz="1200" b="0" i="0" u="none" strike="noStrike">
                  <a:solidFill>
                    <a:schemeClr val="bg2"/>
                  </a:solidFill>
                  <a:latin typeface="+mn-lt"/>
                  <a:ea typeface="Lato black" panose="020F0502020204030203" pitchFamily="34" charset="0"/>
                  <a:cs typeface="Lato black" panose="020F0502020204030203" pitchFamily="34" charset="0"/>
                </a:rPr>
                <a:t> </a:t>
              </a:r>
            </a:p>
          </xdr:txBody>
        </xdr:sp>
      </xdr:grpSp>
      <xdr:grpSp>
        <xdr:nvGrpSpPr>
          <xdr:cNvPr id="43" name="Group 42">
            <a:extLst>
              <a:ext uri="{FF2B5EF4-FFF2-40B4-BE49-F238E27FC236}">
                <a16:creationId xmlns:a16="http://schemas.microsoft.com/office/drawing/2014/main" id="{2CB55319-B875-5028-E9F7-7C5C4D4879B6}"/>
              </a:ext>
            </a:extLst>
          </xdr:cNvPr>
          <xdr:cNvGrpSpPr/>
        </xdr:nvGrpSpPr>
        <xdr:grpSpPr>
          <a:xfrm>
            <a:off x="7305673" y="447675"/>
            <a:ext cx="2190752" cy="1304926"/>
            <a:chOff x="133348" y="514350"/>
            <a:chExt cx="2190752" cy="1304926"/>
          </a:xfrm>
        </xdr:grpSpPr>
        <xdr:sp macro="" textlink="">
          <xdr:nvSpPr>
            <xdr:cNvPr id="44" name="Rectangle: Rounded Corners 43">
              <a:extLst>
                <a:ext uri="{FF2B5EF4-FFF2-40B4-BE49-F238E27FC236}">
                  <a16:creationId xmlns:a16="http://schemas.microsoft.com/office/drawing/2014/main" id="{9522E7BE-952C-CF67-EBE4-E8D52C9F0795}"/>
                </a:ext>
              </a:extLst>
            </xdr:cNvPr>
            <xdr:cNvSpPr/>
          </xdr:nvSpPr>
          <xdr:spPr>
            <a:xfrm>
              <a:off x="161923" y="514350"/>
              <a:ext cx="2112160" cy="2476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NO.</a:t>
              </a:r>
              <a:r>
                <a:rPr lang="en-IN" sz="14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5" name="Rectangle: Rounded Corners 44">
              <a:extLst>
                <a:ext uri="{FF2B5EF4-FFF2-40B4-BE49-F238E27FC236}">
                  <a16:creationId xmlns:a16="http://schemas.microsoft.com/office/drawing/2014/main" id="{CBC71CAF-0D46-8744-DE67-69F4E8354178}"/>
                </a:ext>
              </a:extLst>
            </xdr:cNvPr>
            <xdr:cNvSpPr/>
          </xdr:nvSpPr>
          <xdr:spPr>
            <a:xfrm>
              <a:off x="133348" y="781050"/>
              <a:ext cx="2190752" cy="1038226"/>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46" name="Rectangle: Rounded Corners 45">
              <a:extLst>
                <a:ext uri="{FF2B5EF4-FFF2-40B4-BE49-F238E27FC236}">
                  <a16:creationId xmlns:a16="http://schemas.microsoft.com/office/drawing/2014/main" id="{F0EC94FD-30B9-E844-D5BD-8C65AB9888AA}"/>
                </a:ext>
              </a:extLst>
            </xdr:cNvPr>
            <xdr:cNvSpPr/>
          </xdr:nvSpPr>
          <xdr:spPr>
            <a:xfrm>
              <a:off x="276224" y="828987"/>
              <a:ext cx="1914525" cy="218762"/>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B5D09B-D1AE-46C1-8A55-F392640AECDA}" type="TxLink">
                <a:rPr lang="en-US" sz="1600" b="0" i="0" u="none" strike="noStrike">
                  <a:solidFill>
                    <a:schemeClr val="bg1"/>
                  </a:solidFill>
                  <a:latin typeface="Calibri"/>
                  <a:ea typeface="Calibri"/>
                  <a:cs typeface="Calibri"/>
                </a:rPr>
                <a:pPr algn="ctr"/>
                <a:t># 371</a:t>
              </a:fld>
              <a:endParaRPr lang="en-IN" sz="2400">
                <a:solidFill>
                  <a:schemeClr val="bg1"/>
                </a:solidFill>
                <a:latin typeface="+mn-lt"/>
                <a:ea typeface="Lato black" panose="020F0502020204030203" pitchFamily="34" charset="0"/>
                <a:cs typeface="Lato black" panose="020F0502020204030203" pitchFamily="34" charset="0"/>
              </a:endParaRPr>
            </a:p>
          </xdr:txBody>
        </xdr:sp>
        <xdr:sp macro="" textlink="">
          <xdr:nvSpPr>
            <xdr:cNvPr id="47" name="Rectangle: Rounded Corners 46">
              <a:extLst>
                <a:ext uri="{FF2B5EF4-FFF2-40B4-BE49-F238E27FC236}">
                  <a16:creationId xmlns:a16="http://schemas.microsoft.com/office/drawing/2014/main" id="{DB657369-48AE-D6B6-CC81-3C9FFE47674B}"/>
                </a:ext>
              </a:extLst>
            </xdr:cNvPr>
            <xdr:cNvSpPr/>
          </xdr:nvSpPr>
          <xdr:spPr>
            <a:xfrm>
              <a:off x="285749" y="1495426"/>
              <a:ext cx="1914525" cy="261159"/>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2"/>
                  </a:solidFill>
                  <a:latin typeface="+mn-lt"/>
                  <a:ea typeface="Lato black" panose="020F0502020204030203" pitchFamily="34" charset="0"/>
                  <a:cs typeface="Lato black" panose="020F0502020204030203" pitchFamily="34" charset="0"/>
                </a:rPr>
                <a:t>YOY</a:t>
              </a:r>
              <a:r>
                <a:rPr lang="en-US" sz="1200" b="0" i="0" u="none" strike="noStrike" baseline="0">
                  <a:solidFill>
                    <a:schemeClr val="bg2"/>
                  </a:solidFill>
                  <a:latin typeface="+mn-lt"/>
                  <a:ea typeface="Lato black" panose="020F0502020204030203" pitchFamily="34" charset="0"/>
                  <a:cs typeface="Lato black" panose="020F0502020204030203" pitchFamily="34" charset="0"/>
                </a:rPr>
                <a:t> GROWTH</a:t>
              </a:r>
              <a:r>
                <a:rPr lang="en-US" sz="1200" b="0" i="0" u="none" strike="noStrike">
                  <a:solidFill>
                    <a:schemeClr val="bg2"/>
                  </a:solidFill>
                  <a:latin typeface="+mn-lt"/>
                  <a:ea typeface="Lato black" panose="020F0502020204030203" pitchFamily="34" charset="0"/>
                  <a:cs typeface="Lato black" panose="020F0502020204030203" pitchFamily="34" charset="0"/>
                </a:rPr>
                <a:t> </a:t>
              </a:r>
            </a:p>
          </xdr:txBody>
        </xdr:sp>
      </xdr:grpSp>
      <xdr:grpSp>
        <xdr:nvGrpSpPr>
          <xdr:cNvPr id="48" name="Group 47">
            <a:extLst>
              <a:ext uri="{FF2B5EF4-FFF2-40B4-BE49-F238E27FC236}">
                <a16:creationId xmlns:a16="http://schemas.microsoft.com/office/drawing/2014/main" id="{E8A55C02-54F2-BF60-DC09-D389E82A28D0}"/>
              </a:ext>
            </a:extLst>
          </xdr:cNvPr>
          <xdr:cNvGrpSpPr/>
        </xdr:nvGrpSpPr>
        <xdr:grpSpPr>
          <a:xfrm>
            <a:off x="9734548" y="419100"/>
            <a:ext cx="2190752" cy="1304926"/>
            <a:chOff x="133348" y="514350"/>
            <a:chExt cx="2190752" cy="1304926"/>
          </a:xfrm>
        </xdr:grpSpPr>
        <xdr:sp macro="" textlink="">
          <xdr:nvSpPr>
            <xdr:cNvPr id="49" name="Rectangle: Rounded Corners 48">
              <a:extLst>
                <a:ext uri="{FF2B5EF4-FFF2-40B4-BE49-F238E27FC236}">
                  <a16:creationId xmlns:a16="http://schemas.microsoft.com/office/drawing/2014/main" id="{BF8E9709-2106-CC57-1C94-1D47A3C3354F}"/>
                </a:ext>
              </a:extLst>
            </xdr:cNvPr>
            <xdr:cNvSpPr/>
          </xdr:nvSpPr>
          <xdr:spPr>
            <a:xfrm>
              <a:off x="161923" y="514350"/>
              <a:ext cx="2112160" cy="2476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a:t>
              </a:r>
              <a:r>
                <a:rPr lang="en-IN" sz="1400" baseline="0">
                  <a:latin typeface="Lato black" panose="020F0502020204030203" pitchFamily="34" charset="0"/>
                  <a:ea typeface="Lato black" panose="020F0502020204030203" pitchFamily="34" charset="0"/>
                  <a:cs typeface="Lato black" panose="020F0502020204030203" pitchFamily="34" charset="0"/>
                </a:rPr>
                <a:t> MARGIN</a:t>
              </a:r>
            </a:p>
          </xdr:txBody>
        </xdr:sp>
        <xdr:sp macro="" textlink="">
          <xdr:nvSpPr>
            <xdr:cNvPr id="50" name="Rectangle: Rounded Corners 49">
              <a:extLst>
                <a:ext uri="{FF2B5EF4-FFF2-40B4-BE49-F238E27FC236}">
                  <a16:creationId xmlns:a16="http://schemas.microsoft.com/office/drawing/2014/main" id="{D6BE76B8-F7EA-2DD5-E9C6-A3B465DD8DA5}"/>
                </a:ext>
              </a:extLst>
            </xdr:cNvPr>
            <xdr:cNvSpPr/>
          </xdr:nvSpPr>
          <xdr:spPr>
            <a:xfrm>
              <a:off x="133348" y="781050"/>
              <a:ext cx="2190752" cy="1038226"/>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51" name="Rectangle: Rounded Corners 50">
              <a:extLst>
                <a:ext uri="{FF2B5EF4-FFF2-40B4-BE49-F238E27FC236}">
                  <a16:creationId xmlns:a16="http://schemas.microsoft.com/office/drawing/2014/main" id="{009C18AC-2A42-3A8D-ECAD-00D3D901FDD1}"/>
                </a:ext>
              </a:extLst>
            </xdr:cNvPr>
            <xdr:cNvSpPr/>
          </xdr:nvSpPr>
          <xdr:spPr>
            <a:xfrm>
              <a:off x="276224" y="857561"/>
              <a:ext cx="1914525" cy="190187"/>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F6E8D1-ED04-4048-A3C8-C88B878EA5C3}" type="TxLink">
                <a:rPr lang="en-US" sz="1600" b="0" i="0" u="none" strike="noStrike">
                  <a:solidFill>
                    <a:schemeClr val="bg1"/>
                  </a:solidFill>
                  <a:latin typeface="Calibri"/>
                  <a:ea typeface="Calibri"/>
                  <a:cs typeface="Calibri"/>
                </a:rPr>
                <a:pPr algn="ctr"/>
                <a:t>17.2%</a:t>
              </a:fld>
              <a:endParaRPr lang="en-IN" sz="2400">
                <a:solidFill>
                  <a:schemeClr val="bg1"/>
                </a:solidFill>
                <a:latin typeface="+mn-lt"/>
                <a:ea typeface="Lato black" panose="020F0502020204030203" pitchFamily="34" charset="0"/>
                <a:cs typeface="Lato black" panose="020F0502020204030203" pitchFamily="34" charset="0"/>
              </a:endParaRPr>
            </a:p>
          </xdr:txBody>
        </xdr:sp>
        <xdr:sp macro="" textlink="">
          <xdr:nvSpPr>
            <xdr:cNvPr id="52" name="Rectangle: Rounded Corners 51">
              <a:extLst>
                <a:ext uri="{FF2B5EF4-FFF2-40B4-BE49-F238E27FC236}">
                  <a16:creationId xmlns:a16="http://schemas.microsoft.com/office/drawing/2014/main" id="{264B685E-F9B5-C5ED-75FC-D11DF8876064}"/>
                </a:ext>
              </a:extLst>
            </xdr:cNvPr>
            <xdr:cNvSpPr/>
          </xdr:nvSpPr>
          <xdr:spPr>
            <a:xfrm>
              <a:off x="285749" y="1495426"/>
              <a:ext cx="1914525" cy="25263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2"/>
                  </a:solidFill>
                  <a:latin typeface="+mn-lt"/>
                  <a:ea typeface="Lato black" panose="020F0502020204030203" pitchFamily="34" charset="0"/>
                  <a:cs typeface="Lato black" panose="020F0502020204030203" pitchFamily="34" charset="0"/>
                </a:rPr>
                <a:t>YOY</a:t>
              </a:r>
              <a:r>
                <a:rPr lang="en-US" sz="1200" b="0" i="0" u="none" strike="noStrike" baseline="0">
                  <a:solidFill>
                    <a:schemeClr val="bg2"/>
                  </a:solidFill>
                  <a:latin typeface="+mn-lt"/>
                  <a:ea typeface="Lato black" panose="020F0502020204030203" pitchFamily="34" charset="0"/>
                  <a:cs typeface="Lato black" panose="020F0502020204030203" pitchFamily="34" charset="0"/>
                </a:rPr>
                <a:t> GROWTH</a:t>
              </a:r>
              <a:r>
                <a:rPr lang="en-US" sz="1200" b="0" i="0" u="none" strike="noStrike">
                  <a:solidFill>
                    <a:schemeClr val="bg2"/>
                  </a:solidFill>
                  <a:latin typeface="+mn-lt"/>
                  <a:ea typeface="Lato black" panose="020F0502020204030203" pitchFamily="34" charset="0"/>
                  <a:cs typeface="Lato black" panose="020F0502020204030203" pitchFamily="34" charset="0"/>
                </a:rPr>
                <a:t> </a:t>
              </a:r>
            </a:p>
          </xdr:txBody>
        </xdr:sp>
      </xdr:grpSp>
    </xdr:grpSp>
    <xdr:clientData/>
  </xdr:twoCellAnchor>
  <xdr:twoCellAnchor>
    <xdr:from>
      <xdr:col>4</xdr:col>
      <xdr:colOff>438150</xdr:colOff>
      <xdr:row>6</xdr:row>
      <xdr:rowOff>28574</xdr:rowOff>
    </xdr:from>
    <xdr:to>
      <xdr:col>7</xdr:col>
      <xdr:colOff>438149</xdr:colOff>
      <xdr:row>7</xdr:row>
      <xdr:rowOff>161925</xdr:rowOff>
    </xdr:to>
    <xdr:graphicFrame macro="">
      <xdr:nvGraphicFramePr>
        <xdr:cNvPr id="54" name="Chart 53">
          <a:extLst>
            <a:ext uri="{FF2B5EF4-FFF2-40B4-BE49-F238E27FC236}">
              <a16:creationId xmlns:a16="http://schemas.microsoft.com/office/drawing/2014/main" id="{A1E1F296-C17C-49AA-BFEB-5B5F8094B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466726</xdr:colOff>
      <xdr:row>5</xdr:row>
      <xdr:rowOff>104775</xdr:rowOff>
    </xdr:from>
    <xdr:to>
      <xdr:col>11</xdr:col>
      <xdr:colOff>514350</xdr:colOff>
      <xdr:row>7</xdr:row>
      <xdr:rowOff>85725</xdr:rowOff>
    </xdr:to>
    <xdr:graphicFrame macro="">
      <xdr:nvGraphicFramePr>
        <xdr:cNvPr id="55" name="Chart 54">
          <a:extLst>
            <a:ext uri="{FF2B5EF4-FFF2-40B4-BE49-F238E27FC236}">
              <a16:creationId xmlns:a16="http://schemas.microsoft.com/office/drawing/2014/main" id="{9D5FDBA8-732D-4555-9D4D-71F546526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485774</xdr:colOff>
      <xdr:row>5</xdr:row>
      <xdr:rowOff>95250</xdr:rowOff>
    </xdr:from>
    <xdr:to>
      <xdr:col>15</xdr:col>
      <xdr:colOff>495299</xdr:colOff>
      <xdr:row>7</xdr:row>
      <xdr:rowOff>66675</xdr:rowOff>
    </xdr:to>
    <xdr:graphicFrame macro="">
      <xdr:nvGraphicFramePr>
        <xdr:cNvPr id="56" name="Chart 55">
          <a:extLst>
            <a:ext uri="{FF2B5EF4-FFF2-40B4-BE49-F238E27FC236}">
              <a16:creationId xmlns:a16="http://schemas.microsoft.com/office/drawing/2014/main" id="{98264E88-6756-44E5-BA4D-608364C2C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561975</xdr:colOff>
      <xdr:row>5</xdr:row>
      <xdr:rowOff>76200</xdr:rowOff>
    </xdr:from>
    <xdr:to>
      <xdr:col>19</xdr:col>
      <xdr:colOff>561975</xdr:colOff>
      <xdr:row>7</xdr:row>
      <xdr:rowOff>57150</xdr:rowOff>
    </xdr:to>
    <xdr:graphicFrame macro="">
      <xdr:nvGraphicFramePr>
        <xdr:cNvPr id="57" name="Chart 56">
          <a:extLst>
            <a:ext uri="{FF2B5EF4-FFF2-40B4-BE49-F238E27FC236}">
              <a16:creationId xmlns:a16="http://schemas.microsoft.com/office/drawing/2014/main" id="{4B3957FB-311E-4E2D-8CA3-A792922B0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333373</xdr:colOff>
      <xdr:row>5</xdr:row>
      <xdr:rowOff>142875</xdr:rowOff>
    </xdr:from>
    <xdr:to>
      <xdr:col>3</xdr:col>
      <xdr:colOff>371474</xdr:colOff>
      <xdr:row>7</xdr:row>
      <xdr:rowOff>104774</xdr:rowOff>
    </xdr:to>
    <xdr:graphicFrame macro="">
      <xdr:nvGraphicFramePr>
        <xdr:cNvPr id="5" name="Chart 4">
          <a:extLst>
            <a:ext uri="{FF2B5EF4-FFF2-40B4-BE49-F238E27FC236}">
              <a16:creationId xmlns:a16="http://schemas.microsoft.com/office/drawing/2014/main" id="{80FC80BD-9DB7-4D95-9A4F-33E00B746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277585</xdr:colOff>
          <xdr:row>7</xdr:row>
          <xdr:rowOff>180975</xdr:rowOff>
        </xdr:from>
        <xdr:to>
          <xdr:col>8</xdr:col>
          <xdr:colOff>91168</xdr:colOff>
          <xdr:row>9</xdr:row>
          <xdr:rowOff>28575</xdr:rowOff>
        </xdr:to>
        <xdr:pic>
          <xdr:nvPicPr>
            <xdr:cNvPr id="13" name="Picture 12">
              <a:extLst>
                <a:ext uri="{FF2B5EF4-FFF2-40B4-BE49-F238E27FC236}">
                  <a16:creationId xmlns:a16="http://schemas.microsoft.com/office/drawing/2014/main" id="{EFAAE285-A07D-2CE9-A3D8-4E2E49DDA15A}"/>
                </a:ext>
              </a:extLst>
            </xdr:cNvPr>
            <xdr:cNvPicPr>
              <a:picLocks noChangeAspect="1" noChangeArrowheads="1"/>
              <a:extLst>
                <a:ext uri="{84589F7E-364E-4C9E-8A38-B11213B215E9}">
                  <a14:cameraTool cellRange="'KPI YOY'!$I$8" spid="_x0000_s10318"/>
                </a:ext>
              </a:extLst>
            </xdr:cNvPicPr>
          </xdr:nvPicPr>
          <xdr:blipFill>
            <a:blip xmlns:r="http://schemas.openxmlformats.org/officeDocument/2006/relationships" r:embed="rId6"/>
            <a:srcRect/>
            <a:stretch>
              <a:fillRect/>
            </a:stretch>
          </xdr:blipFill>
          <xdr:spPr bwMode="auto">
            <a:xfrm>
              <a:off x="3951514" y="1514475"/>
              <a:ext cx="1038225"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104775</xdr:colOff>
          <xdr:row>8</xdr:row>
          <xdr:rowOff>38187</xdr:rowOff>
        </xdr:from>
        <xdr:to>
          <xdr:col>4</xdr:col>
          <xdr:colOff>13607</xdr:colOff>
          <xdr:row>9</xdr:row>
          <xdr:rowOff>65314</xdr:rowOff>
        </xdr:to>
        <xdr:pic>
          <xdr:nvPicPr>
            <xdr:cNvPr id="15" name="Picture 14">
              <a:extLst>
                <a:ext uri="{FF2B5EF4-FFF2-40B4-BE49-F238E27FC236}">
                  <a16:creationId xmlns:a16="http://schemas.microsoft.com/office/drawing/2014/main" id="{C5770D75-A712-404A-2100-62C58D61F92A}"/>
                </a:ext>
              </a:extLst>
            </xdr:cNvPr>
            <xdr:cNvPicPr>
              <a:picLocks noChangeAspect="1" noChangeArrowheads="1"/>
              <a:extLst>
                <a:ext uri="{84589F7E-364E-4C9E-8A38-B11213B215E9}">
                  <a14:cameraTool cellRange="'KPI YOY'!$H$8" spid="_x0000_s10319"/>
                </a:ext>
              </a:extLst>
            </xdr:cNvPicPr>
          </xdr:nvPicPr>
          <xdr:blipFill>
            <a:blip xmlns:r="http://schemas.openxmlformats.org/officeDocument/2006/relationships" r:embed="rId7"/>
            <a:srcRect/>
            <a:stretch>
              <a:fillRect/>
            </a:stretch>
          </xdr:blipFill>
          <xdr:spPr bwMode="auto">
            <a:xfrm>
              <a:off x="1329418" y="1562187"/>
              <a:ext cx="1133475" cy="21762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312965</xdr:colOff>
          <xdr:row>7</xdr:row>
          <xdr:rowOff>134711</xdr:rowOff>
        </xdr:from>
        <xdr:to>
          <xdr:col>12</xdr:col>
          <xdr:colOff>88447</xdr:colOff>
          <xdr:row>8</xdr:row>
          <xdr:rowOff>172811</xdr:rowOff>
        </xdr:to>
        <xdr:pic>
          <xdr:nvPicPr>
            <xdr:cNvPr id="17" name="Picture 16">
              <a:extLst>
                <a:ext uri="{FF2B5EF4-FFF2-40B4-BE49-F238E27FC236}">
                  <a16:creationId xmlns:a16="http://schemas.microsoft.com/office/drawing/2014/main" id="{68CFC9A8-88AA-F7A7-E3CA-D25E98B92222}"/>
                </a:ext>
              </a:extLst>
            </xdr:cNvPr>
            <xdr:cNvPicPr>
              <a:picLocks noChangeAspect="1" noChangeArrowheads="1"/>
              <a:extLst>
                <a:ext uri="{84589F7E-364E-4C9E-8A38-B11213B215E9}">
                  <a14:cameraTool cellRange="'KPI YOY'!$J$8" spid="_x0000_s10320"/>
                </a:ext>
              </a:extLst>
            </xdr:cNvPicPr>
          </xdr:nvPicPr>
          <xdr:blipFill>
            <a:blip xmlns:r="http://schemas.openxmlformats.org/officeDocument/2006/relationships" r:embed="rId8"/>
            <a:srcRect/>
            <a:stretch>
              <a:fillRect/>
            </a:stretch>
          </xdr:blipFill>
          <xdr:spPr bwMode="auto">
            <a:xfrm>
              <a:off x="6436179" y="1468211"/>
              <a:ext cx="1000125"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311603</xdr:colOff>
          <xdr:row>7</xdr:row>
          <xdr:rowOff>119743</xdr:rowOff>
        </xdr:from>
        <xdr:to>
          <xdr:col>16</xdr:col>
          <xdr:colOff>172810</xdr:colOff>
          <xdr:row>8</xdr:row>
          <xdr:rowOff>157843</xdr:rowOff>
        </xdr:to>
        <xdr:pic>
          <xdr:nvPicPr>
            <xdr:cNvPr id="19" name="Picture 18">
              <a:extLst>
                <a:ext uri="{FF2B5EF4-FFF2-40B4-BE49-F238E27FC236}">
                  <a16:creationId xmlns:a16="http://schemas.microsoft.com/office/drawing/2014/main" id="{5A031E69-67AF-5B9C-CA29-F387BA275155}"/>
                </a:ext>
              </a:extLst>
            </xdr:cNvPr>
            <xdr:cNvPicPr>
              <a:picLocks noChangeAspect="1" noChangeArrowheads="1"/>
              <a:extLst>
                <a:ext uri="{84589F7E-364E-4C9E-8A38-B11213B215E9}">
                  <a14:cameraTool cellRange="'KPI YOY'!$K$8" spid="_x0000_s10321"/>
                </a:ext>
              </a:extLst>
            </xdr:cNvPicPr>
          </xdr:nvPicPr>
          <xdr:blipFill>
            <a:blip xmlns:r="http://schemas.openxmlformats.org/officeDocument/2006/relationships" r:embed="rId9"/>
            <a:srcRect/>
            <a:stretch>
              <a:fillRect/>
            </a:stretch>
          </xdr:blipFill>
          <xdr:spPr bwMode="auto">
            <a:xfrm>
              <a:off x="8884103" y="1453243"/>
              <a:ext cx="108585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378278</xdr:colOff>
          <xdr:row>7</xdr:row>
          <xdr:rowOff>111476</xdr:rowOff>
        </xdr:from>
        <xdr:to>
          <xdr:col>20</xdr:col>
          <xdr:colOff>244928</xdr:colOff>
          <xdr:row>8</xdr:row>
          <xdr:rowOff>137431</xdr:rowOff>
        </xdr:to>
        <xdr:pic>
          <xdr:nvPicPr>
            <xdr:cNvPr id="21" name="Picture 20">
              <a:extLst>
                <a:ext uri="{FF2B5EF4-FFF2-40B4-BE49-F238E27FC236}">
                  <a16:creationId xmlns:a16="http://schemas.microsoft.com/office/drawing/2014/main" id="{5FE323E1-1C5E-9813-5D5A-D11F2C84EA9C}"/>
                </a:ext>
              </a:extLst>
            </xdr:cNvPr>
            <xdr:cNvPicPr>
              <a:picLocks noChangeAspect="1" noChangeArrowheads="1"/>
              <a:extLst>
                <a:ext uri="{84589F7E-364E-4C9E-8A38-B11213B215E9}">
                  <a14:cameraTool cellRange="'KPI YOY'!$L$8" spid="_x0000_s10322"/>
                </a:ext>
              </a:extLst>
            </xdr:cNvPicPr>
          </xdr:nvPicPr>
          <xdr:blipFill>
            <a:blip xmlns:r="http://schemas.openxmlformats.org/officeDocument/2006/relationships" r:embed="rId10"/>
            <a:srcRect/>
            <a:stretch>
              <a:fillRect/>
            </a:stretch>
          </xdr:blipFill>
          <xdr:spPr bwMode="auto">
            <a:xfrm>
              <a:off x="11400064" y="1444976"/>
              <a:ext cx="1091293" cy="21645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123825</xdr:colOff>
      <xdr:row>9</xdr:row>
      <xdr:rowOff>161924</xdr:rowOff>
    </xdr:from>
    <xdr:to>
      <xdr:col>16</xdr:col>
      <xdr:colOff>219074</xdr:colOff>
      <xdr:row>20</xdr:row>
      <xdr:rowOff>76199</xdr:rowOff>
    </xdr:to>
    <xdr:grpSp>
      <xdr:nvGrpSpPr>
        <xdr:cNvPr id="28" name="Group 27">
          <a:extLst>
            <a:ext uri="{FF2B5EF4-FFF2-40B4-BE49-F238E27FC236}">
              <a16:creationId xmlns:a16="http://schemas.microsoft.com/office/drawing/2014/main" id="{95CFDE6A-C0D5-3B68-1C74-137C1B5FE32F}"/>
            </a:ext>
          </a:extLst>
        </xdr:cNvPr>
        <xdr:cNvGrpSpPr/>
      </xdr:nvGrpSpPr>
      <xdr:grpSpPr>
        <a:xfrm>
          <a:off x="123825" y="1876424"/>
          <a:ext cx="9892392" cy="2050596"/>
          <a:chOff x="152400" y="1952625"/>
          <a:chExt cx="9848849" cy="1809750"/>
        </a:xfrm>
      </xdr:grpSpPr>
      <xdr:sp macro="" textlink="">
        <xdr:nvSpPr>
          <xdr:cNvPr id="22" name="Rectangle: Rounded Corners 21">
            <a:extLst>
              <a:ext uri="{FF2B5EF4-FFF2-40B4-BE49-F238E27FC236}">
                <a16:creationId xmlns:a16="http://schemas.microsoft.com/office/drawing/2014/main" id="{56C309E0-8407-15BE-D5F7-DF41D68BAA07}"/>
              </a:ext>
            </a:extLst>
          </xdr:cNvPr>
          <xdr:cNvSpPr/>
        </xdr:nvSpPr>
        <xdr:spPr>
          <a:xfrm>
            <a:off x="152400" y="1990725"/>
            <a:ext cx="3762375" cy="1771650"/>
          </a:xfrm>
          <a:prstGeom prst="roundRect">
            <a:avLst>
              <a:gd name="adj" fmla="val 8156"/>
            </a:avLst>
          </a:prstGeom>
          <a:gradFill>
            <a:gsLst>
              <a:gs pos="0">
                <a:schemeClr val="tx1">
                  <a:lumMod val="85000"/>
                  <a:lumOff val="15000"/>
                  <a:alpha val="8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7D95D03A-1601-FB79-A943-97722D21E3C4}"/>
              </a:ext>
            </a:extLst>
          </xdr:cNvPr>
          <xdr:cNvSpPr/>
        </xdr:nvSpPr>
        <xdr:spPr>
          <a:xfrm>
            <a:off x="3971924" y="1971675"/>
            <a:ext cx="3228976" cy="1771650"/>
          </a:xfrm>
          <a:prstGeom prst="roundRect">
            <a:avLst>
              <a:gd name="adj" fmla="val 8156"/>
            </a:avLst>
          </a:prstGeom>
          <a:gradFill>
            <a:gsLst>
              <a:gs pos="0">
                <a:schemeClr val="tx1">
                  <a:lumMod val="85000"/>
                  <a:lumOff val="15000"/>
                  <a:alpha val="8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AA15F420-8135-07A7-9F04-9EA02DD179DC}"/>
              </a:ext>
            </a:extLst>
          </xdr:cNvPr>
          <xdr:cNvSpPr/>
        </xdr:nvSpPr>
        <xdr:spPr>
          <a:xfrm>
            <a:off x="7267574" y="1952625"/>
            <a:ext cx="2733675" cy="1771650"/>
          </a:xfrm>
          <a:prstGeom prst="roundRect">
            <a:avLst>
              <a:gd name="adj" fmla="val 8156"/>
            </a:avLst>
          </a:prstGeom>
          <a:gradFill>
            <a:gsLst>
              <a:gs pos="0">
                <a:schemeClr val="tx1">
                  <a:lumMod val="85000"/>
                  <a:lumOff val="15000"/>
                  <a:alpha val="8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11EF967E-30BC-DD26-E53D-1F7EF5382B34}"/>
              </a:ext>
            </a:extLst>
          </xdr:cNvPr>
          <xdr:cNvSpPr/>
        </xdr:nvSpPr>
        <xdr:spPr>
          <a:xfrm>
            <a:off x="238125" y="2047875"/>
            <a:ext cx="2581275" cy="257175"/>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sp macro="" textlink="">
        <xdr:nvSpPr>
          <xdr:cNvPr id="26" name="Rectangle: Rounded Corners 25">
            <a:extLst>
              <a:ext uri="{FF2B5EF4-FFF2-40B4-BE49-F238E27FC236}">
                <a16:creationId xmlns:a16="http://schemas.microsoft.com/office/drawing/2014/main" id="{FB73B3BA-F45B-3FDB-2B3A-A1BBBC484A7F}"/>
              </a:ext>
            </a:extLst>
          </xdr:cNvPr>
          <xdr:cNvSpPr/>
        </xdr:nvSpPr>
        <xdr:spPr>
          <a:xfrm>
            <a:off x="4029075" y="2057400"/>
            <a:ext cx="2543175" cy="257175"/>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100">
                <a:solidFill>
                  <a:schemeClr val="bg1"/>
                </a:solidFill>
                <a:latin typeface="Lato black" panose="020F0502020204030203" pitchFamily="34" charset="0"/>
                <a:ea typeface="Lato black" panose="020F0502020204030203" pitchFamily="34" charset="0"/>
                <a:cs typeface="Lato black" panose="020F0502020204030203" pitchFamily="34" charset="0"/>
              </a:rPr>
              <a:t>CATEGORY WISE PROFIT</a:t>
            </a:r>
          </a:p>
        </xdr:txBody>
      </xdr:sp>
      <xdr:sp macro="" textlink="">
        <xdr:nvSpPr>
          <xdr:cNvPr id="27" name="Rectangle: Rounded Corners 26">
            <a:extLst>
              <a:ext uri="{FF2B5EF4-FFF2-40B4-BE49-F238E27FC236}">
                <a16:creationId xmlns:a16="http://schemas.microsoft.com/office/drawing/2014/main" id="{2DAE990E-E056-9818-6CDC-26A4C07E7813}"/>
              </a:ext>
            </a:extLst>
          </xdr:cNvPr>
          <xdr:cNvSpPr/>
        </xdr:nvSpPr>
        <xdr:spPr>
          <a:xfrm>
            <a:off x="7315201" y="2095500"/>
            <a:ext cx="2371724" cy="257175"/>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100">
                <a:solidFill>
                  <a:schemeClr val="lt1"/>
                </a:solidFill>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grpSp>
    <xdr:clientData/>
  </xdr:twoCellAnchor>
  <xdr:twoCellAnchor>
    <xdr:from>
      <xdr:col>0</xdr:col>
      <xdr:colOff>190500</xdr:colOff>
      <xdr:row>21</xdr:row>
      <xdr:rowOff>38100</xdr:rowOff>
    </xdr:from>
    <xdr:to>
      <xdr:col>16</xdr:col>
      <xdr:colOff>285749</xdr:colOff>
      <xdr:row>32</xdr:row>
      <xdr:rowOff>19050</xdr:rowOff>
    </xdr:to>
    <xdr:grpSp>
      <xdr:nvGrpSpPr>
        <xdr:cNvPr id="63" name="Group 62">
          <a:extLst>
            <a:ext uri="{FF2B5EF4-FFF2-40B4-BE49-F238E27FC236}">
              <a16:creationId xmlns:a16="http://schemas.microsoft.com/office/drawing/2014/main" id="{7BB094D1-EF45-E1DE-85A0-1EBD35016D91}"/>
            </a:ext>
          </a:extLst>
        </xdr:cNvPr>
        <xdr:cNvGrpSpPr/>
      </xdr:nvGrpSpPr>
      <xdr:grpSpPr>
        <a:xfrm>
          <a:off x="190500" y="4079421"/>
          <a:ext cx="9892392" cy="2076450"/>
          <a:chOff x="152400" y="1952625"/>
          <a:chExt cx="9848849" cy="1809750"/>
        </a:xfrm>
      </xdr:grpSpPr>
      <xdr:sp macro="" textlink="">
        <xdr:nvSpPr>
          <xdr:cNvPr id="64" name="Rectangle: Rounded Corners 63">
            <a:extLst>
              <a:ext uri="{FF2B5EF4-FFF2-40B4-BE49-F238E27FC236}">
                <a16:creationId xmlns:a16="http://schemas.microsoft.com/office/drawing/2014/main" id="{AFEC6901-818A-1C00-5527-15FFB458AD85}"/>
              </a:ext>
            </a:extLst>
          </xdr:cNvPr>
          <xdr:cNvSpPr/>
        </xdr:nvSpPr>
        <xdr:spPr>
          <a:xfrm>
            <a:off x="152400" y="1990725"/>
            <a:ext cx="3762375" cy="1771650"/>
          </a:xfrm>
          <a:prstGeom prst="roundRect">
            <a:avLst>
              <a:gd name="adj" fmla="val 8156"/>
            </a:avLst>
          </a:prstGeom>
          <a:gradFill>
            <a:gsLst>
              <a:gs pos="0">
                <a:schemeClr val="tx1">
                  <a:lumMod val="85000"/>
                  <a:lumOff val="15000"/>
                  <a:alpha val="8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Rectangle: Rounded Corners 64">
            <a:extLst>
              <a:ext uri="{FF2B5EF4-FFF2-40B4-BE49-F238E27FC236}">
                <a16:creationId xmlns:a16="http://schemas.microsoft.com/office/drawing/2014/main" id="{0DAA5F5E-CE93-6CCA-F4A3-0909D43B2FAC}"/>
              </a:ext>
            </a:extLst>
          </xdr:cNvPr>
          <xdr:cNvSpPr/>
        </xdr:nvSpPr>
        <xdr:spPr>
          <a:xfrm>
            <a:off x="3971924" y="1971675"/>
            <a:ext cx="3228976" cy="1771650"/>
          </a:xfrm>
          <a:prstGeom prst="roundRect">
            <a:avLst>
              <a:gd name="adj" fmla="val 8156"/>
            </a:avLst>
          </a:prstGeom>
          <a:gradFill>
            <a:gsLst>
              <a:gs pos="0">
                <a:schemeClr val="tx1">
                  <a:lumMod val="85000"/>
                  <a:lumOff val="15000"/>
                  <a:alpha val="8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Rectangle: Rounded Corners 65">
            <a:extLst>
              <a:ext uri="{FF2B5EF4-FFF2-40B4-BE49-F238E27FC236}">
                <a16:creationId xmlns:a16="http://schemas.microsoft.com/office/drawing/2014/main" id="{F9F4E04D-A4F8-3FDA-B737-8DD803D581FA}"/>
              </a:ext>
            </a:extLst>
          </xdr:cNvPr>
          <xdr:cNvSpPr/>
        </xdr:nvSpPr>
        <xdr:spPr>
          <a:xfrm>
            <a:off x="7267574" y="1952625"/>
            <a:ext cx="2733675" cy="1771650"/>
          </a:xfrm>
          <a:prstGeom prst="roundRect">
            <a:avLst>
              <a:gd name="adj" fmla="val 8156"/>
            </a:avLst>
          </a:prstGeom>
          <a:gradFill>
            <a:gsLst>
              <a:gs pos="0">
                <a:schemeClr val="tx1">
                  <a:lumMod val="85000"/>
                  <a:lumOff val="15000"/>
                  <a:alpha val="8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Rectangle: Rounded Corners 66">
            <a:extLst>
              <a:ext uri="{FF2B5EF4-FFF2-40B4-BE49-F238E27FC236}">
                <a16:creationId xmlns:a16="http://schemas.microsoft.com/office/drawing/2014/main" id="{C5AD33B3-3056-B443-102F-222E3BE67A2D}"/>
              </a:ext>
            </a:extLst>
          </xdr:cNvPr>
          <xdr:cNvSpPr/>
        </xdr:nvSpPr>
        <xdr:spPr>
          <a:xfrm>
            <a:off x="238125" y="2047875"/>
            <a:ext cx="2581275" cy="257175"/>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SALES</a:t>
            </a:r>
            <a:r>
              <a:rPr lang="en-IN" sz="1100" baseline="0">
                <a:latin typeface="Lato black" panose="020F0502020204030203" pitchFamily="34" charset="0"/>
                <a:ea typeface="Lato black" panose="020F0502020204030203" pitchFamily="34" charset="0"/>
                <a:cs typeface="Lato black" panose="020F0502020204030203" pitchFamily="34" charset="0"/>
              </a:rPr>
              <a:t> BY STATE</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8" name="Rectangle: Rounded Corners 67">
            <a:extLst>
              <a:ext uri="{FF2B5EF4-FFF2-40B4-BE49-F238E27FC236}">
                <a16:creationId xmlns:a16="http://schemas.microsoft.com/office/drawing/2014/main" id="{B4983797-42A1-51DA-1ECF-AABDF7732747}"/>
              </a:ext>
            </a:extLst>
          </xdr:cNvPr>
          <xdr:cNvSpPr/>
        </xdr:nvSpPr>
        <xdr:spPr>
          <a:xfrm>
            <a:off x="4029075" y="2057400"/>
            <a:ext cx="2543175" cy="257175"/>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Lato black" panose="020F0502020204030203" pitchFamily="34" charset="0"/>
                <a:ea typeface="Lato black" panose="020F0502020204030203" pitchFamily="34" charset="0"/>
                <a:cs typeface="Lato black" panose="020F0502020204030203" pitchFamily="34" charset="0"/>
              </a:rPr>
              <a:t>TOP 10 SUB CATEGORIES</a:t>
            </a:r>
          </a:p>
        </xdr:txBody>
      </xdr:sp>
      <xdr:sp macro="" textlink="">
        <xdr:nvSpPr>
          <xdr:cNvPr id="69" name="Rectangle: Rounded Corners 68">
            <a:extLst>
              <a:ext uri="{FF2B5EF4-FFF2-40B4-BE49-F238E27FC236}">
                <a16:creationId xmlns:a16="http://schemas.microsoft.com/office/drawing/2014/main" id="{05A62174-1D00-1A99-57F4-4DF116A439E4}"/>
              </a:ext>
            </a:extLst>
          </xdr:cNvPr>
          <xdr:cNvSpPr/>
        </xdr:nvSpPr>
        <xdr:spPr>
          <a:xfrm>
            <a:off x="7315201" y="2095500"/>
            <a:ext cx="2371724" cy="257175"/>
          </a:xfrm>
          <a:prstGeom prst="roundRect">
            <a:avLst/>
          </a:prstGeom>
          <a:gradFill>
            <a:gsLst>
              <a:gs pos="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100">
                <a:solidFill>
                  <a:schemeClr val="lt1"/>
                </a:solidFill>
                <a:latin typeface="Lato black" panose="020F0502020204030203" pitchFamily="34" charset="0"/>
                <a:ea typeface="Lato black" panose="020F0502020204030203" pitchFamily="34" charset="0"/>
                <a:cs typeface="Lato black" panose="020F0502020204030203" pitchFamily="34" charset="0"/>
              </a:rPr>
              <a:t>FILTERS</a:t>
            </a:r>
          </a:p>
        </xdr:txBody>
      </xdr:sp>
    </xdr:grpSp>
    <xdr:clientData/>
  </xdr:twoCellAnchor>
  <xdr:twoCellAnchor>
    <xdr:from>
      <xdr:col>0</xdr:col>
      <xdr:colOff>136072</xdr:colOff>
      <xdr:row>11</xdr:row>
      <xdr:rowOff>176893</xdr:rowOff>
    </xdr:from>
    <xdr:to>
      <xdr:col>6</xdr:col>
      <xdr:colOff>204107</xdr:colOff>
      <xdr:row>20</xdr:row>
      <xdr:rowOff>62592</xdr:rowOff>
    </xdr:to>
    <xdr:graphicFrame macro="">
      <xdr:nvGraphicFramePr>
        <xdr:cNvPr id="70" name="Chart 69">
          <a:extLst>
            <a:ext uri="{FF2B5EF4-FFF2-40B4-BE49-F238E27FC236}">
              <a16:creationId xmlns:a16="http://schemas.microsoft.com/office/drawing/2014/main" id="{996B5060-3050-4C83-A8CC-DF5E5ABA1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272144</xdr:colOff>
      <xdr:row>12</xdr:row>
      <xdr:rowOff>74838</xdr:rowOff>
    </xdr:from>
    <xdr:to>
      <xdr:col>11</xdr:col>
      <xdr:colOff>503465</xdr:colOff>
      <xdr:row>19</xdr:row>
      <xdr:rowOff>170088</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A367D49A-62C4-41D5-B43A-B875DC3C12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946073" y="2360838"/>
              <a:ext cx="3292928" cy="14695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38099</xdr:colOff>
      <xdr:row>12</xdr:row>
      <xdr:rowOff>66675</xdr:rowOff>
    </xdr:from>
    <xdr:to>
      <xdr:col>16</xdr:col>
      <xdr:colOff>47625</xdr:colOff>
      <xdr:row>19</xdr:row>
      <xdr:rowOff>185735</xdr:rowOff>
    </xdr:to>
    <xdr:graphicFrame macro="">
      <xdr:nvGraphicFramePr>
        <xdr:cNvPr id="72" name="Chart 71">
          <a:extLst>
            <a:ext uri="{FF2B5EF4-FFF2-40B4-BE49-F238E27FC236}">
              <a16:creationId xmlns:a16="http://schemas.microsoft.com/office/drawing/2014/main" id="{D7D7555C-DB83-4329-B2C3-D1C96D1F9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217714</xdr:colOff>
      <xdr:row>23</xdr:row>
      <xdr:rowOff>95250</xdr:rowOff>
    </xdr:from>
    <xdr:to>
      <xdr:col>6</xdr:col>
      <xdr:colOff>244928</xdr:colOff>
      <xdr:row>31</xdr:row>
      <xdr:rowOff>114300</xdr:rowOff>
    </xdr:to>
    <mc:AlternateContent xmlns:mc="http://schemas.openxmlformats.org/markup-compatibility/2006">
      <mc:Choice xmlns:cx4="http://schemas.microsoft.com/office/drawing/2016/5/10/chartex" Requires="cx4">
        <xdr:graphicFrame macro="">
          <xdr:nvGraphicFramePr>
            <xdr:cNvPr id="73" name="Chart 72">
              <a:extLst>
                <a:ext uri="{FF2B5EF4-FFF2-40B4-BE49-F238E27FC236}">
                  <a16:creationId xmlns:a16="http://schemas.microsoft.com/office/drawing/2014/main" id="{78060703-F928-4C8F-A312-1B5ECB7D0E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17714" y="4517571"/>
              <a:ext cx="3701143" cy="1543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394607</xdr:colOff>
      <xdr:row>23</xdr:row>
      <xdr:rowOff>40822</xdr:rowOff>
    </xdr:from>
    <xdr:to>
      <xdr:col>11</xdr:col>
      <xdr:colOff>435429</xdr:colOff>
      <xdr:row>32</xdr:row>
      <xdr:rowOff>163286</xdr:rowOff>
    </xdr:to>
    <xdr:graphicFrame macro="">
      <xdr:nvGraphicFramePr>
        <xdr:cNvPr id="74" name="Chart 73">
          <a:extLst>
            <a:ext uri="{FF2B5EF4-FFF2-40B4-BE49-F238E27FC236}">
              <a16:creationId xmlns:a16="http://schemas.microsoft.com/office/drawing/2014/main" id="{24718D19-4049-4162-AFD2-E8C4D0E9F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12</xdr:col>
      <xdr:colOff>27215</xdr:colOff>
      <xdr:row>23</xdr:row>
      <xdr:rowOff>160565</xdr:rowOff>
    </xdr:from>
    <xdr:to>
      <xdr:col>13</xdr:col>
      <xdr:colOff>258535</xdr:colOff>
      <xdr:row>31</xdr:row>
      <xdr:rowOff>108857</xdr:rowOff>
    </xdr:to>
    <mc:AlternateContent xmlns:mc="http://schemas.openxmlformats.org/markup-compatibility/2006">
      <mc:Choice xmlns:a14="http://schemas.microsoft.com/office/drawing/2010/main" Requires="a14">
        <xdr:graphicFrame macro="">
          <xdr:nvGraphicFramePr>
            <xdr:cNvPr id="75" name="Year 1">
              <a:extLst>
                <a:ext uri="{FF2B5EF4-FFF2-40B4-BE49-F238E27FC236}">
                  <a16:creationId xmlns:a16="http://schemas.microsoft.com/office/drawing/2014/main" id="{D23B034E-DE60-49E5-B4FF-7B8A31449B3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375072" y="4582886"/>
              <a:ext cx="843642" cy="1472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517071</xdr:colOff>
      <xdr:row>23</xdr:row>
      <xdr:rowOff>176892</xdr:rowOff>
    </xdr:from>
    <xdr:to>
      <xdr:col>16</xdr:col>
      <xdr:colOff>231322</xdr:colOff>
      <xdr:row>31</xdr:row>
      <xdr:rowOff>95249</xdr:rowOff>
    </xdr:to>
    <mc:AlternateContent xmlns:mc="http://schemas.openxmlformats.org/markup-compatibility/2006">
      <mc:Choice xmlns:a14="http://schemas.microsoft.com/office/drawing/2010/main" Requires="a14">
        <xdr:graphicFrame macro="">
          <xdr:nvGraphicFramePr>
            <xdr:cNvPr id="76" name="Segment 1">
              <a:extLst>
                <a:ext uri="{FF2B5EF4-FFF2-40B4-BE49-F238E27FC236}">
                  <a16:creationId xmlns:a16="http://schemas.microsoft.com/office/drawing/2014/main" id="{DBCF50AF-F146-4C53-92DB-5170EEB21F8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089571" y="4599213"/>
              <a:ext cx="938894" cy="1442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299357</xdr:colOff>
      <xdr:row>23</xdr:row>
      <xdr:rowOff>146959</xdr:rowOff>
    </xdr:from>
    <xdr:to>
      <xdr:col>14</xdr:col>
      <xdr:colOff>462644</xdr:colOff>
      <xdr:row>31</xdr:row>
      <xdr:rowOff>108858</xdr:rowOff>
    </xdr:to>
    <mc:AlternateContent xmlns:mc="http://schemas.openxmlformats.org/markup-compatibility/2006">
      <mc:Choice xmlns:a14="http://schemas.microsoft.com/office/drawing/2010/main" Requires="a14">
        <xdr:graphicFrame macro="">
          <xdr:nvGraphicFramePr>
            <xdr:cNvPr id="77" name="Region 1">
              <a:extLst>
                <a:ext uri="{FF2B5EF4-FFF2-40B4-BE49-F238E27FC236}">
                  <a16:creationId xmlns:a16="http://schemas.microsoft.com/office/drawing/2014/main" id="{9FF0785E-8B9A-45D2-A8BF-A1558E77A9F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259536" y="4569280"/>
              <a:ext cx="775608"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Agrawal" refreshedDate="46215.899967245372" createdVersion="8" refreshedVersion="8" minRefreshableVersion="3" recordCount="9994" xr:uid="{9D2A7451-4021-4B24-A625-BBB984805587}">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23319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3AE7FD-24D1-459B-A5D7-BD645EB69E9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3">
    <format dxfId="18">
      <pivotArea collapsedLevelsAreSubtotals="1" fieldPosition="0">
        <references count="1">
          <reference field="22" count="12">
            <x v="1"/>
            <x v="2"/>
            <x v="3"/>
            <x v="4"/>
            <x v="5"/>
            <x v="6"/>
            <x v="7"/>
            <x v="8"/>
            <x v="9"/>
            <x v="10"/>
            <x v="11"/>
            <x v="12"/>
          </reference>
        </references>
      </pivotArea>
    </format>
    <format dxfId="10">
      <pivotArea collapsedLevelsAreSubtotals="1" fieldPosition="0">
        <references count="2">
          <reference field="4294967294" count="1" selected="0">
            <x v="1"/>
          </reference>
          <reference field="22" count="12">
            <x v="1"/>
            <x v="2"/>
            <x v="3"/>
            <x v="4"/>
            <x v="5"/>
            <x v="6"/>
            <x v="7"/>
            <x v="8"/>
            <x v="9"/>
            <x v="10"/>
            <x v="11"/>
            <x v="12"/>
          </reference>
        </references>
      </pivotArea>
    </format>
    <format dxfId="9">
      <pivotArea collapsedLevelsAreSubtotals="1" fieldPosition="0">
        <references count="2">
          <reference field="4294967294" count="1" selected="0">
            <x v="0"/>
          </reference>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1123C-A898-4F20-AE03-58CDCA4FA959}"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0F6227-519E-4D10-BF57-C2633DA88182}"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
    <format dxfId="8">
      <pivotArea collapsedLevelsAreSubtotals="1" fieldPosition="0">
        <references count="1">
          <reference field="15"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E910E3-F910-431B-88E4-08F1FE405792}"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6">
    <pivotField showAll="0"/>
    <pivotField showAll="0"/>
    <pivotField showAll="0">
      <items count="5">
        <item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2">
    <i>
      <x/>
    </i>
    <i>
      <x v="2"/>
    </i>
    <i>
      <x v="8"/>
    </i>
    <i>
      <x v="9"/>
    </i>
    <i>
      <x v="15"/>
    </i>
    <i>
      <x v="16"/>
    </i>
    <i>
      <x v="22"/>
    </i>
    <i>
      <x v="31"/>
    </i>
    <i>
      <x v="38"/>
    </i>
    <i>
      <x v="40"/>
    </i>
    <i>
      <x v="44"/>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BCCF39-9233-44AF-8E55-63BBC51EA1DA}"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4"/>
    </i>
    <i>
      <x v="16"/>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8E1DBF-911C-4E1E-B383-40A6909C84B8}"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6">
    <pivotField showAll="0"/>
    <pivotField showAll="0"/>
    <pivotField showAll="0">
      <items count="5">
        <item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2">
    <format dxfId="3">
      <pivotArea collapsedLevelsAreSubtotals="1" fieldPosition="0">
        <references count="1">
          <reference field="22" count="12">
            <x v="1"/>
            <x v="2"/>
            <x v="3"/>
            <x v="4"/>
            <x v="5"/>
            <x v="6"/>
            <x v="7"/>
            <x v="8"/>
            <x v="9"/>
            <x v="10"/>
            <x v="11"/>
            <x v="12"/>
          </reference>
        </references>
      </pivotArea>
    </format>
    <format dxfId="2">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434348-8C7E-4034-87C6-9FBD9B1B30B5}"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6" firstHeaderRow="1" firstDataRow="1" firstDataCol="1"/>
  <pivotFields count="26">
    <pivotField showAll="0"/>
    <pivotField showAll="0"/>
    <pivotField showAll="0">
      <items count="5">
        <item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93F13F-CC26-4C47-AEE3-2B44102D8529}"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pivotField showAll="0">
      <items count="5">
        <item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874C87-B0AC-494A-BF2F-D79A1168D185}"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8BF234-A0A9-4164-9DD9-53E1924B550B}"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x="2"/>
        <item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2">
    <format dxfId="1">
      <pivotArea collapsedLevelsAreSubtotals="1" fieldPosition="0">
        <references count="1">
          <reference field="22" count="12">
            <x v="1"/>
            <x v="2"/>
            <x v="3"/>
            <x v="4"/>
            <x v="5"/>
            <x v="6"/>
            <x v="7"/>
            <x v="8"/>
            <x v="9"/>
            <x v="10"/>
            <x v="11"/>
            <x v="12"/>
          </reference>
        </references>
      </pivotArea>
    </format>
    <format dxfId="0">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AB9902-81AF-4BBD-8764-B4AC1149235E}" name="PivotTable1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0C31B5F-C663-4071-B14C-FF290E8E1FA7}" sourceName="Year">
  <pivotTables>
    <pivotTable tabId="4" name="PivotTable2"/>
    <pivotTable tabId="3" name="PivotTable1"/>
    <pivotTable tabId="8" name="PivotTable12"/>
    <pivotTable tabId="8" name="PivotTable6"/>
    <pivotTable tabId="8" name="PivotTable7"/>
    <pivotTable tabId="8" name="PivotTable8"/>
    <pivotTable tabId="8" name="PivotTable9"/>
    <pivotTable tabId="6" name="PivotTable4"/>
    <pivotTable tabId="5" name="PivotTable3"/>
    <pivotTable tabId="7" name="PivotTable5"/>
  </pivotTables>
  <data>
    <tabular pivotCacheId="23319820">
      <items count="4">
        <i x="2" s="1"/>
        <i x="1" s="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2B6B6D4-8F43-48A1-8E2D-B552F6A38EB1}" sourceName="Segment">
  <pivotTables>
    <pivotTable tabId="4" name="PivotTable2"/>
    <pivotTable tabId="3" name="PivotTable1"/>
    <pivotTable tabId="8" name="PivotTable12"/>
    <pivotTable tabId="8" name="PivotTable6"/>
    <pivotTable tabId="8" name="PivotTable7"/>
    <pivotTable tabId="8" name="PivotTable8"/>
    <pivotTable tabId="8" name="PivotTable9"/>
    <pivotTable tabId="9" name="PivotTable13"/>
    <pivotTable tabId="6" name="PivotTable4"/>
    <pivotTable tabId="5" name="PivotTable3"/>
    <pivotTable tabId="7" name="PivotTable5"/>
  </pivotTables>
  <data>
    <tabular pivotCacheId="23319820">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6BC7BC-EF9A-4657-B87B-75D870233D72}" sourceName="Region">
  <pivotTables>
    <pivotTable tabId="4" name="PivotTable2"/>
    <pivotTable tabId="3" name="PivotTable1"/>
    <pivotTable tabId="8" name="PivotTable12"/>
    <pivotTable tabId="8" name="PivotTable6"/>
    <pivotTable tabId="8" name="PivotTable7"/>
    <pivotTable tabId="8" name="PivotTable8"/>
    <pivotTable tabId="8" name="PivotTable9"/>
    <pivotTable tabId="9" name="PivotTable13"/>
    <pivotTable tabId="6" name="PivotTable4"/>
    <pivotTable tabId="5" name="PivotTable3"/>
    <pivotTable tabId="7" name="PivotTable5"/>
  </pivotTables>
  <data>
    <tabular pivotCacheId="23319820">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8931DE1-7D88-4F08-A156-452371BDBE2B}" cache="Slicer_Year" caption="Year" rowHeight="241300"/>
  <slicer name="Segment" xr10:uid="{A299236F-3FA0-45BF-9604-3C992D6D71B2}" cache="Slicer_Segment" caption="Segment" rowHeight="241300"/>
  <slicer name="Region" xr10:uid="{A14368C0-3679-44AF-9566-BC91F59C43D0}"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0003F2B-D6C7-4846-B094-671C99264391}" cache="Slicer_Year" caption="Year" style="AB" rowHeight="241300"/>
  <slicer name="Segment 1" xr10:uid="{1983DE6E-3851-4A2A-B794-A752F6FFB138}" cache="Slicer_Segment" caption="Segment" style="AB" rowHeight="241300"/>
  <slicer name="Region 1" xr10:uid="{CC5F2B82-0E62-491D-99D9-4091E686E80F}"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B1F7C-15E0-4CDD-AA35-28BE755D4E46}">
  <dimension ref="A3:C16"/>
  <sheetViews>
    <sheetView workbookViewId="0">
      <selection activeCell="C18" sqref="C18"/>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6" t="s">
        <v>10933</v>
      </c>
      <c r="B3" s="5" t="s">
        <v>10951</v>
      </c>
      <c r="C3" s="11" t="s">
        <v>10952</v>
      </c>
    </row>
    <row r="4" spans="1:3" x14ac:dyDescent="0.25">
      <c r="A4" s="8" t="s">
        <v>10939</v>
      </c>
      <c r="B4" s="36">
        <v>3187.3360000000002</v>
      </c>
      <c r="C4" s="34">
        <v>590.68909999999994</v>
      </c>
    </row>
    <row r="5" spans="1:3" x14ac:dyDescent="0.25">
      <c r="A5" s="9" t="s">
        <v>10940</v>
      </c>
      <c r="B5" s="37">
        <v>1010.974</v>
      </c>
      <c r="C5" s="35">
        <v>256.73079999999993</v>
      </c>
    </row>
    <row r="6" spans="1:3" x14ac:dyDescent="0.25">
      <c r="A6" s="9" t="s">
        <v>10941</v>
      </c>
      <c r="B6" s="37">
        <v>5756.1089999999995</v>
      </c>
      <c r="C6" s="35">
        <v>1505.0280000000007</v>
      </c>
    </row>
    <row r="7" spans="1:3" x14ac:dyDescent="0.25">
      <c r="A7" s="9" t="s">
        <v>10942</v>
      </c>
      <c r="B7" s="37">
        <v>9769.4179999999942</v>
      </c>
      <c r="C7" s="35">
        <v>1168.5853000000004</v>
      </c>
    </row>
    <row r="8" spans="1:3" x14ac:dyDescent="0.25">
      <c r="A8" s="9" t="s">
        <v>10943</v>
      </c>
      <c r="B8" s="37">
        <v>10200.950000000001</v>
      </c>
      <c r="C8" s="35">
        <v>2813.6311999999994</v>
      </c>
    </row>
    <row r="9" spans="1:3" x14ac:dyDescent="0.25">
      <c r="A9" s="9" t="s">
        <v>10944</v>
      </c>
      <c r="B9" s="37">
        <v>6433.4070000000002</v>
      </c>
      <c r="C9" s="35">
        <v>555.83159999999987</v>
      </c>
    </row>
    <row r="10" spans="1:3" x14ac:dyDescent="0.25">
      <c r="A10" s="9" t="s">
        <v>10945</v>
      </c>
      <c r="B10" s="37">
        <v>2780.7529999999997</v>
      </c>
      <c r="C10" s="35">
        <v>371.01479999999987</v>
      </c>
    </row>
    <row r="11" spans="1:3" x14ac:dyDescent="0.25">
      <c r="A11" s="9" t="s">
        <v>10946</v>
      </c>
      <c r="B11" s="37">
        <v>5923.5564999999988</v>
      </c>
      <c r="C11" s="35">
        <v>1353.8363999999997</v>
      </c>
    </row>
    <row r="12" spans="1:3" x14ac:dyDescent="0.25">
      <c r="A12" s="9" t="s">
        <v>10947</v>
      </c>
      <c r="B12" s="37">
        <v>4142.2049999999999</v>
      </c>
      <c r="C12" s="35">
        <v>622.94539999999984</v>
      </c>
    </row>
    <row r="13" spans="1:3" x14ac:dyDescent="0.25">
      <c r="A13" s="9" t="s">
        <v>10948</v>
      </c>
      <c r="B13" s="37">
        <v>5899.0870000000004</v>
      </c>
      <c r="C13" s="35">
        <v>875.44299999999998</v>
      </c>
    </row>
    <row r="14" spans="1:3" x14ac:dyDescent="0.25">
      <c r="A14" s="9" t="s">
        <v>10949</v>
      </c>
      <c r="B14" s="37">
        <v>17620.470000000005</v>
      </c>
      <c r="C14" s="35">
        <v>2554.9699000000001</v>
      </c>
    </row>
    <row r="15" spans="1:3" x14ac:dyDescent="0.25">
      <c r="A15" s="9" t="s">
        <v>10950</v>
      </c>
      <c r="B15" s="37">
        <v>6762.675000000002</v>
      </c>
      <c r="C15" s="35">
        <v>1027.2772</v>
      </c>
    </row>
    <row r="16" spans="1:3" x14ac:dyDescent="0.25">
      <c r="A16" s="10" t="s">
        <v>10934</v>
      </c>
      <c r="B16" s="27">
        <v>79486.940499999997</v>
      </c>
      <c r="C16" s="28">
        <v>13695.982699999999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E1F8-CA9E-44CC-B198-916D64CE39DF}">
  <dimension ref="A3:E7"/>
  <sheetViews>
    <sheetView workbookViewId="0">
      <selection activeCell="E11" sqref="E11"/>
    </sheetView>
  </sheetViews>
  <sheetFormatPr defaultRowHeight="15" x14ac:dyDescent="0.25"/>
  <cols>
    <col min="1" max="1" width="14.5703125" bestFit="1" customWidth="1"/>
    <col min="2" max="2" width="12.5703125" bestFit="1" customWidth="1"/>
    <col min="4" max="4" width="14.5703125" bestFit="1" customWidth="1"/>
    <col min="5" max="5" width="12" bestFit="1" customWidth="1"/>
  </cols>
  <sheetData>
    <row r="3" spans="1:5" x14ac:dyDescent="0.25">
      <c r="A3" s="6" t="s">
        <v>10933</v>
      </c>
      <c r="B3" s="7" t="s">
        <v>10952</v>
      </c>
      <c r="D3" s="12" t="s">
        <v>15</v>
      </c>
      <c r="E3" s="12" t="s">
        <v>21</v>
      </c>
    </row>
    <row r="4" spans="1:5" x14ac:dyDescent="0.25">
      <c r="A4" s="8" t="s">
        <v>71</v>
      </c>
      <c r="B4" s="20">
        <v>6967.5554999999995</v>
      </c>
      <c r="D4" t="str">
        <f>A4</f>
        <v>Technology</v>
      </c>
      <c r="E4" s="38">
        <f>GETPIVOTDATA("Profit",$A$3,"Category",A4)</f>
        <v>6967.5554999999995</v>
      </c>
    </row>
    <row r="5" spans="1:5" x14ac:dyDescent="0.25">
      <c r="A5" s="9" t="s">
        <v>46</v>
      </c>
      <c r="B5" s="21">
        <v>4862.3198000000011</v>
      </c>
      <c r="D5" t="str">
        <f t="shared" ref="D5:D7" si="0">A5</f>
        <v>Office Supplies</v>
      </c>
      <c r="E5" s="38">
        <f t="shared" ref="E5:E6" si="1">GETPIVOTDATA("Profit",$A$3,"Category",A5)</f>
        <v>4862.3198000000011</v>
      </c>
    </row>
    <row r="6" spans="1:5" x14ac:dyDescent="0.25">
      <c r="A6" s="9" t="s">
        <v>32</v>
      </c>
      <c r="B6" s="21">
        <v>1866.1073999999992</v>
      </c>
      <c r="D6" t="str">
        <f t="shared" si="0"/>
        <v>Furniture</v>
      </c>
      <c r="E6" s="38">
        <f t="shared" si="1"/>
        <v>1866.1073999999992</v>
      </c>
    </row>
    <row r="7" spans="1:5" x14ac:dyDescent="0.25">
      <c r="A7" s="10" t="s">
        <v>10934</v>
      </c>
      <c r="B7" s="22">
        <v>13695.9827</v>
      </c>
      <c r="D7" t="str">
        <f t="shared" si="0"/>
        <v>Grand Total</v>
      </c>
      <c r="E7" s="38">
        <f>GETPIVOTDATA("Profit",$A$3)</f>
        <v>13695.9827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A0C2C-826C-45BB-9D2E-73CE08D8AF9D}">
  <dimension ref="A3:B7"/>
  <sheetViews>
    <sheetView workbookViewId="0">
      <selection activeCell="B12" sqref="B12"/>
    </sheetView>
  </sheetViews>
  <sheetFormatPr defaultRowHeight="15" x14ac:dyDescent="0.25"/>
  <cols>
    <col min="1" max="1" width="14.5703125" bestFit="1" customWidth="1"/>
    <col min="2" max="2" width="12.140625" bestFit="1" customWidth="1"/>
  </cols>
  <sheetData>
    <row r="3" spans="1:2" x14ac:dyDescent="0.25">
      <c r="A3" s="6" t="s">
        <v>10933</v>
      </c>
      <c r="B3" s="7" t="s">
        <v>10951</v>
      </c>
    </row>
    <row r="4" spans="1:2" x14ac:dyDescent="0.25">
      <c r="A4" s="8" t="s">
        <v>32</v>
      </c>
      <c r="B4" s="39">
        <v>0.27518734980119153</v>
      </c>
    </row>
    <row r="5" spans="1:2" x14ac:dyDescent="0.25">
      <c r="A5" s="9" t="s">
        <v>46</v>
      </c>
      <c r="B5" s="40">
        <v>0.39845356735047555</v>
      </c>
    </row>
    <row r="6" spans="1:2" x14ac:dyDescent="0.25">
      <c r="A6" s="9" t="s">
        <v>71</v>
      </c>
      <c r="B6" s="40">
        <v>0.32635908284833293</v>
      </c>
    </row>
    <row r="7" spans="1:2" x14ac:dyDescent="0.25">
      <c r="A7" s="10" t="s">
        <v>10934</v>
      </c>
      <c r="B7" s="1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33663-D088-4254-9683-31F529B6EA45}">
  <dimension ref="A3:E52"/>
  <sheetViews>
    <sheetView workbookViewId="0">
      <selection activeCell="E19" sqref="E19"/>
    </sheetView>
  </sheetViews>
  <sheetFormatPr defaultRowHeight="15" x14ac:dyDescent="0.25"/>
  <cols>
    <col min="1" max="1" width="14" bestFit="1" customWidth="1"/>
    <col min="2" max="2" width="12.140625" bestFit="1" customWidth="1"/>
    <col min="4" max="4" width="18.7109375" bestFit="1" customWidth="1"/>
    <col min="5" max="5" width="9.5703125" bestFit="1" customWidth="1"/>
  </cols>
  <sheetData>
    <row r="3" spans="1:5" x14ac:dyDescent="0.25">
      <c r="A3" s="6" t="s">
        <v>10933</v>
      </c>
      <c r="B3" s="7" t="s">
        <v>10951</v>
      </c>
      <c r="D3" s="12" t="s">
        <v>11</v>
      </c>
      <c r="E3" s="12" t="s">
        <v>18</v>
      </c>
    </row>
    <row r="4" spans="1:5" x14ac:dyDescent="0.25">
      <c r="A4" s="8" t="s">
        <v>358</v>
      </c>
      <c r="B4" s="20">
        <v>10407.209999999999</v>
      </c>
      <c r="D4" t="str">
        <f>A4</f>
        <v>Alabama</v>
      </c>
      <c r="E4" s="13">
        <f>GETPIVOTDATA("Sales",$A$3,"State",A4)</f>
        <v>10407.209999999999</v>
      </c>
    </row>
    <row r="5" spans="1:5" x14ac:dyDescent="0.25">
      <c r="A5" s="9" t="s">
        <v>1707</v>
      </c>
      <c r="B5" s="21">
        <v>1106.3599999999999</v>
      </c>
      <c r="D5" t="str">
        <f t="shared" ref="D5:D52" si="0">A5</f>
        <v>Arkansas</v>
      </c>
      <c r="E5" s="13">
        <f t="shared" ref="E5:E52" si="1">GETPIVOTDATA("Sales",$A$3,"State",A5)</f>
        <v>1106.3599999999999</v>
      </c>
    </row>
    <row r="6" spans="1:5" x14ac:dyDescent="0.25">
      <c r="A6" s="9" t="s">
        <v>54</v>
      </c>
      <c r="B6" s="21">
        <v>17075.482500000002</v>
      </c>
      <c r="D6" t="str">
        <f t="shared" si="0"/>
        <v>Florida</v>
      </c>
      <c r="E6" s="13">
        <f t="shared" si="1"/>
        <v>17075.482500000002</v>
      </c>
    </row>
    <row r="7" spans="1:5" x14ac:dyDescent="0.25">
      <c r="A7" s="9" t="s">
        <v>1272</v>
      </c>
      <c r="B7" s="21">
        <v>6311.58</v>
      </c>
      <c r="D7" t="str">
        <f t="shared" si="0"/>
        <v>Georgia</v>
      </c>
      <c r="E7" s="13">
        <f t="shared" si="1"/>
        <v>6311.58</v>
      </c>
    </row>
    <row r="8" spans="1:5" x14ac:dyDescent="0.25">
      <c r="A8" s="9" t="s">
        <v>29</v>
      </c>
      <c r="B8" s="21">
        <v>3654.6599999999989</v>
      </c>
      <c r="D8" t="str">
        <f t="shared" si="0"/>
        <v>Kentucky</v>
      </c>
      <c r="E8" s="13">
        <f t="shared" si="1"/>
        <v>3654.6599999999989</v>
      </c>
    </row>
    <row r="9" spans="1:5" x14ac:dyDescent="0.25">
      <c r="A9" s="9" t="s">
        <v>736</v>
      </c>
      <c r="B9" s="21">
        <v>1882.3500000000001</v>
      </c>
      <c r="D9" t="str">
        <f t="shared" si="0"/>
        <v>Louisiana</v>
      </c>
      <c r="E9" s="13">
        <f t="shared" si="1"/>
        <v>1882.3500000000001</v>
      </c>
    </row>
    <row r="10" spans="1:5" x14ac:dyDescent="0.25">
      <c r="A10" s="9" t="s">
        <v>1487</v>
      </c>
      <c r="B10" s="21">
        <v>523.47</v>
      </c>
      <c r="D10" t="str">
        <f t="shared" si="0"/>
        <v>Mississippi</v>
      </c>
      <c r="E10" s="13">
        <f t="shared" si="1"/>
        <v>523.47</v>
      </c>
    </row>
    <row r="11" spans="1:5" x14ac:dyDescent="0.25">
      <c r="A11" s="9" t="s">
        <v>88</v>
      </c>
      <c r="B11" s="21">
        <v>6099.7400000000016</v>
      </c>
      <c r="D11" t="str">
        <f t="shared" si="0"/>
        <v>North Carolina</v>
      </c>
      <c r="E11" s="13">
        <f t="shared" si="1"/>
        <v>6099.7400000000016</v>
      </c>
    </row>
    <row r="12" spans="1:5" x14ac:dyDescent="0.25">
      <c r="A12" s="9" t="s">
        <v>383</v>
      </c>
      <c r="B12" s="21">
        <v>1681.13</v>
      </c>
      <c r="D12" t="str">
        <f t="shared" si="0"/>
        <v>South Carolina</v>
      </c>
      <c r="E12" s="13">
        <f t="shared" si="1"/>
        <v>1681.13</v>
      </c>
    </row>
    <row r="13" spans="1:5" x14ac:dyDescent="0.25">
      <c r="A13" s="9" t="s">
        <v>335</v>
      </c>
      <c r="B13" s="21">
        <v>4309.3179999999993</v>
      </c>
      <c r="D13" t="str">
        <f t="shared" si="0"/>
        <v>Tennessee</v>
      </c>
      <c r="E13" s="13">
        <f t="shared" si="1"/>
        <v>4309.3179999999993</v>
      </c>
    </row>
    <row r="14" spans="1:5" x14ac:dyDescent="0.25">
      <c r="A14" s="9" t="s">
        <v>319</v>
      </c>
      <c r="B14" s="21">
        <v>26435.639999999996</v>
      </c>
      <c r="D14" t="str">
        <f t="shared" si="0"/>
        <v>Virginia</v>
      </c>
      <c r="E14" s="13">
        <f t="shared" si="1"/>
        <v>26435.639999999996</v>
      </c>
    </row>
    <row r="15" spans="1:5" x14ac:dyDescent="0.25">
      <c r="A15" s="10" t="s">
        <v>10934</v>
      </c>
      <c r="B15" s="22">
        <v>79486.940499999982</v>
      </c>
      <c r="D15" t="str">
        <f t="shared" si="0"/>
        <v>Grand Total</v>
      </c>
      <c r="E15" s="13">
        <f>GETPIVOTDATA("Sales",$A$3)</f>
        <v>79486.940499999982</v>
      </c>
    </row>
    <row r="16" spans="1:5" x14ac:dyDescent="0.25">
      <c r="E16" s="13"/>
    </row>
    <row r="17" spans="5:5" x14ac:dyDescent="0.25">
      <c r="E17" s="13"/>
    </row>
    <row r="18" spans="5:5" x14ac:dyDescent="0.25">
      <c r="E18" s="13"/>
    </row>
    <row r="19" spans="5:5" x14ac:dyDescent="0.25">
      <c r="E19" s="13"/>
    </row>
    <row r="20" spans="5:5" x14ac:dyDescent="0.25">
      <c r="E20" s="13"/>
    </row>
    <row r="21" spans="5:5" x14ac:dyDescent="0.25">
      <c r="E21" s="13"/>
    </row>
    <row r="22" spans="5:5" x14ac:dyDescent="0.25">
      <c r="E22" s="13"/>
    </row>
    <row r="23" spans="5:5" x14ac:dyDescent="0.25">
      <c r="E23" s="13"/>
    </row>
    <row r="24" spans="5:5" x14ac:dyDescent="0.25">
      <c r="E24" s="13"/>
    </row>
    <row r="25" spans="5:5" x14ac:dyDescent="0.25">
      <c r="E25" s="13"/>
    </row>
    <row r="26" spans="5:5" x14ac:dyDescent="0.25">
      <c r="E26" s="13"/>
    </row>
    <row r="27" spans="5:5" x14ac:dyDescent="0.25">
      <c r="E27" s="13"/>
    </row>
    <row r="28" spans="5:5" x14ac:dyDescent="0.25">
      <c r="E28" s="13"/>
    </row>
    <row r="29" spans="5:5" x14ac:dyDescent="0.25">
      <c r="E29" s="13"/>
    </row>
    <row r="30" spans="5:5" x14ac:dyDescent="0.25">
      <c r="E30" s="13"/>
    </row>
    <row r="31" spans="5:5" x14ac:dyDescent="0.25">
      <c r="E31" s="13"/>
    </row>
    <row r="32" spans="5:5" x14ac:dyDescent="0.25">
      <c r="E32" s="13"/>
    </row>
    <row r="33" spans="5:5" x14ac:dyDescent="0.25">
      <c r="E33" s="13"/>
    </row>
    <row r="34" spans="5:5" x14ac:dyDescent="0.25">
      <c r="E34" s="13"/>
    </row>
    <row r="35" spans="5:5" x14ac:dyDescent="0.25">
      <c r="E35" s="13"/>
    </row>
    <row r="36" spans="5:5" x14ac:dyDescent="0.25">
      <c r="E36" s="13"/>
    </row>
    <row r="37" spans="5:5" x14ac:dyDescent="0.25">
      <c r="E37" s="13"/>
    </row>
    <row r="38" spans="5:5" x14ac:dyDescent="0.25">
      <c r="E38" s="13"/>
    </row>
    <row r="39" spans="5:5" x14ac:dyDescent="0.25">
      <c r="E39" s="13"/>
    </row>
    <row r="40" spans="5:5" x14ac:dyDescent="0.25">
      <c r="E40" s="13"/>
    </row>
    <row r="41" spans="5:5" x14ac:dyDescent="0.25">
      <c r="E41" s="13"/>
    </row>
    <row r="42" spans="5:5" x14ac:dyDescent="0.25">
      <c r="E42" s="13"/>
    </row>
    <row r="43" spans="5:5" x14ac:dyDescent="0.25">
      <c r="E43" s="13"/>
    </row>
    <row r="44" spans="5:5" x14ac:dyDescent="0.25">
      <c r="E44" s="13"/>
    </row>
    <row r="45" spans="5:5" x14ac:dyDescent="0.25">
      <c r="E45" s="13"/>
    </row>
    <row r="46" spans="5:5" x14ac:dyDescent="0.25">
      <c r="E46" s="13"/>
    </row>
    <row r="47" spans="5:5" x14ac:dyDescent="0.25">
      <c r="E47" s="13"/>
    </row>
    <row r="48" spans="5:5" x14ac:dyDescent="0.25">
      <c r="E48" s="13"/>
    </row>
    <row r="49" spans="5:5" x14ac:dyDescent="0.25">
      <c r="E49" s="13"/>
    </row>
    <row r="50" spans="5:5" x14ac:dyDescent="0.25">
      <c r="E50" s="13"/>
    </row>
    <row r="51" spans="5:5" x14ac:dyDescent="0.25">
      <c r="E51" s="13"/>
    </row>
    <row r="52" spans="5:5" x14ac:dyDescent="0.25">
      <c r="E52" s="1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0BF5-F1F2-4A71-810F-6BC05A50FA8D}">
  <dimension ref="A3:B9"/>
  <sheetViews>
    <sheetView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6" t="s">
        <v>10933</v>
      </c>
      <c r="B3" s="7" t="s">
        <v>10951</v>
      </c>
    </row>
    <row r="4" spans="1:2" x14ac:dyDescent="0.25">
      <c r="A4" s="8" t="s">
        <v>75</v>
      </c>
      <c r="B4" s="20">
        <v>8071.0250000000024</v>
      </c>
    </row>
    <row r="5" spans="1:2" x14ac:dyDescent="0.25">
      <c r="A5" s="9" t="s">
        <v>59</v>
      </c>
      <c r="B5" s="21">
        <v>8406.2380000000012</v>
      </c>
    </row>
    <row r="6" spans="1:2" x14ac:dyDescent="0.25">
      <c r="A6" s="9" t="s">
        <v>56</v>
      </c>
      <c r="B6" s="21">
        <v>8504.8785000000007</v>
      </c>
    </row>
    <row r="7" spans="1:2" x14ac:dyDescent="0.25">
      <c r="A7" s="9" t="s">
        <v>36</v>
      </c>
      <c r="B7" s="21">
        <v>8610.952000000003</v>
      </c>
    </row>
    <row r="8" spans="1:2" x14ac:dyDescent="0.25">
      <c r="A8" s="9" t="s">
        <v>72</v>
      </c>
      <c r="B8" s="21">
        <v>13508.912000000002</v>
      </c>
    </row>
    <row r="9" spans="1:2" x14ac:dyDescent="0.25">
      <c r="A9" s="10" t="s">
        <v>10934</v>
      </c>
      <c r="B9" s="22">
        <v>47102.005500000007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3A000-F7AB-4278-9E81-18D3A7D9B83C}">
  <dimension ref="A3:N17"/>
  <sheetViews>
    <sheetView tabSelected="1" workbookViewId="0">
      <selection activeCell="E17" sqref="E17"/>
    </sheetView>
  </sheetViews>
  <sheetFormatPr defaultRowHeight="15" x14ac:dyDescent="0.25"/>
  <cols>
    <col min="1" max="1" width="13.140625" bestFit="1" customWidth="1"/>
    <col min="2" max="2" width="12.140625" bestFit="1" customWidth="1"/>
    <col min="3" max="3" width="3.140625" customWidth="1"/>
    <col min="4" max="4" width="13.140625" bestFit="1" customWidth="1"/>
    <col min="5" max="5" width="12.5703125" bestFit="1" customWidth="1"/>
    <col min="6" max="6" width="3" customWidth="1"/>
    <col min="7" max="7" width="13.140625" bestFit="1" customWidth="1"/>
    <col min="8" max="8" width="15.42578125" bestFit="1" customWidth="1"/>
    <col min="9" max="9" width="2.7109375" customWidth="1"/>
    <col min="10" max="10" width="13.140625" bestFit="1" customWidth="1"/>
    <col min="11" max="11" width="16.5703125" bestFit="1" customWidth="1"/>
    <col min="12" max="12" width="9.140625" customWidth="1"/>
    <col min="13" max="13" width="13.140625" bestFit="1" customWidth="1"/>
    <col min="14" max="14" width="19.42578125" bestFit="1" customWidth="1"/>
  </cols>
  <sheetData>
    <row r="3" spans="1:14" x14ac:dyDescent="0.25">
      <c r="A3" s="6" t="s">
        <v>10933</v>
      </c>
      <c r="B3" s="7" t="s">
        <v>10951</v>
      </c>
      <c r="D3" s="6" t="s">
        <v>10933</v>
      </c>
      <c r="E3" s="7" t="s">
        <v>10952</v>
      </c>
      <c r="G3" s="6" t="s">
        <v>10933</v>
      </c>
      <c r="H3" s="7" t="s">
        <v>10953</v>
      </c>
      <c r="J3" s="6" t="s">
        <v>10933</v>
      </c>
      <c r="K3" s="7" t="s">
        <v>10954</v>
      </c>
      <c r="M3" s="6" t="s">
        <v>10933</v>
      </c>
      <c r="N3" s="7" t="s">
        <v>10955</v>
      </c>
    </row>
    <row r="4" spans="1:14" x14ac:dyDescent="0.25">
      <c r="A4" s="8" t="s">
        <v>10939</v>
      </c>
      <c r="B4" s="42">
        <v>3187.3360000000002</v>
      </c>
      <c r="D4" s="8" t="s">
        <v>10939</v>
      </c>
      <c r="E4" s="42">
        <v>590.68909999999994</v>
      </c>
      <c r="G4" s="8" t="s">
        <v>10939</v>
      </c>
      <c r="H4" s="20">
        <v>64</v>
      </c>
      <c r="J4" s="8" t="s">
        <v>10939</v>
      </c>
      <c r="K4" s="20">
        <v>17</v>
      </c>
      <c r="M4" s="8" t="s">
        <v>10939</v>
      </c>
      <c r="N4" s="20">
        <v>0.18532376254025301</v>
      </c>
    </row>
    <row r="5" spans="1:14" x14ac:dyDescent="0.25">
      <c r="A5" s="9" t="s">
        <v>10940</v>
      </c>
      <c r="B5" s="43">
        <v>1010.974</v>
      </c>
      <c r="D5" s="9" t="s">
        <v>10940</v>
      </c>
      <c r="E5" s="43">
        <v>256.73079999999993</v>
      </c>
      <c r="G5" s="9" t="s">
        <v>10940</v>
      </c>
      <c r="H5" s="21">
        <v>34</v>
      </c>
      <c r="J5" s="9" t="s">
        <v>10940</v>
      </c>
      <c r="K5" s="21">
        <v>9</v>
      </c>
      <c r="M5" s="9" t="s">
        <v>10940</v>
      </c>
      <c r="N5" s="21">
        <v>0.25394401834270708</v>
      </c>
    </row>
    <row r="6" spans="1:14" x14ac:dyDescent="0.25">
      <c r="A6" s="9" t="s">
        <v>10941</v>
      </c>
      <c r="B6" s="43">
        <v>5756.1089999999995</v>
      </c>
      <c r="D6" s="9" t="s">
        <v>10941</v>
      </c>
      <c r="E6" s="43">
        <v>1505.0280000000007</v>
      </c>
      <c r="G6" s="9" t="s">
        <v>10941</v>
      </c>
      <c r="H6" s="21">
        <v>121</v>
      </c>
      <c r="J6" s="9" t="s">
        <v>10941</v>
      </c>
      <c r="K6" s="21">
        <v>38</v>
      </c>
      <c r="M6" s="9" t="s">
        <v>10941</v>
      </c>
      <c r="N6" s="21">
        <v>0.26146620920486408</v>
      </c>
    </row>
    <row r="7" spans="1:14" x14ac:dyDescent="0.25">
      <c r="A7" s="9" t="s">
        <v>10942</v>
      </c>
      <c r="B7" s="43">
        <v>9769.4179999999942</v>
      </c>
      <c r="D7" s="9" t="s">
        <v>10942</v>
      </c>
      <c r="E7" s="43">
        <v>1168.5853000000004</v>
      </c>
      <c r="G7" s="9" t="s">
        <v>10942</v>
      </c>
      <c r="H7" s="21">
        <v>107</v>
      </c>
      <c r="J7" s="9" t="s">
        <v>10942</v>
      </c>
      <c r="K7" s="21">
        <v>27</v>
      </c>
      <c r="M7" s="9" t="s">
        <v>10942</v>
      </c>
      <c r="N7" s="21">
        <v>0.11961667522057108</v>
      </c>
    </row>
    <row r="8" spans="1:14" x14ac:dyDescent="0.25">
      <c r="A8" s="9" t="s">
        <v>10943</v>
      </c>
      <c r="B8" s="43">
        <v>10200.950000000001</v>
      </c>
      <c r="D8" s="9" t="s">
        <v>10943</v>
      </c>
      <c r="E8" s="43">
        <v>2813.6311999999994</v>
      </c>
      <c r="G8" s="9" t="s">
        <v>10943</v>
      </c>
      <c r="H8" s="21">
        <v>164</v>
      </c>
      <c r="J8" s="9" t="s">
        <v>10943</v>
      </c>
      <c r="K8" s="21">
        <v>36</v>
      </c>
      <c r="M8" s="9" t="s">
        <v>10943</v>
      </c>
      <c r="N8" s="21">
        <v>0.27582050691357168</v>
      </c>
    </row>
    <row r="9" spans="1:14" x14ac:dyDescent="0.25">
      <c r="A9" s="9" t="s">
        <v>10944</v>
      </c>
      <c r="B9" s="43">
        <v>6433.4070000000002</v>
      </c>
      <c r="D9" s="9" t="s">
        <v>10944</v>
      </c>
      <c r="E9" s="43">
        <v>555.83159999999987</v>
      </c>
      <c r="G9" s="9" t="s">
        <v>10944</v>
      </c>
      <c r="H9" s="21">
        <v>107</v>
      </c>
      <c r="J9" s="9" t="s">
        <v>10944</v>
      </c>
      <c r="K9" s="21">
        <v>30</v>
      </c>
      <c r="M9" s="9" t="s">
        <v>10944</v>
      </c>
      <c r="N9" s="21">
        <v>8.6397704979647619E-2</v>
      </c>
    </row>
    <row r="10" spans="1:14" x14ac:dyDescent="0.25">
      <c r="A10" s="9" t="s">
        <v>10945</v>
      </c>
      <c r="B10" s="43">
        <v>2780.7529999999997</v>
      </c>
      <c r="D10" s="9" t="s">
        <v>10945</v>
      </c>
      <c r="E10" s="43">
        <v>371.01479999999987</v>
      </c>
      <c r="G10" s="9" t="s">
        <v>10945</v>
      </c>
      <c r="H10" s="21">
        <v>115</v>
      </c>
      <c r="J10" s="9" t="s">
        <v>10945</v>
      </c>
      <c r="K10" s="21">
        <v>30</v>
      </c>
      <c r="M10" s="9" t="s">
        <v>10945</v>
      </c>
      <c r="N10" s="21">
        <v>0.13342242191233811</v>
      </c>
    </row>
    <row r="11" spans="1:14" x14ac:dyDescent="0.25">
      <c r="A11" s="9" t="s">
        <v>10946</v>
      </c>
      <c r="B11" s="43">
        <v>5923.5564999999988</v>
      </c>
      <c r="D11" s="9" t="s">
        <v>10946</v>
      </c>
      <c r="E11" s="43">
        <v>1353.8363999999997</v>
      </c>
      <c r="G11" s="9" t="s">
        <v>10946</v>
      </c>
      <c r="H11" s="21">
        <v>117</v>
      </c>
      <c r="J11" s="9" t="s">
        <v>10946</v>
      </c>
      <c r="K11" s="21">
        <v>28</v>
      </c>
      <c r="M11" s="9" t="s">
        <v>10946</v>
      </c>
      <c r="N11" s="21">
        <v>0.22855127658527441</v>
      </c>
    </row>
    <row r="12" spans="1:14" x14ac:dyDescent="0.25">
      <c r="A12" s="9" t="s">
        <v>10947</v>
      </c>
      <c r="B12" s="43">
        <v>4142.2049999999999</v>
      </c>
      <c r="D12" s="9" t="s">
        <v>10947</v>
      </c>
      <c r="E12" s="43">
        <v>622.94539999999984</v>
      </c>
      <c r="G12" s="9" t="s">
        <v>10947</v>
      </c>
      <c r="H12" s="21">
        <v>146</v>
      </c>
      <c r="J12" s="9" t="s">
        <v>10947</v>
      </c>
      <c r="K12" s="21">
        <v>35</v>
      </c>
      <c r="M12" s="9" t="s">
        <v>10947</v>
      </c>
      <c r="N12" s="21">
        <v>0.15038980446404748</v>
      </c>
    </row>
    <row r="13" spans="1:14" x14ac:dyDescent="0.25">
      <c r="A13" s="9" t="s">
        <v>10948</v>
      </c>
      <c r="B13" s="43">
        <v>5899.0870000000004</v>
      </c>
      <c r="D13" s="9" t="s">
        <v>10948</v>
      </c>
      <c r="E13" s="43">
        <v>875.44299999999998</v>
      </c>
      <c r="G13" s="9" t="s">
        <v>10948</v>
      </c>
      <c r="H13" s="21">
        <v>86</v>
      </c>
      <c r="J13" s="9" t="s">
        <v>10948</v>
      </c>
      <c r="K13" s="21">
        <v>23</v>
      </c>
      <c r="M13" s="9" t="s">
        <v>10948</v>
      </c>
      <c r="N13" s="21">
        <v>0.14840313424772342</v>
      </c>
    </row>
    <row r="14" spans="1:14" x14ac:dyDescent="0.25">
      <c r="A14" s="9" t="s">
        <v>10949</v>
      </c>
      <c r="B14" s="43">
        <v>17620.470000000005</v>
      </c>
      <c r="D14" s="9" t="s">
        <v>10949</v>
      </c>
      <c r="E14" s="43">
        <v>2554.9699000000001</v>
      </c>
      <c r="G14" s="9" t="s">
        <v>10949</v>
      </c>
      <c r="H14" s="21">
        <v>269</v>
      </c>
      <c r="J14" s="9" t="s">
        <v>10949</v>
      </c>
      <c r="K14" s="21">
        <v>62</v>
      </c>
      <c r="M14" s="9" t="s">
        <v>10949</v>
      </c>
      <c r="N14" s="21">
        <v>0.1450000993163065</v>
      </c>
    </row>
    <row r="15" spans="1:14" x14ac:dyDescent="0.25">
      <c r="A15" s="9" t="s">
        <v>10950</v>
      </c>
      <c r="B15" s="43">
        <v>6762.675000000002</v>
      </c>
      <c r="D15" s="9" t="s">
        <v>10950</v>
      </c>
      <c r="E15" s="43">
        <v>1027.2772</v>
      </c>
      <c r="G15" s="9" t="s">
        <v>10950</v>
      </c>
      <c r="H15" s="21">
        <v>148</v>
      </c>
      <c r="J15" s="9" t="s">
        <v>10950</v>
      </c>
      <c r="K15" s="21">
        <v>36</v>
      </c>
      <c r="M15" s="9" t="s">
        <v>10950</v>
      </c>
      <c r="N15" s="21">
        <v>0.15190397291012797</v>
      </c>
    </row>
    <row r="16" spans="1:14" x14ac:dyDescent="0.25">
      <c r="A16" s="10" t="s">
        <v>10934</v>
      </c>
      <c r="B16" s="44">
        <v>79486.940499999997</v>
      </c>
      <c r="D16" s="10" t="s">
        <v>10934</v>
      </c>
      <c r="E16" s="45">
        <v>13695.982699999999</v>
      </c>
      <c r="G16" s="10" t="s">
        <v>10934</v>
      </c>
      <c r="H16" s="22">
        <v>1478</v>
      </c>
      <c r="J16" s="10" t="s">
        <v>10934</v>
      </c>
      <c r="K16" s="22">
        <v>371</v>
      </c>
      <c r="M16" s="10" t="s">
        <v>10934</v>
      </c>
      <c r="N16" s="22">
        <v>0.17230481653775565</v>
      </c>
    </row>
    <row r="17" spans="2:14" x14ac:dyDescent="0.25">
      <c r="B17" s="44">
        <f>GETPIVOTDATA("Sales",$A$3)</f>
        <v>79486.940499999997</v>
      </c>
      <c r="E17" s="44">
        <f>GETPIVOTDATA("Profit",$D$3)</f>
        <v>13695.982699999999</v>
      </c>
      <c r="H17" s="15">
        <f>GETPIVOTDATA("Quantity",$G$3)</f>
        <v>1478</v>
      </c>
      <c r="K17" s="16">
        <f>GETPIVOTDATA("Order ID",$J$3)</f>
        <v>371</v>
      </c>
      <c r="N17" s="41">
        <f>GETPIVOTDATA("Profit Margin",$M$3)</f>
        <v>0.17230481653775565</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1832B-505F-4435-A1AD-998352571E14}">
  <dimension ref="A3:L8"/>
  <sheetViews>
    <sheetView topLeftCell="D1" workbookViewId="0">
      <selection activeCell="K13" sqref="K13"/>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 min="8" max="8" width="17.85546875" customWidth="1"/>
    <col min="9" max="9" width="15.5703125" customWidth="1"/>
    <col min="10" max="10" width="15" customWidth="1"/>
    <col min="11" max="11" width="16.28515625" customWidth="1"/>
    <col min="12" max="12" width="17.28515625" customWidth="1"/>
  </cols>
  <sheetData>
    <row r="3" spans="1:12" x14ac:dyDescent="0.25">
      <c r="A3" s="6" t="s">
        <v>10933</v>
      </c>
      <c r="B3" s="5" t="s">
        <v>10951</v>
      </c>
      <c r="C3" s="17" t="s">
        <v>10952</v>
      </c>
      <c r="D3" s="17" t="s">
        <v>10953</v>
      </c>
      <c r="E3" s="17" t="s">
        <v>10954</v>
      </c>
      <c r="F3" s="11" t="s">
        <v>10955</v>
      </c>
    </row>
    <row r="4" spans="1:12" x14ac:dyDescent="0.25">
      <c r="A4" s="8" t="s">
        <v>10935</v>
      </c>
      <c r="B4" s="23">
        <v>34684.720000000008</v>
      </c>
      <c r="C4" s="29">
        <v>7702.1538999999975</v>
      </c>
      <c r="D4" s="29">
        <v>525</v>
      </c>
      <c r="E4" s="29">
        <v>141</v>
      </c>
      <c r="F4" s="24">
        <v>0.22206187335518338</v>
      </c>
    </row>
    <row r="5" spans="1:12" x14ac:dyDescent="0.25">
      <c r="A5" s="9" t="s">
        <v>10936</v>
      </c>
      <c r="B5" s="25">
        <v>18107.329999999987</v>
      </c>
      <c r="C5" s="30">
        <v>1896.3235999999993</v>
      </c>
      <c r="D5" s="30">
        <v>496</v>
      </c>
      <c r="E5" s="30">
        <v>121</v>
      </c>
      <c r="F5" s="26">
        <v>0.10472684818799903</v>
      </c>
    </row>
    <row r="6" spans="1:12" x14ac:dyDescent="0.25">
      <c r="A6" s="9" t="s">
        <v>10937</v>
      </c>
      <c r="B6" s="25">
        <v>26694.890500000001</v>
      </c>
      <c r="C6" s="30">
        <v>4097.5051999999987</v>
      </c>
      <c r="D6" s="30">
        <v>457</v>
      </c>
      <c r="E6" s="30">
        <v>109</v>
      </c>
      <c r="F6" s="26">
        <v>0.15349398792252017</v>
      </c>
    </row>
    <row r="7" spans="1:12" x14ac:dyDescent="0.25">
      <c r="A7" s="18" t="s">
        <v>10938</v>
      </c>
      <c r="B7" s="31">
        <v>42398.991999999984</v>
      </c>
      <c r="C7" s="32">
        <v>1519.2405000000026</v>
      </c>
      <c r="D7" s="32">
        <v>538</v>
      </c>
      <c r="E7" s="32">
        <v>139</v>
      </c>
      <c r="F7" s="33">
        <v>3.5831995722917259E-2</v>
      </c>
    </row>
    <row r="8" spans="1:12" ht="18" x14ac:dyDescent="0.25">
      <c r="H8" s="19">
        <f>(GETPIVOTDATA("Sum of Sales",$A$3,"Years (Order Date)",2014)/GETPIVOTDATA("Sum of Sales",$A$3,"Years (Order Date)",2013))-1</f>
        <v>0.58828117313311257</v>
      </c>
      <c r="I8" s="19">
        <f>(GETPIVOTDATA("Sum of Profit",$A$3,"Years (Order Date)",2014)/GETPIVOTDATA("Sum of Profit",$A$3,"Years (Order Date)",2013))-1</f>
        <v>-0.62922792630012936</v>
      </c>
      <c r="J8" s="19">
        <f>(GETPIVOTDATA("Sum of Quantity",$A$3,"Years (Order Date)",2014)/GETPIVOTDATA("Sum of Quantity",$A$3,"Years (Order Date)",2013))-1</f>
        <v>0.17724288840262581</v>
      </c>
      <c r="K8" s="19">
        <f>(GETPIVOTDATA("Count of Order ID",$A$3,"Years (Order Date)",2014)/GETPIVOTDATA("Count of Order ID",$A$3,"Years (Order Date)",2013))-1</f>
        <v>0.27522935779816504</v>
      </c>
      <c r="L8" s="19">
        <f>(GETPIVOTDATA("Sum of Profit Margin",$A$3,"Years (Order Date)",2014)/GETPIVOTDATA("Sum of Profit Margin",$A$3,"Years (Order Date)",2013))-1</f>
        <v>-0.76655765995861458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76DAB-631D-4458-AFDC-F04776906BF7}">
  <dimension ref="K14"/>
  <sheetViews>
    <sheetView showGridLines="0" showRowColHeaders="0" zoomScale="70" zoomScaleNormal="70" workbookViewId="0">
      <selection activeCell="T19" sqref="T19"/>
    </sheetView>
  </sheetViews>
  <sheetFormatPr defaultRowHeight="15" x14ac:dyDescent="0.25"/>
  <sheetData>
    <row r="14" spans="11:11" ht="18" x14ac:dyDescent="0.25">
      <c r="K14" s="19"/>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C11" sqref="C11"/>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t="s">
        <v>10932</v>
      </c>
      <c r="B11" s="2" t="e">
        <f>#REF!</f>
        <v>#REF!</v>
      </c>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Shivani Agrawal</cp:lastModifiedBy>
  <dcterms:created xsi:type="dcterms:W3CDTF">2015-06-05T18:17:20Z</dcterms:created>
  <dcterms:modified xsi:type="dcterms:W3CDTF">2026-07-12T16:10:01Z</dcterms:modified>
</cp:coreProperties>
</file>