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Projects\Superstore\"/>
    </mc:Choice>
  </mc:AlternateContent>
  <xr:revisionPtr revIDLastSave="0" documentId="13_ncr:1_{083996BF-73F3-4661-917B-EA618C9FAA40}" xr6:coauthVersionLast="47" xr6:coauthVersionMax="47" xr10:uidLastSave="{00000000-0000-0000-0000-000000000000}"/>
  <bookViews>
    <workbookView xWindow="-108" yWindow="-108" windowWidth="23256" windowHeight="12576" activeTab="1" xr2:uid="{B37C1277-6E92-46DF-BE12-097EFCA7CA9F}"/>
  </bookViews>
  <sheets>
    <sheet name="Analysis" sheetId="2" r:id="rId1"/>
    <sheet name="Dashboard" sheetId="4" r:id="rId2"/>
    <sheet name="Sheet3" sheetId="3" state="hidden" r:id="rId3"/>
  </sheets>
  <definedNames>
    <definedName name="ExternalData_1" localSheetId="2" hidden="1">Sheet3!$A$3:$AG$244</definedName>
    <definedName name="Slicer_Category">#N/A</definedName>
    <definedName name="Slicer_Market">#N/A</definedName>
    <definedName name="Slicer_Year">#N/A</definedName>
    <definedName name="Timeline_Date">#N/A</definedName>
  </definedNames>
  <calcPr calcId="191029"/>
  <pivotCaches>
    <pivotCache cacheId="13" r:id="rId4"/>
    <pivotCache cacheId="16" r:id="rId5"/>
    <pivotCache cacheId="19" r:id="rId6"/>
    <pivotCache cacheId="22" r:id="rId7"/>
    <pivotCache cacheId="25" r:id="rId8"/>
    <pivotCache cacheId="28" r:id="rId9"/>
    <pivotCache cacheId="29" r:id="rId10"/>
  </pivotCaches>
  <extLst>
    <ext xmlns:x14="http://schemas.microsoft.com/office/spreadsheetml/2009/9/main" uri="{876F7934-8845-4945-9796-88D515C7AA90}">
      <x14:pivotCaches>
        <pivotCache cacheId="11" r:id="rId11"/>
      </x14:pivotCaches>
    </ex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15"/>
      </x15:timelineCachePivotCaches>
    </ext>
    <ext xmlns:x15="http://schemas.microsoft.com/office/spreadsheetml/2010/11/main" uri="{D0CA8CA8-9F24-4464-BF8E-62219DCF47F9}">
      <x15:timelineCacheRefs>
        <x15:timelineCacheRef r:id="rId1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ctual_f5115516-9216-4abe-8400-307522ae8995" name="Actual" connection="Query - Actual"/>
          <x15:modelTable id="Budget_071bf361-b4c6-4362-9f7f-4fff61d99fa2" name="Budget" connection="Query - Budget"/>
          <x15:modelTable id="Dim_Date_7a04f46e-5e72-481f-80e7-5535acd3e6e8" name="Dim_Date" connection="Query - Dim_Date"/>
          <x15:modelTable id="Dim_product_982e9e43-a60b-48ee-9f63-a71b1612bcb8" name="Dim_product" connection="Query - Dim_product"/>
          <x15:modelTable id="Dim_Customers_02afcb74-84c7-4f16-a04f-22a25930b852" name="Dim_Customers" connection="Query - Dim_Customers"/>
          <x15:modelTable id="Dim_Geo_cd14482b-ebb1-4983-9e8a-8271735c4d22" name="Dim_Geo" connection="Query - Dim_Geo"/>
          <x15:modelTable id="Dim_Budget_Key_9a8cfafb-548a-4f6a-a7b8-dc4cb0959fa3" name="Dim_Budget_Key" connection="Query - Dim_Budget_Key"/>
        </x15:modelTables>
        <x15:modelRelationships>
          <x15:modelRelationship fromTable="Actual" fromColumn="Order Date" toTable="Dim_Date" toColumn="Date"/>
          <x15:modelRelationship fromTable="Actual" fromColumn="Product Key" toTable="Dim_product" toColumn="Product Key"/>
          <x15:modelRelationship fromTable="Actual" fromColumn="Geo Key" toTable="Dim_Geo" toColumn="Geo Key"/>
          <x15:modelRelationship fromTable="Actual" fromColumn="Customer ID" toTable="Dim_Customers" toColumn="Customer ID"/>
          <x15:modelRelationship fromTable="Actual" fromColumn="Budget Key" toTable="Dim_Budget_Key" toColumn="Budget Key"/>
          <x15:modelRelationship fromTable="Budget" fromColumn="Budget Key" toTable="Dim_Budget_Key" toColumn="Budget Key"/>
          <x15:modelRelationship fromTable="Budget" fromColumn="Budget Date" toTable="Dim_Date"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2" i="4" l="1"/>
  <c r="B19" i="4"/>
  <c r="B18" i="4"/>
  <c r="B20" i="4"/>
  <c r="B17" i="4"/>
  <c r="B15" i="4"/>
  <c r="B16"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982ACC8-05E0-4846-B84B-A31E0782D66F}" keepAlive="1" name="ModelConnection_ExternalData_1" description="Data Model" type="5" refreshedVersion="8" minRefreshableVersion="5" saveData="1">
    <dbPr connection="Data Model Connection" command="DRILLTHROUGH MAXROWS 1000 SELECT FROM [Model] WHERE ((([Dim_Date].[Year].&amp;[2014],[Measures].[AOV],[Dim_Budget_Key].[Region].&amp;[Africa]),[Dim_Budget_Key].[Category].&amp;[Furniture])) RETURN [$Actual].[Row ID],[$Actual].[Order ID],[$Actual].[Order Date],[$Actual].[Ship Date],[$Actual].[Ship Mode],[$Actual].[Customer ID],[$Actual].[Customer Name],[$Actual].[City],[$Actual].[State],[$Actual].[Country],[$Actual].[Postal Code],[$Actual].[Product ID],[$Actual].[Product Name],[$Actual].[Sales],[$Actual].[Quantity],[$Actual].[Discount],[$Actual].[Profit],[$Actual].[Shipping Cost],[$Actual].[Order Priority],[$Actual].[Ship Days],[$Actual].[Discount Band],[$Actual].[Budget Key],[$Actual].[Category],[$Actual].[Geo Key],[$Actual].[Market],[$Actual].[Month],[$Actual].[Month Name],[$Actual].[Product Key],[$Actual].[Quarter],[$Actual].[Region],[$Actual].[Segment],[$Actual].[Sub-Category],[$Actual].[Year]" commandType="4"/>
    <extLst>
      <ext xmlns:x15="http://schemas.microsoft.com/office/spreadsheetml/2010/11/main" uri="{DE250136-89BD-433C-8126-D09CA5730AF9}">
        <x15:connection id="" model="1"/>
      </ext>
    </extLst>
  </connection>
  <connection id="2" xr16:uid="{B7BB33B2-EC00-4958-A7A0-F4E60F78F413}" name="Query - Actual" description="Connection to the 'Actual' query in the workbook." type="100" refreshedVersion="8" minRefreshableVersion="5">
    <extLst>
      <ext xmlns:x15="http://schemas.microsoft.com/office/spreadsheetml/2010/11/main" uri="{DE250136-89BD-433C-8126-D09CA5730AF9}">
        <x15:connection id="f3601bb0-f059-4e7e-9b46-288822da6f12"/>
      </ext>
    </extLst>
  </connection>
  <connection id="3" xr16:uid="{EC8BE387-FDC2-488A-9CAF-9E643A782C9F}" name="Query - Budget" description="Connection to the 'Budget' query in the workbook." type="100" refreshedVersion="8" minRefreshableVersion="5">
    <extLst>
      <ext xmlns:x15="http://schemas.microsoft.com/office/spreadsheetml/2010/11/main" uri="{DE250136-89BD-433C-8126-D09CA5730AF9}">
        <x15:connection id="1017c654-6420-4041-bb01-1587f07423e9"/>
      </ext>
    </extLst>
  </connection>
  <connection id="4" xr16:uid="{2BC7AE63-7A06-4DB6-A986-69F9AEA82A7D}" keepAlive="1" name="Query - Budget_Keys" description="Connection to the 'Budget_Keys' query in the workbook." type="5" refreshedVersion="0" background="1">
    <dbPr connection="Provider=Microsoft.Mashup.OleDb.1;Data Source=$Workbook$;Location=Budget_Keys;Extended Properties=&quot;&quot;" command="SELECT * FROM [Budget_Keys]"/>
  </connection>
  <connection id="5" xr16:uid="{213E2B88-6208-4048-AAA9-A27982EB4FAF}" name="Query - Dim_Budget_Key" description="Connection to the 'Dim_Budget_Key' query in the workbook." type="100" refreshedVersion="8" minRefreshableVersion="5">
    <extLst>
      <ext xmlns:x15="http://schemas.microsoft.com/office/spreadsheetml/2010/11/main" uri="{DE250136-89BD-433C-8126-D09CA5730AF9}">
        <x15:connection id="b8ebac6b-fc8b-4432-8b44-1bae7a7f8991"/>
      </ext>
    </extLst>
  </connection>
  <connection id="6" xr16:uid="{5E4571CD-5DC1-470D-8A13-620EF8A9627C}" name="Query - Dim_Customers" description="Connection to the 'Dim_Customers' query in the workbook." type="100" refreshedVersion="8" minRefreshableVersion="5">
    <extLst>
      <ext xmlns:x15="http://schemas.microsoft.com/office/spreadsheetml/2010/11/main" uri="{DE250136-89BD-433C-8126-D09CA5730AF9}">
        <x15:connection id="f4f42ed8-0b99-44db-9ba1-714776800193"/>
      </ext>
    </extLst>
  </connection>
  <connection id="7" xr16:uid="{71C1950E-2FE9-4F35-8727-2F230A2B9C09}" name="Query - Dim_Date" description="Connection to the 'Dim_Date' query in the workbook." type="100" refreshedVersion="8" minRefreshableVersion="5">
    <extLst>
      <ext xmlns:x15="http://schemas.microsoft.com/office/spreadsheetml/2010/11/main" uri="{DE250136-89BD-433C-8126-D09CA5730AF9}">
        <x15:connection id="01665592-ae93-47f1-9afa-998f4993ffbc">
          <x15:oledbPr connection="Provider=Microsoft.Mashup.OleDb.1;Data Source=$Workbook$;Location=Dim_Date;Extended Properties=&quot;&quot;">
            <x15:dbTables>
              <x15:dbTable name="Dim_Date"/>
            </x15:dbTables>
          </x15:oledbPr>
        </x15:connection>
      </ext>
    </extLst>
  </connection>
  <connection id="8" xr16:uid="{3BF85009-D5F9-49FC-9983-B0BFB3A28DFC}" name="Query - Dim_Geo" description="Connection to the 'Dim_Geo' query in the workbook." type="100" refreshedVersion="8" minRefreshableVersion="5">
    <extLst>
      <ext xmlns:x15="http://schemas.microsoft.com/office/spreadsheetml/2010/11/main" uri="{DE250136-89BD-433C-8126-D09CA5730AF9}">
        <x15:connection id="60d1d549-f6df-4a31-b113-5f8be0786406"/>
      </ext>
    </extLst>
  </connection>
  <connection id="9" xr16:uid="{5AEB475C-4077-494D-9AA2-F6C9BD84F65C}" name="Query - Dim_product" description="Connection to the 'Dim_product' query in the workbook." type="100" refreshedVersion="8" minRefreshableVersion="5">
    <extLst>
      <ext xmlns:x15="http://schemas.microsoft.com/office/spreadsheetml/2010/11/main" uri="{DE250136-89BD-433C-8126-D09CA5730AF9}">
        <x15:connection id="b0a1df0d-cbdc-458f-ac30-b7edfd6c2adc"/>
      </ext>
    </extLst>
  </connection>
  <connection id="10" xr16:uid="{F3CD46A0-DC08-4F47-AEDD-CC42169185A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4">
    <s v="ThisWorkbookDataModel"/>
    <s v="{[Dim_Date].[Year].&amp;[2014]}"/>
    <s v="{[Dim_Budget_Key].[Category].[All]}"/>
    <s v="{[Dim_Geo].[Market].[All]}"/>
    <s v="{[Dim_Date].[Date].Levels(1).Members}"/>
    <s v="[Measures].[Revenue]"/>
    <s v="[Measures].[Budget Sale]"/>
    <s v="[Measures].[Variance %]"/>
    <s v="0.00%;-0.00%;0.00%"/>
    <s v="[Measures].[Margin %]"/>
    <s v="[Measures].[Avg Discount]"/>
    <s v="0.0%;-0.0%;0.0%"/>
    <s v="[Measures].[YOY Growth %]"/>
    <s v="\$#,0.00;(\$#,0.00);\$#,0.00"/>
  </metadataStrings>
  <mdxMetadata count="7">
    <mdx n="0" f="s">
      <ms ns="1" c="0"/>
    </mdx>
    <mdx n="0" f="v">
      <t c="5" si="8">
        <n x="7"/>
        <n x="1" s="1"/>
        <n x="2" s="1"/>
        <n x="3" s="1"/>
        <n x="4" s="1"/>
      </t>
    </mdx>
    <mdx n="0" f="v">
      <t c="5" si="8">
        <n x="9"/>
        <n x="1" s="1"/>
        <n x="2" s="1"/>
        <n x="3" s="1"/>
        <n x="4" s="1"/>
      </t>
    </mdx>
    <mdx n="0" f="v">
      <t c="5" si="11">
        <n x="10"/>
        <n x="1" s="1"/>
        <n x="2" s="1"/>
        <n x="3" s="1"/>
        <n x="4" s="1"/>
      </t>
    </mdx>
    <mdx n="0" f="v">
      <t c="5" si="8">
        <n x="12"/>
        <n x="1" s="1"/>
        <n x="2" s="1"/>
        <n x="3" s="1"/>
        <n x="4" s="1"/>
      </t>
    </mdx>
    <mdx n="0" f="v">
      <t c="5" si="13">
        <n x="5"/>
        <n x="1" s="1"/>
        <n x="2" s="1"/>
        <n x="3" s="1"/>
        <n x="4" s="1"/>
      </t>
    </mdx>
    <mdx n="0" f="v">
      <t c="5" si="13">
        <n x="6"/>
        <n x="1" s="1"/>
        <n x="2" s="1"/>
        <n x="3" s="1"/>
        <n x="4" s="1"/>
      </t>
    </mdx>
  </mdx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<sst xmlns="http://schemas.openxmlformats.org/spreadsheetml/2006/main" count="5253" uniqueCount="1635">
  <si>
    <t>Row Labels</t>
  </si>
  <si>
    <t>Africa</t>
  </si>
  <si>
    <t>Canada</t>
  </si>
  <si>
    <t>Caribbean</t>
  </si>
  <si>
    <t>Central</t>
  </si>
  <si>
    <t>Central Asia</t>
  </si>
  <si>
    <t>East</t>
  </si>
  <si>
    <t>EMEA</t>
  </si>
  <si>
    <t>North</t>
  </si>
  <si>
    <t>North Asia</t>
  </si>
  <si>
    <t>Oceania</t>
  </si>
  <si>
    <t>South</t>
  </si>
  <si>
    <t>Southeast Asia</t>
  </si>
  <si>
    <t>West</t>
  </si>
  <si>
    <t>Grand Total</t>
  </si>
  <si>
    <t>Furniture</t>
  </si>
  <si>
    <t>Office Supplies</t>
  </si>
  <si>
    <t>Technology</t>
  </si>
  <si>
    <t>Column Labels</t>
  </si>
  <si>
    <t>Variance %</t>
  </si>
  <si>
    <t>Year</t>
  </si>
  <si>
    <t>2014</t>
  </si>
  <si>
    <t>Total Variance %</t>
  </si>
  <si>
    <t>Total Margin %</t>
  </si>
  <si>
    <t>Margin %</t>
  </si>
  <si>
    <t>Total Orders</t>
  </si>
  <si>
    <t>Orders</t>
  </si>
  <si>
    <t>Total AOV</t>
  </si>
  <si>
    <t>AOV</t>
  </si>
  <si>
    <t>Total Avg Ship Days</t>
  </si>
  <si>
    <t>Avg Ship Days</t>
  </si>
  <si>
    <t>Total Avg Discount</t>
  </si>
  <si>
    <t>Avg Discount</t>
  </si>
  <si>
    <t>Actual[Row ID]</t>
  </si>
  <si>
    <t>Actual[Order ID]</t>
  </si>
  <si>
    <t>Actual[Order Date]</t>
  </si>
  <si>
    <t>Actual[Ship Date]</t>
  </si>
  <si>
    <t>Actual[Ship Mode]</t>
  </si>
  <si>
    <t>Actual[Customer ID]</t>
  </si>
  <si>
    <t>Actual[Customer Name]</t>
  </si>
  <si>
    <t>Actual[City]</t>
  </si>
  <si>
    <t>Actual[State]</t>
  </si>
  <si>
    <t>Actual[Country]</t>
  </si>
  <si>
    <t>Actual[Postal Code]</t>
  </si>
  <si>
    <t>Actual[Product ID]</t>
  </si>
  <si>
    <t>Actual[Product Name]</t>
  </si>
  <si>
    <t>Actual[Sales]</t>
  </si>
  <si>
    <t>Actual[Quantity]</t>
  </si>
  <si>
    <t>Actual[Discount]</t>
  </si>
  <si>
    <t>Actual[Profit]</t>
  </si>
  <si>
    <t>Actual[Shipping Cost]</t>
  </si>
  <si>
    <t>Actual[Order Priority]</t>
  </si>
  <si>
    <t>Actual[Ship Days]</t>
  </si>
  <si>
    <t>Actual[Discount Band]</t>
  </si>
  <si>
    <t>Actual[Budget Key]</t>
  </si>
  <si>
    <t>Actual[Category]</t>
  </si>
  <si>
    <t>Actual[Geo Key]</t>
  </si>
  <si>
    <t>Actual[Market]</t>
  </si>
  <si>
    <t>Actual[Month]</t>
  </si>
  <si>
    <t>Actual[Month Name]</t>
  </si>
  <si>
    <t>Actual[Product Key]</t>
  </si>
  <si>
    <t>Actual[Quarter]</t>
  </si>
  <si>
    <t>Actual[Region]</t>
  </si>
  <si>
    <t>Actual[Segment]</t>
  </si>
  <si>
    <t>Actual[Sub-Category]</t>
  </si>
  <si>
    <t>Actual[Year]</t>
  </si>
  <si>
    <t>MO-2014-780</t>
  </si>
  <si>
    <t>Second Class</t>
  </si>
  <si>
    <t>RB-9330</t>
  </si>
  <si>
    <t>Randy Bradley</t>
  </si>
  <si>
    <t>Casablanca</t>
  </si>
  <si>
    <t>Grand Casablanca</t>
  </si>
  <si>
    <t>Morocco</t>
  </si>
  <si>
    <t/>
  </si>
  <si>
    <t>FUR-CHR-10003806</t>
  </si>
  <si>
    <t>Chromcraft Conference Table, with Bottom Storage</t>
  </si>
  <si>
    <t>Medium</t>
  </si>
  <si>
    <t>0. None</t>
  </si>
  <si>
    <t>Africa|Furniture|2014|8</t>
  </si>
  <si>
    <t>Morocco|Grand Casablanca|Casablanca</t>
  </si>
  <si>
    <t>August</t>
  </si>
  <si>
    <t>FUR-CHR-10003806|Chromcraft Conference Table, with Bottom Storage</t>
  </si>
  <si>
    <t>Consumer</t>
  </si>
  <si>
    <t>Tables</t>
  </si>
  <si>
    <t>TZ-2014-9930</t>
  </si>
  <si>
    <t>JD-5895</t>
  </si>
  <si>
    <t>Jonathan Doherty</t>
  </si>
  <si>
    <t>Mbeya</t>
  </si>
  <si>
    <t>Tanzania</t>
  </si>
  <si>
    <t>FUR-BEV-10001853</t>
  </si>
  <si>
    <t>Bevis Computer Table, Adjustable Height</t>
  </si>
  <si>
    <t>Africa|Furniture|2014|4</t>
  </si>
  <si>
    <t>Tanzania|Mbeya|Mbeya</t>
  </si>
  <si>
    <t>April</t>
  </si>
  <si>
    <t>FUR-BEV-10001853|Bevis Computer Table, Adjustable Height</t>
  </si>
  <si>
    <t>Corporate</t>
  </si>
  <si>
    <t>MO-2014-8700</t>
  </si>
  <si>
    <t>First Class</t>
  </si>
  <si>
    <t>MK-8160</t>
  </si>
  <si>
    <t>Mike Kennedy</t>
  </si>
  <si>
    <t>FUR-CHR-10000585</t>
  </si>
  <si>
    <t>Chromcraft Coffee Table, Adjustable Height</t>
  </si>
  <si>
    <t>Africa|Furniture|2014|5</t>
  </si>
  <si>
    <t>May</t>
  </si>
  <si>
    <t>FUR-CHR-10000585|Chromcraft Coffee Table, Adjustable Height</t>
  </si>
  <si>
    <t>MO-2014-6730</t>
  </si>
  <si>
    <t>Same Day</t>
  </si>
  <si>
    <t>EM-4200</t>
  </si>
  <si>
    <t>Evan Minnotte</t>
  </si>
  <si>
    <t>Sale</t>
  </si>
  <si>
    <t>Rabat-Salé-Zemmour-Zaer</t>
  </si>
  <si>
    <t>FUR-IKE-10002147</t>
  </si>
  <si>
    <t>Ikea Classic Bookcase, Metal</t>
  </si>
  <si>
    <t>High</t>
  </si>
  <si>
    <t>Morocco|Rabat-Salé-Zemmour-Zaer|Sale</t>
  </si>
  <si>
    <t>FUR-IKE-10002147|Ikea Classic Bookcase, Metal</t>
  </si>
  <si>
    <t>Home Office</t>
  </si>
  <si>
    <t>Bookcases</t>
  </si>
  <si>
    <t>CG-2014-9530</t>
  </si>
  <si>
    <t>GT-4755</t>
  </si>
  <si>
    <t>Guy Thornton</t>
  </si>
  <si>
    <t>Kinshasa</t>
  </si>
  <si>
    <t>Democratic Republic of the Congo</t>
  </si>
  <si>
    <t>FUR-SAF-10000265</t>
  </si>
  <si>
    <t>Safco Library with Doors, Metal</t>
  </si>
  <si>
    <t>Africa|Furniture|2014|12</t>
  </si>
  <si>
    <t>Democratic Republic of the Congo|Kinshasa|Kinshasa</t>
  </si>
  <si>
    <t>December</t>
  </si>
  <si>
    <t>FUR-SAF-10000265|Safco Library with Doors, Metal</t>
  </si>
  <si>
    <t>CG-2014-3470</t>
  </si>
  <si>
    <t>GZ-4470</t>
  </si>
  <si>
    <t>Gary Zandusky</t>
  </si>
  <si>
    <t>Lubumbashi</t>
  </si>
  <si>
    <t>Katanga</t>
  </si>
  <si>
    <t>FUR-SAU-10004137</t>
  </si>
  <si>
    <t>Sauder Floating Shelf Set, Traditional</t>
  </si>
  <si>
    <t>Democratic Republic of the Congo|Katanga|Lubumbashi</t>
  </si>
  <si>
    <t>FUR-SAU-10004137|Sauder Floating Shelf Set, Traditional</t>
  </si>
  <si>
    <t>EG-2014-480</t>
  </si>
  <si>
    <t>EG-3900</t>
  </si>
  <si>
    <t>Emily Grady</t>
  </si>
  <si>
    <t>Al Minya</t>
  </si>
  <si>
    <t>Egypt</t>
  </si>
  <si>
    <t>FUR-SAU-10000893</t>
  </si>
  <si>
    <t>Sauder Stackable Bookrack, Mobile</t>
  </si>
  <si>
    <t>Africa|Furniture|2014|10</t>
  </si>
  <si>
    <t>Egypt|Al Minya|Al Minya</t>
  </si>
  <si>
    <t>October</t>
  </si>
  <si>
    <t>FUR-SAU-10000893|Sauder Stackable Bookrack, Mobile</t>
  </si>
  <si>
    <t>AO-2014-9370</t>
  </si>
  <si>
    <t>AH-585</t>
  </si>
  <si>
    <t>Angele Hood</t>
  </si>
  <si>
    <t>Luanda</t>
  </si>
  <si>
    <t>Angola</t>
  </si>
  <si>
    <t>FUR-BUS-10001243</t>
  </si>
  <si>
    <t>Bush Classic Bookcase, Pine</t>
  </si>
  <si>
    <t>Angola|Luanda|Luanda</t>
  </si>
  <si>
    <t>FUR-BUS-10001243|Bush Classic Bookcase, Pine</t>
  </si>
  <si>
    <t>SU-2014-3820</t>
  </si>
  <si>
    <t>BB-990</t>
  </si>
  <si>
    <t>Barry Blumstein</t>
  </si>
  <si>
    <t>Bur Sudan</t>
  </si>
  <si>
    <t>Red Sea</t>
  </si>
  <si>
    <t>Sudan</t>
  </si>
  <si>
    <t>FUR-SAU-10003694</t>
  </si>
  <si>
    <t>Sauder Library with Doors, Mobile</t>
  </si>
  <si>
    <t>Sudan|Red Sea|Bur Sudan</t>
  </si>
  <si>
    <t>FUR-SAU-10003694|Sauder Library with Doors, Mobile</t>
  </si>
  <si>
    <t>MZ-2014-140</t>
  </si>
  <si>
    <t>JW-5220</t>
  </si>
  <si>
    <t>Jane Waco</t>
  </si>
  <si>
    <t>Maputo</t>
  </si>
  <si>
    <t>Cidade De Maputo</t>
  </si>
  <si>
    <t>Mozambique</t>
  </si>
  <si>
    <t>FUR-SAF-10002846</t>
  </si>
  <si>
    <t>Safco Classic Bookcase, Pine</t>
  </si>
  <si>
    <t>Critical</t>
  </si>
  <si>
    <t>Africa|Furniture|2014|6</t>
  </si>
  <si>
    <t>Mozambique|Cidade De Maputo|Maputo</t>
  </si>
  <si>
    <t>June</t>
  </si>
  <si>
    <t>FUR-SAF-10002846|Safco Classic Bookcase, Pine</t>
  </si>
  <si>
    <t>CG-2014-1640</t>
  </si>
  <si>
    <t>JM-5865</t>
  </si>
  <si>
    <t>John Murray</t>
  </si>
  <si>
    <t>FUR-IKE-10003053</t>
  </si>
  <si>
    <t>Ikea 3-Shelf Cabinet, Mobile</t>
  </si>
  <si>
    <t>FUR-IKE-10003053|Ikea 3-Shelf Cabinet, Mobile</t>
  </si>
  <si>
    <t>KE-2014-8570</t>
  </si>
  <si>
    <t>ES-4020</t>
  </si>
  <si>
    <t>Erica Smith</t>
  </si>
  <si>
    <t>Kisumu</t>
  </si>
  <si>
    <t>Nyanza</t>
  </si>
  <si>
    <t>Kenya</t>
  </si>
  <si>
    <t>FUR-IKE-10004853</t>
  </si>
  <si>
    <t>Ikea Corner Shelving, Mobile</t>
  </si>
  <si>
    <t>Kenya|Nyanza|Kisumu</t>
  </si>
  <si>
    <t>FUR-IKE-10004853|Ikea Corner Shelving, Mobile</t>
  </si>
  <si>
    <t>EG-2014-5820</t>
  </si>
  <si>
    <t>MM-7920</t>
  </si>
  <si>
    <t>Michael Moore</t>
  </si>
  <si>
    <t>Cairo</t>
  </si>
  <si>
    <t>Al Qahirah</t>
  </si>
  <si>
    <t>FUR-IKE-10001301</t>
  </si>
  <si>
    <t>Ikea Stackable Bookrack, Pine</t>
  </si>
  <si>
    <t>Egypt|Al Qahirah|Cairo</t>
  </si>
  <si>
    <t>FUR-IKE-10001301|Ikea Stackable Bookrack, Pine</t>
  </si>
  <si>
    <t>MO-2014-890</t>
  </si>
  <si>
    <t>AB-600</t>
  </si>
  <si>
    <t>Ann Blume</t>
  </si>
  <si>
    <t>Rabat</t>
  </si>
  <si>
    <t>FUR-IKE-10003682</t>
  </si>
  <si>
    <t>Ikea Corner Shelving, Metal</t>
  </si>
  <si>
    <t>Morocco|Rabat-Salé-Zemmour-Zaer|Rabat</t>
  </si>
  <si>
    <t>FUR-IKE-10003682|Ikea Corner Shelving, Metal</t>
  </si>
  <si>
    <t>IV-2014-5230</t>
  </si>
  <si>
    <t>SV-10785</t>
  </si>
  <si>
    <t>Stewart Visinsky</t>
  </si>
  <si>
    <t>Daloa</t>
  </si>
  <si>
    <t>Haut-Sassandra</t>
  </si>
  <si>
    <t>Cote d'Ivoire</t>
  </si>
  <si>
    <t>FUR-DAN-10002028</t>
  </si>
  <si>
    <t>Dania Classic Bookcase, Mobile</t>
  </si>
  <si>
    <t>Cote d'Ivoire|Haut-Sassandra|Daloa</t>
  </si>
  <si>
    <t>FUR-DAN-10002028|Dania Classic Bookcase, Mobile</t>
  </si>
  <si>
    <t>TO-2014-9950</t>
  </si>
  <si>
    <t>Lome</t>
  </si>
  <si>
    <t>Maritime</t>
  </si>
  <si>
    <t>Togo</t>
  </si>
  <si>
    <t>FUR-SAU-10000745</t>
  </si>
  <si>
    <t>Sauder 3-Shelf Cabinet, Pine</t>
  </si>
  <si>
    <t>Togo|Maritime|Lome</t>
  </si>
  <si>
    <t>FUR-SAU-10000745|Sauder 3-Shelf Cabinet, Pine</t>
  </si>
  <si>
    <t>IV-2014-6290</t>
  </si>
  <si>
    <t>PN-8775</t>
  </si>
  <si>
    <t>Parhena Norris</t>
  </si>
  <si>
    <t>Bouake</t>
  </si>
  <si>
    <t>Vallee Du Bandama</t>
  </si>
  <si>
    <t>FUR-SAF-10000085</t>
  </si>
  <si>
    <t>Safco Library with Doors, Pine</t>
  </si>
  <si>
    <t>Cote d'Ivoire|Vallee Du Bandama|Bouake</t>
  </si>
  <si>
    <t>FUR-SAF-10000085|Safco Library with Doors, Pine</t>
  </si>
  <si>
    <t>MZ-2014-8280</t>
  </si>
  <si>
    <t>KE-6420</t>
  </si>
  <si>
    <t>Katrina Edelman</t>
  </si>
  <si>
    <t>Matola</t>
  </si>
  <si>
    <t>FUR-BUS-10002040</t>
  </si>
  <si>
    <t>Bush Library with Doors, Mobile</t>
  </si>
  <si>
    <t>Mozambique|Maputo|Matola</t>
  </si>
  <si>
    <t>FUR-BUS-10002040|Bush Library with Doors, Mobile</t>
  </si>
  <si>
    <t>SF-2014-840</t>
  </si>
  <si>
    <t>PW-9240</t>
  </si>
  <si>
    <t>Pierre Wener</t>
  </si>
  <si>
    <t>Durban</t>
  </si>
  <si>
    <t>Kwazulu-natal</t>
  </si>
  <si>
    <t>South Africa</t>
  </si>
  <si>
    <t>FUR-SAU-10003872</t>
  </si>
  <si>
    <t>Sauder Floating Shelf Set, Pine</t>
  </si>
  <si>
    <t>Africa|Furniture|2014|9</t>
  </si>
  <si>
    <t>South Africa|Kwazulu-natal|Durban</t>
  </si>
  <si>
    <t>September</t>
  </si>
  <si>
    <t>FUR-SAU-10003872|Sauder Floating Shelf Set, Pine</t>
  </si>
  <si>
    <t>AG-2014-2600</t>
  </si>
  <si>
    <t>DR-2940</t>
  </si>
  <si>
    <t>Daniel Raglin</t>
  </si>
  <si>
    <t>Algiers</t>
  </si>
  <si>
    <t>Alger</t>
  </si>
  <si>
    <t>Algeria</t>
  </si>
  <si>
    <t>FUR-IKE-10003642</t>
  </si>
  <si>
    <t>Ikea 3-Shelf Cabinet, Pine</t>
  </si>
  <si>
    <t>Africa|Furniture|2014|11</t>
  </si>
  <si>
    <t>Algeria|Alger|Algiers</t>
  </si>
  <si>
    <t>November</t>
  </si>
  <si>
    <t>FUR-IKE-10003642|Ikea 3-Shelf Cabinet, Pine</t>
  </si>
  <si>
    <t>EG-2014-9390</t>
  </si>
  <si>
    <t>ST-10530</t>
  </si>
  <si>
    <t>Shui Tom</t>
  </si>
  <si>
    <t>FUR-ELD-10003131</t>
  </si>
  <si>
    <t>Eldon Frame, Durable</t>
  </si>
  <si>
    <t>FUR-ELD-10003131|Eldon Frame, Durable</t>
  </si>
  <si>
    <t>Furnishings</t>
  </si>
  <si>
    <t>MO-2014-4050</t>
  </si>
  <si>
    <t>RD-9480</t>
  </si>
  <si>
    <t>Rick Duston</t>
  </si>
  <si>
    <t>Meknes</t>
  </si>
  <si>
    <t>Meknès-Tafilalet</t>
  </si>
  <si>
    <t>FUR-ADV-10002889</t>
  </si>
  <si>
    <t>Advantus Clock, Durable</t>
  </si>
  <si>
    <t>Morocco|Meknès-Tafilalet|Meknes</t>
  </si>
  <si>
    <t>FUR-ADV-10002889|Advantus Clock, Durable</t>
  </si>
  <si>
    <t>CG-2014-8570</t>
  </si>
  <si>
    <t>RD-9720</t>
  </si>
  <si>
    <t>Roger Demir</t>
  </si>
  <si>
    <t>Kolwezi</t>
  </si>
  <si>
    <t>FUR-RUB-10002817</t>
  </si>
  <si>
    <t>Rubbermaid Door Stop, Durable</t>
  </si>
  <si>
    <t>Africa|Furniture|2014|3</t>
  </si>
  <si>
    <t>Democratic Republic of the Congo|Katanga|Kolwezi</t>
  </si>
  <si>
    <t>March</t>
  </si>
  <si>
    <t>FUR-RUB-10002817|Rubbermaid Door Stop, Durable</t>
  </si>
  <si>
    <t>EG-2014-9960</t>
  </si>
  <si>
    <t>JH-5430</t>
  </si>
  <si>
    <t>Jennifer Halladay</t>
  </si>
  <si>
    <t>FUR-RUB-10000501</t>
  </si>
  <si>
    <t>Rubbermaid Clock, Black</t>
  </si>
  <si>
    <t>FUR-RUB-10000501|Rubbermaid Clock, Black</t>
  </si>
  <si>
    <t>EG-2014-9260</t>
  </si>
  <si>
    <t>SM-10950</t>
  </si>
  <si>
    <t>Suzanne McNair</t>
  </si>
  <si>
    <t>FUR-ELD-10004994</t>
  </si>
  <si>
    <t>Eldon Clock, Duo Pack</t>
  </si>
  <si>
    <t>FUR-ELD-10004994|Eldon Clock, Duo Pack</t>
  </si>
  <si>
    <t>SF-2014-490</t>
  </si>
  <si>
    <t>DP-3105</t>
  </si>
  <si>
    <t>Dave Poirier</t>
  </si>
  <si>
    <t>FUR-RUB-10002507</t>
  </si>
  <si>
    <t>Rubbermaid Stacking Tray, Black</t>
  </si>
  <si>
    <t>FUR-RUB-10002507|Rubbermaid Stacking Tray, Black</t>
  </si>
  <si>
    <t>FUR-ADV-10004499</t>
  </si>
  <si>
    <t>Advantus Photo Frame, Durable</t>
  </si>
  <si>
    <t>FUR-ADV-10004499|Advantus Photo Frame, Durable</t>
  </si>
  <si>
    <t>SG-2014-8030</t>
  </si>
  <si>
    <t>JE-5715</t>
  </si>
  <si>
    <t>Joe Elijah</t>
  </si>
  <si>
    <t>Dakar</t>
  </si>
  <si>
    <t>Senegal</t>
  </si>
  <si>
    <t>Senegal|Dakar|Dakar</t>
  </si>
  <si>
    <t>MO-2014-5660</t>
  </si>
  <si>
    <t>MC-7590</t>
  </si>
  <si>
    <t>Matt Collister</t>
  </si>
  <si>
    <t>FUR-DEF-10003140</t>
  </si>
  <si>
    <t>Deflect-O Light Bulb, Duo Pack</t>
  </si>
  <si>
    <t>Africa|Furniture|2014|1</t>
  </si>
  <si>
    <t>January</t>
  </si>
  <si>
    <t>FUR-DEF-10003140|Deflect-O Light Bulb, Duo Pack</t>
  </si>
  <si>
    <t>SF-2014-4320</t>
  </si>
  <si>
    <t>TT-11265</t>
  </si>
  <si>
    <t>Tim Taslimi</t>
  </si>
  <si>
    <t>Johannesburg</t>
  </si>
  <si>
    <t>Gauteng</t>
  </si>
  <si>
    <t>FUR-ADV-10004718</t>
  </si>
  <si>
    <t>Advantus Light Bulb, Duo Pack</t>
  </si>
  <si>
    <t>South Africa|Gauteng|Johannesburg</t>
  </si>
  <si>
    <t>FUR-ADV-10004718|Advantus Light Bulb, Duo Pack</t>
  </si>
  <si>
    <t>SF-2014-1580</t>
  </si>
  <si>
    <t>DK-3225</t>
  </si>
  <si>
    <t>Dean Katz</t>
  </si>
  <si>
    <t>Cape Town</t>
  </si>
  <si>
    <t>Western Cape</t>
  </si>
  <si>
    <t>FUR-ELD-10000963</t>
  </si>
  <si>
    <t>Eldon Stacking Tray, Durable</t>
  </si>
  <si>
    <t>South Africa|Western Cape|Cape Town</t>
  </si>
  <si>
    <t>FUR-ELD-10000963|Eldon Stacking Tray, Durable</t>
  </si>
  <si>
    <t>MO-2014-9670</t>
  </si>
  <si>
    <t>LC-7050</t>
  </si>
  <si>
    <t>Liz Carlisle</t>
  </si>
  <si>
    <t>FUR-RUB-10001190</t>
  </si>
  <si>
    <t>Rubbermaid Clock, Erganomic</t>
  </si>
  <si>
    <t>FUR-RUB-10001190|Rubbermaid Clock, Erganomic</t>
  </si>
  <si>
    <t>MO-2014-940</t>
  </si>
  <si>
    <t>MC-7575</t>
  </si>
  <si>
    <t>Matt Collins</t>
  </si>
  <si>
    <t>FUR-ADV-10000183</t>
  </si>
  <si>
    <t>Advantus Photo Frame, Black</t>
  </si>
  <si>
    <t>FUR-ADV-10000183|Advantus Photo Frame, Black</t>
  </si>
  <si>
    <t>CG-2014-6750</t>
  </si>
  <si>
    <t>PF-9120</t>
  </si>
  <si>
    <t>Peter Fuller</t>
  </si>
  <si>
    <t>Mbuji-mayi</t>
  </si>
  <si>
    <t>Kasai-Oriental</t>
  </si>
  <si>
    <t>FUR-RUB-10004285</t>
  </si>
  <si>
    <t>Rubbermaid Clock, Duo Pack</t>
  </si>
  <si>
    <t>Democratic Republic of the Congo|Kasai-Oriental|Mbuji-mayi</t>
  </si>
  <si>
    <t>FUR-RUB-10004285|Rubbermaid Clock, Duo Pack</t>
  </si>
  <si>
    <t>CG-2014-5280</t>
  </si>
  <si>
    <t>LL-6840</t>
  </si>
  <si>
    <t>Lauren Leatherbury</t>
  </si>
  <si>
    <t>FUR-ADV-10001440</t>
  </si>
  <si>
    <t>Advantus Door Stop, Black</t>
  </si>
  <si>
    <t>FUR-ADV-10001440|Advantus Door Stop, Black</t>
  </si>
  <si>
    <t>SF-2014-6000</t>
  </si>
  <si>
    <t>MM-7260</t>
  </si>
  <si>
    <t>Magdelene Morse</t>
  </si>
  <si>
    <t>Pretoria</t>
  </si>
  <si>
    <t>FUR-DEF-10000622</t>
  </si>
  <si>
    <t>Deflect-O Light Bulb, Black</t>
  </si>
  <si>
    <t>South Africa|Gauteng|Pretoria</t>
  </si>
  <si>
    <t>FUR-DEF-10000622|Deflect-O Light Bulb, Black</t>
  </si>
  <si>
    <t>RW-2014-680</t>
  </si>
  <si>
    <t>BF-975</t>
  </si>
  <si>
    <t>Barbara Fisher</t>
  </si>
  <si>
    <t>Kigali</t>
  </si>
  <si>
    <t>Rwanda</t>
  </si>
  <si>
    <t>FUR-RUB-10003699</t>
  </si>
  <si>
    <t>Rubbermaid Light Bulb, Duo Pack</t>
  </si>
  <si>
    <t>Rwanda|Kigali|Kigali</t>
  </si>
  <si>
    <t>FUR-RUB-10003699|Rubbermaid Light Bulb, Duo Pack</t>
  </si>
  <si>
    <t>SO-2014-4990</t>
  </si>
  <si>
    <t>SM-10005</t>
  </si>
  <si>
    <t>Sally Matthias</t>
  </si>
  <si>
    <t>Hargeysa</t>
  </si>
  <si>
    <t>Woqooyi Galbeed</t>
  </si>
  <si>
    <t>Somalia</t>
  </si>
  <si>
    <t>FUR-DEF-10004141</t>
  </si>
  <si>
    <t>Deflect-O Photo Frame, Durable</t>
  </si>
  <si>
    <t>Somalia|Woqooyi Galbeed|Hargeysa</t>
  </si>
  <si>
    <t>FUR-DEF-10004141|Deflect-O Photo Frame, Durable</t>
  </si>
  <si>
    <t>EG-2014-9970</t>
  </si>
  <si>
    <t>GM-4695</t>
  </si>
  <si>
    <t>Greg Maxwell</t>
  </si>
  <si>
    <t>FUR-ADV-10004223</t>
  </si>
  <si>
    <t>Advantus Clock, Black</t>
  </si>
  <si>
    <t>FUR-ADV-10004223|Advantus Clock, Black</t>
  </si>
  <si>
    <t>CM-2014-680</t>
  </si>
  <si>
    <t>VM-11685</t>
  </si>
  <si>
    <t>Valerie Mitchum</t>
  </si>
  <si>
    <t>Yaounde</t>
  </si>
  <si>
    <t>Centre</t>
  </si>
  <si>
    <t>Cameroon</t>
  </si>
  <si>
    <t>FUR-DEF-10002865</t>
  </si>
  <si>
    <t>Deflect-O Light Bulb, Erganomic</t>
  </si>
  <si>
    <t>Cameroon|Centre|Yaounde</t>
  </si>
  <si>
    <t>FUR-DEF-10002865|Deflect-O Light Bulb, Erganomic</t>
  </si>
  <si>
    <t>CG-2014-3890</t>
  </si>
  <si>
    <t>LH-7020</t>
  </si>
  <si>
    <t>Lisa Hazard</t>
  </si>
  <si>
    <t>EG-2014-5780</t>
  </si>
  <si>
    <t>ZD-11925</t>
  </si>
  <si>
    <t>Zuschuss Donatelli</t>
  </si>
  <si>
    <t>FUR-DEF-10001359</t>
  </si>
  <si>
    <t>Deflect-O Frame, Erganomic</t>
  </si>
  <si>
    <t>FUR-DEF-10001359|Deflect-O Frame, Erganomic</t>
  </si>
  <si>
    <t>TZ-2014-8190</t>
  </si>
  <si>
    <t>RH-9555</t>
  </si>
  <si>
    <t>Ritsa Hightower</t>
  </si>
  <si>
    <t>Uvinza</t>
  </si>
  <si>
    <t>Kigoma</t>
  </si>
  <si>
    <t>Tanzania|Kigoma|Uvinza</t>
  </si>
  <si>
    <t>EG-2014-3590</t>
  </si>
  <si>
    <t>Alexandria</t>
  </si>
  <si>
    <t>Al Iskandariyah</t>
  </si>
  <si>
    <t>FUR-ELD-10000038</t>
  </si>
  <si>
    <t>Eldon Photo Frame, Erganomic</t>
  </si>
  <si>
    <t>Egypt|Al Iskandariyah|Alexandria</t>
  </si>
  <si>
    <t>FUR-ELD-10000038|Eldon Photo Frame, Erganomic</t>
  </si>
  <si>
    <t>SF-2014-7520</t>
  </si>
  <si>
    <t>BS-1800</t>
  </si>
  <si>
    <t>Bryan Spruell</t>
  </si>
  <si>
    <t>FUR-DEF-10000349</t>
  </si>
  <si>
    <t>Deflect-O Stacking Tray, Durable</t>
  </si>
  <si>
    <t>FUR-DEF-10000349|Deflect-O Stacking Tray, Durable</t>
  </si>
  <si>
    <t>GH-2014-200</t>
  </si>
  <si>
    <t>SA-10830</t>
  </si>
  <si>
    <t>Sue Ann Reed</t>
  </si>
  <si>
    <t>Tamale</t>
  </si>
  <si>
    <t>Northern</t>
  </si>
  <si>
    <t>Ghana</t>
  </si>
  <si>
    <t>FUR-ADV-10004971</t>
  </si>
  <si>
    <t>Advantus Door Stop, Erganomic</t>
  </si>
  <si>
    <t>Ghana|Northern|Tamale</t>
  </si>
  <si>
    <t>FUR-ADV-10004971|Advantus Door Stop, Erganomic</t>
  </si>
  <si>
    <t>FUR-ADV-10001659</t>
  </si>
  <si>
    <t>Advantus Light Bulb, Durable</t>
  </si>
  <si>
    <t>FUR-ADV-10001659|Advantus Light Bulb, Durable</t>
  </si>
  <si>
    <t>MO-2014-9830</t>
  </si>
  <si>
    <t>BF-1215</t>
  </si>
  <si>
    <t>Benjamin Farhat</t>
  </si>
  <si>
    <t>Kenitra</t>
  </si>
  <si>
    <t>Gharb-Chrarda-Béni Hssen</t>
  </si>
  <si>
    <t>Morocco|Gharb-Chrarda-Béni Hssen|Kenitra</t>
  </si>
  <si>
    <t>MZ-2014-5860</t>
  </si>
  <si>
    <t>CC-2475</t>
  </si>
  <si>
    <t>Cindy Chapman</t>
  </si>
  <si>
    <t>FUR-SAF-10002112</t>
  </si>
  <si>
    <t>SAFCO Executive Leather Armchair, Set of Two</t>
  </si>
  <si>
    <t>FUR-SAF-10002112|SAFCO Executive Leather Armchair, Set of Two</t>
  </si>
  <si>
    <t>Chairs</t>
  </si>
  <si>
    <t>ML-2014-7360</t>
  </si>
  <si>
    <t>BO-1425</t>
  </si>
  <si>
    <t>Bobby Odegard</t>
  </si>
  <si>
    <t>Sikasso</t>
  </si>
  <si>
    <t>Mali</t>
  </si>
  <si>
    <t>FUR-HAR-10004129</t>
  </si>
  <si>
    <t>Harbour Creations Swivel Stool, Set of Two</t>
  </si>
  <si>
    <t>Mali|Sikasso|Sikasso</t>
  </si>
  <si>
    <t>FUR-HAR-10004129|Harbour Creations Swivel Stool, Set of Two</t>
  </si>
  <si>
    <t>FUR-OFF-10003688</t>
  </si>
  <si>
    <t>Office Star Rocking Chair, Black</t>
  </si>
  <si>
    <t>FUR-OFF-10003688|Office Star Rocking Chair, Black</t>
  </si>
  <si>
    <t>SF-2014-9660</t>
  </si>
  <si>
    <t>GB-4575</t>
  </si>
  <si>
    <t>Giulietta Baptist</t>
  </si>
  <si>
    <t>FUR-SAF-10003745</t>
  </si>
  <si>
    <t>SAFCO Rocking Chair, Set of Two</t>
  </si>
  <si>
    <t>FUR-SAF-10003745|SAFCO Rocking Chair, Set of Two</t>
  </si>
  <si>
    <t>NG-2014-5720</t>
  </si>
  <si>
    <t>EC-4050</t>
  </si>
  <si>
    <t>Erin Creighton</t>
  </si>
  <si>
    <t>Maradi</t>
  </si>
  <si>
    <t>Niger</t>
  </si>
  <si>
    <t>FUR-HAR-10004726</t>
  </si>
  <si>
    <t>Harbour Creations Steel Folding Chair, Adjustable</t>
  </si>
  <si>
    <t>Niger|Maradi|Maradi</t>
  </si>
  <si>
    <t>FUR-HAR-10004726|Harbour Creations Steel Folding Chair, Adjustable</t>
  </si>
  <si>
    <t>SF-2014-5230</t>
  </si>
  <si>
    <t>JM-5655</t>
  </si>
  <si>
    <t>Jim Mitchum</t>
  </si>
  <si>
    <t>Umtata</t>
  </si>
  <si>
    <t>Eastern Cape</t>
  </si>
  <si>
    <t>FUR-NOV-10000323</t>
  </si>
  <si>
    <t>Novimex Executive Leather Armchair, Adjustable</t>
  </si>
  <si>
    <t>South Africa|Eastern Cape|Umtata</t>
  </si>
  <si>
    <t>FUR-NOV-10000323|Novimex Executive Leather Armchair, Adjustable</t>
  </si>
  <si>
    <t>ZA-2014-9750</t>
  </si>
  <si>
    <t>TS-11205</t>
  </si>
  <si>
    <t>Thomas Seio</t>
  </si>
  <si>
    <t>Ndola</t>
  </si>
  <si>
    <t>Copperbelt</t>
  </si>
  <si>
    <t>Zambia</t>
  </si>
  <si>
    <t>FUR-NOV-10002911</t>
  </si>
  <si>
    <t>Novimex Steel Folding Chair, Set of Two</t>
  </si>
  <si>
    <t>Africa|Furniture|2014|2</t>
  </si>
  <si>
    <t>Zambia|Copperbelt|Ndola</t>
  </si>
  <si>
    <t>February</t>
  </si>
  <si>
    <t>FUR-NOV-10002911|Novimex Steel Folding Chair, Set of Two</t>
  </si>
  <si>
    <t>SF-2014-1550</t>
  </si>
  <si>
    <t>LO-7170</t>
  </si>
  <si>
    <t>Lori Olson</t>
  </si>
  <si>
    <t>FUR-HAR-10000100</t>
  </si>
  <si>
    <t>Harbour Creations Swivel Stool, Adjustable</t>
  </si>
  <si>
    <t>FUR-HAR-10000100|Harbour Creations Swivel Stool, Adjustable</t>
  </si>
  <si>
    <t>FUR-HON-10000722</t>
  </si>
  <si>
    <t>Hon Rocking Chair, Adjustable</t>
  </si>
  <si>
    <t>FUR-HON-10000722|Hon Rocking Chair, Adjustable</t>
  </si>
  <si>
    <t>FUR-OFF-10001798</t>
  </si>
  <si>
    <t>Office Star Steel Folding Chair, Red</t>
  </si>
  <si>
    <t>FUR-OFF-10001798|Office Star Steel Folding Chair, Red</t>
  </si>
  <si>
    <t>SG-2014-1600</t>
  </si>
  <si>
    <t>FUR-HON-10001776</t>
  </si>
  <si>
    <t>Hon Bag Chairs, Red</t>
  </si>
  <si>
    <t>FUR-HON-10001776|Hon Bag Chairs, Red</t>
  </si>
  <si>
    <t>EG-2014-8740</t>
  </si>
  <si>
    <t>AC-420</t>
  </si>
  <si>
    <t>Alyssa Crouse</t>
  </si>
  <si>
    <t>FUR-HON-10001558</t>
  </si>
  <si>
    <t>Hon Swivel Stool, Black</t>
  </si>
  <si>
    <t>FUR-HON-10001558|Hon Swivel Stool, Black</t>
  </si>
  <si>
    <t>TO-2014-1650</t>
  </si>
  <si>
    <t>FM-4290</t>
  </si>
  <si>
    <t>Frank Merwin</t>
  </si>
  <si>
    <t>FUR-HON-10002599</t>
  </si>
  <si>
    <t>Hon Chairmat, Adjustable</t>
  </si>
  <si>
    <t>FUR-HON-10002599|Hon Chairmat, Adjustable</t>
  </si>
  <si>
    <t>TZ-2014-10</t>
  </si>
  <si>
    <t>MY-8295</t>
  </si>
  <si>
    <t>Muhammed Yedwab</t>
  </si>
  <si>
    <t>Dar es Salaam</t>
  </si>
  <si>
    <t>Dar Es Salaam</t>
  </si>
  <si>
    <t>FUR-OFF-10001661</t>
  </si>
  <si>
    <t>Office Star Chairmat, Red</t>
  </si>
  <si>
    <t>Tanzania|Dar Es Salaam|Dar es Salaam</t>
  </si>
  <si>
    <t>FUR-OFF-10001661|Office Star Chairmat, Red</t>
  </si>
  <si>
    <t>MO-2014-3410</t>
  </si>
  <si>
    <t>GB-4530</t>
  </si>
  <si>
    <t>George Bell</t>
  </si>
  <si>
    <t>AG-2014-3710</t>
  </si>
  <si>
    <t>IL-5100</t>
  </si>
  <si>
    <t>Ivan Liston</t>
  </si>
  <si>
    <t>CF-2014-8240</t>
  </si>
  <si>
    <t>VB-11745</t>
  </si>
  <si>
    <t>Victoria Brennan</t>
  </si>
  <si>
    <t>Loubomo</t>
  </si>
  <si>
    <t>Niari</t>
  </si>
  <si>
    <t>Republic of the Congo</t>
  </si>
  <si>
    <t>FUR-HON-10001627</t>
  </si>
  <si>
    <t>Hon Swivel Stool, Adjustable</t>
  </si>
  <si>
    <t>Republic of the Congo|Niari|Loubomo</t>
  </si>
  <si>
    <t>FUR-HON-10001627|Hon Swivel Stool, Adjustable</t>
  </si>
  <si>
    <t>EG-2014-6790</t>
  </si>
  <si>
    <t>CS-2400</t>
  </si>
  <si>
    <t>Christopher Schild</t>
  </si>
  <si>
    <t>FUR-OFF-10002486</t>
  </si>
  <si>
    <t>Office Star Bag Chairs, Black</t>
  </si>
  <si>
    <t>FUR-OFF-10002486|Office Star Bag Chairs, Black</t>
  </si>
  <si>
    <t>SF-2014-740</t>
  </si>
  <si>
    <t>SC-10695</t>
  </si>
  <si>
    <t>Steve Chapman</t>
  </si>
  <si>
    <t>Botshabelo</t>
  </si>
  <si>
    <t>Free State</t>
  </si>
  <si>
    <t>FUR-NOV-10003257</t>
  </si>
  <si>
    <t>Novimex Chairmat, Adjustable</t>
  </si>
  <si>
    <t>Africa|Furniture|2014|7</t>
  </si>
  <si>
    <t>South Africa|Free State|Botshabelo</t>
  </si>
  <si>
    <t>July</t>
  </si>
  <si>
    <t>FUR-NOV-10003257|Novimex Chairmat, Adjustable</t>
  </si>
  <si>
    <t>MO-2014-2000</t>
  </si>
  <si>
    <t>SF-2014-8320</t>
  </si>
  <si>
    <t>BN-1470</t>
  </si>
  <si>
    <t>Brad Norvell</t>
  </si>
  <si>
    <t>FUR-NOV-10000669</t>
  </si>
  <si>
    <t>Novimex Chairmat, Set of Two</t>
  </si>
  <si>
    <t>FUR-NOV-10000669|Novimex Chairmat, Set of Two</t>
  </si>
  <si>
    <t>EG-2014-5980</t>
  </si>
  <si>
    <t>CR-2730</t>
  </si>
  <si>
    <t>Craig Reiter</t>
  </si>
  <si>
    <t>AO-2014-2270</t>
  </si>
  <si>
    <t>Standard Class</t>
  </si>
  <si>
    <t>BD-1725</t>
  </si>
  <si>
    <t>Bruce Degenhardt</t>
  </si>
  <si>
    <t>FUR-CHR-10002278</t>
  </si>
  <si>
    <t>Chromcraft Round Table, Adjustable Height</t>
  </si>
  <si>
    <t>Low</t>
  </si>
  <si>
    <t>FUR-CHR-10002278|Chromcraft Round Table, Adjustable Height</t>
  </si>
  <si>
    <t>GH-2014-6340</t>
  </si>
  <si>
    <t>Accra</t>
  </si>
  <si>
    <t>Greater Accra</t>
  </si>
  <si>
    <t>FUR-OFF-10002542</t>
  </si>
  <si>
    <t>Office Star Executive Leather Armchair, Adjustable</t>
  </si>
  <si>
    <t>Ghana|Greater Accra|Accra</t>
  </si>
  <si>
    <t>FUR-OFF-10002542|Office Star Executive Leather Armchair, Adjustable</t>
  </si>
  <si>
    <t>EG-2014-4200</t>
  </si>
  <si>
    <t>NP-8700</t>
  </si>
  <si>
    <t>Nora Preis</t>
  </si>
  <si>
    <t>FUR-RUB-10003518</t>
  </si>
  <si>
    <t>Rubbermaid Door Stop, Erganomic</t>
  </si>
  <si>
    <t>FUR-RUB-10003518|Rubbermaid Door Stop, Erganomic</t>
  </si>
  <si>
    <t>CG-2014-80</t>
  </si>
  <si>
    <t>MH-7440</t>
  </si>
  <si>
    <t>Mark Haberlin</t>
  </si>
  <si>
    <t>FUR-SAF-10003469</t>
  </si>
  <si>
    <t>Safco Classic Bookcase, Traditional</t>
  </si>
  <si>
    <t>FUR-SAF-10003469|Safco Classic Bookcase, Traditional</t>
  </si>
  <si>
    <t>SU-2014-8900</t>
  </si>
  <si>
    <t>BW-1200</t>
  </si>
  <si>
    <t>Ben Wallace</t>
  </si>
  <si>
    <t>Khartoum</t>
  </si>
  <si>
    <t>FUR-SAU-10004653</t>
  </si>
  <si>
    <t>Sauder Classic Bookcase, Traditional</t>
  </si>
  <si>
    <t>Sudan|Khartoum|Khartoum</t>
  </si>
  <si>
    <t>FUR-SAU-10004653|Sauder Classic Bookcase, Traditional</t>
  </si>
  <si>
    <t>SF-2014-8580</t>
  </si>
  <si>
    <t>BW-1065</t>
  </si>
  <si>
    <t>Barry Weirich</t>
  </si>
  <si>
    <t>Port Elizabeth</t>
  </si>
  <si>
    <t>FUR-SAU-10001776</t>
  </si>
  <si>
    <t>Sauder Stackable Bookrack, Pine</t>
  </si>
  <si>
    <t>South Africa|Eastern Cape|Port Elizabeth</t>
  </si>
  <si>
    <t>FUR-SAU-10001776|Sauder Stackable Bookrack, Pine</t>
  </si>
  <si>
    <t>SF-2014-7280</t>
  </si>
  <si>
    <t>SL-10155</t>
  </si>
  <si>
    <t>Sara Luxemburg</t>
  </si>
  <si>
    <t>East London</t>
  </si>
  <si>
    <t>FUR-TEN-10003648</t>
  </si>
  <si>
    <t>Tenex Stacking Tray, Erganomic</t>
  </si>
  <si>
    <t>South Africa|Eastern Cape|East London</t>
  </si>
  <si>
    <t>FUR-TEN-10003648|Tenex Stacking Tray, Erganomic</t>
  </si>
  <si>
    <t>AG-2014-6310</t>
  </si>
  <si>
    <t>JG-5160</t>
  </si>
  <si>
    <t>James Galang</t>
  </si>
  <si>
    <t>FUR-NOV-10003053</t>
  </si>
  <si>
    <t>Novimex Bag Chairs, Set of Two</t>
  </si>
  <si>
    <t>FUR-NOV-10003053|Novimex Bag Chairs, Set of Two</t>
  </si>
  <si>
    <t>AG-2014-2040</t>
  </si>
  <si>
    <t>FUR-RUB-10003004</t>
  </si>
  <si>
    <t>Rubbermaid Frame, Durable</t>
  </si>
  <si>
    <t>FUR-RUB-10003004|Rubbermaid Frame, Durable</t>
  </si>
  <si>
    <t>CM-2014-3130</t>
  </si>
  <si>
    <t>LH-7155</t>
  </si>
  <si>
    <t>Logan Haushalter</t>
  </si>
  <si>
    <t>Edea</t>
  </si>
  <si>
    <t>Littoral</t>
  </si>
  <si>
    <t>FUR-SAF-10003160</t>
  </si>
  <si>
    <t>SAFCO Rocking Chair, Adjustable</t>
  </si>
  <si>
    <t>Cameroon|Littoral|Edea</t>
  </si>
  <si>
    <t>FUR-SAF-10003160|SAFCO Rocking Chair, Adjustable</t>
  </si>
  <si>
    <t>SF-2014-6380</t>
  </si>
  <si>
    <t>ML-7755</t>
  </si>
  <si>
    <t>Max Ludwig</t>
  </si>
  <si>
    <t>Soweto</t>
  </si>
  <si>
    <t>FUR-HAR-10001792</t>
  </si>
  <si>
    <t>Harbour Creations Bag Chairs, Red</t>
  </si>
  <si>
    <t>South Africa|Gauteng|Soweto</t>
  </si>
  <si>
    <t>FUR-HAR-10001792|Harbour Creations Bag Chairs, Red</t>
  </si>
  <si>
    <t>KE-2014-8910</t>
  </si>
  <si>
    <t>SW-10275</t>
  </si>
  <si>
    <t>Scott Williamson</t>
  </si>
  <si>
    <t>Nakuru</t>
  </si>
  <si>
    <t>Rift Valley</t>
  </si>
  <si>
    <t>FUR-SAF-10002616</t>
  </si>
  <si>
    <t>SAFCO Steel Folding Chair, Adjustable</t>
  </si>
  <si>
    <t>Kenya|Rift Valley|Nakuru</t>
  </si>
  <si>
    <t>FUR-SAF-10002616|SAFCO Steel Folding Chair, Adjustable</t>
  </si>
  <si>
    <t>FUR-RUB-10004633</t>
  </si>
  <si>
    <t>Rubbermaid Stacking Tray, Durable</t>
  </si>
  <si>
    <t>FUR-RUB-10004633|Rubbermaid Stacking Tray, Durable</t>
  </si>
  <si>
    <t>SF-2014-5970</t>
  </si>
  <si>
    <t>CD-1920</t>
  </si>
  <si>
    <t>Carlos Daly</t>
  </si>
  <si>
    <t>Mabopane</t>
  </si>
  <si>
    <t>FUR-DAN-10002967</t>
  </si>
  <si>
    <t>Dania 3-Shelf Cabinet, Metal</t>
  </si>
  <si>
    <t>South Africa|Gauteng|Mabopane</t>
  </si>
  <si>
    <t>FUR-DAN-10002967|Dania 3-Shelf Cabinet, Metal</t>
  </si>
  <si>
    <t>SF-2014-3260</t>
  </si>
  <si>
    <t>LT-7110</t>
  </si>
  <si>
    <t>Liz Thompson</t>
  </si>
  <si>
    <t>FUR-BUS-10004820</t>
  </si>
  <si>
    <t>Bush Classic Bookcase, Mobile</t>
  </si>
  <si>
    <t>FUR-BUS-10004820|Bush Classic Bookcase, Mobile</t>
  </si>
  <si>
    <t>GH-2014-840</t>
  </si>
  <si>
    <t>DB-3615</t>
  </si>
  <si>
    <t>Doug Bickford</t>
  </si>
  <si>
    <t>FUR-BAR-10004553</t>
  </si>
  <si>
    <t>Barricks Training Table, Rectangular</t>
  </si>
  <si>
    <t>FUR-BAR-10004553|Barricks Training Table, Rectangular</t>
  </si>
  <si>
    <t>SF-2014-5740</t>
  </si>
  <si>
    <t>JH-6180</t>
  </si>
  <si>
    <t>Justin Hirsh</t>
  </si>
  <si>
    <t>Potchefstroom</t>
  </si>
  <si>
    <t>North-West</t>
  </si>
  <si>
    <t>FUR-BUS-10003055</t>
  </si>
  <si>
    <t>Bush Stackable Bookrack, Pine</t>
  </si>
  <si>
    <t>South Africa|North-West|Potchefstroom</t>
  </si>
  <si>
    <t>FUR-BUS-10003055|Bush Stackable Bookrack, Pine</t>
  </si>
  <si>
    <t>AG-2014-2760</t>
  </si>
  <si>
    <t>CL-2565</t>
  </si>
  <si>
    <t>Clay Ludtke</t>
  </si>
  <si>
    <t>Saida</t>
  </si>
  <si>
    <t>FUR-NOV-10002453</t>
  </si>
  <si>
    <t>Novimex Rocking Chair, Black</t>
  </si>
  <si>
    <t>Algeria|Saida|Saida</t>
  </si>
  <si>
    <t>FUR-NOV-10002453|Novimex Rocking Chair, Black</t>
  </si>
  <si>
    <t>MA-2014-9930</t>
  </si>
  <si>
    <t>SC-10380</t>
  </si>
  <si>
    <t>Shahid Collister</t>
  </si>
  <si>
    <t>Mahajanga</t>
  </si>
  <si>
    <t>Boeny</t>
  </si>
  <si>
    <t>Madagascar</t>
  </si>
  <si>
    <t>FUR-OFF-10001224</t>
  </si>
  <si>
    <t>Office Star Swivel Stool, Red</t>
  </si>
  <si>
    <t>Madagascar|Boeny|Mahajanga</t>
  </si>
  <si>
    <t>FUR-OFF-10001224|Office Star Swivel Stool, Red</t>
  </si>
  <si>
    <t>CG-2014-2730</t>
  </si>
  <si>
    <t>AF-870</t>
  </si>
  <si>
    <t>Art Ferguson</t>
  </si>
  <si>
    <t>FUR-HAR-10001089</t>
  </si>
  <si>
    <t>Harbour Creations Rocking Chair, Black</t>
  </si>
  <si>
    <t>FUR-HAR-10001089|Harbour Creations Rocking Chair, Black</t>
  </si>
  <si>
    <t>LY-2014-9050</t>
  </si>
  <si>
    <t>NG-8430</t>
  </si>
  <si>
    <t>Nathan Gelder</t>
  </si>
  <si>
    <t>Benghazi</t>
  </si>
  <si>
    <t>Banghazi</t>
  </si>
  <si>
    <t>Libya</t>
  </si>
  <si>
    <t>FUR-NOV-10000283</t>
  </si>
  <si>
    <t>Novimex Chairmat, Black</t>
  </si>
  <si>
    <t>Libya|Banghazi|Benghazi</t>
  </si>
  <si>
    <t>FUR-NOV-10000283|Novimex Chairmat, Black</t>
  </si>
  <si>
    <t>KE-2014-500</t>
  </si>
  <si>
    <t>RK-9300</t>
  </si>
  <si>
    <t>Ralph Kennedy</t>
  </si>
  <si>
    <t>Nairobi</t>
  </si>
  <si>
    <t>FUR-OFF-10001187</t>
  </si>
  <si>
    <t>Office Star Chairmat, Black</t>
  </si>
  <si>
    <t>Kenya|Nairobi|Nairobi</t>
  </si>
  <si>
    <t>FUR-OFF-10001187|Office Star Chairmat, Black</t>
  </si>
  <si>
    <t>EG-2014-9660</t>
  </si>
  <si>
    <t>DL-2925</t>
  </si>
  <si>
    <t>Daniel Lacy</t>
  </si>
  <si>
    <t>Al Fayyum</t>
  </si>
  <si>
    <t>FUR-HAR-10002546</t>
  </si>
  <si>
    <t>Harbour Creations Chairmat, Black</t>
  </si>
  <si>
    <t>Egypt|Al Fayyum|Al Fayyum</t>
  </si>
  <si>
    <t>FUR-HAR-10002546|Harbour Creations Chairmat, Black</t>
  </si>
  <si>
    <t>SF-2014-5590</t>
  </si>
  <si>
    <t>MP-8175</t>
  </si>
  <si>
    <t>Mike Pelletier</t>
  </si>
  <si>
    <t>FUR-TEN-10003349</t>
  </si>
  <si>
    <t>Tenex Photo Frame, Durable</t>
  </si>
  <si>
    <t>FUR-TEN-10003349|Tenex Photo Frame, Durable</t>
  </si>
  <si>
    <t>AO-2014-8210</t>
  </si>
  <si>
    <t>KD-6345</t>
  </si>
  <si>
    <t>Katherine Ducich</t>
  </si>
  <si>
    <t>EG-2014-460</t>
  </si>
  <si>
    <t>AC-660</t>
  </si>
  <si>
    <t>Anna Chung</t>
  </si>
  <si>
    <t>FUR-TEN-10003050</t>
  </si>
  <si>
    <t>Tenex Photo Frame, Black</t>
  </si>
  <si>
    <t>FUR-TEN-10003050|Tenex Photo Frame, Black</t>
  </si>
  <si>
    <t>MA-2014-9840</t>
  </si>
  <si>
    <t>JF-5190</t>
  </si>
  <si>
    <t>Jamie Frazer</t>
  </si>
  <si>
    <t>Antananarivo</t>
  </si>
  <si>
    <t>Analamanga</t>
  </si>
  <si>
    <t>FUR-DEF-10000720</t>
  </si>
  <si>
    <t>Deflect-O Door Stop, Duo Pack</t>
  </si>
  <si>
    <t>Madagascar|Analamanga|Antananarivo</t>
  </si>
  <si>
    <t>FUR-DEF-10000720|Deflect-O Door Stop, Duo Pack</t>
  </si>
  <si>
    <t>ZA-2014-3110</t>
  </si>
  <si>
    <t>JE-5475</t>
  </si>
  <si>
    <t>Jeremy Ellison</t>
  </si>
  <si>
    <t>Kitwe</t>
  </si>
  <si>
    <t>FUR-ADV-10004395</t>
  </si>
  <si>
    <t>Advantus Door Stop, Durable</t>
  </si>
  <si>
    <t>Zambia|Copperbelt|Kitwe</t>
  </si>
  <si>
    <t>FUR-ADV-10004395|Advantus Door Stop, Durable</t>
  </si>
  <si>
    <t>EG-2014-2950</t>
  </si>
  <si>
    <t>NF-8385</t>
  </si>
  <si>
    <t>Natalie Fritzler</t>
  </si>
  <si>
    <t>FUR-ELD-10000605</t>
  </si>
  <si>
    <t>Eldon Stacking Tray, Duo Pack</t>
  </si>
  <si>
    <t>FUR-ELD-10000605|Eldon Stacking Tray, Duo Pack</t>
  </si>
  <si>
    <t>ML-2014-1030</t>
  </si>
  <si>
    <t>BM-1785</t>
  </si>
  <si>
    <t>Bryan Mills</t>
  </si>
  <si>
    <t>Mopti</t>
  </si>
  <si>
    <t>FUR-ADV-10000188</t>
  </si>
  <si>
    <t>Advantus Stacking Tray, Erganomic</t>
  </si>
  <si>
    <t>Mali|Mopti|Mopti</t>
  </si>
  <si>
    <t>FUR-ADV-10000188|Advantus Stacking Tray, Erganomic</t>
  </si>
  <si>
    <t>MO-2014-4970</t>
  </si>
  <si>
    <t>PO-9195</t>
  </si>
  <si>
    <t>Phillina Ober</t>
  </si>
  <si>
    <t>Tangier</t>
  </si>
  <si>
    <t>Tanger-Tétouan</t>
  </si>
  <si>
    <t>FUR-LES-10002616</t>
  </si>
  <si>
    <t>Lesro Conference Table, with Bottom Storage</t>
  </si>
  <si>
    <t>Morocco|Tanger-Tétouan|Tangier</t>
  </si>
  <si>
    <t>FUR-LES-10002616|Lesro Conference Table, with Bottom Storage</t>
  </si>
  <si>
    <t>EG-2014-5430</t>
  </si>
  <si>
    <t>CR-2580</t>
  </si>
  <si>
    <t>Clay Rozendal</t>
  </si>
  <si>
    <t>FUR-HON-10004987</t>
  </si>
  <si>
    <t>Hon Training Table, Adjustable Height</t>
  </si>
  <si>
    <t>FUR-HON-10004987|Hon Training Table, Adjustable Height</t>
  </si>
  <si>
    <t>SF-2014-4490</t>
  </si>
  <si>
    <t>CC-2685</t>
  </si>
  <si>
    <t>Craig Carroll</t>
  </si>
  <si>
    <t>George</t>
  </si>
  <si>
    <t>FUR-BEV-10004805</t>
  </si>
  <si>
    <t>Bevis Conference Table, Rectangular</t>
  </si>
  <si>
    <t>South Africa|Western Cape|George</t>
  </si>
  <si>
    <t>FUR-BEV-10004805|Bevis Conference Table, Rectangular</t>
  </si>
  <si>
    <t>SU-2014-4440</t>
  </si>
  <si>
    <t>FUR-CHR-10001570</t>
  </si>
  <si>
    <t>Chromcraft Conference Table, Rectangular</t>
  </si>
  <si>
    <t>FUR-CHR-10001570|Chromcraft Conference Table, Rectangular</t>
  </si>
  <si>
    <t>SG-2014-9750</t>
  </si>
  <si>
    <t>AJ-945</t>
  </si>
  <si>
    <t>Ashley Jarboe</t>
  </si>
  <si>
    <t>Saint-Louis</t>
  </si>
  <si>
    <t>FUR-BEV-10002803</t>
  </si>
  <si>
    <t>Bevis Conference Table, Fully Assembled</t>
  </si>
  <si>
    <t>Senegal|Saint-Louis|Saint-Louis</t>
  </si>
  <si>
    <t>FUR-BEV-10002803|Bevis Conference Table, Fully Assembled</t>
  </si>
  <si>
    <t>CM-2014-5980</t>
  </si>
  <si>
    <t>BF-1020</t>
  </si>
  <si>
    <t>Barry Französisch</t>
  </si>
  <si>
    <t>Bertoua</t>
  </si>
  <si>
    <t>Est</t>
  </si>
  <si>
    <t>FUR-LES-10002613</t>
  </si>
  <si>
    <t>Lesro Wood Table, Rectangular</t>
  </si>
  <si>
    <t>Cameroon|Est|Bertoua</t>
  </si>
  <si>
    <t>FUR-LES-10002613|Lesro Wood Table, Rectangular</t>
  </si>
  <si>
    <t>EG-2014-7490</t>
  </si>
  <si>
    <t>CS-2460</t>
  </si>
  <si>
    <t>Chuck Sachs</t>
  </si>
  <si>
    <t>Tahta</t>
  </si>
  <si>
    <t>Suhaj</t>
  </si>
  <si>
    <t>FUR-LES-10000874</t>
  </si>
  <si>
    <t>Lesro Computer Table, Fully Assembled</t>
  </si>
  <si>
    <t>Egypt|Suhaj|Tahta</t>
  </si>
  <si>
    <t>FUR-LES-10000874|Lesro Computer Table, Fully Assembled</t>
  </si>
  <si>
    <t>CM-2014-4170</t>
  </si>
  <si>
    <t>MZ-7515</t>
  </si>
  <si>
    <t>Mary Zewe</t>
  </si>
  <si>
    <t>Ngaoundere</t>
  </si>
  <si>
    <t>Adamaoua</t>
  </si>
  <si>
    <t>FUR-BAR-10000946</t>
  </si>
  <si>
    <t>Barricks Computer Table, with Bottom Storage</t>
  </si>
  <si>
    <t>Cameroon|Adamaoua|Ngaoundere</t>
  </si>
  <si>
    <t>FUR-BAR-10000946|Barricks Computer Table, with Bottom Storage</t>
  </si>
  <si>
    <t>AO-2014-5290</t>
  </si>
  <si>
    <t>RM-9375</t>
  </si>
  <si>
    <t>Raymond Messe</t>
  </si>
  <si>
    <t>FUR-HON-10003950</t>
  </si>
  <si>
    <t>Hon Coffee Table, Adjustable Height</t>
  </si>
  <si>
    <t>FUR-HON-10003950|Hon Coffee Table, Adjustable Height</t>
  </si>
  <si>
    <t>MO-2014-2350</t>
  </si>
  <si>
    <t>MA-7560</t>
  </si>
  <si>
    <t>Matt Abelman</t>
  </si>
  <si>
    <t>Tetouan</t>
  </si>
  <si>
    <t>FUR-HON-10001960</t>
  </si>
  <si>
    <t>Hon Wood Table, Rectangular</t>
  </si>
  <si>
    <t>Morocco|Tanger-Tétouan|Tetouan</t>
  </si>
  <si>
    <t>FUR-HON-10001960|Hon Wood Table, Rectangular</t>
  </si>
  <si>
    <t>SF-2014-5410</t>
  </si>
  <si>
    <t>AC-450</t>
  </si>
  <si>
    <t>Amy Cox</t>
  </si>
  <si>
    <t>FUR-HON-10001015</t>
  </si>
  <si>
    <t>Hon Training Table, Rectangular</t>
  </si>
  <si>
    <t>FUR-HON-10001015|Hon Training Table, Rectangular</t>
  </si>
  <si>
    <t>SU-2014-2190</t>
  </si>
  <si>
    <t>MJ-7740</t>
  </si>
  <si>
    <t>Max Jones</t>
  </si>
  <si>
    <t>Wad Madani</t>
  </si>
  <si>
    <t>Gezira</t>
  </si>
  <si>
    <t>FUR-BAR-10002449</t>
  </si>
  <si>
    <t>Barricks Training Table, Adjustable Height</t>
  </si>
  <si>
    <t>Sudan|Gezira|Wad Madani</t>
  </si>
  <si>
    <t>FUR-BAR-10002449|Barricks Training Table, Adjustable Height</t>
  </si>
  <si>
    <t>AG-2014-2280</t>
  </si>
  <si>
    <t>MS-7980</t>
  </si>
  <si>
    <t>Michael Stewart</t>
  </si>
  <si>
    <t>LY-2014-4090</t>
  </si>
  <si>
    <t>BK-1260</t>
  </si>
  <si>
    <t>Berenike Kampe</t>
  </si>
  <si>
    <t>Misratah</t>
  </si>
  <si>
    <t>FUR-BUS-10004622</t>
  </si>
  <si>
    <t>Bush Corner Shelving, Pine</t>
  </si>
  <si>
    <t>Libya|Misratah|Misratah</t>
  </si>
  <si>
    <t>FUR-BUS-10004622|Bush Corner Shelving, Pine</t>
  </si>
  <si>
    <t>ZA-2014-7540</t>
  </si>
  <si>
    <t>Lusaka</t>
  </si>
  <si>
    <t>FUR-IKE-10002894</t>
  </si>
  <si>
    <t>Ikea Library with Doors, Traditional</t>
  </si>
  <si>
    <t>Zambia|Lusaka|Lusaka</t>
  </si>
  <si>
    <t>FUR-IKE-10002894|Ikea Library with Doors, Traditional</t>
  </si>
  <si>
    <t>RW-2014-1160</t>
  </si>
  <si>
    <t>FUR-IKE-10001312</t>
  </si>
  <si>
    <t>Ikea Classic Bookcase, Traditional</t>
  </si>
  <si>
    <t>FUR-IKE-10001312|Ikea Classic Bookcase, Traditional</t>
  </si>
  <si>
    <t>CG-2014-5520</t>
  </si>
  <si>
    <t>MH-8115</t>
  </si>
  <si>
    <t>Mick Hernandez</t>
  </si>
  <si>
    <t>Kikwit</t>
  </si>
  <si>
    <t>Bandundu</t>
  </si>
  <si>
    <t>FUR-SAF-10000545</t>
  </si>
  <si>
    <t>Safco 3-Shelf Cabinet, Pine</t>
  </si>
  <si>
    <t>Democratic Republic of the Congo|Bandundu|Kikwit</t>
  </si>
  <si>
    <t>FUR-SAF-10000545|Safco 3-Shelf Cabinet, Pine</t>
  </si>
  <si>
    <t>EG-2014-1730</t>
  </si>
  <si>
    <t>HG-4845</t>
  </si>
  <si>
    <t>Harry Greene</t>
  </si>
  <si>
    <t>IV-2014-4540</t>
  </si>
  <si>
    <t>ML-8040</t>
  </si>
  <si>
    <t>Michelle Lonsdale</t>
  </si>
  <si>
    <t>Abidjan</t>
  </si>
  <si>
    <t>Lagunes</t>
  </si>
  <si>
    <t>FUR-SAF-10000213</t>
  </si>
  <si>
    <t>Safco Classic Bookcase, Mobile</t>
  </si>
  <si>
    <t>Cote d'Ivoire|Lagunes|Abidjan</t>
  </si>
  <si>
    <t>FUR-SAF-10000213|Safco Classic Bookcase, Mobile</t>
  </si>
  <si>
    <t>LI-2014-9890</t>
  </si>
  <si>
    <t>TH-11235</t>
  </si>
  <si>
    <t>Tiffany House</t>
  </si>
  <si>
    <t>Monrovia</t>
  </si>
  <si>
    <t>Montserrado</t>
  </si>
  <si>
    <t>Liberia</t>
  </si>
  <si>
    <t>FUR-SAU-10004221</t>
  </si>
  <si>
    <t>Sauder Corner Shelving, Mobile</t>
  </si>
  <si>
    <t>Liberia|Montserrado|Monrovia</t>
  </si>
  <si>
    <t>FUR-SAU-10004221|Sauder Corner Shelving, Mobile</t>
  </si>
  <si>
    <t>CG-2014-4740</t>
  </si>
  <si>
    <t>Likasi</t>
  </si>
  <si>
    <t>FUR-DAN-10004745</t>
  </si>
  <si>
    <t>Dania Corner Shelving, Traditional</t>
  </si>
  <si>
    <t>Democratic Republic of the Congo|Katanga|Likasi</t>
  </si>
  <si>
    <t>FUR-DAN-10004745|Dania Corner Shelving, Traditional</t>
  </si>
  <si>
    <t>ML-2014-6290</t>
  </si>
  <si>
    <t>NP-8685</t>
  </si>
  <si>
    <t>Nora Pelletier</t>
  </si>
  <si>
    <t>Kayes</t>
  </si>
  <si>
    <t>Mali|Kayes|Kayes</t>
  </si>
  <si>
    <t>TZ-2014-7100</t>
  </si>
  <si>
    <t>TH-11115</t>
  </si>
  <si>
    <t>Thea Hudgings</t>
  </si>
  <si>
    <t>FUR-SAU-10000637</t>
  </si>
  <si>
    <t>Sauder Library with Doors, Metal</t>
  </si>
  <si>
    <t>FUR-SAU-10000637|Sauder Library with Doors, Metal</t>
  </si>
  <si>
    <t>SF-2014-7910</t>
  </si>
  <si>
    <t>BW-1110</t>
  </si>
  <si>
    <t>Bart Watters</t>
  </si>
  <si>
    <t>MO-2014-7810</t>
  </si>
  <si>
    <t>AH-75</t>
  </si>
  <si>
    <t>Adam Hart</t>
  </si>
  <si>
    <t>Fes</t>
  </si>
  <si>
    <t>Fès-Boulemane</t>
  </si>
  <si>
    <t>FUR-SAF-10000881</t>
  </si>
  <si>
    <t>Safco 3-Shelf Cabinet, Metal</t>
  </si>
  <si>
    <t>Morocco|Fès-Boulemane|Fes</t>
  </si>
  <si>
    <t>FUR-SAF-10000881|Safco 3-Shelf Cabinet, Metal</t>
  </si>
  <si>
    <t>EG-2014-7830</t>
  </si>
  <si>
    <t>MC-7425</t>
  </si>
  <si>
    <t>Mark Cousins</t>
  </si>
  <si>
    <t>CG-2014-8750</t>
  </si>
  <si>
    <t>AM-705</t>
  </si>
  <si>
    <t>Anne McFarland</t>
  </si>
  <si>
    <t>Kalemie</t>
  </si>
  <si>
    <t>Democratic Republic of the Congo|Katanga|Kalemie</t>
  </si>
  <si>
    <t>SF-2014-1270</t>
  </si>
  <si>
    <t>CS-2355</t>
  </si>
  <si>
    <t>Christine Sundaresam</t>
  </si>
  <si>
    <t>FUR-IKE-10001539</t>
  </si>
  <si>
    <t>Ikea Classic Bookcase, Pine</t>
  </si>
  <si>
    <t>FUR-IKE-10001539|Ikea Classic Bookcase, Pine</t>
  </si>
  <si>
    <t>SF-2014-7970</t>
  </si>
  <si>
    <t>JD-6060</t>
  </si>
  <si>
    <t>Julia Dunbar</t>
  </si>
  <si>
    <t>FUR-DAN-10001340</t>
  </si>
  <si>
    <t>Dania Corner Shelving, Mobile</t>
  </si>
  <si>
    <t>FUR-DAN-10001340|Dania Corner Shelving, Mobile</t>
  </si>
  <si>
    <t>EG-2014-1710</t>
  </si>
  <si>
    <t>PT-9090</t>
  </si>
  <si>
    <t>Pete Takahito</t>
  </si>
  <si>
    <t>FUR-SAF-10001322</t>
  </si>
  <si>
    <t>Safco Stackable Bookrack, Traditional</t>
  </si>
  <si>
    <t>FUR-SAF-10001322|Safco Stackable Bookrack, Traditional</t>
  </si>
  <si>
    <t>MA-2014-1150</t>
  </si>
  <si>
    <t>JO-5145</t>
  </si>
  <si>
    <t>Jack O'Briant</t>
  </si>
  <si>
    <t>MZ-2014-1140</t>
  </si>
  <si>
    <t>CR-2625</t>
  </si>
  <si>
    <t>Corey Roper</t>
  </si>
  <si>
    <t>FUR-SAF-10001428</t>
  </si>
  <si>
    <t>Safco Corner Shelving, Pine</t>
  </si>
  <si>
    <t>FUR-SAF-10001428|Safco Corner Shelving, Pine</t>
  </si>
  <si>
    <t>GH-2014-1660</t>
  </si>
  <si>
    <t>HM-4860</t>
  </si>
  <si>
    <t>Harry Marie</t>
  </si>
  <si>
    <t>SU-2014-5140</t>
  </si>
  <si>
    <t>RD-9585</t>
  </si>
  <si>
    <t>Rob Dowd</t>
  </si>
  <si>
    <t>FUR-BUS-10003724</t>
  </si>
  <si>
    <t>Bush Corner Shelving, Metal</t>
  </si>
  <si>
    <t>FUR-BUS-10003724|Bush Corner Shelving, Metal</t>
  </si>
  <si>
    <t>AG-2014-8600</t>
  </si>
  <si>
    <t>SB-10170</t>
  </si>
  <si>
    <t>Sarah Bern</t>
  </si>
  <si>
    <t>Batna</t>
  </si>
  <si>
    <t>FUR-SAU-10002255</t>
  </si>
  <si>
    <t>Sauder Classic Bookcase, Pine</t>
  </si>
  <si>
    <t>Algeria|Batna|Batna</t>
  </si>
  <si>
    <t>FUR-SAU-10002255|Sauder Classic Bookcase, Pine</t>
  </si>
  <si>
    <t>TZ-2014-1730</t>
  </si>
  <si>
    <t>JL-5835</t>
  </si>
  <si>
    <t>John Lee</t>
  </si>
  <si>
    <t>FUR-BUS-10000984</t>
  </si>
  <si>
    <t>Bush 3-Shelf Cabinet, Traditional</t>
  </si>
  <si>
    <t>FUR-BUS-10000984|Bush 3-Shelf Cabinet, Traditional</t>
  </si>
  <si>
    <t>MZ-2014-4670</t>
  </si>
  <si>
    <t>AZ-750</t>
  </si>
  <si>
    <t>Annie Zypern</t>
  </si>
  <si>
    <t>Nampula</t>
  </si>
  <si>
    <t>Mozambique|Nampula|Nampula</t>
  </si>
  <si>
    <t>MO-2014-4820</t>
  </si>
  <si>
    <t>FUR-SAU-10002331</t>
  </si>
  <si>
    <t>Sauder Library with Doors, Traditional</t>
  </si>
  <si>
    <t>FUR-SAU-10002331|Sauder Library with Doors, Traditional</t>
  </si>
  <si>
    <t>SF-2014-5680</t>
  </si>
  <si>
    <t>JH-5910</t>
  </si>
  <si>
    <t>Jonathan Howell</t>
  </si>
  <si>
    <t>FUR-SAF-10002180</t>
  </si>
  <si>
    <t>SAFCO Executive Leather Armchair, Red</t>
  </si>
  <si>
    <t>FUR-SAF-10002180|SAFCO Executive Leather Armchair, Red</t>
  </si>
  <si>
    <t>IV-2014-5410</t>
  </si>
  <si>
    <t>BP-1050</t>
  </si>
  <si>
    <t>Barry Pond</t>
  </si>
  <si>
    <t>FUR-HAR-10002873</t>
  </si>
  <si>
    <t>Harbour Creations Executive Leather Armchair, Adjustable</t>
  </si>
  <si>
    <t>FUR-HAR-10002873|Harbour Creations Executive Leather Armchair, Adjustable</t>
  </si>
  <si>
    <t>MO-2014-9540</t>
  </si>
  <si>
    <t>PM-8940</t>
  </si>
  <si>
    <t>Paul MacIntyre</t>
  </si>
  <si>
    <t>FUR-NOV-10000847</t>
  </si>
  <si>
    <t>FUR-NOV-10000847|Novimex Executive Leather Armchair, Adjustable</t>
  </si>
  <si>
    <t>EG-2014-710</t>
  </si>
  <si>
    <t>DH-3675</t>
  </si>
  <si>
    <t>Duane Huffman</t>
  </si>
  <si>
    <t>Damanhur</t>
  </si>
  <si>
    <t>Al Buhayrah</t>
  </si>
  <si>
    <t>FUR-NOV-10003754</t>
  </si>
  <si>
    <t>Novimex Rocking Chair, Set of Two</t>
  </si>
  <si>
    <t>Egypt|Al Buhayrah|Damanhur</t>
  </si>
  <si>
    <t>FUR-NOV-10003754|Novimex Rocking Chair, Set of Two</t>
  </si>
  <si>
    <t>FUR-HON-10000103</t>
  </si>
  <si>
    <t>Hon Swivel Stool, Red</t>
  </si>
  <si>
    <t>FUR-HON-10000103|Hon Swivel Stool, Red</t>
  </si>
  <si>
    <t>SF-2014-3490</t>
  </si>
  <si>
    <t>CD-2280</t>
  </si>
  <si>
    <t>Christina DeMoss</t>
  </si>
  <si>
    <t>Pietermaritzburg</t>
  </si>
  <si>
    <t>South Africa|Kwazulu-natal|Pietermaritzburg</t>
  </si>
  <si>
    <t>EG-2014-740</t>
  </si>
  <si>
    <t>DB-3660</t>
  </si>
  <si>
    <t>Duane Benoit</t>
  </si>
  <si>
    <t>FUR-HAR-10003548</t>
  </si>
  <si>
    <t>Harbour Creations Bag Chairs, Set of Two</t>
  </si>
  <si>
    <t>FUR-HAR-10003548|Harbour Creations Bag Chairs, Set of Two</t>
  </si>
  <si>
    <t>MO-2014-8720</t>
  </si>
  <si>
    <t>AS-285</t>
  </si>
  <si>
    <t>Alejandro Savely</t>
  </si>
  <si>
    <t>Khemisset</t>
  </si>
  <si>
    <t>Morocco|Rabat-Salé-Zemmour-Zaer|Khemisset</t>
  </si>
  <si>
    <t>ZA-2014-1370</t>
  </si>
  <si>
    <t>DD-3570</t>
  </si>
  <si>
    <t>Dorothy Dickinson</t>
  </si>
  <si>
    <t>Chingola</t>
  </si>
  <si>
    <t>FUR-HAR-10000334</t>
  </si>
  <si>
    <t>Harbour Creations Swivel Stool, Red</t>
  </si>
  <si>
    <t>Zambia|Copperbelt|Chingola</t>
  </si>
  <si>
    <t>FUR-HAR-10000334|Harbour Creations Swivel Stool, Red</t>
  </si>
  <si>
    <t>GB-2014-40</t>
  </si>
  <si>
    <t>Libreville</t>
  </si>
  <si>
    <t>Estuaire</t>
  </si>
  <si>
    <t>Gabon</t>
  </si>
  <si>
    <t>FUR-NOV-10000222</t>
  </si>
  <si>
    <t>Novimex Steel Folding Chair, Adjustable</t>
  </si>
  <si>
    <t>Gabon|Estuaire|Libreville</t>
  </si>
  <si>
    <t>FUR-NOV-10000222|Novimex Steel Folding Chair, Adjustable</t>
  </si>
  <si>
    <t>AO-2014-190</t>
  </si>
  <si>
    <t>RW-9540</t>
  </si>
  <si>
    <t>Rick Wilson</t>
  </si>
  <si>
    <t>Huambo</t>
  </si>
  <si>
    <t>Angola|Huambo|Huambo</t>
  </si>
  <si>
    <t>TO-2014-1980</t>
  </si>
  <si>
    <t>JO-5550</t>
  </si>
  <si>
    <t>Jesus Ocampo</t>
  </si>
  <si>
    <t>SF-2014-2290</t>
  </si>
  <si>
    <t>MC-7845</t>
  </si>
  <si>
    <t>Michael Chen</t>
  </si>
  <si>
    <t>FUR-HON-10000344</t>
  </si>
  <si>
    <t>Hon Rocking Chair, Red</t>
  </si>
  <si>
    <t>FUR-HON-10000344|Hon Rocking Chair, Red</t>
  </si>
  <si>
    <t>GH-2014-3090</t>
  </si>
  <si>
    <t>EH-3765</t>
  </si>
  <si>
    <t>Edward Hooks</t>
  </si>
  <si>
    <t>Kumasi</t>
  </si>
  <si>
    <t>Ashanti</t>
  </si>
  <si>
    <t>Ghana|Ashanti|Kumasi</t>
  </si>
  <si>
    <t>MO-2014-8800</t>
  </si>
  <si>
    <t>DL-3315</t>
  </si>
  <si>
    <t>Delfina Latchford</t>
  </si>
  <si>
    <t>FUR-SAF-10001873</t>
  </si>
  <si>
    <t>SAFCO Bag Chairs, Set of Two</t>
  </si>
  <si>
    <t>FUR-SAF-10001873|SAFCO Bag Chairs, Set of Two</t>
  </si>
  <si>
    <t>FUR-SAF-10002529</t>
  </si>
  <si>
    <t>SAFCO Chairmat, Red</t>
  </si>
  <si>
    <t>FUR-SAF-10002529|SAFCO Chairmat, Red</t>
  </si>
  <si>
    <t>SF-2014-5250</t>
  </si>
  <si>
    <t>HP-4815</t>
  </si>
  <si>
    <t>Harold Pawlan</t>
  </si>
  <si>
    <t>SU-2014-6350</t>
  </si>
  <si>
    <t>GT-4635</t>
  </si>
  <si>
    <t>Grant Thornton</t>
  </si>
  <si>
    <t>FUR-HON-10001622</t>
  </si>
  <si>
    <t>Hon Chairmat, Red</t>
  </si>
  <si>
    <t>FUR-HON-10001622|Hon Chairmat, Red</t>
  </si>
  <si>
    <t>EG-2014-1540</t>
  </si>
  <si>
    <t>JL-5130</t>
  </si>
  <si>
    <t>Jack Lebron</t>
  </si>
  <si>
    <t>FUR-SAF-10000593</t>
  </si>
  <si>
    <t>SAFCO Chairmat, Adjustable</t>
  </si>
  <si>
    <t>FUR-SAF-10000593|SAFCO Chairmat, Adjustable</t>
  </si>
  <si>
    <t>FUR-SAF-10000565</t>
  </si>
  <si>
    <t>SAFCO Bag Chairs, Adjustable</t>
  </si>
  <si>
    <t>FUR-SAF-10000565|SAFCO Bag Chairs, Adjustable</t>
  </si>
  <si>
    <t>FUR-SAF-10002121</t>
  </si>
  <si>
    <t>SAFCO Rocking Chair, Black</t>
  </si>
  <si>
    <t>FUR-SAF-10002121|SAFCO Rocking Chair, Black</t>
  </si>
  <si>
    <t>CG-2014-6570</t>
  </si>
  <si>
    <t>JB-6045</t>
  </si>
  <si>
    <t>Julia Barnett</t>
  </si>
  <si>
    <t>FUR-DEF-10001763</t>
  </si>
  <si>
    <t>Deflect-O Door Stop, Durable</t>
  </si>
  <si>
    <t>FUR-DEF-10001763|Deflect-O Door Stop, Durable</t>
  </si>
  <si>
    <t>SU-2014-3450</t>
  </si>
  <si>
    <t>EB-4170</t>
  </si>
  <si>
    <t>Evan Bailliet</t>
  </si>
  <si>
    <t>FUR-DEF-10003315</t>
  </si>
  <si>
    <t>Deflect-O Clock, Erganomic</t>
  </si>
  <si>
    <t>FUR-DEF-10003315|Deflect-O Clock, Erganomic</t>
  </si>
  <si>
    <t>IV-2014-5760</t>
  </si>
  <si>
    <t>EH-3945</t>
  </si>
  <si>
    <t>Eric Hoffmann</t>
  </si>
  <si>
    <t>FUR-TEN-10003923</t>
  </si>
  <si>
    <t>Tenex Door Stop, Duo Pack</t>
  </si>
  <si>
    <t>FUR-TEN-10003923|Tenex Door Stop, Duo Pack</t>
  </si>
  <si>
    <t>SF-2014-1760</t>
  </si>
  <si>
    <t>JM-6195</t>
  </si>
  <si>
    <t>Justin MacKendrick</t>
  </si>
  <si>
    <t>Rustenburg</t>
  </si>
  <si>
    <t>South Africa|North-West|Rustenburg</t>
  </si>
  <si>
    <t>CG-2014-8660</t>
  </si>
  <si>
    <t>RO-9780</t>
  </si>
  <si>
    <t>Rose O'Brian</t>
  </si>
  <si>
    <t>FUR-ELD-10003802</t>
  </si>
  <si>
    <t>Eldon Photo Frame, Durable</t>
  </si>
  <si>
    <t>FUR-ELD-10003802|Eldon Photo Frame, Durable</t>
  </si>
  <si>
    <t>MO-2014-7450</t>
  </si>
  <si>
    <t>MG-7695</t>
  </si>
  <si>
    <t>Maureen Gnade</t>
  </si>
  <si>
    <t>FUR-RUB-10004036</t>
  </si>
  <si>
    <t>Rubbermaid Stacking Tray, Erganomic</t>
  </si>
  <si>
    <t>FUR-RUB-10004036|Rubbermaid Stacking Tray, Erganomic</t>
  </si>
  <si>
    <t>TO-2014-1570</t>
  </si>
  <si>
    <t>RA-9915</t>
  </si>
  <si>
    <t>Russell Applegate</t>
  </si>
  <si>
    <t>Eldon Door Stop, Duo Pack</t>
  </si>
  <si>
    <t>FUR-ELD-10003802|Eldon Door Stop, Duo Pack</t>
  </si>
  <si>
    <t>FUR-TEN-10002448</t>
  </si>
  <si>
    <t>FUR-TEN-10002448|Tenex Stacking Tray, Erganomic</t>
  </si>
  <si>
    <t>CG-2014-7660</t>
  </si>
  <si>
    <t>PH-8790</t>
  </si>
  <si>
    <t>Patricia Hirasaki</t>
  </si>
  <si>
    <t>FUR-ADV-10000002</t>
  </si>
  <si>
    <t>Advantus Photo Frame, Duo Pack</t>
  </si>
  <si>
    <t>FUR-ADV-10000002|Advantus Photo Frame, Duo Pack</t>
  </si>
  <si>
    <t>IV-2014-5220</t>
  </si>
  <si>
    <t>SF-10200</t>
  </si>
  <si>
    <t>Sarah Foster</t>
  </si>
  <si>
    <t>FUR-RUB-10001380</t>
  </si>
  <si>
    <t>Rubbermaid Photo Frame, Erganomic</t>
  </si>
  <si>
    <t>FUR-RUB-10001380|Rubbermaid Photo Frame, Erganomic</t>
  </si>
  <si>
    <t>FUR-RUB-10001094</t>
  </si>
  <si>
    <t>Rubbermaid Door Stop, Duo Pack</t>
  </si>
  <si>
    <t>FUR-RUB-10001094|Rubbermaid Door Stop, Duo Pack</t>
  </si>
  <si>
    <t>TS-2014-6460</t>
  </si>
  <si>
    <t>EM-4065</t>
  </si>
  <si>
    <t>Erin Mull</t>
  </si>
  <si>
    <t>Tunis</t>
  </si>
  <si>
    <t>Tunisia</t>
  </si>
  <si>
    <t>Tunisia|Tunis|Tunis</t>
  </si>
  <si>
    <t>AO-2014-620</t>
  </si>
  <si>
    <t>Benguela</t>
  </si>
  <si>
    <t>FUR-RUB-10001796</t>
  </si>
  <si>
    <t>Rubbermaid Light Bulb, Erganomic</t>
  </si>
  <si>
    <t>Angola|Benguela|Benguela</t>
  </si>
  <si>
    <t>FUR-RUB-10001796|Rubbermaid Light Bulb, Erganomic</t>
  </si>
  <si>
    <t>SU-2014-7650</t>
  </si>
  <si>
    <t>SD-10485</t>
  </si>
  <si>
    <t>Shirley Daniels</t>
  </si>
  <si>
    <t>FUR-TEN-10000296</t>
  </si>
  <si>
    <t>Tenex Door Stop, Durable</t>
  </si>
  <si>
    <t>FUR-TEN-10000296|Tenex Door Stop, Durable</t>
  </si>
  <si>
    <t>MA-2014-50</t>
  </si>
  <si>
    <t>KB-6600</t>
  </si>
  <si>
    <t>Ken Brennan</t>
  </si>
  <si>
    <t>Antsiranana</t>
  </si>
  <si>
    <t>Diana</t>
  </si>
  <si>
    <t>FUR-ADV-10000571</t>
  </si>
  <si>
    <t>Advantus Frame, Erganomic</t>
  </si>
  <si>
    <t>Madagascar|Diana|Antsiranana</t>
  </si>
  <si>
    <t>FUR-ADV-10000571|Advantus Frame, Erganomic</t>
  </si>
  <si>
    <t>EG-2014-5490</t>
  </si>
  <si>
    <t>KH-6510</t>
  </si>
  <si>
    <t>Keith Herrera</t>
  </si>
  <si>
    <t>FUR-TEN-10000986</t>
  </si>
  <si>
    <t>Tenex Frame, Duo Pack</t>
  </si>
  <si>
    <t>FUR-TEN-10000986|Tenex Frame, Duo Pack</t>
  </si>
  <si>
    <t>FUR-RUB-10001704</t>
  </si>
  <si>
    <t>Rubbermaid Frame, Black</t>
  </si>
  <si>
    <t>FUR-RUB-10001704|Rubbermaid Frame, Black</t>
  </si>
  <si>
    <t>FUR-TEN-10001349</t>
  </si>
  <si>
    <t>Tenex Frame, Black</t>
  </si>
  <si>
    <t>FUR-TEN-10001349|Tenex Frame, Black</t>
  </si>
  <si>
    <t>IV-2014-9400</t>
  </si>
  <si>
    <t>CK-2325</t>
  </si>
  <si>
    <t>Christine Kargatis</t>
  </si>
  <si>
    <t>MO-2014-8000</t>
  </si>
  <si>
    <t>DO-3435</t>
  </si>
  <si>
    <t>Denny Ordway</t>
  </si>
  <si>
    <t>Marrakech</t>
  </si>
  <si>
    <t>Marrakech-Tensift-El Haouz</t>
  </si>
  <si>
    <t>FUR-ADV-10002601</t>
  </si>
  <si>
    <t>Advantus Photo Frame, Erganomic</t>
  </si>
  <si>
    <t>Morocco|Marrakech-Tensift-El Haouz|Marrakech</t>
  </si>
  <si>
    <t>FUR-ADV-10002601|Advantus Photo Frame, Erganomic</t>
  </si>
  <si>
    <t>SF-2014-9650</t>
  </si>
  <si>
    <t>JP-6135</t>
  </si>
  <si>
    <t>Julie Prescott</t>
  </si>
  <si>
    <t>Giyani</t>
  </si>
  <si>
    <t>Limpopo</t>
  </si>
  <si>
    <t>FUR-DEF-10000495</t>
  </si>
  <si>
    <t>Deflect-O Clock, Black</t>
  </si>
  <si>
    <t>South Africa|Limpopo|Giyani</t>
  </si>
  <si>
    <t>FUR-DEF-10000495|Deflect-O Clock, Black</t>
  </si>
  <si>
    <t>SO-2014-3310</t>
  </si>
  <si>
    <t>SM-10905</t>
  </si>
  <si>
    <t>Susan MacKendrick</t>
  </si>
  <si>
    <t>Mogadishu</t>
  </si>
  <si>
    <t>Banaadir</t>
  </si>
  <si>
    <t>Somalia|Banaadir|Mogadishu</t>
  </si>
  <si>
    <t>SO-2014-5580</t>
  </si>
  <si>
    <t>MK-7905</t>
  </si>
  <si>
    <t>Michael Kennedy</t>
  </si>
  <si>
    <t>FUR-RUB-10004420</t>
  </si>
  <si>
    <t>Rubbermaid Door Stop, Black</t>
  </si>
  <si>
    <t>FUR-RUB-10004420|Rubbermaid Door Stop, Black</t>
  </si>
  <si>
    <t>ZA-2014-2620</t>
  </si>
  <si>
    <t>KW-6435</t>
  </si>
  <si>
    <t>Katrina Willman</t>
  </si>
  <si>
    <t>FUR-ELD-10004515</t>
  </si>
  <si>
    <t>Eldon Door Stop, Black</t>
  </si>
  <si>
    <t>FUR-ELD-10004515|Eldon Door Stop, Black</t>
  </si>
  <si>
    <t>SU-2014-3390</t>
  </si>
  <si>
    <t>JM-5250</t>
  </si>
  <si>
    <t>Janet Martin</t>
  </si>
  <si>
    <t>FUR-DEF-10000810</t>
  </si>
  <si>
    <t>Deflect-O Stacking Tray, Black</t>
  </si>
  <si>
    <t>FUR-DEF-10000810|Deflect-O Stacking Tray, Black</t>
  </si>
  <si>
    <t>FUR-ADV-10000847</t>
  </si>
  <si>
    <t>Advantus Stacking Tray, Black</t>
  </si>
  <si>
    <t>FUR-ADV-10000847|Advantus Stacking Tray, Black</t>
  </si>
  <si>
    <t>EG-2014-8040</t>
  </si>
  <si>
    <t>DM-3015</t>
  </si>
  <si>
    <t>Darrin Martin</t>
  </si>
  <si>
    <t>SF-2014-2670</t>
  </si>
  <si>
    <t>Bloemfontein</t>
  </si>
  <si>
    <t>FUR-DEF-10003676</t>
  </si>
  <si>
    <t>Deflect-O Stacking Tray, Erganomic</t>
  </si>
  <si>
    <t>South Africa|Free State|Bloemfontein</t>
  </si>
  <si>
    <t>FUR-DEF-10003676|Deflect-O Stacking Tray, Erganomic</t>
  </si>
  <si>
    <t>ZI-2014-5220</t>
  </si>
  <si>
    <t>BT-1395</t>
  </si>
  <si>
    <t>Bill Tyler</t>
  </si>
  <si>
    <t>Chitungwiza</t>
  </si>
  <si>
    <t>Harare</t>
  </si>
  <si>
    <t>Zimbabwe</t>
  </si>
  <si>
    <t>FUR-DAN-10001993</t>
  </si>
  <si>
    <t>Dania 3-Shelf Cabinet, Mobile</t>
  </si>
  <si>
    <t>3. Over 50%</t>
  </si>
  <si>
    <t>Zimbabwe|Harare|Chitungwiza</t>
  </si>
  <si>
    <t>FUR-DAN-10001993|Dania 3-Shelf Cabinet, Mobile</t>
  </si>
  <si>
    <t>UG-2014-4160</t>
  </si>
  <si>
    <t>CA-1965</t>
  </si>
  <si>
    <t>Carol Adams</t>
  </si>
  <si>
    <t>Kampala</t>
  </si>
  <si>
    <t>Uganda</t>
  </si>
  <si>
    <t>FUR-OFF-10004824</t>
  </si>
  <si>
    <t>Office Star Swivel Stool, Set of Two</t>
  </si>
  <si>
    <t>Uganda|Kampala|Kampala</t>
  </si>
  <si>
    <t>FUR-OFF-10004824|Office Star Swivel Stool, Set of Two</t>
  </si>
  <si>
    <t>ZI-2014-1780</t>
  </si>
  <si>
    <t>GR-4560</t>
  </si>
  <si>
    <t>Georgia Rosenberg</t>
  </si>
  <si>
    <t>FUR-IKE-10003262</t>
  </si>
  <si>
    <t>Ikea Floating Shelf Set, Traditional</t>
  </si>
  <si>
    <t>Zimbabwe|Harare|Harare</t>
  </si>
  <si>
    <t>FUR-IKE-10003262|Ikea Floating Shelf Set, Traditional</t>
  </si>
  <si>
    <t>NI-2014-3990</t>
  </si>
  <si>
    <t>SV-10815</t>
  </si>
  <si>
    <t>Stuart Van</t>
  </si>
  <si>
    <t>Lagos</t>
  </si>
  <si>
    <t>Nigeria</t>
  </si>
  <si>
    <t>FUR-BEV-10002369</t>
  </si>
  <si>
    <t>Bevis Training Table, Fully Assembled</t>
  </si>
  <si>
    <t>Nigeria|Lagos|Lagos</t>
  </si>
  <si>
    <t>FUR-BEV-10002369|Bevis Training Table, Fully Assembled</t>
  </si>
  <si>
    <t>NI-2014-8490</t>
  </si>
  <si>
    <t>HW-4935</t>
  </si>
  <si>
    <t>Helen Wasserman</t>
  </si>
  <si>
    <t>FUR-SAF-10002253</t>
  </si>
  <si>
    <t>Safco Stackable Bookrack, Pine</t>
  </si>
  <si>
    <t>FUR-SAF-10002253|Safco Stackable Bookrack, Pine</t>
  </si>
  <si>
    <t>NI-2014-5850</t>
  </si>
  <si>
    <t>Kaduna</t>
  </si>
  <si>
    <t>FUR-BUS-10004121</t>
  </si>
  <si>
    <t>Bush 3-Shelf Cabinet, Mobile</t>
  </si>
  <si>
    <t>Nigeria|Kaduna|Kaduna</t>
  </si>
  <si>
    <t>FUR-BUS-10004121|Bush 3-Shelf Cabinet, Mobile</t>
  </si>
  <si>
    <t>NI-2014-1900</t>
  </si>
  <si>
    <t>AG-900</t>
  </si>
  <si>
    <t>Arthur Gainer</t>
  </si>
  <si>
    <t>FUR-DEF-10000065</t>
  </si>
  <si>
    <t>Deflect-O Frame, Durable</t>
  </si>
  <si>
    <t>FUR-DEF-10000065|Deflect-O Frame, Durable</t>
  </si>
  <si>
    <t>NI-2014-8880</t>
  </si>
  <si>
    <t>TC-10980</t>
  </si>
  <si>
    <t>Tamara Chand</t>
  </si>
  <si>
    <t>Aba</t>
  </si>
  <si>
    <t>Abia</t>
  </si>
  <si>
    <t>FUR-DAN-10003011</t>
  </si>
  <si>
    <t>Dania Corner Shelving, Metal</t>
  </si>
  <si>
    <t>Nigeria|Abia|Aba</t>
  </si>
  <si>
    <t>FUR-DAN-10003011|Dania Corner Shelving, Metal</t>
  </si>
  <si>
    <t>NI-2014-8800</t>
  </si>
  <si>
    <t>Abuja</t>
  </si>
  <si>
    <t>Abuja Capital Territory</t>
  </si>
  <si>
    <t>FUR-ELD-10000857</t>
  </si>
  <si>
    <t>Eldon Door Stop, Erganomic</t>
  </si>
  <si>
    <t>Nigeria|Abuja Capital Territory|Abuja</t>
  </si>
  <si>
    <t>FUR-ELD-10000857|Eldon Door Stop, Erganomic</t>
  </si>
  <si>
    <t>NI-2014-1070</t>
  </si>
  <si>
    <t>TB-11355</t>
  </si>
  <si>
    <t>Todd Boyes</t>
  </si>
  <si>
    <t>FUR-HON-10004137</t>
  </si>
  <si>
    <t>Hon Rocking Chair, Set of Two</t>
  </si>
  <si>
    <t>FUR-HON-10004137|Hon Rocking Chair, Set of Two</t>
  </si>
  <si>
    <t>FUR-HON-10002570</t>
  </si>
  <si>
    <t>Hon Chairmat, Set of Two</t>
  </si>
  <si>
    <t>FUR-HON-10002570|Hon Chairmat, Set of Two</t>
  </si>
  <si>
    <t>UG-2014-4850</t>
  </si>
  <si>
    <t>SU-10665</t>
  </si>
  <si>
    <t>Stephanie Ulpright</t>
  </si>
  <si>
    <t>Jinja</t>
  </si>
  <si>
    <t>FUR-HAR-10000870</t>
  </si>
  <si>
    <t>Harbour Creations Bag Chairs, Black</t>
  </si>
  <si>
    <t>Uganda|Jinja|Jinja</t>
  </si>
  <si>
    <t>FUR-HAR-10000870|Harbour Creations Bag Chairs, Black</t>
  </si>
  <si>
    <t>NI-2014-2440</t>
  </si>
  <si>
    <t>KL-6555</t>
  </si>
  <si>
    <t>Kelly Lampkin</t>
  </si>
  <si>
    <t>Kano</t>
  </si>
  <si>
    <t>Ikea 3-Shelf Cabinet, Traditional</t>
  </si>
  <si>
    <t>Nigeria|Kano|Kano</t>
  </si>
  <si>
    <t>FUR-IKE-10002147|Ikea 3-Shelf Cabinet, Traditional</t>
  </si>
  <si>
    <t>NI-2014-7890</t>
  </si>
  <si>
    <t>SW-10350</t>
  </si>
  <si>
    <t>Sean Wendt</t>
  </si>
  <si>
    <t>FUR-ADV-10001283</t>
  </si>
  <si>
    <t>Advantus Frame, Black</t>
  </si>
  <si>
    <t>FUR-ADV-10001283|Advantus Frame, Black</t>
  </si>
  <si>
    <t>NI-2014-2330</t>
  </si>
  <si>
    <t>LH-6900</t>
  </si>
  <si>
    <t>Lena Hernandez</t>
  </si>
  <si>
    <t>Ilorin</t>
  </si>
  <si>
    <t>Kwara</t>
  </si>
  <si>
    <t>FUR-SAF-10004173</t>
  </si>
  <si>
    <t>Safco Corner Shelving, Traditional</t>
  </si>
  <si>
    <t>Nigeria|Kwara|Ilorin</t>
  </si>
  <si>
    <t>FUR-SAF-10004173|Safco Corner Shelving, Traditional</t>
  </si>
  <si>
    <t>NI-2014-6860</t>
  </si>
  <si>
    <t>SS-10875</t>
  </si>
  <si>
    <t>Sung Shariari</t>
  </si>
  <si>
    <t>FUR-SAF-10002314</t>
  </si>
  <si>
    <t>SAFCO Swivel Stool, Black</t>
  </si>
  <si>
    <t>FUR-SAF-10002314|SAFCO Swivel Stool, Black</t>
  </si>
  <si>
    <t>NI-2014-5680</t>
  </si>
  <si>
    <t>DB-3060</t>
  </si>
  <si>
    <t>Dave Brooks</t>
  </si>
  <si>
    <t>Akure</t>
  </si>
  <si>
    <t>Ondo</t>
  </si>
  <si>
    <t>FUR-ELD-10004973</t>
  </si>
  <si>
    <t>Eldon Clock, Black</t>
  </si>
  <si>
    <t>Nigeria|Ondo|Akure</t>
  </si>
  <si>
    <t>FUR-ELD-10004973|Eldon Clock, Black</t>
  </si>
  <si>
    <t>ZI-2014-5970</t>
  </si>
  <si>
    <t>Bulawayo</t>
  </si>
  <si>
    <t>FUR-HAR-10002178</t>
  </si>
  <si>
    <t>Harbour Creations Rocking Chair, Set of Two</t>
  </si>
  <si>
    <t>Zimbabwe|Bulawayo|Bulawayo</t>
  </si>
  <si>
    <t>FUR-HAR-10002178|Harbour Creations Rocking Chair, Set of Two</t>
  </si>
  <si>
    <t>NI-2014-4550</t>
  </si>
  <si>
    <t>DR-2880</t>
  </si>
  <si>
    <t>Dan Reichenbach</t>
  </si>
  <si>
    <t>FUR-SAF-10000607</t>
  </si>
  <si>
    <t>Safco Stackable Bookrack, Mobile</t>
  </si>
  <si>
    <t>FUR-SAF-10000607|Safco Stackable Bookrack, Mobile</t>
  </si>
  <si>
    <t>NI-2014-5690</t>
  </si>
  <si>
    <t>CV-2295</t>
  </si>
  <si>
    <t>Christina VanderZanden</t>
  </si>
  <si>
    <t>FUR-OFF-10002511</t>
  </si>
  <si>
    <t>Office Star Steel Folding Chair, Black</t>
  </si>
  <si>
    <t>FUR-OFF-10002511|Office Star Steel Folding Chair, Black</t>
  </si>
  <si>
    <t>FUR-DEF-10001477</t>
  </si>
  <si>
    <t>Deflect-O Door Stop, Erganomic</t>
  </si>
  <si>
    <t>FUR-DEF-10001477|Deflect-O Door Stop, Erganomic</t>
  </si>
  <si>
    <t>UG-2014-9530</t>
  </si>
  <si>
    <t>CM-2655</t>
  </si>
  <si>
    <t>Corinna Mitchell</t>
  </si>
  <si>
    <t>FUR-SAU-10002540</t>
  </si>
  <si>
    <t>Sauder Stackable Bookrack, Traditional</t>
  </si>
  <si>
    <t>FUR-SAU-10002540|Sauder Stackable Bookrack, Traditional</t>
  </si>
  <si>
    <t>NI-2014-9680</t>
  </si>
  <si>
    <t>AG-300</t>
  </si>
  <si>
    <t>Aleksandra Gannaway</t>
  </si>
  <si>
    <t>FUR-BUS-10002639</t>
  </si>
  <si>
    <t>Bush Corner Shelving, Mobile</t>
  </si>
  <si>
    <t>FUR-BUS-10002639|Bush Corner Shelving, Mobile</t>
  </si>
  <si>
    <t>NI-2014-6770</t>
  </si>
  <si>
    <t>PB-9210</t>
  </si>
  <si>
    <t>Phillip Breyer</t>
  </si>
  <si>
    <t>Enugu</t>
  </si>
  <si>
    <t>Nigeria|Enugu|Enugu</t>
  </si>
  <si>
    <t>NI-2014-2710</t>
  </si>
  <si>
    <t>Shagamu</t>
  </si>
  <si>
    <t>Ogun</t>
  </si>
  <si>
    <t>Nigeria|Ogun|Shagamu</t>
  </si>
  <si>
    <t>FUR-BUS-10004854</t>
  </si>
  <si>
    <t>Bush Floating Shelf Set, Pine</t>
  </si>
  <si>
    <t>FUR-BUS-10004854|Bush Floating Shelf Set, Pine</t>
  </si>
  <si>
    <t>NI-2014-9730</t>
  </si>
  <si>
    <t>AS-225</t>
  </si>
  <si>
    <t>Alan Schoenberger</t>
  </si>
  <si>
    <t>FUR-SAF-10003540</t>
  </si>
  <si>
    <t>Safco Floating Shelf Set, Metal</t>
  </si>
  <si>
    <t>FUR-SAF-10003540|Safco Floating Shelf Set, Metal</t>
  </si>
  <si>
    <t>NI-2014-8630</t>
  </si>
  <si>
    <t>Benin City</t>
  </si>
  <si>
    <t>Edo</t>
  </si>
  <si>
    <t>Nigeria|Edo|Benin City</t>
  </si>
  <si>
    <t>UG-2014-1650</t>
  </si>
  <si>
    <t>NC-8535</t>
  </si>
  <si>
    <t>Nick Crebassa</t>
  </si>
  <si>
    <t>UG-2014-3970</t>
  </si>
  <si>
    <t>DP-3165</t>
  </si>
  <si>
    <t>David Philippe</t>
  </si>
  <si>
    <t>ZI-2014-6030</t>
  </si>
  <si>
    <t>Epworth</t>
  </si>
  <si>
    <t>Zimbabwe|Harare|Epworth</t>
  </si>
  <si>
    <t>NI-2014-890</t>
  </si>
  <si>
    <t>TS-11505</t>
  </si>
  <si>
    <t>Tony Sayre</t>
  </si>
  <si>
    <t>NI-2014-2600</t>
  </si>
  <si>
    <t>BS-1755</t>
  </si>
  <si>
    <t>Bruce Stewart</t>
  </si>
  <si>
    <t>Port Harcourt</t>
  </si>
  <si>
    <t>Rivers</t>
  </si>
  <si>
    <t>FUR-BAR-10002710</t>
  </si>
  <si>
    <t>Barricks Coffee Table, Adjustable Height</t>
  </si>
  <si>
    <t>Nigeria|Rivers|Port Harcourt</t>
  </si>
  <si>
    <t>FUR-BAR-10002710|Barricks Coffee Table, Adjustable Height</t>
  </si>
  <si>
    <t>NI-2014-1150</t>
  </si>
  <si>
    <t>NC-8415</t>
  </si>
  <si>
    <t>Nathan Cano</t>
  </si>
  <si>
    <t>NI-2014-9290</t>
  </si>
  <si>
    <t>SC-10725</t>
  </si>
  <si>
    <t>Steven Cartwright</t>
  </si>
  <si>
    <t>FUR-HON-10004932</t>
  </si>
  <si>
    <t>Hon Conference Table, with Bottom Storage</t>
  </si>
  <si>
    <t>FUR-HON-10004932|Hon Conference Table, with Bottom Storage</t>
  </si>
  <si>
    <t>NI-2014-250</t>
  </si>
  <si>
    <t>JB-5925</t>
  </si>
  <si>
    <t>Joni Blumstein</t>
  </si>
  <si>
    <t>Zaria</t>
  </si>
  <si>
    <t>Nigeria|Kaduna|Zaria</t>
  </si>
  <si>
    <t>NI-2014-2700</t>
  </si>
  <si>
    <t>PR-8880</t>
  </si>
  <si>
    <t>Patrick Ryan</t>
  </si>
  <si>
    <t>FUR-BAR-10001039</t>
  </si>
  <si>
    <t>Barricks Coffee Table, Fully Assembled</t>
  </si>
  <si>
    <t>FUR-BAR-10001039|Barricks Coffee Table, Fully Assembled</t>
  </si>
  <si>
    <t>NI-2014-4860</t>
  </si>
  <si>
    <t>JD-6015</t>
  </si>
  <si>
    <t>Joy Daniels</t>
  </si>
  <si>
    <t>FUR-HAR-10002328</t>
  </si>
  <si>
    <t>Harbour Creations Swivel Stool, Black</t>
  </si>
  <si>
    <t>FUR-HAR-10002328|Harbour Creations Swivel Stool, Black</t>
  </si>
  <si>
    <t>FUR-HON-10002424</t>
  </si>
  <si>
    <t>Hon Steel Folding Chair, Red</t>
  </si>
  <si>
    <t>FUR-HON-10002424|Hon Steel Folding Chair, Red</t>
  </si>
  <si>
    <t>NI-2014-6050</t>
  </si>
  <si>
    <t>SC-10800</t>
  </si>
  <si>
    <t>Stuart Calhoun</t>
  </si>
  <si>
    <t>FUR-DEF-10002774</t>
  </si>
  <si>
    <t>Deflect-O Clock, Durable</t>
  </si>
  <si>
    <t>FUR-DEF-10002774|Deflect-O Clock, Durable</t>
  </si>
  <si>
    <t>NI-2014-7020</t>
  </si>
  <si>
    <t>RA-9285</t>
  </si>
  <si>
    <t>Ralph Arnett</t>
  </si>
  <si>
    <t>NI-2014-2140</t>
  </si>
  <si>
    <t>NI-2014-8250</t>
  </si>
  <si>
    <t>FM-4380</t>
  </si>
  <si>
    <t>Fred McMath</t>
  </si>
  <si>
    <t>FUR-TEN-10003900</t>
  </si>
  <si>
    <t>Tenex Stacking Tray, Durable</t>
  </si>
  <si>
    <t>FUR-TEN-10003900|Tenex Stacking Tray, Durable</t>
  </si>
  <si>
    <t>NI-2014-1910</t>
  </si>
  <si>
    <t>Ibadan</t>
  </si>
  <si>
    <t>Oyo</t>
  </si>
  <si>
    <t>Nigeria|Oyo|Ibadan</t>
  </si>
  <si>
    <t>NI-2014-3610</t>
  </si>
  <si>
    <t>FH-4350</t>
  </si>
  <si>
    <t>Fred Harton</t>
  </si>
  <si>
    <t>NI-2014-8570</t>
  </si>
  <si>
    <t>Warri</t>
  </si>
  <si>
    <t>Delta</t>
  </si>
  <si>
    <t>Nigeria|Delta|Warri</t>
  </si>
  <si>
    <t>NI-2014-4590</t>
  </si>
  <si>
    <t>CG-2520</t>
  </si>
  <si>
    <t>Claire Gute</t>
  </si>
  <si>
    <t>FUR-ELD-10001413</t>
  </si>
  <si>
    <t>Eldon Light Bulb, Black</t>
  </si>
  <si>
    <t>FUR-ELD-10001413|Eldon Light Bulb, Black</t>
  </si>
  <si>
    <t>Data returned for AOV, Africa, Furniture, 2014 (First 1000 rows).</t>
  </si>
  <si>
    <t>YOY Growth</t>
  </si>
  <si>
    <t>Total YOY Growth %</t>
  </si>
  <si>
    <t>YOY Growth %</t>
  </si>
  <si>
    <t>Total Attainment %</t>
  </si>
  <si>
    <t>Attainment %</t>
  </si>
  <si>
    <t>Total Variance</t>
  </si>
  <si>
    <t>Variance</t>
  </si>
  <si>
    <t>Total Units</t>
  </si>
  <si>
    <t>Units</t>
  </si>
  <si>
    <t>Global Superstore — Sales vs Budget 2014</t>
  </si>
  <si>
    <t>Source: Kaggle Global Superstore · Budget = 2013 actuals × 1.25 · Refreshed:</t>
  </si>
  <si>
    <t>REVENUE</t>
  </si>
  <si>
    <t>Budget</t>
  </si>
  <si>
    <t>Varience vs Budget</t>
  </si>
  <si>
    <t>Gross Margin</t>
  </si>
  <si>
    <t>Average Discount</t>
  </si>
  <si>
    <t>Apr</t>
  </si>
  <si>
    <t>Aug</t>
  </si>
  <si>
    <t>Dec</t>
  </si>
  <si>
    <t>Feb</t>
  </si>
  <si>
    <t>Jan</t>
  </si>
  <si>
    <t>Jul</t>
  </si>
  <si>
    <t>Jun</t>
  </si>
  <si>
    <t>Mar</t>
  </si>
  <si>
    <t>Nov</t>
  </si>
  <si>
    <t>Oct</t>
  </si>
  <si>
    <t>Sep</t>
  </si>
  <si>
    <t>Revenue</t>
  </si>
  <si>
    <t>Budget Sale</t>
  </si>
  <si>
    <t>Month Name</t>
  </si>
  <si>
    <t>Binders</t>
  </si>
  <si>
    <t>Art</t>
  </si>
  <si>
    <t>Storage</t>
  </si>
  <si>
    <t>Envelopes</t>
  </si>
  <si>
    <t>Paper</t>
  </si>
  <si>
    <t>Supplies</t>
  </si>
  <si>
    <t>Labels</t>
  </si>
  <si>
    <t>Fasteners</t>
  </si>
  <si>
    <t>Appliances</t>
  </si>
  <si>
    <t>Accessories</t>
  </si>
  <si>
    <t>Phones</t>
  </si>
  <si>
    <t>Copiers</t>
  </si>
  <si>
    <t>Machines</t>
  </si>
  <si>
    <t>Regions</t>
  </si>
  <si>
    <t>Margin vs discount by region</t>
  </si>
  <si>
    <t>Ship mode</t>
  </si>
  <si>
    <t>Margin in sub-categories</t>
  </si>
  <si>
    <t>Sub-Categories</t>
  </si>
  <si>
    <t>Month-wise Revenue vs Budget</t>
  </si>
  <si>
    <t>Category Varience Heatmap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</si>
</sst>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0.00%"/>
    <numFmt numFmtId="165" formatCode="0.0%;\-0.0%;0.0%"/>
    <numFmt numFmtId="166" formatCode="0.0"/>
    <numFmt numFmtId="167" formatCode="\+0.0%;\-0.0%;0.0%"/>
  </numFmts>
  <fonts count="9" x14ac:knownFonts="1">
    <font>
      <sz val="11"/>
      <color theme="1"/>
      <name val="Aptos Narrow"/>
      <family val="2"/>
      <scheme val="minor"/>
    </font>
    <font>
      <b/>
      <sz val="11"/>
      <color theme="1"/>
      <name val="Aptos Narrow"/>
      <family val="2"/>
      <scheme val="minor"/>
    </font>
    <font>
      <b/>
      <sz val="18"/>
      <color theme="1"/>
      <name val="Aptos Narrow"/>
      <family val="2"/>
      <scheme val="minor"/>
    </font>
    <font>
      <sz val="11"/>
      <color theme="0" tint="-0.499984740745262"/>
      <name val="Aptos Narrow"/>
      <family val="2"/>
      <scheme val="minor"/>
    </font>
    <font>
      <sz val="20"/>
      <color theme="1"/>
      <name val="Aptos Narrow"/>
      <family val="2"/>
      <scheme val="minor"/>
    </font>
    <font>
      <sz val="16"/>
      <color theme="1"/>
      <name val="Aptos Narrow"/>
      <family val="2"/>
      <scheme val="minor"/>
    </font>
    <font>
      <b/>
      <sz val="16"/>
      <color theme="1"/>
      <name val="Aptos Narrow"/>
      <family val="2"/>
      <scheme val="minor"/>
    </font>
    <font>
      <sz val="14"/>
      <color theme="1"/>
      <name val="Aptos Narrow"/>
      <family val="2"/>
      <scheme val="minor"/>
    </font>
    <font>
      <b/>
      <sz val="20"/>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2">
    <xf numFmtId="0" fontId="0" fillId="0" borderId="0" xfId="0"/>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1" fontId="0" fillId="0" borderId="0" xfId="0" applyNumberFormat="1"/>
    <xf numFmtId="165" fontId="0" fillId="0" borderId="0" xfId="0" applyNumberFormat="1"/>
    <xf numFmtId="14" fontId="0" fillId="0" borderId="0" xfId="0" applyNumberFormat="1"/>
    <xf numFmtId="0" fontId="1" fillId="0" borderId="0" xfId="0" applyFont="1"/>
    <xf numFmtId="4" fontId="0" fillId="0" borderId="0" xfId="0" applyNumberFormat="1"/>
    <xf numFmtId="10" fontId="0" fillId="0" borderId="0" xfId="0" applyNumberFormat="1"/>
    <xf numFmtId="166" fontId="0" fillId="0" borderId="0" xfId="0" applyNumberFormat="1"/>
    <xf numFmtId="0" fontId="3" fillId="0" borderId="0" xfId="0" applyFont="1"/>
    <xf numFmtId="0" fontId="5" fillId="0" borderId="0" xfId="0" applyFont="1"/>
    <xf numFmtId="0" fontId="6" fillId="0" borderId="0" xfId="0" applyFont="1"/>
    <xf numFmtId="0" fontId="7" fillId="0" borderId="0" xfId="0" applyFont="1"/>
    <xf numFmtId="10" fontId="5" fillId="0" borderId="0" xfId="0" applyNumberFormat="1" applyFont="1"/>
    <xf numFmtId="167" fontId="5" fillId="0" borderId="0" xfId="0" pivotButton="1" applyNumberFormat="1" applyFont="1"/>
    <xf numFmtId="0" fontId="2" fillId="0" borderId="0" xfId="0" applyFont="1" applyAlignment="1">
      <alignment horizontal="center"/>
    </xf>
    <xf numFmtId="0" fontId="8" fillId="0" borderId="0" xfId="0" applyFont="1" applyAlignment="1">
      <alignment horizontal="center"/>
    </xf>
    <xf numFmtId="0" fontId="0" fillId="0" borderId="0" xfId="0" applyAlignment="1">
      <alignment horizontal="center"/>
    </xf>
    <xf numFmtId="0" fontId="4" fillId="0" borderId="0" xfId="0" applyFont="1" applyAlignment="1">
      <alignment horizontal="center"/>
    </xf>
    <xf numFmtId="0" fontId="7" fillId="0" borderId="0" xfId="0" applyFont="1" applyFill="1"/>
    <xf numFmtId="0" fontId="7" fillId="0" borderId="0" xfId="0" applyFont="1" applyFill="1" applyAlignment="1">
      <alignment horizontal="left"/>
    </xf>
    <xf numFmtId="4" fontId="7" fillId="0" borderId="0" xfId="0" applyNumberFormat="1" applyFont="1" applyFill="1"/>
    <xf numFmtId="2" fontId="7" fillId="0" borderId="0" xfId="0" applyNumberFormat="1" applyFont="1" applyFill="1"/>
    <xf numFmtId="0" fontId="5" fillId="0" borderId="0" xfId="0" applyFont="1" applyFill="1"/>
    <xf numFmtId="0" fontId="5" fillId="0" borderId="0" xfId="0" applyFont="1" applyFill="1" applyAlignment="1">
      <alignment horizontal="left"/>
    </xf>
    <xf numFmtId="165" fontId="5" fillId="0" borderId="0" xfId="0" applyNumberFormat="1" applyFont="1" applyFill="1"/>
    <xf numFmtId="164" fontId="5" fillId="0" borderId="0" xfId="0" applyNumberFormat="1" applyFont="1" applyFill="1"/>
    <xf numFmtId="39" fontId="5" fillId="0" borderId="0" xfId="0" applyNumberFormat="1" applyFont="1" applyFill="1"/>
    <xf numFmtId="1" fontId="5" fillId="0" borderId="0" xfId="0" applyNumberFormat="1" applyFont="1" applyFill="1"/>
  </cellXfs>
  <cellStyles count="1">
    <cellStyle name="Normal" xfId="0" builtinId="0"/>
  </cellStyles>
  <dxfs count="81">
    <dxf>
      <numFmt numFmtId="19" formatCode="dd/mm/yyyy"/>
    </dxf>
    <dxf>
      <numFmt numFmtId="19" formatCode="dd/mm/yyyy"/>
    </dxf>
    <dxf>
      <font>
        <sz val="16"/>
      </font>
    </dxf>
    <dxf>
      <numFmt numFmtId="14" formatCode="0.00%"/>
    </dxf>
    <dxf>
      <numFmt numFmtId="167" formatCode="\+0.0%;\-0.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6"/>
      </font>
    </dxf>
    <dxf>
      <font>
        <sz val="16"/>
      </font>
    </dxf>
    <dxf>
      <font>
        <sz val="16"/>
      </font>
    </dxf>
    <dxf>
      <font>
        <sz val="16"/>
      </font>
    </dxf>
    <dxf>
      <font>
        <sz val="16"/>
      </font>
    </dxf>
    <dxf>
      <font>
        <sz val="16"/>
      </font>
    </dxf>
    <dxf>
      <numFmt numFmtId="7" formatCode="#,##0.00;\-#,##0.00"/>
    </dxf>
    <dxf>
      <fill>
        <patternFill patternType="none">
          <bgColor auto="1"/>
        </patternFill>
      </fill>
    </dxf>
    <dxf>
      <fill>
        <patternFill patternType="none">
          <bgColor auto="1"/>
        </patternFill>
      </fill>
    </dxf>
    <dxf>
      <fill>
        <patternFill patternType="none">
          <bgColor auto="1"/>
        </patternFill>
      </fill>
    </dxf>
    <dxf>
      <font>
        <sz val="16"/>
      </font>
    </dxf>
    <dxf>
      <font>
        <sz val="16"/>
      </font>
    </dxf>
    <dxf>
      <font>
        <sz val="16"/>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6"/>
      </font>
    </dxf>
    <dxf>
      <font>
        <sz val="16"/>
      </font>
    </dxf>
    <dxf>
      <font>
        <sz val="16"/>
      </font>
    </dxf>
    <dxf>
      <font>
        <sz val="16"/>
      </font>
    </dxf>
    <dxf>
      <font>
        <sz val="16"/>
      </font>
    </dxf>
    <dxf>
      <font>
        <sz val="16"/>
      </font>
    </dxf>
    <dxf>
      <fill>
        <patternFill>
          <bgColor theme="9" tint="0.59996337778862885"/>
        </patternFill>
      </fill>
    </dxf>
    <dxf>
      <fill>
        <patternFill>
          <bgColor theme="5" tint="0.59996337778862885"/>
        </patternFill>
      </fill>
    </dxf>
    <dxf>
      <fill>
        <patternFill patternType="solid">
          <bgColor theme="5" tint="0.39994506668294322"/>
        </patternFill>
      </fill>
    </dxf>
    <dxf>
      <fill>
        <patternFill patternType="solid">
          <bgColor theme="9" tint="0.7999816888943144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4" formatCode="#,##0.00"/>
    </dxf>
    <dxf>
      <numFmt numFmtId="4" formatCode="#,##0.00"/>
    </dxf>
    <dxf>
      <numFmt numFmtId="2" formatCode="0.00"/>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s>
  <tableStyles count="0" defaultTableStyle="TableStyleMedium2" defaultPivotStyle="PivotStyleLight16"/>
  <colors>
    <mruColors>
      <color rgb="FFD6DBD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olapFunctions">
    <main first="ThisWorkbookDataModel">
      <tp t="e">
        <v>#N/A</v>
        <stp>1</stp>
        <tr r="B16" s="4"/>
        <tr r="B16" s="4"/>
        <tr r="B16" s="4"/>
        <tr r="B16" s="4"/>
        <tr r="B16" s="4"/>
        <tr r="B15" s="4"/>
        <tr r="B15" s="4"/>
        <tr r="B15" s="4"/>
        <tr r="B15" s="4"/>
        <tr r="B15" s="4"/>
        <tr r="B17" s="4"/>
        <tr r="B17" s="4"/>
        <tr r="B17" s="4"/>
        <tr r="B17" s="4"/>
        <tr r="B17" s="4"/>
        <tr r="B20" s="4"/>
        <tr r="B20" s="4"/>
        <tr r="B20" s="4"/>
        <tr r="B20" s="4"/>
        <tr r="B20" s="4"/>
        <tr r="B18" s="4"/>
        <tr r="B18" s="4"/>
        <tr r="B18" s="4"/>
        <tr r="B18" s="4"/>
        <tr r="B18" s="4"/>
        <tr r="B19" s="4"/>
        <tr r="B19" s="4"/>
        <tr r="B19" s="4"/>
        <tr r="B19" s="4"/>
        <tr r="B19" s="4"/>
      </tp>
    </main>
  </volType>
</volTypes>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connections" Target="connections.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eetMetadata" Target="metadata.xml"/><Relationship Id="rId34" Type="http://schemas.openxmlformats.org/officeDocument/2006/relationships/customXml" Target="../customXml/item11.xml"/><Relationship Id="rId42" Type="http://schemas.openxmlformats.org/officeDocument/2006/relationships/customXml" Target="../customXml/item19.xml"/><Relationship Id="rId47" Type="http://schemas.openxmlformats.org/officeDocument/2006/relationships/customXml" Target="../customXml/item24.xml"/><Relationship Id="rId50" Type="http://schemas.openxmlformats.org/officeDocument/2006/relationships/customXml" Target="../customXml/item27.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microsoft.com/office/2011/relationships/timelineCache" Target="timelineCaches/timelineCache1.xml"/><Relationship Id="rId29" Type="http://schemas.openxmlformats.org/officeDocument/2006/relationships/customXml" Target="../customXml/item6.xml"/><Relationship Id="rId11" Type="http://schemas.openxmlformats.org/officeDocument/2006/relationships/pivotCacheDefinition" Target="pivotCache/pivotCacheDefinition8.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9.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49" Type="http://schemas.openxmlformats.org/officeDocument/2006/relationships/customXml" Target="../customXml/item26.xml"/><Relationship Id="rId10" Type="http://schemas.openxmlformats.org/officeDocument/2006/relationships/pivotCacheDefinition" Target="pivotCache/pivotCacheDefinition7.xml"/><Relationship Id="rId19" Type="http://schemas.openxmlformats.org/officeDocument/2006/relationships/styles" Target="styles.xml"/><Relationship Id="rId31" Type="http://schemas.openxmlformats.org/officeDocument/2006/relationships/customXml" Target="../customXml/item8.xml"/><Relationship Id="rId44" Type="http://schemas.openxmlformats.org/officeDocument/2006/relationships/customXml" Target="../customXml/item2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3.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48" Type="http://schemas.openxmlformats.org/officeDocument/2006/relationships/customXml" Target="../customXml/item25.xml"/><Relationship Id="rId8" Type="http://schemas.openxmlformats.org/officeDocument/2006/relationships/pivotCacheDefinition" Target="pivotCache/pivotCacheDefinition5.xml"/><Relationship Id="rId51" Type="http://schemas.openxmlformats.org/officeDocument/2006/relationships/volatileDependencies" Target="volatileDependencies.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theme" Target="theme/them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46" Type="http://schemas.openxmlformats.org/officeDocument/2006/relationships/customXml" Target="../customXml/item23.xml"/><Relationship Id="rId20" Type="http://schemas.openxmlformats.org/officeDocument/2006/relationships/sharedStrings" Target="sharedStrings.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[Superstore_Analysis.xlsx]Dashboard!PivotTable2</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30940522767096"/>
          <c:y val="5.4592946095301367E-2"/>
          <c:w val="0.87411191018112577"/>
          <c:h val="0.86052514351247789"/>
        </c:manualLayout>
      </c:layout>
      <c:barChart>
        <c:barDir val="col"/>
        <c:grouping val="clustered"/>
        <c:varyColors val="0"/>
        <c:ser>
          <c:idx val="0"/>
          <c:order val="0"/>
          <c:tx>
            <c:strRef>
              <c:f>Dashboard!$C$43</c:f>
              <c:strCache>
                <c:ptCount val="1"/>
                <c:pt idx="0">
                  <c:v>Revenue</c:v>
                </c:pt>
              </c:strCache>
            </c:strRef>
          </c:tx>
          <c:spPr>
            <a:solidFill>
              <a:schemeClr val="accent1"/>
            </a:solidFill>
            <a:ln>
              <a:noFill/>
            </a:ln>
            <a:effectLst/>
          </c:spPr>
          <c:invertIfNegative val="0"/>
          <c:cat>
            <c:multiLvlStrRef>
              <c:f>Dashboard!$A$44:$B$56</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1</c:v>
                  </c:pt>
                  <c:pt idx="1">
                    <c:v>2</c:v>
                  </c:pt>
                  <c:pt idx="2">
                    <c:v>3</c:v>
                  </c:pt>
                  <c:pt idx="3">
                    <c:v>4</c:v>
                  </c:pt>
                  <c:pt idx="4">
                    <c:v>5</c:v>
                  </c:pt>
                  <c:pt idx="5">
                    <c:v>6</c:v>
                  </c:pt>
                  <c:pt idx="6">
                    <c:v>7</c:v>
                  </c:pt>
                  <c:pt idx="7">
                    <c:v>8</c:v>
                  </c:pt>
                  <c:pt idx="8">
                    <c:v>9</c:v>
                  </c:pt>
                  <c:pt idx="9">
                    <c:v>10</c:v>
                  </c:pt>
                  <c:pt idx="10">
                    <c:v>11</c:v>
                  </c:pt>
                  <c:pt idx="11">
                    <c:v>12</c:v>
                  </c:pt>
                </c:lvl>
              </c:multiLvlStrCache>
            </c:multiLvlStrRef>
          </c:cat>
          <c:val>
            <c:numRef>
              <c:f>Dashboard!$C$44:$C$56</c:f>
              <c:numCache>
                <c:formatCode>#,##0.00</c:formatCode>
                <c:ptCount val="12"/>
                <c:pt idx="0">
                  <c:v>241268.55566000016</c:v>
                </c:pt>
                <c:pt idx="1">
                  <c:v>184837.35556000011</c:v>
                </c:pt>
                <c:pt idx="2">
                  <c:v>263100.77262000041</c:v>
                </c:pt>
                <c:pt idx="3">
                  <c:v>242771.8613000004</c:v>
                </c:pt>
                <c:pt idx="4">
                  <c:v>288401.04614000017</c:v>
                </c:pt>
                <c:pt idx="5">
                  <c:v>401814.06310000061</c:v>
                </c:pt>
                <c:pt idx="6">
                  <c:v>258705.68048000013</c:v>
                </c:pt>
                <c:pt idx="7">
                  <c:v>456619.94236000063</c:v>
                </c:pt>
                <c:pt idx="8">
                  <c:v>481157.24369999976</c:v>
                </c:pt>
                <c:pt idx="9">
                  <c:v>422766.62915999972</c:v>
                </c:pt>
                <c:pt idx="10">
                  <c:v>555279.02700000093</c:v>
                </c:pt>
                <c:pt idx="11">
                  <c:v>503143.6934800013</c:v>
                </c:pt>
              </c:numCache>
            </c:numRef>
          </c:val>
          <c:extLst>
            <c:ext xmlns:c16="http://schemas.microsoft.com/office/drawing/2014/chart" uri="{C3380CC4-5D6E-409C-BE32-E72D297353CC}">
              <c16:uniqueId val="{00000000-E148-4C02-878E-FCD893544C86}"/>
            </c:ext>
          </c:extLst>
        </c:ser>
        <c:ser>
          <c:idx val="2"/>
          <c:order val="2"/>
          <c:tx>
            <c:strRef>
              <c:f>Dashboard!$E$43</c:f>
              <c:strCache>
                <c:ptCount val="1"/>
                <c:pt idx="0">
                  <c:v>Variance</c:v>
                </c:pt>
              </c:strCache>
            </c:strRef>
          </c:tx>
          <c:spPr>
            <a:solidFill>
              <a:schemeClr val="accent3"/>
            </a:solidFill>
            <a:ln>
              <a:noFill/>
            </a:ln>
            <a:effectLst/>
          </c:spPr>
          <c:invertIfNegative val="0"/>
          <c:cat>
            <c:multiLvlStrRef>
              <c:f>Dashboard!$A$44:$B$56</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1</c:v>
                  </c:pt>
                  <c:pt idx="1">
                    <c:v>2</c:v>
                  </c:pt>
                  <c:pt idx="2">
                    <c:v>3</c:v>
                  </c:pt>
                  <c:pt idx="3">
                    <c:v>4</c:v>
                  </c:pt>
                  <c:pt idx="4">
                    <c:v>5</c:v>
                  </c:pt>
                  <c:pt idx="5">
                    <c:v>6</c:v>
                  </c:pt>
                  <c:pt idx="6">
                    <c:v>7</c:v>
                  </c:pt>
                  <c:pt idx="7">
                    <c:v>8</c:v>
                  </c:pt>
                  <c:pt idx="8">
                    <c:v>9</c:v>
                  </c:pt>
                  <c:pt idx="9">
                    <c:v>10</c:v>
                  </c:pt>
                  <c:pt idx="10">
                    <c:v>11</c:v>
                  </c:pt>
                  <c:pt idx="11">
                    <c:v>12</c:v>
                  </c:pt>
                </c:lvl>
              </c:multiLvlStrCache>
            </c:multiLvlStrRef>
          </c:cat>
          <c:val>
            <c:numRef>
              <c:f>Dashboard!$E$44:$E$56</c:f>
              <c:numCache>
                <c:formatCode>0.00</c:formatCode>
                <c:ptCount val="12"/>
                <c:pt idx="0">
                  <c:v>-6734.4443399998418</c:v>
                </c:pt>
                <c:pt idx="1">
                  <c:v>-26926.644439999887</c:v>
                </c:pt>
                <c:pt idx="2">
                  <c:v>12969.772620000411</c:v>
                </c:pt>
                <c:pt idx="3">
                  <c:v>15071.861300000397</c:v>
                </c:pt>
                <c:pt idx="4">
                  <c:v>-49152.953859999834</c:v>
                </c:pt>
                <c:pt idx="5">
                  <c:v>-94378.936899999389</c:v>
                </c:pt>
                <c:pt idx="6">
                  <c:v>-26796.319519999874</c:v>
                </c:pt>
                <c:pt idx="7">
                  <c:v>46825.942360000627</c:v>
                </c:pt>
                <c:pt idx="8">
                  <c:v>1172.243699999759</c:v>
                </c:pt>
                <c:pt idx="9">
                  <c:v>54357.62915999972</c:v>
                </c:pt>
                <c:pt idx="10">
                  <c:v>82249.027000000933</c:v>
                </c:pt>
                <c:pt idx="11">
                  <c:v>-9308.3065199987032</c:v>
                </c:pt>
              </c:numCache>
            </c:numRef>
          </c:val>
          <c:extLst>
            <c:ext xmlns:c16="http://schemas.microsoft.com/office/drawing/2014/chart" uri="{C3380CC4-5D6E-409C-BE32-E72D297353CC}">
              <c16:uniqueId val="{00000001-E148-4C02-878E-FCD893544C86}"/>
            </c:ext>
          </c:extLst>
        </c:ser>
        <c:dLbls>
          <c:showLegendKey val="0"/>
          <c:showVal val="0"/>
          <c:showCatName val="0"/>
          <c:showSerName val="0"/>
          <c:showPercent val="0"/>
          <c:showBubbleSize val="0"/>
        </c:dLbls>
        <c:gapWidth val="219"/>
        <c:axId val="615946191"/>
        <c:axId val="757800575"/>
      </c:barChart>
      <c:lineChart>
        <c:grouping val="standard"/>
        <c:varyColors val="0"/>
        <c:ser>
          <c:idx val="1"/>
          <c:order val="1"/>
          <c:tx>
            <c:strRef>
              <c:f>Dashboard!$D$43</c:f>
              <c:strCache>
                <c:ptCount val="1"/>
                <c:pt idx="0">
                  <c:v>Budget Sale</c:v>
                </c:pt>
              </c:strCache>
            </c:strRef>
          </c:tx>
          <c:spPr>
            <a:ln w="28575" cap="rnd">
              <a:solidFill>
                <a:schemeClr val="accent2"/>
              </a:solidFill>
              <a:round/>
            </a:ln>
            <a:effectLst/>
          </c:spPr>
          <c:marker>
            <c:symbol val="none"/>
          </c:marker>
          <c:cat>
            <c:multiLvlStrRef>
              <c:f>Dashboard!$A$44:$B$56</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1</c:v>
                  </c:pt>
                  <c:pt idx="1">
                    <c:v>2</c:v>
                  </c:pt>
                  <c:pt idx="2">
                    <c:v>3</c:v>
                  </c:pt>
                  <c:pt idx="3">
                    <c:v>4</c:v>
                  </c:pt>
                  <c:pt idx="4">
                    <c:v>5</c:v>
                  </c:pt>
                  <c:pt idx="5">
                    <c:v>6</c:v>
                  </c:pt>
                  <c:pt idx="6">
                    <c:v>7</c:v>
                  </c:pt>
                  <c:pt idx="7">
                    <c:v>8</c:v>
                  </c:pt>
                  <c:pt idx="8">
                    <c:v>9</c:v>
                  </c:pt>
                  <c:pt idx="9">
                    <c:v>10</c:v>
                  </c:pt>
                  <c:pt idx="10">
                    <c:v>11</c:v>
                  </c:pt>
                  <c:pt idx="11">
                    <c:v>12</c:v>
                  </c:pt>
                </c:lvl>
              </c:multiLvlStrCache>
            </c:multiLvlStrRef>
          </c:cat>
          <c:val>
            <c:numRef>
              <c:f>Dashboard!$D$44:$D$56</c:f>
              <c:numCache>
                <c:formatCode>#,##0.00</c:formatCode>
                <c:ptCount val="12"/>
                <c:pt idx="0">
                  <c:v>248003</c:v>
                </c:pt>
                <c:pt idx="1">
                  <c:v>211764</c:v>
                </c:pt>
                <c:pt idx="2">
                  <c:v>250131</c:v>
                </c:pt>
                <c:pt idx="3">
                  <c:v>227700</c:v>
                </c:pt>
                <c:pt idx="4">
                  <c:v>337554</c:v>
                </c:pt>
                <c:pt idx="5">
                  <c:v>496193</c:v>
                </c:pt>
                <c:pt idx="6">
                  <c:v>285502</c:v>
                </c:pt>
                <c:pt idx="7">
                  <c:v>409794</c:v>
                </c:pt>
                <c:pt idx="8">
                  <c:v>479985</c:v>
                </c:pt>
                <c:pt idx="9">
                  <c:v>368409</c:v>
                </c:pt>
                <c:pt idx="10">
                  <c:v>473030</c:v>
                </c:pt>
                <c:pt idx="11">
                  <c:v>512452</c:v>
                </c:pt>
              </c:numCache>
            </c:numRef>
          </c:val>
          <c:smooth val="0"/>
          <c:extLst>
            <c:ext xmlns:c16="http://schemas.microsoft.com/office/drawing/2014/chart" uri="{C3380CC4-5D6E-409C-BE32-E72D297353CC}">
              <c16:uniqueId val="{00000002-E148-4C02-878E-FCD893544C86}"/>
            </c:ext>
          </c:extLst>
        </c:ser>
        <c:dLbls>
          <c:showLegendKey val="0"/>
          <c:showVal val="0"/>
          <c:showCatName val="0"/>
          <c:showSerName val="0"/>
          <c:showPercent val="0"/>
          <c:showBubbleSize val="0"/>
        </c:dLbls>
        <c:marker val="1"/>
        <c:smooth val="0"/>
        <c:axId val="615946191"/>
        <c:axId val="757800575"/>
      </c:lineChart>
      <c:catAx>
        <c:axId val="61594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800575"/>
        <c:crosses val="autoZero"/>
        <c:auto val="1"/>
        <c:lblAlgn val="ctr"/>
        <c:lblOffset val="100"/>
        <c:noMultiLvlLbl val="0"/>
      </c:catAx>
      <c:valAx>
        <c:axId val="7578005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9461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8962</xdr:colOff>
      <xdr:row>2</xdr:row>
      <xdr:rowOff>2</xdr:rowOff>
    </xdr:from>
    <xdr:to>
      <xdr:col>5</xdr:col>
      <xdr:colOff>566056</xdr:colOff>
      <xdr:row>6</xdr:row>
      <xdr:rowOff>1</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691A1EE8-3817-4A46-8AF6-4AC661E711B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962" y="478973"/>
              <a:ext cx="7382437" cy="7402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xdr:row>
      <xdr:rowOff>183136</xdr:rowOff>
    </xdr:from>
    <xdr:to>
      <xdr:col>5</xdr:col>
      <xdr:colOff>555171</xdr:colOff>
      <xdr:row>9</xdr:row>
      <xdr:rowOff>174172</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8C52D60E-8CD6-4330-9810-334BA35799B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1217279"/>
              <a:ext cx="7380514" cy="7312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7685</xdr:rowOff>
    </xdr:from>
    <xdr:to>
      <xdr:col>5</xdr:col>
      <xdr:colOff>544286</xdr:colOff>
      <xdr:row>13</xdr:row>
      <xdr:rowOff>174172</xdr:rowOff>
    </xdr:to>
    <mc:AlternateContent xmlns:mc="http://schemas.openxmlformats.org/markup-compatibility/2006" xmlns:a14="http://schemas.microsoft.com/office/drawing/2010/main">
      <mc:Choice Requires="a14">
        <xdr:graphicFrame macro="">
          <xdr:nvGraphicFramePr>
            <xdr:cNvPr id="4" name="Market">
              <a:extLst>
                <a:ext uri="{FF2B5EF4-FFF2-40B4-BE49-F238E27FC236}">
                  <a16:creationId xmlns:a16="http://schemas.microsoft.com/office/drawing/2014/main" id="{C99CAE1C-E057-46F2-960F-251F35E07F6D}"/>
                </a:ext>
              </a:extLst>
            </xdr:cNvPr>
            <xdr:cNvGraphicFramePr/>
          </xdr:nvGraphicFramePr>
          <xdr:xfrm>
            <a:off x="0" y="0"/>
            <a:ext cx="0" cy="0"/>
          </xdr:xfrm>
          <a:graphic>
            <a:graphicData uri="http://schemas.microsoft.com/office/drawing/2010/slicer">
              <sle:slicer xmlns:sle="http://schemas.microsoft.com/office/drawing/2010/slicer" name="Market"/>
            </a:graphicData>
          </a:graphic>
        </xdr:graphicFrame>
      </mc:Choice>
      <mc:Fallback xmlns="">
        <xdr:sp macro="" textlink="">
          <xdr:nvSpPr>
            <xdr:cNvPr id="0" name=""/>
            <xdr:cNvSpPr>
              <a:spLocks noTextEdit="1"/>
            </xdr:cNvSpPr>
          </xdr:nvSpPr>
          <xdr:spPr>
            <a:xfrm>
              <a:off x="0" y="1967114"/>
              <a:ext cx="7369629" cy="7216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10887</xdr:colOff>
      <xdr:row>20</xdr:row>
      <xdr:rowOff>2563</xdr:rowOff>
    </xdr:from>
    <xdr:to>
      <xdr:col>3</xdr:col>
      <xdr:colOff>1045029</xdr:colOff>
      <xdr:row>25</xdr:row>
      <xdr:rowOff>76201</xdr:rowOff>
    </xdr:to>
    <mc:AlternateContent xmlns:mc="http://schemas.openxmlformats.org/markup-compatibility/2006" xmlns:tsle="http://schemas.microsoft.com/office/drawing/2012/timeslicer">
      <mc:Choice Requires="tsle">
        <xdr:graphicFrame macro="">
          <xdr:nvGraphicFramePr>
            <xdr:cNvPr id="5" name="Date">
              <a:extLst>
                <a:ext uri="{FF2B5EF4-FFF2-40B4-BE49-F238E27FC236}">
                  <a16:creationId xmlns:a16="http://schemas.microsoft.com/office/drawing/2014/main" id="{017FFF22-5357-424E-8DCD-41FC83ED531C}"/>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0887" y="4433049"/>
              <a:ext cx="5747656" cy="135815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0</xdr:colOff>
      <xdr:row>26</xdr:row>
      <xdr:rowOff>10886</xdr:rowOff>
    </xdr:from>
    <xdr:to>
      <xdr:col>5</xdr:col>
      <xdr:colOff>32657</xdr:colOff>
      <xdr:row>40</xdr:row>
      <xdr:rowOff>10886</xdr:rowOff>
    </xdr:to>
    <xdr:graphicFrame macro="">
      <xdr:nvGraphicFramePr>
        <xdr:cNvPr id="6" name="Chart 5">
          <a:extLst>
            <a:ext uri="{FF2B5EF4-FFF2-40B4-BE49-F238E27FC236}">
              <a16:creationId xmlns:a16="http://schemas.microsoft.com/office/drawing/2014/main" id="{AFD63255-D25C-44A7-8772-9259F24D6F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Aanand" refreshedDate="46324.709045601849" backgroundQuery="1" createdVersion="8" refreshedVersion="8" minRefreshableVersion="3" recordCount="0" supportSubquery="1" supportAdvancedDrill="1" xr:uid="{74A9A8AE-453D-4693-9837-2969A008FDD4}">
  <cacheSource type="external" connectionId="10"/>
  <cacheFields count="8">
    <cacheField name="[Dim_Date].[Month Name].[Month Name]" caption="Month Name" numFmtId="0" hierarchy="38" level="1">
      <sharedItems count="12">
        <s v="Jan"/>
        <s v="Feb"/>
        <s v="Mar"/>
        <s v="Apr"/>
        <s v="May"/>
        <s v="Jun"/>
        <s v="Jul"/>
        <s v="Aug"/>
        <s v="Sep"/>
        <s v="Oct"/>
        <s v="Nov"/>
        <s v="Dec"/>
      </sharedItems>
    </cacheField>
    <cacheField name="[Measures].[Revenue]" caption="Revenue" numFmtId="0" hierarchy="67" level="32767"/>
    <cacheField name="[Measures].[Budget Sale]" caption="Budget Sale" numFmtId="0" hierarchy="69" level="32767"/>
    <cacheField name="[Measures].[Variance]" caption="Variance" numFmtId="0" hierarchy="79" level="32767"/>
    <cacheField name="[Dim_Date].[Month].[Month]" caption="Month" numFmtId="0" hierarchy="37"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im_Date].[Month].&amp;[1]"/>
            <x15:cachedUniqueName index="1" name="[Dim_Date].[Month].&amp;[2]"/>
            <x15:cachedUniqueName index="2" name="[Dim_Date].[Month].&amp;[3]"/>
            <x15:cachedUniqueName index="3" name="[Dim_Date].[Month].&amp;[4]"/>
            <x15:cachedUniqueName index="4" name="[Dim_Date].[Month].&amp;[5]"/>
            <x15:cachedUniqueName index="5" name="[Dim_Date].[Month].&amp;[6]"/>
            <x15:cachedUniqueName index="6" name="[Dim_Date].[Month].&amp;[7]"/>
            <x15:cachedUniqueName index="7" name="[Dim_Date].[Month].&amp;[8]"/>
            <x15:cachedUniqueName index="8" name="[Dim_Date].[Month].&amp;[9]"/>
            <x15:cachedUniqueName index="9" name="[Dim_Date].[Month].&amp;[10]"/>
            <x15:cachedUniqueName index="10" name="[Dim_Date].[Month].&amp;[11]"/>
            <x15:cachedUniqueName index="11" name="[Dim_Date].[Month].&amp;[12]"/>
          </x15:cachedUniqueNames>
        </ext>
      </extLst>
    </cacheField>
    <cacheField name="[Dim_Date].[Year].[Year]" caption="Year" numFmtId="0" hierarchy="35" level="1">
      <sharedItems containsSemiMixedTypes="0" containsNonDate="0" containsString="0"/>
    </cacheField>
    <cacheField name="[Dim_Budget_Key].[Category].[Category]" caption="Category" numFmtId="0" hierarchy="30" level="1">
      <sharedItems containsSemiMixedTypes="0" containsNonDate="0" containsString="0"/>
    </cacheField>
    <cacheField name="[Dim_Geo].[Market].[Market]" caption="Market" numFmtId="0" hierarchy="44" level="1">
      <sharedItems containsSemiMixedTypes="0" containsNonDate="0" containsString="0"/>
    </cacheField>
  </cacheFields>
  <cacheHierarchies count="89">
    <cacheHierarchy uniqueName="[Actual].[Row ID]" caption="Row ID" attribute="1" defaultMemberUniqueName="[Actual].[Row ID].[All]" allUniqueName="[Actual].[Row ID].[All]" dimensionUniqueName="[Actual]" displayFolder="" count="0" memberValueDatatype="20" unbalanced="0"/>
    <cacheHierarchy uniqueName="[Actual].[Order ID]" caption="Order ID" attribute="1" defaultMemberUniqueName="[Actual].[Order ID].[All]" allUniqueName="[Actual].[Order ID].[All]" dimensionUniqueName="[Actual]" displayFolder="" count="0" memberValueDatatype="130" unbalanced="0"/>
    <cacheHierarchy uniqueName="[Actual].[Order Date]" caption="Order Date" attribute="1" time="1" defaultMemberUniqueName="[Actual].[Order Date].[All]" allUniqueName="[Actual].[Order Date].[All]" dimensionUniqueName="[Actual]" displayFolder="" count="0" memberValueDatatype="7" unbalanced="0"/>
    <cacheHierarchy uniqueName="[Actual].[Ship Date]" caption="Ship Date" attribute="1" time="1" defaultMemberUniqueName="[Actual].[Ship Date].[All]" allUniqueName="[Actual].[Ship Date].[All]" dimensionUniqueName="[Actual]" displayFolder="" count="0" memberValueDatatype="7" unbalanced="0"/>
    <cacheHierarchy uniqueName="[Actual].[Ship Mode]" caption="Ship Mode" attribute="1" defaultMemberUniqueName="[Actual].[Ship Mode].[All]" allUniqueName="[Actual].[Ship Mode].[All]" dimensionUniqueName="[Actual]" displayFolder="" count="0" memberValueDatatype="130" unbalanced="0"/>
    <cacheHierarchy uniqueName="[Actual].[Customer ID]" caption="Customer ID" attribute="1" defaultMemberUniqueName="[Actual].[Customer ID].[All]" allUniqueName="[Actual].[Customer ID].[All]" dimensionUniqueName="[Actual]" displayFolder="" count="0" memberValueDatatype="130" unbalanced="0"/>
    <cacheHierarchy uniqueName="[Actual].[Customer Name]" caption="Customer Name" attribute="1" defaultMemberUniqueName="[Actual].[Customer Name].[All]" allUniqueName="[Actual].[Customer Name].[All]" dimensionUniqueName="[Actual]" displayFolder="" count="0" memberValueDatatype="130" unbalanced="0"/>
    <cacheHierarchy uniqueName="[Actual].[City]" caption="City" attribute="1" defaultMemberUniqueName="[Actual].[City].[All]" allUniqueName="[Actual].[City].[All]" dimensionUniqueName="[Actual]" displayFolder="" count="0" memberValueDatatype="130" unbalanced="0"/>
    <cacheHierarchy uniqueName="[Actual].[State]" caption="State" attribute="1" defaultMemberUniqueName="[Actual].[State].[All]" allUniqueName="[Actual].[State].[All]" dimensionUniqueName="[Actual]" displayFolder="" count="0" memberValueDatatype="130" unbalanced="0"/>
    <cacheHierarchy uniqueName="[Actual].[Country]" caption="Country" attribute="1" defaultMemberUniqueName="[Actual].[Country].[All]" allUniqueName="[Actual].[Country].[All]" dimensionUniqueName="[Actual]" displayFolder="" count="0" memberValueDatatype="130" unbalanced="0"/>
    <cacheHierarchy uniqueName="[Actual].[Postal Code]" caption="Postal Code" attribute="1" defaultMemberUniqueName="[Actual].[Postal Code].[All]" allUniqueName="[Actual].[Postal Code].[All]" dimensionUniqueName="[Actual]" displayFolder="" count="0" memberValueDatatype="130" unbalanced="0"/>
    <cacheHierarchy uniqueName="[Actual].[Product ID]" caption="Product ID" attribute="1" defaultMemberUniqueName="[Actual].[Product ID].[All]" allUniqueName="[Actual].[Product ID].[All]" dimensionUniqueName="[Actual]" displayFolder="" count="0" memberValueDatatype="130" unbalanced="0"/>
    <cacheHierarchy uniqueName="[Actual].[Product Name]" caption="Product Name" attribute="1" defaultMemberUniqueName="[Actual].[Product Name].[All]" allUniqueName="[Actual].[Product Name].[All]" dimensionUniqueName="[Actual]" displayFolder="" count="0" memberValueDatatype="130" unbalanced="0"/>
    <cacheHierarchy uniqueName="[Actual].[Sales]" caption="Sales" attribute="1" defaultMemberUniqueName="[Actual].[Sales].[All]" allUniqueName="[Actual].[Sales].[All]" dimensionUniqueName="[Actual]" displayFolder="" count="0" memberValueDatatype="5" unbalanced="0"/>
    <cacheHierarchy uniqueName="[Actual].[Quantity]" caption="Quantity" attribute="1" defaultMemberUniqueName="[Actual].[Quantity].[All]" allUniqueName="[Actual].[Quantity].[All]" dimensionUniqueName="[Actual]" displayFolder="" count="0" memberValueDatatype="20" unbalanced="0"/>
    <cacheHierarchy uniqueName="[Actual].[Discount]" caption="Discount" attribute="1" defaultMemberUniqueName="[Actual].[Discount].[All]" allUniqueName="[Actual].[Discount].[All]" dimensionUniqueName="[Actual]" displayFolder="" count="0" memberValueDatatype="5" unbalanced="0"/>
    <cacheHierarchy uniqueName="[Actual].[Profit]" caption="Profit" attribute="1" defaultMemberUniqueName="[Actual].[Profit].[All]" allUniqueName="[Actual].[Profit].[All]" dimensionUniqueName="[Actual]" displayFolder="" count="0" memberValueDatatype="5" unbalanced="0"/>
    <cacheHierarchy uniqueName="[Actual].[Shipping Cost]" caption="Shipping Cost" attribute="1" defaultMemberUniqueName="[Actual].[Shipping Cost].[All]" allUniqueName="[Actual].[Shipping Cost].[All]" dimensionUniqueName="[Actual]" displayFolder="" count="0" memberValueDatatype="5" unbalanced="0"/>
    <cacheHierarchy uniqueName="[Actual].[Order Priority]" caption="Order Priority" attribute="1" defaultMemberUniqueName="[Actual].[Order Priority].[All]" allUniqueName="[Actual].[Order Priority].[All]" dimensionUniqueName="[Actual]" displayFolder="" count="0" memberValueDatatype="130" unbalanced="0"/>
    <cacheHierarchy uniqueName="[Actual].[Ship Days]" caption="Ship Days" attribute="1" defaultMemberUniqueName="[Actual].[Ship Days].[All]" allUniqueName="[Actual].[Ship Days].[All]" dimensionUniqueName="[Actual]" displayFolder="" count="0" memberValueDatatype="20" unbalanced="0"/>
    <cacheHierarchy uniqueName="[Actual].[Discount Band]" caption="Discount Band" attribute="1" defaultMemberUniqueName="[Actual].[Discount Band].[All]" allUniqueName="[Actual].[Discount Band].[All]" dimensionUniqueName="[Actual]" displayFolder="" count="0" memberValueDatatype="130" unbalanced="0"/>
    <cacheHierarchy uniqueName="[Budget].[Budget Year]" caption="Budget Year" attribute="1" defaultMemberUniqueName="[Budget].[Budget Year].[All]" allUniqueName="[Budget].[Budget Year].[All]" dimensionUniqueName="[Budget]" displayFolder="" count="0" memberValueDatatype="20" unbalanced="0"/>
    <cacheHierarchy uniqueName="[Budget].[Market]" caption="Market" attribute="1" defaultMemberUniqueName="[Budget].[Market].[All]" allUniqueName="[Budget].[Market].[All]" dimensionUniqueName="[Budget]" displayFolder="" count="0" memberValueDatatype="130" unbalanced="0"/>
    <cacheHierarchy uniqueName="[Budget].[Region]" caption="Region" attribute="1" defaultMemberUniqueName="[Budget].[Region].[All]" allUniqueName="[Budget].[Region].[All]" dimensionUniqueName="[Budget]" displayFolder="" count="0" memberValueDatatype="130" unbalanced="0"/>
    <cacheHierarchy uniqueName="[Budget].[Category]" caption="Category" attribute="1" defaultMemberUniqueName="[Budget].[Category].[All]" allUniqueName="[Budget].[Category].[All]" dimensionUniqueName="[Budget]" displayFolder="" count="0" memberValueDatatype="130" unbalanced="0"/>
    <cacheHierarchy uniqueName="[Budget].[Month Name]" caption="Month Name" attribute="1" defaultMemberUniqueName="[Budget].[Month Name].[All]" allUniqueName="[Budget].[Month Name].[All]" dimensionUniqueName="[Budget]" displayFolder="" count="0" memberValueDatatype="130" unbalanced="0"/>
    <cacheHierarchy uniqueName="[Budget].[Budget Sales]" caption="Budget Sales" attribute="1" defaultMemberUniqueName="[Budget].[Budget Sales].[All]" allUniqueName="[Budget].[Budget Sales].[All]" dimensionUniqueName="[Budget]" displayFolder="" count="0" memberValueDatatype="5" unbalanced="0"/>
    <cacheHierarchy uniqueName="[Budget].[Month]" caption="Month" attribute="1" defaultMemberUniqueName="[Budget].[Month].[All]" allUniqueName="[Budget].[Month].[All]" dimensionUniqueName="[Budget]" displayFolder="" count="0" memberValueDatatype="20" unbalanced="0"/>
    <cacheHierarchy uniqueName="[Budget].[Budget Date]" caption="Budget Date" attribute="1" time="1" defaultMemberUniqueName="[Budget].[Budget Date].[All]" allUniqueName="[Budget].[Budget Date].[All]" dimensionUniqueName="[Budget]" displayFolder="" count="0" memberValueDatatype="7" unbalanced="0"/>
    <cacheHierarchy uniqueName="[Dim_Budget_Key].[Region]" caption="Region" attribute="1" defaultMemberUniqueName="[Dim_Budget_Key].[Region].[All]" allUniqueName="[Dim_Budget_Key].[Region].[All]" dimensionUniqueName="[Dim_Budget_Key]" displayFolder="" count="0" memberValueDatatype="130" unbalanced="0"/>
    <cacheHierarchy uniqueName="[Dim_Budget_Key].[Category]" caption="Category" attribute="1" defaultMemberUniqueName="[Dim_Budget_Key].[Category].[All]" allUniqueName="[Dim_Budget_Key].[Category].[All]" dimensionUniqueName="[Dim_Budget_Key]" displayFolder="" count="2" memberValueDatatype="130" unbalanced="0">
      <fieldsUsage count="2">
        <fieldUsage x="-1"/>
        <fieldUsage x="6"/>
      </fieldsUsage>
    </cacheHierarchy>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Date].[Date]" caption="Date" attribute="1" time="1" keyAttribute="1" defaultMemberUniqueName="[Dim_Date].[Date].[All]" allUniqueName="[Dim_Date].[Date].[All]" dimensionUniqueName="[Dim_Date]" displayFolder="" count="0" memberValueDatatype="7" unbalanced="0"/>
    <cacheHierarchy uniqueName="[Dim_Date].[Year]" caption="Year" attribute="1" time="1" defaultMemberUniqueName="[Dim_Date].[Year].[All]" allUniqueName="[Dim_Date].[Year].[All]" dimensionUniqueName="[Dim_Date]" displayFolder="" count="2" memberValueDatatype="20" unbalanced="0">
      <fieldsUsage count="2">
        <fieldUsage x="-1"/>
        <fieldUsage x="5"/>
      </fieldsUsage>
    </cacheHierarchy>
    <cacheHierarchy uniqueName="[Dim_Date].[Quarter]" caption="Quarter" attribute="1" time="1" defaultMemberUniqueName="[Dim_Date].[Quarter].[All]" allUniqueName="[Dim_Date].[Quarter].[All]" dimensionUniqueName="[Dim_Date]" displayFolder="" count="0" memberValueDatatype="130" unbalanced="0"/>
    <cacheHierarchy uniqueName="[Dim_Date].[Month]" caption="Month" attribute="1" time="1" defaultMemberUniqueName="[Dim_Date].[Month].[All]" allUniqueName="[Dim_Date].[Month].[All]" dimensionUniqueName="[Dim_Date]" displayFolder="" count="2" memberValueDatatype="20" unbalanced="0">
      <fieldsUsage count="2">
        <fieldUsage x="-1"/>
        <fieldUsage x="4"/>
      </fieldsUsage>
    </cacheHierarchy>
    <cacheHierarchy uniqueName="[Dim_Date].[Month Name]" caption="Month Name" attribute="1" time="1" defaultMemberUniqueName="[Dim_Date].[Month Name].[All]" allUniqueName="[Dim_Date].[Month Name].[All]" dimensionUniqueName="[Dim_Date]" displayFolder="" count="2" memberValueDatatype="130" unbalanced="0">
      <fieldsUsage count="2">
        <fieldUsage x="-1"/>
        <fieldUsage x="0"/>
      </fieldsUsage>
    </cacheHierarchy>
    <cacheHierarchy uniqueName="[Dim_Date].[Year-Month]" caption="Year-Month" attribute="1" time="1" defaultMemberUniqueName="[Dim_Date].[Year-Month].[All]" allUniqueName="[Dim_Date].[Year-Month].[All]" dimensionUniqueName="[Dim_Date]" displayFolder="" count="0" memberValueDatatype="130" unbalanced="0"/>
    <cacheHierarchy uniqueName="[Dim_Date].[Weekday]" caption="Weekday" attribute="1" time="1" defaultMemberUniqueName="[Dim_Date].[Weekday].[All]" allUniqueName="[Dim_Date].[Weekday].[All]" dimensionUniqueName="[Dim_Date]" displayFolder="" count="0" memberValueDatatype="130" unbalanced="0"/>
    <cacheHierarchy uniqueName="[Dim_Geo].[City]" caption="City" attribute="1" defaultMemberUniqueName="[Dim_Geo].[City].[All]" allUniqueName="[Dim_Geo].[City].[All]" dimensionUniqueName="[Dim_Geo]" displayFolder="" count="0" memberValueDatatype="130" unbalanced="0"/>
    <cacheHierarchy uniqueName="[Dim_Geo].[State]" caption="State" attribute="1" defaultMemberUniqueName="[Dim_Geo].[State].[All]" allUniqueName="[Dim_Geo].[State].[All]" dimensionUniqueName="[Dim_Geo]" displayFolder="" count="0" memberValueDatatype="130" unbalanced="0"/>
    <cacheHierarchy uniqueName="[Dim_Geo].[Country]" caption="Country" attribute="1" defaultMemberUniqueName="[Dim_Geo].[Country].[All]" allUniqueName="[Dim_Geo].[Country].[All]" dimensionUniqueName="[Dim_Geo]" displayFolder="" count="0" memberValueDatatype="130" unbalanced="0"/>
    <cacheHierarchy uniqueName="[Dim_Geo].[Market]" caption="Market" attribute="1" defaultMemberUniqueName="[Dim_Geo].[Market].[All]" allUniqueName="[Dim_Geo].[Market].[All]" dimensionUniqueName="[Dim_Geo]" displayFolder="" count="2" memberValueDatatype="130" unbalanced="0">
      <fieldsUsage count="2">
        <fieldUsage x="-1"/>
        <fieldUsage x="7"/>
      </fieldsUsage>
    </cacheHierarchy>
    <cacheHierarchy uniqueName="[Dim_Geo].[Region]" caption="Region" attribute="1" defaultMemberUniqueName="[Dim_Geo].[Region].[All]" allUniqueName="[Dim_Geo].[Region].[All]" dimensionUniqueName="[Dim_Geo]"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Actual].[Budget Key]" caption="Budget Key" attribute="1" defaultMemberUniqueName="[Actual].[Budget Key].[All]" allUniqueName="[Actual].[Budget Key].[All]" dimensionUniqueName="[Actual]" displayFolder="" count="0" memberValueDatatype="130" unbalanced="0" hidden="1"/>
    <cacheHierarchy uniqueName="[Actual].[Category]" caption="Category" attribute="1" defaultMemberUniqueName="[Actual].[Category].[All]" allUniqueName="[Actual].[Category].[All]" dimensionUniqueName="[Actual]" displayFolder="" count="0" memberValueDatatype="130" unbalanced="0" hidden="1"/>
    <cacheHierarchy uniqueName="[Actual].[Geo Key]" caption="Geo Key" attribute="1" defaultMemberUniqueName="[Actual].[Geo Key].[All]" allUniqueName="[Actual].[Geo Key].[All]" dimensionUniqueName="[Actual]" displayFolder="" count="0" memberValueDatatype="130" unbalanced="0" hidden="1"/>
    <cacheHierarchy uniqueName="[Actual].[Market]" caption="Market" attribute="1" defaultMemberUniqueName="[Actual].[Market].[All]" allUniqueName="[Actual].[Market].[All]" dimensionUniqueName="[Actual]" displayFolder="" count="0" memberValueDatatype="130" unbalanced="0" hidden="1"/>
    <cacheHierarchy uniqueName="[Actual].[Month]" caption="Month" attribute="1" defaultMemberUniqueName="[Actual].[Month].[All]" allUniqueName="[Actual].[Month].[All]" dimensionUniqueName="[Actual]" displayFolder="" count="0" memberValueDatatype="20" unbalanced="0" hidden="1"/>
    <cacheHierarchy uniqueName="[Actual].[Month Name]" caption="Month Name" attribute="1" defaultMemberUniqueName="[Actual].[Month Name].[All]" allUniqueName="[Actual].[Month Name].[All]" dimensionUniqueName="[Actual]" displayFolder="" count="0" memberValueDatatype="130" unbalanced="0" hidden="1"/>
    <cacheHierarchy uniqueName="[Actual].[Product Key]" caption="Product Key" attribute="1" defaultMemberUniqueName="[Actual].[Product Key].[All]" allUniqueName="[Actual].[Product Key].[All]" dimensionUniqueName="[Actual]" displayFolder="" count="0" memberValueDatatype="130" unbalanced="0" hidden="1"/>
    <cacheHierarchy uniqueName="[Actual].[Quarter]" caption="Quarter" attribute="1" defaultMemberUniqueName="[Actual].[Quarter].[All]" allUniqueName="[Actual].[Quarter].[All]" dimensionUniqueName="[Actual]" displayFolder="" count="0" memberValueDatatype="20" unbalanced="0" hidden="1"/>
    <cacheHierarchy uniqueName="[Actual].[Region]" caption="Region" attribute="1" defaultMemberUniqueName="[Actual].[Region].[All]" allUniqueName="[Actual].[Region].[All]" dimensionUniqueName="[Actual]" displayFolder="" count="0" memberValueDatatype="130" unbalanced="0" hidden="1"/>
    <cacheHierarchy uniqueName="[Actual].[Segment]" caption="Segment" attribute="1" defaultMemberUniqueName="[Actual].[Segment].[All]" allUniqueName="[Actual].[Segment].[All]" dimensionUniqueName="[Actual]" displayFolder="" count="0" memberValueDatatype="130" unbalanced="0" hidden="1"/>
    <cacheHierarchy uniqueName="[Actual].[Sub-Category]" caption="Sub-Category" attribute="1" defaultMemberUniqueName="[Actual].[Sub-Category].[All]" allUniqueName="[Actual].[Sub-Category].[All]" dimensionUniqueName="[Actual]" displayFolder="" count="0" memberValueDatatype="130" unbalanced="0" hidden="1"/>
    <cacheHierarchy uniqueName="[Actual].[Year]" caption="Year" attribute="1" defaultMemberUniqueName="[Actual].[Year].[All]" allUniqueName="[Actual].[Year].[All]" dimensionUniqueName="[Actual]" displayFolder="" count="0" memberValueDatatype="20" unbalanced="0" hidden="1"/>
    <cacheHierarchy uniqueName="[Budget].[Budget Key]" caption="Budget Key" attribute="1" defaultMemberUniqueName="[Budget].[Budget Key].[All]" allUniqueName="[Budget].[Budget Key].[All]" dimensionUniqueName="[Budget]" displayFolder="" count="0" memberValueDatatype="130" unbalanced="0" hidden="1"/>
    <cacheHierarchy uniqueName="[Dim_Budget_Key].[Budget Key]" caption="Budget Key" attribute="1" defaultMemberUniqueName="[Dim_Budget_Key].[Budget Key].[All]" allUniqueName="[Dim_Budget_Key].[Budget Key].[All]" dimensionUniqueName="[Dim_Budget_Key]" displayFolder="" count="0" memberValueDatatype="130" unbalanced="0" hidden="1"/>
    <cacheHierarchy uniqueName="[Dim_Budget_Key].[Month]" caption="Month" attribute="1" defaultMemberUniqueName="[Dim_Budget_Key].[Month].[All]" allUniqueName="[Dim_Budget_Key].[Month].[All]" dimensionUniqueName="[Dim_Budget_Key]" displayFolder="" count="0" memberValueDatatype="20" unbalanced="0" hidden="1"/>
    <cacheHierarchy uniqueName="[Dim_Budget_Key].[Year]" caption="Year" attribute="1" defaultMemberUniqueName="[Dim_Budget_Key].[Year].[All]" allUniqueName="[Dim_Budget_Key].[Year].[All]" dimensionUniqueName="[Dim_Budget_Key]" displayFolder="" count="0" memberValueDatatype="20" unbalanced="0" hidden="1"/>
    <cacheHierarchy uniqueName="[Dim_Geo].[Geo Key]" caption="Geo Key" attribute="1" defaultMemberUniqueName="[Dim_Geo].[Geo Key].[All]" allUniqueName="[Dim_Geo].[Geo Key].[All]" dimensionUniqueName="[Dim_Geo]" displayFolder="" count="0" memberValueDatatype="130" unbalanced="0" hidden="1"/>
    <cacheHierarchy uniqueName="[Dim_product].[Product Key]" caption="Product Key" attribute="1" defaultMemberUniqueName="[Dim_product].[Product Key].[All]" allUniqueName="[Dim_product].[Product Key].[All]" dimensionUniqueName="[Dim_product]" displayFolder="" count="0" memberValueDatatype="130" unbalanced="0" hidden="1"/>
    <cacheHierarchy uniqueName="[Measures].[Revenue]" caption="Revenue" measure="1" displayFolder="" measureGroup="Actual" count="0" oneField="1">
      <fieldsUsage count="1">
        <fieldUsage x="1"/>
      </fieldsUsage>
    </cacheHierarchy>
    <cacheHierarchy uniqueName="[Measures].[Gross Profit]" caption="Gross Profit" measure="1" displayFolder="" measureGroup="Actual" count="0"/>
    <cacheHierarchy uniqueName="[Measures].[Budget Sale]" caption="Budget Sale" measure="1" displayFolder="" measureGroup="Actual" count="0" oneField="1">
      <fieldsUsage count="1">
        <fieldUsage x="2"/>
      </fieldsUsage>
    </cacheHierarchy>
    <cacheHierarchy uniqueName="[Measures].[Variance %]" caption="Variance %" measure="1" displayFolder="" measureGroup="Actual" count="0"/>
    <cacheHierarchy uniqueName="[Measures].[Margin %]" caption="Margin %" measure="1" displayFolder="" measureGroup="Actual" count="0"/>
    <cacheHierarchy uniqueName="[Measures].[Orders]" caption="Orders" measure="1" displayFolder="" measureGroup="Actual" count="0"/>
    <cacheHierarchy uniqueName="[Measures].[AOV]" caption="AOV" measure="1" displayFolder="" measureGroup="Actual" count="0"/>
    <cacheHierarchy uniqueName="[Measures].[Units]" caption="Units" measure="1" displayFolder="" measureGroup="Actual" count="0"/>
    <cacheHierarchy uniqueName="[Measures].[Avg Ship Days]" caption="Avg Ship Days" measure="1" displayFolder="" measureGroup="Actual" count="0"/>
    <cacheHierarchy uniqueName="[Measures].[Avg Discount]" caption="Avg Discount" measure="1" displayFolder="" measureGroup="Actual" count="0"/>
    <cacheHierarchy uniqueName="[Measures].[Revenue(Per Year)]" caption="Revenue(Per Year)" measure="1" displayFolder="" measureGroup="Actual" count="0"/>
    <cacheHierarchy uniqueName="[Measures].[YOY Growth %]" caption="YOY Growth %" measure="1" displayFolder="" measureGroup="Actual" count="0"/>
    <cacheHierarchy uniqueName="[Measures].[Variance]" caption="Variance" measure="1" displayFolder="" measureGroup="Actual" count="0" oneField="1">
      <fieldsUsage count="1">
        <fieldUsage x="3"/>
      </fieldsUsage>
    </cacheHierarchy>
    <cacheHierarchy uniqueName="[Measures].[Attainment %]" caption="Attainment %" measure="1" displayFolder="" measureGroup="Actual" count="0"/>
    <cacheHierarchy uniqueName="[Measures].[__XL_Count Actual]" caption="__XL_Count Actual" measure="1" displayFolder="" measureGroup="Actual" count="0" hidden="1"/>
    <cacheHierarchy uniqueName="[Measures].[__XL_Count Budget]" caption="__XL_Count Budget" measure="1" displayFolder="" measureGroup="Budget" count="0" hidden="1"/>
    <cacheHierarchy uniqueName="[Measures].[__XL_Count Dim_Date]" caption="__XL_Count Dim_Date" measure="1" displayFolder="" measureGroup="Dim_Date" count="0" hidden="1"/>
    <cacheHierarchy uniqueName="[Measures].[__XL_Count Dim_product]" caption="__XL_Count Dim_product" measure="1" displayFolder="" measureGroup="Dim_product" count="0" hidden="1"/>
    <cacheHierarchy uniqueName="[Measures].[__XL_Count Dim_Customers]" caption="__XL_Count Dim_Customers" measure="1" displayFolder="" measureGroup="Dim_Customers" count="0" hidden="1"/>
    <cacheHierarchy uniqueName="[Measures].[__XL_Count Dim_Geo]" caption="__XL_Count Dim_Geo" measure="1" displayFolder="" measureGroup="Dim_Geo" count="0" hidden="1"/>
    <cacheHierarchy uniqueName="[Measures].[__XL_Count Dim_Budget_Key]" caption="__XL_Count Dim_Budget_Key" measure="1" displayFolder="" measureGroup="Dim_Budget_Key" count="0" hidden="1"/>
    <cacheHierarchy uniqueName="[Measures].[__No measures defined]" caption="__No measures defined" measure="1" displayFolder="" count="0" hidden="1"/>
  </cacheHierarchies>
  <kpis count="0"/>
  <dimensions count="8">
    <dimension name="Actual" uniqueName="[Actual]" caption="Actual"/>
    <dimension name="Budget" uniqueName="[Budget]" caption="Budget"/>
    <dimension name="Dim_Budget_Key" uniqueName="[Dim_Budget_Key]" caption="Dim_Budget_Key"/>
    <dimension name="Dim_Customers" uniqueName="[Dim_Customers]" caption="Dim_Customers"/>
    <dimension name="Dim_Date" uniqueName="[Dim_Date]" caption="Dim_Date"/>
    <dimension name="Dim_Geo" uniqueName="[Dim_Geo]" caption="Dim_Geo"/>
    <dimension name="Dim_product" uniqueName="[Dim_product]" caption="Dim_product"/>
    <dimension measure="1" name="Measures" uniqueName="[Measures]" caption="Measures"/>
  </dimensions>
  <measureGroups count="7">
    <measureGroup name="Actual" caption="Actual"/>
    <measureGroup name="Budget" caption="Budget"/>
    <measureGroup name="Dim_Budget_Key" caption="Dim_Budget_Key"/>
    <measureGroup name="Dim_Customers" caption="Dim_Customers"/>
    <measureGroup name="Dim_Date" caption="Dim_Date"/>
    <measureGroup name="Dim_Geo" caption="Dim_Geo"/>
    <measureGroup name="Dim_product" caption="Dim_product"/>
  </measureGroups>
  <maps count="14">
    <map measureGroup="0" dimension="0"/>
    <map measureGroup="0" dimension="2"/>
    <map measureGroup="0" dimension="3"/>
    <map measureGroup="0" dimension="4"/>
    <map measureGroup="0" dimension="5"/>
    <map measureGroup="0" dimension="6"/>
    <map measureGroup="1" dimension="1"/>
    <map measureGroup="1" dimension="2"/>
    <map measureGroup="1" dimension="4"/>
    <map measureGroup="2" dimension="2"/>
    <map measureGroup="3" dimension="3"/>
    <map measureGroup="4"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Aanand" refreshedDate="46324.709047916665" backgroundQuery="1" createdVersion="8" refreshedVersion="8" minRefreshableVersion="3" recordCount="0" supportSubquery="1" supportAdvancedDrill="1" xr:uid="{FC9BC253-A5E5-49CE-B29B-CB4BED66459A}">
  <cacheSource type="external" connectionId="10"/>
  <cacheFields count="7">
    <cacheField name="[Dim_Budget_Key].[Region].[Region]" caption="Region" numFmtId="0" hierarchy="29" level="1">
      <sharedItems count="13">
        <s v="Africa"/>
        <s v="Canada"/>
        <s v="Caribbean"/>
        <s v="Central"/>
        <s v="Central Asia"/>
        <s v="East"/>
        <s v="EMEA"/>
        <s v="North"/>
        <s v="North Asia"/>
        <s v="Oceania"/>
        <s v="South"/>
        <s v="Southeast Asia"/>
        <s v="West"/>
      </sharedItems>
    </cacheField>
    <cacheField name="[Measures].[Margin %]" caption="Margin %" numFmtId="0" hierarchy="71" level="32767"/>
    <cacheField name="[Measures].[Avg Discount]" caption="Avg Discount" numFmtId="0" hierarchy="76" level="32767"/>
    <cacheField name="[Measures].[Variance %]" caption="Variance %" numFmtId="0" hierarchy="70" level="32767"/>
    <cacheField name="[Dim_Date].[Year].[Year]" caption="Year" numFmtId="0" hierarchy="35" level="1">
      <sharedItems containsSemiMixedTypes="0" containsNonDate="0" containsString="0"/>
    </cacheField>
    <cacheField name="[Dim_Budget_Key].[Category].[Category]" caption="Category" numFmtId="0" hierarchy="30" level="1">
      <sharedItems containsSemiMixedTypes="0" containsNonDate="0" containsString="0"/>
    </cacheField>
    <cacheField name="[Dim_Geo].[Market].[Market]" caption="Market" numFmtId="0" hierarchy="44" level="1">
      <sharedItems containsSemiMixedTypes="0" containsNonDate="0" containsString="0"/>
    </cacheField>
  </cacheFields>
  <cacheHierarchies count="89">
    <cacheHierarchy uniqueName="[Actual].[Row ID]" caption="Row ID" attribute="1" defaultMemberUniqueName="[Actual].[Row ID].[All]" allUniqueName="[Actual].[Row ID].[All]" dimensionUniqueName="[Actual]" displayFolder="" count="0" memberValueDatatype="20" unbalanced="0"/>
    <cacheHierarchy uniqueName="[Actual].[Order ID]" caption="Order ID" attribute="1" defaultMemberUniqueName="[Actual].[Order ID].[All]" allUniqueName="[Actual].[Order ID].[All]" dimensionUniqueName="[Actual]" displayFolder="" count="0" memberValueDatatype="130" unbalanced="0"/>
    <cacheHierarchy uniqueName="[Actual].[Order Date]" caption="Order Date" attribute="1" time="1" defaultMemberUniqueName="[Actual].[Order Date].[All]" allUniqueName="[Actual].[Order Date].[All]" dimensionUniqueName="[Actual]" displayFolder="" count="0" memberValueDatatype="7" unbalanced="0"/>
    <cacheHierarchy uniqueName="[Actual].[Ship Date]" caption="Ship Date" attribute="1" time="1" defaultMemberUniqueName="[Actual].[Ship Date].[All]" allUniqueName="[Actual].[Ship Date].[All]" dimensionUniqueName="[Actual]" displayFolder="" count="0" memberValueDatatype="7" unbalanced="0"/>
    <cacheHierarchy uniqueName="[Actual].[Ship Mode]" caption="Ship Mode" attribute="1" defaultMemberUniqueName="[Actual].[Ship Mode].[All]" allUniqueName="[Actual].[Ship Mode].[All]" dimensionUniqueName="[Actual]" displayFolder="" count="0" memberValueDatatype="130" unbalanced="0"/>
    <cacheHierarchy uniqueName="[Actual].[Customer ID]" caption="Customer ID" attribute="1" defaultMemberUniqueName="[Actual].[Customer ID].[All]" allUniqueName="[Actual].[Customer ID].[All]" dimensionUniqueName="[Actual]" displayFolder="" count="0" memberValueDatatype="130" unbalanced="0"/>
    <cacheHierarchy uniqueName="[Actual].[Customer Name]" caption="Customer Name" attribute="1" defaultMemberUniqueName="[Actual].[Customer Name].[All]" allUniqueName="[Actual].[Customer Name].[All]" dimensionUniqueName="[Actual]" displayFolder="" count="0" memberValueDatatype="130" unbalanced="0"/>
    <cacheHierarchy uniqueName="[Actual].[City]" caption="City" attribute="1" defaultMemberUniqueName="[Actual].[City].[All]" allUniqueName="[Actual].[City].[All]" dimensionUniqueName="[Actual]" displayFolder="" count="0" memberValueDatatype="130" unbalanced="0"/>
    <cacheHierarchy uniqueName="[Actual].[State]" caption="State" attribute="1" defaultMemberUniqueName="[Actual].[State].[All]" allUniqueName="[Actual].[State].[All]" dimensionUniqueName="[Actual]" displayFolder="" count="0" memberValueDatatype="130" unbalanced="0"/>
    <cacheHierarchy uniqueName="[Actual].[Country]" caption="Country" attribute="1" defaultMemberUniqueName="[Actual].[Country].[All]" allUniqueName="[Actual].[Country].[All]" dimensionUniqueName="[Actual]" displayFolder="" count="0" memberValueDatatype="130" unbalanced="0"/>
    <cacheHierarchy uniqueName="[Actual].[Postal Code]" caption="Postal Code" attribute="1" defaultMemberUniqueName="[Actual].[Postal Code].[All]" allUniqueName="[Actual].[Postal Code].[All]" dimensionUniqueName="[Actual]" displayFolder="" count="0" memberValueDatatype="130" unbalanced="0"/>
    <cacheHierarchy uniqueName="[Actual].[Product ID]" caption="Product ID" attribute="1" defaultMemberUniqueName="[Actual].[Product ID].[All]" allUniqueName="[Actual].[Product ID].[All]" dimensionUniqueName="[Actual]" displayFolder="" count="0" memberValueDatatype="130" unbalanced="0"/>
    <cacheHierarchy uniqueName="[Actual].[Product Name]" caption="Product Name" attribute="1" defaultMemberUniqueName="[Actual].[Product Name].[All]" allUniqueName="[Actual].[Product Name].[All]" dimensionUniqueName="[Actual]" displayFolder="" count="0" memberValueDatatype="130" unbalanced="0"/>
    <cacheHierarchy uniqueName="[Actual].[Sales]" caption="Sales" attribute="1" defaultMemberUniqueName="[Actual].[Sales].[All]" allUniqueName="[Actual].[Sales].[All]" dimensionUniqueName="[Actual]" displayFolder="" count="0" memberValueDatatype="5" unbalanced="0"/>
    <cacheHierarchy uniqueName="[Actual].[Quantity]" caption="Quantity" attribute="1" defaultMemberUniqueName="[Actual].[Quantity].[All]" allUniqueName="[Actual].[Quantity].[All]" dimensionUniqueName="[Actual]" displayFolder="" count="0" memberValueDatatype="20" unbalanced="0"/>
    <cacheHierarchy uniqueName="[Actual].[Discount]" caption="Discount" attribute="1" defaultMemberUniqueName="[Actual].[Discount].[All]" allUniqueName="[Actual].[Discount].[All]" dimensionUniqueName="[Actual]" displayFolder="" count="0" memberValueDatatype="5" unbalanced="0"/>
    <cacheHierarchy uniqueName="[Actual].[Profit]" caption="Profit" attribute="1" defaultMemberUniqueName="[Actual].[Profit].[All]" allUniqueName="[Actual].[Profit].[All]" dimensionUniqueName="[Actual]" displayFolder="" count="0" memberValueDatatype="5" unbalanced="0"/>
    <cacheHierarchy uniqueName="[Actual].[Shipping Cost]" caption="Shipping Cost" attribute="1" defaultMemberUniqueName="[Actual].[Shipping Cost].[All]" allUniqueName="[Actual].[Shipping Cost].[All]" dimensionUniqueName="[Actual]" displayFolder="" count="0" memberValueDatatype="5" unbalanced="0"/>
    <cacheHierarchy uniqueName="[Actual].[Order Priority]" caption="Order Priority" attribute="1" defaultMemberUniqueName="[Actual].[Order Priority].[All]" allUniqueName="[Actual].[Order Priority].[All]" dimensionUniqueName="[Actual]" displayFolder="" count="0" memberValueDatatype="130" unbalanced="0"/>
    <cacheHierarchy uniqueName="[Actual].[Ship Days]" caption="Ship Days" attribute="1" defaultMemberUniqueName="[Actual].[Ship Days].[All]" allUniqueName="[Actual].[Ship Days].[All]" dimensionUniqueName="[Actual]" displayFolder="" count="0" memberValueDatatype="20" unbalanced="0"/>
    <cacheHierarchy uniqueName="[Actual].[Discount Band]" caption="Discount Band" attribute="1" defaultMemberUniqueName="[Actual].[Discount Band].[All]" allUniqueName="[Actual].[Discount Band].[All]" dimensionUniqueName="[Actual]" displayFolder="" count="0" memberValueDatatype="130" unbalanced="0"/>
    <cacheHierarchy uniqueName="[Budget].[Budget Year]" caption="Budget Year" attribute="1" defaultMemberUniqueName="[Budget].[Budget Year].[All]" allUniqueName="[Budget].[Budget Year].[All]" dimensionUniqueName="[Budget]" displayFolder="" count="0" memberValueDatatype="20" unbalanced="0"/>
    <cacheHierarchy uniqueName="[Budget].[Market]" caption="Market" attribute="1" defaultMemberUniqueName="[Budget].[Market].[All]" allUniqueName="[Budget].[Market].[All]" dimensionUniqueName="[Budget]" displayFolder="" count="0" memberValueDatatype="130" unbalanced="0"/>
    <cacheHierarchy uniqueName="[Budget].[Region]" caption="Region" attribute="1" defaultMemberUniqueName="[Budget].[Region].[All]" allUniqueName="[Budget].[Region].[All]" dimensionUniqueName="[Budget]" displayFolder="" count="0" memberValueDatatype="130" unbalanced="0"/>
    <cacheHierarchy uniqueName="[Budget].[Category]" caption="Category" attribute="1" defaultMemberUniqueName="[Budget].[Category].[All]" allUniqueName="[Budget].[Category].[All]" dimensionUniqueName="[Budget]" displayFolder="" count="0" memberValueDatatype="130" unbalanced="0"/>
    <cacheHierarchy uniqueName="[Budget].[Month Name]" caption="Month Name" attribute="1" defaultMemberUniqueName="[Budget].[Month Name].[All]" allUniqueName="[Budget].[Month Name].[All]" dimensionUniqueName="[Budget]" displayFolder="" count="0" memberValueDatatype="130" unbalanced="0"/>
    <cacheHierarchy uniqueName="[Budget].[Budget Sales]" caption="Budget Sales" attribute="1" defaultMemberUniqueName="[Budget].[Budget Sales].[All]" allUniqueName="[Budget].[Budget Sales].[All]" dimensionUniqueName="[Budget]" displayFolder="" count="0" memberValueDatatype="5" unbalanced="0"/>
    <cacheHierarchy uniqueName="[Budget].[Month]" caption="Month" attribute="1" defaultMemberUniqueName="[Budget].[Month].[All]" allUniqueName="[Budget].[Month].[All]" dimensionUniqueName="[Budget]" displayFolder="" count="0" memberValueDatatype="20" unbalanced="0"/>
    <cacheHierarchy uniqueName="[Budget].[Budget Date]" caption="Budget Date" attribute="1" time="1" defaultMemberUniqueName="[Budget].[Budget Date].[All]" allUniqueName="[Budget].[Budget Date].[All]" dimensionUniqueName="[Budget]" displayFolder="" count="0" memberValueDatatype="7" unbalanced="0"/>
    <cacheHierarchy uniqueName="[Dim_Budget_Key].[Region]" caption="Region" attribute="1" defaultMemberUniqueName="[Dim_Budget_Key].[Region].[All]" allUniqueName="[Dim_Budget_Key].[Region].[All]" dimensionUniqueName="[Dim_Budget_Key]" displayFolder="" count="2" memberValueDatatype="130" unbalanced="0">
      <fieldsUsage count="2">
        <fieldUsage x="-1"/>
        <fieldUsage x="0"/>
      </fieldsUsage>
    </cacheHierarchy>
    <cacheHierarchy uniqueName="[Dim_Budget_Key].[Category]" caption="Category" attribute="1" defaultMemberUniqueName="[Dim_Budget_Key].[Category].[All]" allUniqueName="[Dim_Budget_Key].[Category].[All]" dimensionUniqueName="[Dim_Budget_Key]" displayFolder="" count="2" memberValueDatatype="130" unbalanced="0">
      <fieldsUsage count="2">
        <fieldUsage x="-1"/>
        <fieldUsage x="5"/>
      </fieldsUsage>
    </cacheHierarchy>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Date].[Date]" caption="Date" attribute="1" time="1" keyAttribute="1" defaultMemberUniqueName="[Dim_Date].[Date].[All]" allUniqueName="[Dim_Date].[Date].[All]" dimensionUniqueName="[Dim_Date]" displayFolder="" count="2" memberValueDatatype="7" unbalanced="0"/>
    <cacheHierarchy uniqueName="[Dim_Date].[Year]" caption="Year" attribute="1" time="1" defaultMemberUniqueName="[Dim_Date].[Year].[All]" allUniqueName="[Dim_Date].[Year].[All]" dimensionUniqueName="[Dim_Date]" displayFolder="" count="2" memberValueDatatype="20" unbalanced="0">
      <fieldsUsage count="2">
        <fieldUsage x="-1"/>
        <fieldUsage x="4"/>
      </fieldsUsage>
    </cacheHierarchy>
    <cacheHierarchy uniqueName="[Dim_Date].[Quarter]" caption="Quarter" attribute="1" time="1" defaultMemberUniqueName="[Dim_Date].[Quarter].[All]" allUniqueName="[Dim_Date].[Quarter].[All]" dimensionUniqueName="[Dim_Date]" displayFolder="" count="0" memberValueDatatype="130" unbalanced="0"/>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Year-Month]" caption="Year-Month" attribute="1" time="1" defaultMemberUniqueName="[Dim_Date].[Year-Month].[All]" allUniqueName="[Dim_Date].[Year-Month].[All]" dimensionUniqueName="[Dim_Date]" displayFolder="" count="0" memberValueDatatype="130" unbalanced="0"/>
    <cacheHierarchy uniqueName="[Dim_Date].[Weekday]" caption="Weekday" attribute="1" time="1" defaultMemberUniqueName="[Dim_Date].[Weekday].[All]" allUniqueName="[Dim_Date].[Weekday].[All]" dimensionUniqueName="[Dim_Date]" displayFolder="" count="0" memberValueDatatype="130" unbalanced="0"/>
    <cacheHierarchy uniqueName="[Dim_Geo].[City]" caption="City" attribute="1" defaultMemberUniqueName="[Dim_Geo].[City].[All]" allUniqueName="[Dim_Geo].[City].[All]" dimensionUniqueName="[Dim_Geo]" displayFolder="" count="0" memberValueDatatype="130" unbalanced="0"/>
    <cacheHierarchy uniqueName="[Dim_Geo].[State]" caption="State" attribute="1" defaultMemberUniqueName="[Dim_Geo].[State].[All]" allUniqueName="[Dim_Geo].[State].[All]" dimensionUniqueName="[Dim_Geo]" displayFolder="" count="0" memberValueDatatype="130" unbalanced="0"/>
    <cacheHierarchy uniqueName="[Dim_Geo].[Country]" caption="Country" attribute="1" defaultMemberUniqueName="[Dim_Geo].[Country].[All]" allUniqueName="[Dim_Geo].[Country].[All]" dimensionUniqueName="[Dim_Geo]" displayFolder="" count="0" memberValueDatatype="130" unbalanced="0"/>
    <cacheHierarchy uniqueName="[Dim_Geo].[Market]" caption="Market" attribute="1" defaultMemberUniqueName="[Dim_Geo].[Market].[All]" allUniqueName="[Dim_Geo].[Market].[All]" dimensionUniqueName="[Dim_Geo]" displayFolder="" count="2" memberValueDatatype="130" unbalanced="0">
      <fieldsUsage count="2">
        <fieldUsage x="-1"/>
        <fieldUsage x="6"/>
      </fieldsUsage>
    </cacheHierarchy>
    <cacheHierarchy uniqueName="[Dim_Geo].[Region]" caption="Region" attribute="1" defaultMemberUniqueName="[Dim_Geo].[Region].[All]" allUniqueName="[Dim_Geo].[Region].[All]" dimensionUniqueName="[Dim_Geo]"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Actual].[Budget Key]" caption="Budget Key" attribute="1" defaultMemberUniqueName="[Actual].[Budget Key].[All]" allUniqueName="[Actual].[Budget Key].[All]" dimensionUniqueName="[Actual]" displayFolder="" count="0" memberValueDatatype="130" unbalanced="0" hidden="1"/>
    <cacheHierarchy uniqueName="[Actual].[Category]" caption="Category" attribute="1" defaultMemberUniqueName="[Actual].[Category].[All]" allUniqueName="[Actual].[Category].[All]" dimensionUniqueName="[Actual]" displayFolder="" count="0" memberValueDatatype="130" unbalanced="0" hidden="1"/>
    <cacheHierarchy uniqueName="[Actual].[Geo Key]" caption="Geo Key" attribute="1" defaultMemberUniqueName="[Actual].[Geo Key].[All]" allUniqueName="[Actual].[Geo Key].[All]" dimensionUniqueName="[Actual]" displayFolder="" count="0" memberValueDatatype="130" unbalanced="0" hidden="1"/>
    <cacheHierarchy uniqueName="[Actual].[Market]" caption="Market" attribute="1" defaultMemberUniqueName="[Actual].[Market].[All]" allUniqueName="[Actual].[Market].[All]" dimensionUniqueName="[Actual]" displayFolder="" count="0" memberValueDatatype="130" unbalanced="0" hidden="1"/>
    <cacheHierarchy uniqueName="[Actual].[Month]" caption="Month" attribute="1" defaultMemberUniqueName="[Actual].[Month].[All]" allUniqueName="[Actual].[Month].[All]" dimensionUniqueName="[Actual]" displayFolder="" count="0" memberValueDatatype="20" unbalanced="0" hidden="1"/>
    <cacheHierarchy uniqueName="[Actual].[Month Name]" caption="Month Name" attribute="1" defaultMemberUniqueName="[Actual].[Month Name].[All]" allUniqueName="[Actual].[Month Name].[All]" dimensionUniqueName="[Actual]" displayFolder="" count="0" memberValueDatatype="130" unbalanced="0" hidden="1"/>
    <cacheHierarchy uniqueName="[Actual].[Product Key]" caption="Product Key" attribute="1" defaultMemberUniqueName="[Actual].[Product Key].[All]" allUniqueName="[Actual].[Product Key].[All]" dimensionUniqueName="[Actual]" displayFolder="" count="0" memberValueDatatype="130" unbalanced="0" hidden="1"/>
    <cacheHierarchy uniqueName="[Actual].[Quarter]" caption="Quarter" attribute="1" defaultMemberUniqueName="[Actual].[Quarter].[All]" allUniqueName="[Actual].[Quarter].[All]" dimensionUniqueName="[Actual]" displayFolder="" count="0" memberValueDatatype="20" unbalanced="0" hidden="1"/>
    <cacheHierarchy uniqueName="[Actual].[Region]" caption="Region" attribute="1" defaultMemberUniqueName="[Actual].[Region].[All]" allUniqueName="[Actual].[Region].[All]" dimensionUniqueName="[Actual]" displayFolder="" count="0" memberValueDatatype="130" unbalanced="0" hidden="1"/>
    <cacheHierarchy uniqueName="[Actual].[Segment]" caption="Segment" attribute="1" defaultMemberUniqueName="[Actual].[Segment].[All]" allUniqueName="[Actual].[Segment].[All]" dimensionUniqueName="[Actual]" displayFolder="" count="0" memberValueDatatype="130" unbalanced="0" hidden="1"/>
    <cacheHierarchy uniqueName="[Actual].[Sub-Category]" caption="Sub-Category" attribute="1" defaultMemberUniqueName="[Actual].[Sub-Category].[All]" allUniqueName="[Actual].[Sub-Category].[All]" dimensionUniqueName="[Actual]" displayFolder="" count="0" memberValueDatatype="130" unbalanced="0" hidden="1"/>
    <cacheHierarchy uniqueName="[Actual].[Year]" caption="Year" attribute="1" defaultMemberUniqueName="[Actual].[Year].[All]" allUniqueName="[Actual].[Year].[All]" dimensionUniqueName="[Actual]" displayFolder="" count="0" memberValueDatatype="20" unbalanced="0" hidden="1"/>
    <cacheHierarchy uniqueName="[Budget].[Budget Key]" caption="Budget Key" attribute="1" defaultMemberUniqueName="[Budget].[Budget Key].[All]" allUniqueName="[Budget].[Budget Key].[All]" dimensionUniqueName="[Budget]" displayFolder="" count="0" memberValueDatatype="130" unbalanced="0" hidden="1"/>
    <cacheHierarchy uniqueName="[Dim_Budget_Key].[Budget Key]" caption="Budget Key" attribute="1" defaultMemberUniqueName="[Dim_Budget_Key].[Budget Key].[All]" allUniqueName="[Dim_Budget_Key].[Budget Key].[All]" dimensionUniqueName="[Dim_Budget_Key]" displayFolder="" count="0" memberValueDatatype="130" unbalanced="0" hidden="1"/>
    <cacheHierarchy uniqueName="[Dim_Budget_Key].[Month]" caption="Month" attribute="1" defaultMemberUniqueName="[Dim_Budget_Key].[Month].[All]" allUniqueName="[Dim_Budget_Key].[Month].[All]" dimensionUniqueName="[Dim_Budget_Key]" displayFolder="" count="0" memberValueDatatype="20" unbalanced="0" hidden="1"/>
    <cacheHierarchy uniqueName="[Dim_Budget_Key].[Year]" caption="Year" attribute="1" defaultMemberUniqueName="[Dim_Budget_Key].[Year].[All]" allUniqueName="[Dim_Budget_Key].[Year].[All]" dimensionUniqueName="[Dim_Budget_Key]" displayFolder="" count="0" memberValueDatatype="20" unbalanced="0" hidden="1"/>
    <cacheHierarchy uniqueName="[Dim_Geo].[Geo Key]" caption="Geo Key" attribute="1" defaultMemberUniqueName="[Dim_Geo].[Geo Key].[All]" allUniqueName="[Dim_Geo].[Geo Key].[All]" dimensionUniqueName="[Dim_Geo]" displayFolder="" count="0" memberValueDatatype="130" unbalanced="0" hidden="1"/>
    <cacheHierarchy uniqueName="[Dim_product].[Product Key]" caption="Product Key" attribute="1" defaultMemberUniqueName="[Dim_product].[Product Key].[All]" allUniqueName="[Dim_product].[Product Key].[All]" dimensionUniqueName="[Dim_product]" displayFolder="" count="0" memberValueDatatype="130" unbalanced="0" hidden="1"/>
    <cacheHierarchy uniqueName="[Measures].[Revenue]" caption="Revenue" measure="1" displayFolder="" measureGroup="Actual" count="0"/>
    <cacheHierarchy uniqueName="[Measures].[Gross Profit]" caption="Gross Profit" measure="1" displayFolder="" measureGroup="Actual" count="0"/>
    <cacheHierarchy uniqueName="[Measures].[Budget Sale]" caption="Budget Sale" measure="1" displayFolder="" measureGroup="Actual" count="0"/>
    <cacheHierarchy uniqueName="[Measures].[Variance %]" caption="Variance %" measure="1" displayFolder="" measureGroup="Actual" count="0" oneField="1">
      <fieldsUsage count="1">
        <fieldUsage x="3"/>
      </fieldsUsage>
    </cacheHierarchy>
    <cacheHierarchy uniqueName="[Measures].[Margin %]" caption="Margin %" measure="1" displayFolder="" measureGroup="Actual" count="0" oneField="1">
      <fieldsUsage count="1">
        <fieldUsage x="1"/>
      </fieldsUsage>
    </cacheHierarchy>
    <cacheHierarchy uniqueName="[Measures].[Orders]" caption="Orders" measure="1" displayFolder="" measureGroup="Actual" count="0"/>
    <cacheHierarchy uniqueName="[Measures].[AOV]" caption="AOV" measure="1" displayFolder="" measureGroup="Actual" count="0"/>
    <cacheHierarchy uniqueName="[Measures].[Units]" caption="Units" measure="1" displayFolder="" measureGroup="Actual" count="0"/>
    <cacheHierarchy uniqueName="[Measures].[Avg Ship Days]" caption="Avg Ship Days" measure="1" displayFolder="" measureGroup="Actual" count="0"/>
    <cacheHierarchy uniqueName="[Measures].[Avg Discount]" caption="Avg Discount" measure="1" displayFolder="" measureGroup="Actual" count="0" oneField="1">
      <fieldsUsage count="1">
        <fieldUsage x="2"/>
      </fieldsUsage>
    </cacheHierarchy>
    <cacheHierarchy uniqueName="[Measures].[Revenue(Per Year)]" caption="Revenue(Per Year)" measure="1" displayFolder="" measureGroup="Actual" count="0"/>
    <cacheHierarchy uniqueName="[Measures].[YOY Growth %]" caption="YOY Growth %" measure="1" displayFolder="" measureGroup="Actual" count="0"/>
    <cacheHierarchy uniqueName="[Measures].[Variance]" caption="Variance" measure="1" displayFolder="" measureGroup="Actual" count="0"/>
    <cacheHierarchy uniqueName="[Measures].[Attainment %]" caption="Attainment %" measure="1" displayFolder="" measureGroup="Actual" count="0"/>
    <cacheHierarchy uniqueName="[Measures].[__XL_Count Actual]" caption="__XL_Count Actual" measure="1" displayFolder="" measureGroup="Actual" count="0" hidden="1"/>
    <cacheHierarchy uniqueName="[Measures].[__XL_Count Budget]" caption="__XL_Count Budget" measure="1" displayFolder="" measureGroup="Budget" count="0" hidden="1"/>
    <cacheHierarchy uniqueName="[Measures].[__XL_Count Dim_Date]" caption="__XL_Count Dim_Date" measure="1" displayFolder="" measureGroup="Dim_Date" count="0" hidden="1"/>
    <cacheHierarchy uniqueName="[Measures].[__XL_Count Dim_product]" caption="__XL_Count Dim_product" measure="1" displayFolder="" measureGroup="Dim_product" count="0" hidden="1"/>
    <cacheHierarchy uniqueName="[Measures].[__XL_Count Dim_Customers]" caption="__XL_Count Dim_Customers" measure="1" displayFolder="" measureGroup="Dim_Customers" count="0" hidden="1"/>
    <cacheHierarchy uniqueName="[Measures].[__XL_Count Dim_Geo]" caption="__XL_Count Dim_Geo" measure="1" displayFolder="" measureGroup="Dim_Geo" count="0" hidden="1"/>
    <cacheHierarchy uniqueName="[Measures].[__XL_Count Dim_Budget_Key]" caption="__XL_Count Dim_Budget_Key" measure="1" displayFolder="" measureGroup="Dim_Budget_Key" count="0" hidden="1"/>
    <cacheHierarchy uniqueName="[Measures].[__No measures defined]" caption="__No measures defined" measure="1" displayFolder="" count="0" hidden="1"/>
  </cacheHierarchies>
  <kpis count="0"/>
  <dimensions count="8">
    <dimension name="Actual" uniqueName="[Actual]" caption="Actual"/>
    <dimension name="Budget" uniqueName="[Budget]" caption="Budget"/>
    <dimension name="Dim_Budget_Key" uniqueName="[Dim_Budget_Key]" caption="Dim_Budget_Key"/>
    <dimension name="Dim_Customers" uniqueName="[Dim_Customers]" caption="Dim_Customers"/>
    <dimension name="Dim_Date" uniqueName="[Dim_Date]" caption="Dim_Date"/>
    <dimension name="Dim_Geo" uniqueName="[Dim_Geo]" caption="Dim_Geo"/>
    <dimension name="Dim_product" uniqueName="[Dim_product]" caption="Dim_product"/>
    <dimension measure="1" name="Measures" uniqueName="[Measures]" caption="Measures"/>
  </dimensions>
  <measureGroups count="7">
    <measureGroup name="Actual" caption="Actual"/>
    <measureGroup name="Budget" caption="Budget"/>
    <measureGroup name="Dim_Budget_Key" caption="Dim_Budget_Key"/>
    <measureGroup name="Dim_Customers" caption="Dim_Customers"/>
    <measureGroup name="Dim_Date" caption="Dim_Date"/>
    <measureGroup name="Dim_Geo" caption="Dim_Geo"/>
    <measureGroup name="Dim_product" caption="Dim_product"/>
  </measureGroups>
  <maps count="14">
    <map measureGroup="0" dimension="0"/>
    <map measureGroup="0" dimension="2"/>
    <map measureGroup="0" dimension="3"/>
    <map measureGroup="0" dimension="4"/>
    <map measureGroup="0" dimension="5"/>
    <map measureGroup="0" dimension="6"/>
    <map measureGroup="1" dimension="1"/>
    <map measureGroup="1" dimension="2"/>
    <map measureGroup="1" dimension="4"/>
    <map measureGroup="2" dimension="2"/>
    <map measureGroup="3" dimension="3"/>
    <map measureGroup="4"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Aanand" refreshedDate="46324.709050810183" backgroundQuery="1" createdVersion="8" refreshedVersion="8" minRefreshableVersion="3" recordCount="0" supportSubquery="1" supportAdvancedDrill="1" xr:uid="{00432E1D-1138-4451-A1CC-B2A22053BB79}">
  <cacheSource type="external" connectionId="10"/>
  <cacheFields count="7">
    <cacheField name="[Dim_Date].[Year].[Year]" caption="Year" numFmtId="0" hierarchy="35" level="1">
      <sharedItems containsSemiMixedTypes="0" containsNonDate="0" containsString="0"/>
    </cacheField>
    <cacheField name="[Dim_product].[Sub-Category].[Sub-Category]" caption="Sub-Category" numFmtId="0" hierarchy="47" level="1">
      <sharedItems count="17">
        <s v="Accessories"/>
        <s v="Appliances"/>
        <s v="Art"/>
        <s v="Binders"/>
        <s v="Bookcases"/>
        <s v="Chairs"/>
        <s v="Copiers"/>
        <s v="Envelopes"/>
        <s v="Fasteners"/>
        <s v="Furnishings"/>
        <s v="Labels"/>
        <s v="Machines"/>
        <s v="Paper"/>
        <s v="Phones"/>
        <s v="Storage"/>
        <s v="Supplies"/>
        <s v="Tables"/>
      </sharedItems>
    </cacheField>
    <cacheField name="[Measures].[Revenue]" caption="Revenue" numFmtId="0" hierarchy="67" level="32767"/>
    <cacheField name="[Measures].[Margin %]" caption="Margin %" numFmtId="0" hierarchy="71" level="32767"/>
    <cacheField name="[Measures].[YOY Growth %]" caption="YOY Growth %" numFmtId="0" hierarchy="78" level="32767"/>
    <cacheField name="[Dim_Budget_Key].[Category].[Category]" caption="Category" numFmtId="0" hierarchy="30" level="1">
      <sharedItems containsSemiMixedTypes="0" containsNonDate="0" containsString="0"/>
    </cacheField>
    <cacheField name="[Dim_Geo].[Market].[Market]" caption="Market" numFmtId="0" hierarchy="44" level="1">
      <sharedItems containsSemiMixedTypes="0" containsNonDate="0" containsString="0"/>
    </cacheField>
  </cacheFields>
  <cacheHierarchies count="89">
    <cacheHierarchy uniqueName="[Actual].[Row ID]" caption="Row ID" attribute="1" defaultMemberUniqueName="[Actual].[Row ID].[All]" allUniqueName="[Actual].[Row ID].[All]" dimensionUniqueName="[Actual]" displayFolder="" count="0" memberValueDatatype="20" unbalanced="0"/>
    <cacheHierarchy uniqueName="[Actual].[Order ID]" caption="Order ID" attribute="1" defaultMemberUniqueName="[Actual].[Order ID].[All]" allUniqueName="[Actual].[Order ID].[All]" dimensionUniqueName="[Actual]" displayFolder="" count="0" memberValueDatatype="130" unbalanced="0"/>
    <cacheHierarchy uniqueName="[Actual].[Order Date]" caption="Order Date" attribute="1" time="1" defaultMemberUniqueName="[Actual].[Order Date].[All]" allUniqueName="[Actual].[Order Date].[All]" dimensionUniqueName="[Actual]" displayFolder="" count="0" memberValueDatatype="7" unbalanced="0"/>
    <cacheHierarchy uniqueName="[Actual].[Ship Date]" caption="Ship Date" attribute="1" time="1" defaultMemberUniqueName="[Actual].[Ship Date].[All]" allUniqueName="[Actual].[Ship Date].[All]" dimensionUniqueName="[Actual]" displayFolder="" count="0" memberValueDatatype="7" unbalanced="0"/>
    <cacheHierarchy uniqueName="[Actual].[Ship Mode]" caption="Ship Mode" attribute="1" defaultMemberUniqueName="[Actual].[Ship Mode].[All]" allUniqueName="[Actual].[Ship Mode].[All]" dimensionUniqueName="[Actual]" displayFolder="" count="0" memberValueDatatype="130" unbalanced="0"/>
    <cacheHierarchy uniqueName="[Actual].[Customer ID]" caption="Customer ID" attribute="1" defaultMemberUniqueName="[Actual].[Customer ID].[All]" allUniqueName="[Actual].[Customer ID].[All]" dimensionUniqueName="[Actual]" displayFolder="" count="0" memberValueDatatype="130" unbalanced="0"/>
    <cacheHierarchy uniqueName="[Actual].[Customer Name]" caption="Customer Name" attribute="1" defaultMemberUniqueName="[Actual].[Customer Name].[All]" allUniqueName="[Actual].[Customer Name].[All]" dimensionUniqueName="[Actual]" displayFolder="" count="0" memberValueDatatype="130" unbalanced="0"/>
    <cacheHierarchy uniqueName="[Actual].[City]" caption="City" attribute="1" defaultMemberUniqueName="[Actual].[City].[All]" allUniqueName="[Actual].[City].[All]" dimensionUniqueName="[Actual]" displayFolder="" count="0" memberValueDatatype="130" unbalanced="0"/>
    <cacheHierarchy uniqueName="[Actual].[State]" caption="State" attribute="1" defaultMemberUniqueName="[Actual].[State].[All]" allUniqueName="[Actual].[State].[All]" dimensionUniqueName="[Actual]" displayFolder="" count="0" memberValueDatatype="130" unbalanced="0"/>
    <cacheHierarchy uniqueName="[Actual].[Country]" caption="Country" attribute="1" defaultMemberUniqueName="[Actual].[Country].[All]" allUniqueName="[Actual].[Country].[All]" dimensionUniqueName="[Actual]" displayFolder="" count="0" memberValueDatatype="130" unbalanced="0"/>
    <cacheHierarchy uniqueName="[Actual].[Postal Code]" caption="Postal Code" attribute="1" defaultMemberUniqueName="[Actual].[Postal Code].[All]" allUniqueName="[Actual].[Postal Code].[All]" dimensionUniqueName="[Actual]" displayFolder="" count="0" memberValueDatatype="130" unbalanced="0"/>
    <cacheHierarchy uniqueName="[Actual].[Product ID]" caption="Product ID" attribute="1" defaultMemberUniqueName="[Actual].[Product ID].[All]" allUniqueName="[Actual].[Product ID].[All]" dimensionUniqueName="[Actual]" displayFolder="" count="0" memberValueDatatype="130" unbalanced="0"/>
    <cacheHierarchy uniqueName="[Actual].[Product Name]" caption="Product Name" attribute="1" defaultMemberUniqueName="[Actual].[Product Name].[All]" allUniqueName="[Actual].[Product Name].[All]" dimensionUniqueName="[Actual]" displayFolder="" count="0" memberValueDatatype="130" unbalanced="0"/>
    <cacheHierarchy uniqueName="[Actual].[Sales]" caption="Sales" attribute="1" defaultMemberUniqueName="[Actual].[Sales].[All]" allUniqueName="[Actual].[Sales].[All]" dimensionUniqueName="[Actual]" displayFolder="" count="0" memberValueDatatype="5" unbalanced="0"/>
    <cacheHierarchy uniqueName="[Actual].[Quantity]" caption="Quantity" attribute="1" defaultMemberUniqueName="[Actual].[Quantity].[All]" allUniqueName="[Actual].[Quantity].[All]" dimensionUniqueName="[Actual]" displayFolder="" count="0" memberValueDatatype="20" unbalanced="0"/>
    <cacheHierarchy uniqueName="[Actual].[Discount]" caption="Discount" attribute="1" defaultMemberUniqueName="[Actual].[Discount].[All]" allUniqueName="[Actual].[Discount].[All]" dimensionUniqueName="[Actual]" displayFolder="" count="0" memberValueDatatype="5" unbalanced="0"/>
    <cacheHierarchy uniqueName="[Actual].[Profit]" caption="Profit" attribute="1" defaultMemberUniqueName="[Actual].[Profit].[All]" allUniqueName="[Actual].[Profit].[All]" dimensionUniqueName="[Actual]" displayFolder="" count="0" memberValueDatatype="5" unbalanced="0"/>
    <cacheHierarchy uniqueName="[Actual].[Shipping Cost]" caption="Shipping Cost" attribute="1" defaultMemberUniqueName="[Actual].[Shipping Cost].[All]" allUniqueName="[Actual].[Shipping Cost].[All]" dimensionUniqueName="[Actual]" displayFolder="" count="0" memberValueDatatype="5" unbalanced="0"/>
    <cacheHierarchy uniqueName="[Actual].[Order Priority]" caption="Order Priority" attribute="1" defaultMemberUniqueName="[Actual].[Order Priority].[All]" allUniqueName="[Actual].[Order Priority].[All]" dimensionUniqueName="[Actual]" displayFolder="" count="0" memberValueDatatype="130" unbalanced="0"/>
    <cacheHierarchy uniqueName="[Actual].[Ship Days]" caption="Ship Days" attribute="1" defaultMemberUniqueName="[Actual].[Ship Days].[All]" allUniqueName="[Actual].[Ship Days].[All]" dimensionUniqueName="[Actual]" displayFolder="" count="0" memberValueDatatype="20" unbalanced="0"/>
    <cacheHierarchy uniqueName="[Actual].[Discount Band]" caption="Discount Band" attribute="1" defaultMemberUniqueName="[Actual].[Discount Band].[All]" allUniqueName="[Actual].[Discount Band].[All]" dimensionUniqueName="[Actual]" displayFolder="" count="0" memberValueDatatype="130" unbalanced="0"/>
    <cacheHierarchy uniqueName="[Budget].[Budget Year]" caption="Budget Year" attribute="1" defaultMemberUniqueName="[Budget].[Budget Year].[All]" allUniqueName="[Budget].[Budget Year].[All]" dimensionUniqueName="[Budget]" displayFolder="" count="0" memberValueDatatype="20" unbalanced="0"/>
    <cacheHierarchy uniqueName="[Budget].[Market]" caption="Market" attribute="1" defaultMemberUniqueName="[Budget].[Market].[All]" allUniqueName="[Budget].[Market].[All]" dimensionUniqueName="[Budget]" displayFolder="" count="0" memberValueDatatype="130" unbalanced="0"/>
    <cacheHierarchy uniqueName="[Budget].[Region]" caption="Region" attribute="1" defaultMemberUniqueName="[Budget].[Region].[All]" allUniqueName="[Budget].[Region].[All]" dimensionUniqueName="[Budget]" displayFolder="" count="0" memberValueDatatype="130" unbalanced="0"/>
    <cacheHierarchy uniqueName="[Budget].[Category]" caption="Category" attribute="1" defaultMemberUniqueName="[Budget].[Category].[All]" allUniqueName="[Budget].[Category].[All]" dimensionUniqueName="[Budget]" displayFolder="" count="0" memberValueDatatype="130" unbalanced="0"/>
    <cacheHierarchy uniqueName="[Budget].[Month Name]" caption="Month Name" attribute="1" defaultMemberUniqueName="[Budget].[Month Name].[All]" allUniqueName="[Budget].[Month Name].[All]" dimensionUniqueName="[Budget]" displayFolder="" count="0" memberValueDatatype="130" unbalanced="0"/>
    <cacheHierarchy uniqueName="[Budget].[Budget Sales]" caption="Budget Sales" attribute="1" defaultMemberUniqueName="[Budget].[Budget Sales].[All]" allUniqueName="[Budget].[Budget Sales].[All]" dimensionUniqueName="[Budget]" displayFolder="" count="0" memberValueDatatype="5" unbalanced="0"/>
    <cacheHierarchy uniqueName="[Budget].[Month]" caption="Month" attribute="1" defaultMemberUniqueName="[Budget].[Month].[All]" allUniqueName="[Budget].[Month].[All]" dimensionUniqueName="[Budget]" displayFolder="" count="0" memberValueDatatype="20" unbalanced="0"/>
    <cacheHierarchy uniqueName="[Budget].[Budget Date]" caption="Budget Date" attribute="1" time="1" defaultMemberUniqueName="[Budget].[Budget Date].[All]" allUniqueName="[Budget].[Budget Date].[All]" dimensionUniqueName="[Budget]" displayFolder="" count="0" memberValueDatatype="7" unbalanced="0"/>
    <cacheHierarchy uniqueName="[Dim_Budget_Key].[Region]" caption="Region" attribute="1" defaultMemberUniqueName="[Dim_Budget_Key].[Region].[All]" allUniqueName="[Dim_Budget_Key].[Region].[All]" dimensionUniqueName="[Dim_Budget_Key]" displayFolder="" count="0" memberValueDatatype="130" unbalanced="0"/>
    <cacheHierarchy uniqueName="[Dim_Budget_Key].[Category]" caption="Category" attribute="1" defaultMemberUniqueName="[Dim_Budget_Key].[Category].[All]" allUniqueName="[Dim_Budget_Key].[Category].[All]" dimensionUniqueName="[Dim_Budget_Key]" displayFolder="" count="2" memberValueDatatype="130" unbalanced="0">
      <fieldsUsage count="2">
        <fieldUsage x="-1"/>
        <fieldUsage x="5"/>
      </fieldsUsage>
    </cacheHierarchy>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Date].[Date]" caption="Date" attribute="1" time="1" keyAttribute="1" defaultMemberUniqueName="[Dim_Date].[Date].[All]" allUniqueName="[Dim_Date].[Date].[All]" dimensionUniqueName="[Dim_Date]" displayFolder="" count="2" memberValueDatatype="7" unbalanced="0"/>
    <cacheHierarchy uniqueName="[Dim_Date].[Year]" caption="Year" attribute="1" time="1" defaultMemberUniqueName="[Dim_Date].[Year].[All]" allUniqueName="[Dim_Date].[Year].[All]" dimensionUniqueName="[Dim_Date]" displayFolder="" count="2" memberValueDatatype="20" unbalanced="0">
      <fieldsUsage count="2">
        <fieldUsage x="-1"/>
        <fieldUsage x="0"/>
      </fieldsUsage>
    </cacheHierarchy>
    <cacheHierarchy uniqueName="[Dim_Date].[Quarter]" caption="Quarter" attribute="1" time="1" defaultMemberUniqueName="[Dim_Date].[Quarter].[All]" allUniqueName="[Dim_Date].[Quarter].[All]" dimensionUniqueName="[Dim_Date]" displayFolder="" count="0" memberValueDatatype="130" unbalanced="0"/>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Year-Month]" caption="Year-Month" attribute="1" time="1" defaultMemberUniqueName="[Dim_Date].[Year-Month].[All]" allUniqueName="[Dim_Date].[Year-Month].[All]" dimensionUniqueName="[Dim_Date]" displayFolder="" count="0" memberValueDatatype="130" unbalanced="0"/>
    <cacheHierarchy uniqueName="[Dim_Date].[Weekday]" caption="Weekday" attribute="1" time="1" defaultMemberUniqueName="[Dim_Date].[Weekday].[All]" allUniqueName="[Dim_Date].[Weekday].[All]" dimensionUniqueName="[Dim_Date]" displayFolder="" count="0" memberValueDatatype="130" unbalanced="0"/>
    <cacheHierarchy uniqueName="[Dim_Geo].[City]" caption="City" attribute="1" defaultMemberUniqueName="[Dim_Geo].[City].[All]" allUniqueName="[Dim_Geo].[City].[All]" dimensionUniqueName="[Dim_Geo]" displayFolder="" count="0" memberValueDatatype="130" unbalanced="0"/>
    <cacheHierarchy uniqueName="[Dim_Geo].[State]" caption="State" attribute="1" defaultMemberUniqueName="[Dim_Geo].[State].[All]" allUniqueName="[Dim_Geo].[State].[All]" dimensionUniqueName="[Dim_Geo]" displayFolder="" count="0" memberValueDatatype="130" unbalanced="0"/>
    <cacheHierarchy uniqueName="[Dim_Geo].[Country]" caption="Country" attribute="1" defaultMemberUniqueName="[Dim_Geo].[Country].[All]" allUniqueName="[Dim_Geo].[Country].[All]" dimensionUniqueName="[Dim_Geo]" displayFolder="" count="0" memberValueDatatype="130" unbalanced="0"/>
    <cacheHierarchy uniqueName="[Dim_Geo].[Market]" caption="Market" attribute="1" defaultMemberUniqueName="[Dim_Geo].[Market].[All]" allUniqueName="[Dim_Geo].[Market].[All]" dimensionUniqueName="[Dim_Geo]" displayFolder="" count="2" memberValueDatatype="130" unbalanced="0">
      <fieldsUsage count="2">
        <fieldUsage x="-1"/>
        <fieldUsage x="6"/>
      </fieldsUsage>
    </cacheHierarchy>
    <cacheHierarchy uniqueName="[Dim_Geo].[Region]" caption="Region" attribute="1" defaultMemberUniqueName="[Dim_Geo].[Region].[All]" allUniqueName="[Dim_Geo].[Region].[All]" dimensionUniqueName="[Dim_Geo]"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fieldsUsage count="2">
        <fieldUsage x="-1"/>
        <fieldUsage x="1"/>
      </fieldsUsage>
    </cacheHierarchy>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Actual].[Budget Key]" caption="Budget Key" attribute="1" defaultMemberUniqueName="[Actual].[Budget Key].[All]" allUniqueName="[Actual].[Budget Key].[All]" dimensionUniqueName="[Actual]" displayFolder="" count="0" memberValueDatatype="130" unbalanced="0" hidden="1"/>
    <cacheHierarchy uniqueName="[Actual].[Category]" caption="Category" attribute="1" defaultMemberUniqueName="[Actual].[Category].[All]" allUniqueName="[Actual].[Category].[All]" dimensionUniqueName="[Actual]" displayFolder="" count="0" memberValueDatatype="130" unbalanced="0" hidden="1"/>
    <cacheHierarchy uniqueName="[Actual].[Geo Key]" caption="Geo Key" attribute="1" defaultMemberUniqueName="[Actual].[Geo Key].[All]" allUniqueName="[Actual].[Geo Key].[All]" dimensionUniqueName="[Actual]" displayFolder="" count="0" memberValueDatatype="130" unbalanced="0" hidden="1"/>
    <cacheHierarchy uniqueName="[Actual].[Market]" caption="Market" attribute="1" defaultMemberUniqueName="[Actual].[Market].[All]" allUniqueName="[Actual].[Market].[All]" dimensionUniqueName="[Actual]" displayFolder="" count="0" memberValueDatatype="130" unbalanced="0" hidden="1"/>
    <cacheHierarchy uniqueName="[Actual].[Month]" caption="Month" attribute="1" defaultMemberUniqueName="[Actual].[Month].[All]" allUniqueName="[Actual].[Month].[All]" dimensionUniqueName="[Actual]" displayFolder="" count="0" memberValueDatatype="20" unbalanced="0" hidden="1"/>
    <cacheHierarchy uniqueName="[Actual].[Month Name]" caption="Month Name" attribute="1" defaultMemberUniqueName="[Actual].[Month Name].[All]" allUniqueName="[Actual].[Month Name].[All]" dimensionUniqueName="[Actual]" displayFolder="" count="0" memberValueDatatype="130" unbalanced="0" hidden="1"/>
    <cacheHierarchy uniqueName="[Actual].[Product Key]" caption="Product Key" attribute="1" defaultMemberUniqueName="[Actual].[Product Key].[All]" allUniqueName="[Actual].[Product Key].[All]" dimensionUniqueName="[Actual]" displayFolder="" count="0" memberValueDatatype="130" unbalanced="0" hidden="1"/>
    <cacheHierarchy uniqueName="[Actual].[Quarter]" caption="Quarter" attribute="1" defaultMemberUniqueName="[Actual].[Quarter].[All]" allUniqueName="[Actual].[Quarter].[All]" dimensionUniqueName="[Actual]" displayFolder="" count="0" memberValueDatatype="20" unbalanced="0" hidden="1"/>
    <cacheHierarchy uniqueName="[Actual].[Region]" caption="Region" attribute="1" defaultMemberUniqueName="[Actual].[Region].[All]" allUniqueName="[Actual].[Region].[All]" dimensionUniqueName="[Actual]" displayFolder="" count="0" memberValueDatatype="130" unbalanced="0" hidden="1"/>
    <cacheHierarchy uniqueName="[Actual].[Segment]" caption="Segment" attribute="1" defaultMemberUniqueName="[Actual].[Segment].[All]" allUniqueName="[Actual].[Segment].[All]" dimensionUniqueName="[Actual]" displayFolder="" count="0" memberValueDatatype="130" unbalanced="0" hidden="1"/>
    <cacheHierarchy uniqueName="[Actual].[Sub-Category]" caption="Sub-Category" attribute="1" defaultMemberUniqueName="[Actual].[Sub-Category].[All]" allUniqueName="[Actual].[Sub-Category].[All]" dimensionUniqueName="[Actual]" displayFolder="" count="0" memberValueDatatype="130" unbalanced="0" hidden="1"/>
    <cacheHierarchy uniqueName="[Actual].[Year]" caption="Year" attribute="1" defaultMemberUniqueName="[Actual].[Year].[All]" allUniqueName="[Actual].[Year].[All]" dimensionUniqueName="[Actual]" displayFolder="" count="0" memberValueDatatype="20" unbalanced="0" hidden="1"/>
    <cacheHierarchy uniqueName="[Budget].[Budget Key]" caption="Budget Key" attribute="1" defaultMemberUniqueName="[Budget].[Budget Key].[All]" allUniqueName="[Budget].[Budget Key].[All]" dimensionUniqueName="[Budget]" displayFolder="" count="0" memberValueDatatype="130" unbalanced="0" hidden="1"/>
    <cacheHierarchy uniqueName="[Dim_Budget_Key].[Budget Key]" caption="Budget Key" attribute="1" defaultMemberUniqueName="[Dim_Budget_Key].[Budget Key].[All]" allUniqueName="[Dim_Budget_Key].[Budget Key].[All]" dimensionUniqueName="[Dim_Budget_Key]" displayFolder="" count="0" memberValueDatatype="130" unbalanced="0" hidden="1"/>
    <cacheHierarchy uniqueName="[Dim_Budget_Key].[Month]" caption="Month" attribute="1" defaultMemberUniqueName="[Dim_Budget_Key].[Month].[All]" allUniqueName="[Dim_Budget_Key].[Month].[All]" dimensionUniqueName="[Dim_Budget_Key]" displayFolder="" count="0" memberValueDatatype="20" unbalanced="0" hidden="1"/>
    <cacheHierarchy uniqueName="[Dim_Budget_Key].[Year]" caption="Year" attribute="1" defaultMemberUniqueName="[Dim_Budget_Key].[Year].[All]" allUniqueName="[Dim_Budget_Key].[Year].[All]" dimensionUniqueName="[Dim_Budget_Key]" displayFolder="" count="0" memberValueDatatype="20" unbalanced="0" hidden="1"/>
    <cacheHierarchy uniqueName="[Dim_Geo].[Geo Key]" caption="Geo Key" attribute="1" defaultMemberUniqueName="[Dim_Geo].[Geo Key].[All]" allUniqueName="[Dim_Geo].[Geo Key].[All]" dimensionUniqueName="[Dim_Geo]" displayFolder="" count="0" memberValueDatatype="130" unbalanced="0" hidden="1"/>
    <cacheHierarchy uniqueName="[Dim_product].[Product Key]" caption="Product Key" attribute="1" defaultMemberUniqueName="[Dim_product].[Product Key].[All]" allUniqueName="[Dim_product].[Product Key].[All]" dimensionUniqueName="[Dim_product]" displayFolder="" count="0" memberValueDatatype="130" unbalanced="0" hidden="1"/>
    <cacheHierarchy uniqueName="[Measures].[Revenue]" caption="Revenue" measure="1" displayFolder="" measureGroup="Actual" count="0" oneField="1">
      <fieldsUsage count="1">
        <fieldUsage x="2"/>
      </fieldsUsage>
    </cacheHierarchy>
    <cacheHierarchy uniqueName="[Measures].[Gross Profit]" caption="Gross Profit" measure="1" displayFolder="" measureGroup="Actual" count="0"/>
    <cacheHierarchy uniqueName="[Measures].[Budget Sale]" caption="Budget Sale" measure="1" displayFolder="" measureGroup="Actual" count="0"/>
    <cacheHierarchy uniqueName="[Measures].[Variance %]" caption="Variance %" measure="1" displayFolder="" measureGroup="Actual" count="0"/>
    <cacheHierarchy uniqueName="[Measures].[Margin %]" caption="Margin %" measure="1" displayFolder="" measureGroup="Actual" count="0" oneField="1">
      <fieldsUsage count="1">
        <fieldUsage x="3"/>
      </fieldsUsage>
    </cacheHierarchy>
    <cacheHierarchy uniqueName="[Measures].[Orders]" caption="Orders" measure="1" displayFolder="" measureGroup="Actual" count="0"/>
    <cacheHierarchy uniqueName="[Measures].[AOV]" caption="AOV" measure="1" displayFolder="" measureGroup="Actual" count="0"/>
    <cacheHierarchy uniqueName="[Measures].[Units]" caption="Units" measure="1" displayFolder="" measureGroup="Actual" count="0"/>
    <cacheHierarchy uniqueName="[Measures].[Avg Ship Days]" caption="Avg Ship Days" measure="1" displayFolder="" measureGroup="Actual" count="0"/>
    <cacheHierarchy uniqueName="[Measures].[Avg Discount]" caption="Avg Discount" measure="1" displayFolder="" measureGroup="Actual" count="0"/>
    <cacheHierarchy uniqueName="[Measures].[Revenue(Per Year)]" caption="Revenue(Per Year)" measure="1" displayFolder="" measureGroup="Actual" count="0"/>
    <cacheHierarchy uniqueName="[Measures].[YOY Growth %]" caption="YOY Growth %" measure="1" displayFolder="" measureGroup="Actual" count="0" oneField="1">
      <fieldsUsage count="1">
        <fieldUsage x="4"/>
      </fieldsUsage>
    </cacheHierarchy>
    <cacheHierarchy uniqueName="[Measures].[Variance]" caption="Variance" measure="1" displayFolder="" measureGroup="Actual" count="0"/>
    <cacheHierarchy uniqueName="[Measures].[Attainment %]" caption="Attainment %" measure="1" displayFolder="" measureGroup="Actual" count="0"/>
    <cacheHierarchy uniqueName="[Measures].[__XL_Count Actual]" caption="__XL_Count Actual" measure="1" displayFolder="" measureGroup="Actual" count="0" hidden="1"/>
    <cacheHierarchy uniqueName="[Measures].[__XL_Count Budget]" caption="__XL_Count Budget" measure="1" displayFolder="" measureGroup="Budget" count="0" hidden="1"/>
    <cacheHierarchy uniqueName="[Measures].[__XL_Count Dim_Date]" caption="__XL_Count Dim_Date" measure="1" displayFolder="" measureGroup="Dim_Date" count="0" hidden="1"/>
    <cacheHierarchy uniqueName="[Measures].[__XL_Count Dim_product]" caption="__XL_Count Dim_product" measure="1" displayFolder="" measureGroup="Dim_product" count="0" hidden="1"/>
    <cacheHierarchy uniqueName="[Measures].[__XL_Count Dim_Customers]" caption="__XL_Count Dim_Customers" measure="1" displayFolder="" measureGroup="Dim_Customers" count="0" hidden="1"/>
    <cacheHierarchy uniqueName="[Measures].[__XL_Count Dim_Geo]" caption="__XL_Count Dim_Geo" measure="1" displayFolder="" measureGroup="Dim_Geo" count="0" hidden="1"/>
    <cacheHierarchy uniqueName="[Measures].[__XL_Count Dim_Budget_Key]" caption="__XL_Count Dim_Budget_Key" measure="1" displayFolder="" measureGroup="Dim_Budget_Key" count="0" hidden="1"/>
    <cacheHierarchy uniqueName="[Measures].[__No measures defined]" caption="__No measures defined" measure="1" displayFolder="" count="0" hidden="1"/>
  </cacheHierarchies>
  <kpis count="0"/>
  <dimensions count="8">
    <dimension name="Actual" uniqueName="[Actual]" caption="Actual"/>
    <dimension name="Budget" uniqueName="[Budget]" caption="Budget"/>
    <dimension name="Dim_Budget_Key" uniqueName="[Dim_Budget_Key]" caption="Dim_Budget_Key"/>
    <dimension name="Dim_Customers" uniqueName="[Dim_Customers]" caption="Dim_Customers"/>
    <dimension name="Dim_Date" uniqueName="[Dim_Date]" caption="Dim_Date"/>
    <dimension name="Dim_Geo" uniqueName="[Dim_Geo]" caption="Dim_Geo"/>
    <dimension name="Dim_product" uniqueName="[Dim_product]" caption="Dim_product"/>
    <dimension measure="1" name="Measures" uniqueName="[Measures]" caption="Measures"/>
  </dimensions>
  <measureGroups count="7">
    <measureGroup name="Actual" caption="Actual"/>
    <measureGroup name="Budget" caption="Budget"/>
    <measureGroup name="Dim_Budget_Key" caption="Dim_Budget_Key"/>
    <measureGroup name="Dim_Customers" caption="Dim_Customers"/>
    <measureGroup name="Dim_Date" caption="Dim_Date"/>
    <measureGroup name="Dim_Geo" caption="Dim_Geo"/>
    <measureGroup name="Dim_product" caption="Dim_product"/>
  </measureGroups>
  <maps count="14">
    <map measureGroup="0" dimension="0"/>
    <map measureGroup="0" dimension="2"/>
    <map measureGroup="0" dimension="3"/>
    <map measureGroup="0" dimension="4"/>
    <map measureGroup="0" dimension="5"/>
    <map measureGroup="0" dimension="6"/>
    <map measureGroup="1" dimension="1"/>
    <map measureGroup="1" dimension="2"/>
    <map measureGroup="1" dimension="4"/>
    <map measureGroup="2" dimension="2"/>
    <map measureGroup="3" dimension="3"/>
    <map measureGroup="4"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Aanand" refreshedDate="46324.709053240738" backgroundQuery="1" createdVersion="8" refreshedVersion="8" minRefreshableVersion="3" recordCount="0" supportSubquery="1" supportAdvancedDrill="1" xr:uid="{7DD37381-A099-4C0E-A95E-CCD4CA301883}">
  <cacheSource type="external" connectionId="10"/>
  <cacheFields count="7">
    <cacheField name="[Actual].[Ship Mode].[Ship Mode]" caption="Ship Mode" numFmtId="0" hierarchy="4" level="1">
      <sharedItems count="4">
        <s v="First Class"/>
        <s v="Same Day"/>
        <s v="Second Class"/>
        <s v="Standard Class"/>
      </sharedItems>
    </cacheField>
    <cacheField name="[Measures].[Orders]" caption="Orders" numFmtId="0" hierarchy="72" level="32767"/>
    <cacheField name="[Measures].[Avg Ship Days]" caption="Avg Ship Days" numFmtId="0" hierarchy="75" level="32767"/>
    <cacheField name="[Measures].[Margin %]" caption="Margin %" numFmtId="0" hierarchy="71" level="32767"/>
    <cacheField name="[Dim_Date].[Year].[Year]" caption="Year" numFmtId="0" hierarchy="35" level="1">
      <sharedItems containsSemiMixedTypes="0" containsNonDate="0" containsString="0"/>
    </cacheField>
    <cacheField name="[Dim_Budget_Key].[Category].[Category]" caption="Category" numFmtId="0" hierarchy="30" level="1">
      <sharedItems containsSemiMixedTypes="0" containsNonDate="0" containsString="0"/>
    </cacheField>
    <cacheField name="[Dim_Geo].[Market].[Market]" caption="Market" numFmtId="0" hierarchy="44" level="1">
      <sharedItems containsSemiMixedTypes="0" containsNonDate="0" containsString="0"/>
    </cacheField>
  </cacheFields>
  <cacheHierarchies count="89">
    <cacheHierarchy uniqueName="[Actual].[Row ID]" caption="Row ID" attribute="1" defaultMemberUniqueName="[Actual].[Row ID].[All]" allUniqueName="[Actual].[Row ID].[All]" dimensionUniqueName="[Actual]" displayFolder="" count="0" memberValueDatatype="20" unbalanced="0"/>
    <cacheHierarchy uniqueName="[Actual].[Order ID]" caption="Order ID" attribute="1" defaultMemberUniqueName="[Actual].[Order ID].[All]" allUniqueName="[Actual].[Order ID].[All]" dimensionUniqueName="[Actual]" displayFolder="" count="0" memberValueDatatype="130" unbalanced="0"/>
    <cacheHierarchy uniqueName="[Actual].[Order Date]" caption="Order Date" attribute="1" time="1" defaultMemberUniqueName="[Actual].[Order Date].[All]" allUniqueName="[Actual].[Order Date].[All]" dimensionUniqueName="[Actual]" displayFolder="" count="0" memberValueDatatype="7" unbalanced="0"/>
    <cacheHierarchy uniqueName="[Actual].[Ship Date]" caption="Ship Date" attribute="1" time="1" defaultMemberUniqueName="[Actual].[Ship Date].[All]" allUniqueName="[Actual].[Ship Date].[All]" dimensionUniqueName="[Actual]" displayFolder="" count="0" memberValueDatatype="7" unbalanced="0"/>
    <cacheHierarchy uniqueName="[Actual].[Ship Mode]" caption="Ship Mode" attribute="1" defaultMemberUniqueName="[Actual].[Ship Mode].[All]" allUniqueName="[Actual].[Ship Mode].[All]" dimensionUniqueName="[Actual]" displayFolder="" count="2" memberValueDatatype="130" unbalanced="0">
      <fieldsUsage count="2">
        <fieldUsage x="-1"/>
        <fieldUsage x="0"/>
      </fieldsUsage>
    </cacheHierarchy>
    <cacheHierarchy uniqueName="[Actual].[Customer ID]" caption="Customer ID" attribute="1" defaultMemberUniqueName="[Actual].[Customer ID].[All]" allUniqueName="[Actual].[Customer ID].[All]" dimensionUniqueName="[Actual]" displayFolder="" count="0" memberValueDatatype="130" unbalanced="0"/>
    <cacheHierarchy uniqueName="[Actual].[Customer Name]" caption="Customer Name" attribute="1" defaultMemberUniqueName="[Actual].[Customer Name].[All]" allUniqueName="[Actual].[Customer Name].[All]" dimensionUniqueName="[Actual]" displayFolder="" count="0" memberValueDatatype="130" unbalanced="0"/>
    <cacheHierarchy uniqueName="[Actual].[City]" caption="City" attribute="1" defaultMemberUniqueName="[Actual].[City].[All]" allUniqueName="[Actual].[City].[All]" dimensionUniqueName="[Actual]" displayFolder="" count="0" memberValueDatatype="130" unbalanced="0"/>
    <cacheHierarchy uniqueName="[Actual].[State]" caption="State" attribute="1" defaultMemberUniqueName="[Actual].[State].[All]" allUniqueName="[Actual].[State].[All]" dimensionUniqueName="[Actual]" displayFolder="" count="0" memberValueDatatype="130" unbalanced="0"/>
    <cacheHierarchy uniqueName="[Actual].[Country]" caption="Country" attribute="1" defaultMemberUniqueName="[Actual].[Country].[All]" allUniqueName="[Actual].[Country].[All]" dimensionUniqueName="[Actual]" displayFolder="" count="0" memberValueDatatype="130" unbalanced="0"/>
    <cacheHierarchy uniqueName="[Actual].[Postal Code]" caption="Postal Code" attribute="1" defaultMemberUniqueName="[Actual].[Postal Code].[All]" allUniqueName="[Actual].[Postal Code].[All]" dimensionUniqueName="[Actual]" displayFolder="" count="0" memberValueDatatype="130" unbalanced="0"/>
    <cacheHierarchy uniqueName="[Actual].[Product ID]" caption="Product ID" attribute="1" defaultMemberUniqueName="[Actual].[Product ID].[All]" allUniqueName="[Actual].[Product ID].[All]" dimensionUniqueName="[Actual]" displayFolder="" count="0" memberValueDatatype="130" unbalanced="0"/>
    <cacheHierarchy uniqueName="[Actual].[Product Name]" caption="Product Name" attribute="1" defaultMemberUniqueName="[Actual].[Product Name].[All]" allUniqueName="[Actual].[Product Name].[All]" dimensionUniqueName="[Actual]" displayFolder="" count="0" memberValueDatatype="130" unbalanced="0"/>
    <cacheHierarchy uniqueName="[Actual].[Sales]" caption="Sales" attribute="1" defaultMemberUniqueName="[Actual].[Sales].[All]" allUniqueName="[Actual].[Sales].[All]" dimensionUniqueName="[Actual]" displayFolder="" count="0" memberValueDatatype="5" unbalanced="0"/>
    <cacheHierarchy uniqueName="[Actual].[Quantity]" caption="Quantity" attribute="1" defaultMemberUniqueName="[Actual].[Quantity].[All]" allUniqueName="[Actual].[Quantity].[All]" dimensionUniqueName="[Actual]" displayFolder="" count="0" memberValueDatatype="20" unbalanced="0"/>
    <cacheHierarchy uniqueName="[Actual].[Discount]" caption="Discount" attribute="1" defaultMemberUniqueName="[Actual].[Discount].[All]" allUniqueName="[Actual].[Discount].[All]" dimensionUniqueName="[Actual]" displayFolder="" count="0" memberValueDatatype="5" unbalanced="0"/>
    <cacheHierarchy uniqueName="[Actual].[Profit]" caption="Profit" attribute="1" defaultMemberUniqueName="[Actual].[Profit].[All]" allUniqueName="[Actual].[Profit].[All]" dimensionUniqueName="[Actual]" displayFolder="" count="0" memberValueDatatype="5" unbalanced="0"/>
    <cacheHierarchy uniqueName="[Actual].[Shipping Cost]" caption="Shipping Cost" attribute="1" defaultMemberUniqueName="[Actual].[Shipping Cost].[All]" allUniqueName="[Actual].[Shipping Cost].[All]" dimensionUniqueName="[Actual]" displayFolder="" count="0" memberValueDatatype="5" unbalanced="0"/>
    <cacheHierarchy uniqueName="[Actual].[Order Priority]" caption="Order Priority" attribute="1" defaultMemberUniqueName="[Actual].[Order Priority].[All]" allUniqueName="[Actual].[Order Priority].[All]" dimensionUniqueName="[Actual]" displayFolder="" count="0" memberValueDatatype="130" unbalanced="0"/>
    <cacheHierarchy uniqueName="[Actual].[Ship Days]" caption="Ship Days" attribute="1" defaultMemberUniqueName="[Actual].[Ship Days].[All]" allUniqueName="[Actual].[Ship Days].[All]" dimensionUniqueName="[Actual]" displayFolder="" count="0" memberValueDatatype="20" unbalanced="0"/>
    <cacheHierarchy uniqueName="[Actual].[Discount Band]" caption="Discount Band" attribute="1" defaultMemberUniqueName="[Actual].[Discount Band].[All]" allUniqueName="[Actual].[Discount Band].[All]" dimensionUniqueName="[Actual]" displayFolder="" count="0" memberValueDatatype="130" unbalanced="0"/>
    <cacheHierarchy uniqueName="[Budget].[Budget Year]" caption="Budget Year" attribute="1" defaultMemberUniqueName="[Budget].[Budget Year].[All]" allUniqueName="[Budget].[Budget Year].[All]" dimensionUniqueName="[Budget]" displayFolder="" count="0" memberValueDatatype="20" unbalanced="0"/>
    <cacheHierarchy uniqueName="[Budget].[Market]" caption="Market" attribute="1" defaultMemberUniqueName="[Budget].[Market].[All]" allUniqueName="[Budget].[Market].[All]" dimensionUniqueName="[Budget]" displayFolder="" count="0" memberValueDatatype="130" unbalanced="0"/>
    <cacheHierarchy uniqueName="[Budget].[Region]" caption="Region" attribute="1" defaultMemberUniqueName="[Budget].[Region].[All]" allUniqueName="[Budget].[Region].[All]" dimensionUniqueName="[Budget]" displayFolder="" count="0" memberValueDatatype="130" unbalanced="0"/>
    <cacheHierarchy uniqueName="[Budget].[Category]" caption="Category" attribute="1" defaultMemberUniqueName="[Budget].[Category].[All]" allUniqueName="[Budget].[Category].[All]" dimensionUniqueName="[Budget]" displayFolder="" count="0" memberValueDatatype="130" unbalanced="0"/>
    <cacheHierarchy uniqueName="[Budget].[Month Name]" caption="Month Name" attribute="1" defaultMemberUniqueName="[Budget].[Month Name].[All]" allUniqueName="[Budget].[Month Name].[All]" dimensionUniqueName="[Budget]" displayFolder="" count="0" memberValueDatatype="130" unbalanced="0"/>
    <cacheHierarchy uniqueName="[Budget].[Budget Sales]" caption="Budget Sales" attribute="1" defaultMemberUniqueName="[Budget].[Budget Sales].[All]" allUniqueName="[Budget].[Budget Sales].[All]" dimensionUniqueName="[Budget]" displayFolder="" count="0" memberValueDatatype="5" unbalanced="0"/>
    <cacheHierarchy uniqueName="[Budget].[Month]" caption="Month" attribute="1" defaultMemberUniqueName="[Budget].[Month].[All]" allUniqueName="[Budget].[Month].[All]" dimensionUniqueName="[Budget]" displayFolder="" count="0" memberValueDatatype="20" unbalanced="0"/>
    <cacheHierarchy uniqueName="[Budget].[Budget Date]" caption="Budget Date" attribute="1" time="1" defaultMemberUniqueName="[Budget].[Budget Date].[All]" allUniqueName="[Budget].[Budget Date].[All]" dimensionUniqueName="[Budget]" displayFolder="" count="0" memberValueDatatype="7" unbalanced="0"/>
    <cacheHierarchy uniqueName="[Dim_Budget_Key].[Region]" caption="Region" attribute="1" defaultMemberUniqueName="[Dim_Budget_Key].[Region].[All]" allUniqueName="[Dim_Budget_Key].[Region].[All]" dimensionUniqueName="[Dim_Budget_Key]" displayFolder="" count="0" memberValueDatatype="130" unbalanced="0"/>
    <cacheHierarchy uniqueName="[Dim_Budget_Key].[Category]" caption="Category" attribute="1" defaultMemberUniqueName="[Dim_Budget_Key].[Category].[All]" allUniqueName="[Dim_Budget_Key].[Category].[All]" dimensionUniqueName="[Dim_Budget_Key]" displayFolder="" count="2" memberValueDatatype="130" unbalanced="0">
      <fieldsUsage count="2">
        <fieldUsage x="-1"/>
        <fieldUsage x="5"/>
      </fieldsUsage>
    </cacheHierarchy>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Date].[Date]" caption="Date" attribute="1" time="1" keyAttribute="1" defaultMemberUniqueName="[Dim_Date].[Date].[All]" allUniqueName="[Dim_Date].[Date].[All]" dimensionUniqueName="[Dim_Date]" displayFolder="" count="2" memberValueDatatype="7" unbalanced="0"/>
    <cacheHierarchy uniqueName="[Dim_Date].[Year]" caption="Year" attribute="1" time="1" defaultMemberUniqueName="[Dim_Date].[Year].[All]" allUniqueName="[Dim_Date].[Year].[All]" dimensionUniqueName="[Dim_Date]" displayFolder="" count="2" memberValueDatatype="20" unbalanced="0">
      <fieldsUsage count="2">
        <fieldUsage x="-1"/>
        <fieldUsage x="4"/>
      </fieldsUsage>
    </cacheHierarchy>
    <cacheHierarchy uniqueName="[Dim_Date].[Quarter]" caption="Quarter" attribute="1" time="1" defaultMemberUniqueName="[Dim_Date].[Quarter].[All]" allUniqueName="[Dim_Date].[Quarter].[All]" dimensionUniqueName="[Dim_Date]" displayFolder="" count="0" memberValueDatatype="130" unbalanced="0"/>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Year-Month]" caption="Year-Month" attribute="1" time="1" defaultMemberUniqueName="[Dim_Date].[Year-Month].[All]" allUniqueName="[Dim_Date].[Year-Month].[All]" dimensionUniqueName="[Dim_Date]" displayFolder="" count="0" memberValueDatatype="130" unbalanced="0"/>
    <cacheHierarchy uniqueName="[Dim_Date].[Weekday]" caption="Weekday" attribute="1" time="1" defaultMemberUniqueName="[Dim_Date].[Weekday].[All]" allUniqueName="[Dim_Date].[Weekday].[All]" dimensionUniqueName="[Dim_Date]" displayFolder="" count="0" memberValueDatatype="130" unbalanced="0"/>
    <cacheHierarchy uniqueName="[Dim_Geo].[City]" caption="City" attribute="1" defaultMemberUniqueName="[Dim_Geo].[City].[All]" allUniqueName="[Dim_Geo].[City].[All]" dimensionUniqueName="[Dim_Geo]" displayFolder="" count="0" memberValueDatatype="130" unbalanced="0"/>
    <cacheHierarchy uniqueName="[Dim_Geo].[State]" caption="State" attribute="1" defaultMemberUniqueName="[Dim_Geo].[State].[All]" allUniqueName="[Dim_Geo].[State].[All]" dimensionUniqueName="[Dim_Geo]" displayFolder="" count="0" memberValueDatatype="130" unbalanced="0"/>
    <cacheHierarchy uniqueName="[Dim_Geo].[Country]" caption="Country" attribute="1" defaultMemberUniqueName="[Dim_Geo].[Country].[All]" allUniqueName="[Dim_Geo].[Country].[All]" dimensionUniqueName="[Dim_Geo]" displayFolder="" count="0" memberValueDatatype="130" unbalanced="0"/>
    <cacheHierarchy uniqueName="[Dim_Geo].[Market]" caption="Market" attribute="1" defaultMemberUniqueName="[Dim_Geo].[Market].[All]" allUniqueName="[Dim_Geo].[Market].[All]" dimensionUniqueName="[Dim_Geo]" displayFolder="" count="2" memberValueDatatype="130" unbalanced="0">
      <fieldsUsage count="2">
        <fieldUsage x="-1"/>
        <fieldUsage x="6"/>
      </fieldsUsage>
    </cacheHierarchy>
    <cacheHierarchy uniqueName="[Dim_Geo].[Region]" caption="Region" attribute="1" defaultMemberUniqueName="[Dim_Geo].[Region].[All]" allUniqueName="[Dim_Geo].[Region].[All]" dimensionUniqueName="[Dim_Geo]"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Actual].[Budget Key]" caption="Budget Key" attribute="1" defaultMemberUniqueName="[Actual].[Budget Key].[All]" allUniqueName="[Actual].[Budget Key].[All]" dimensionUniqueName="[Actual]" displayFolder="" count="0" memberValueDatatype="130" unbalanced="0" hidden="1"/>
    <cacheHierarchy uniqueName="[Actual].[Category]" caption="Category" attribute="1" defaultMemberUniqueName="[Actual].[Category].[All]" allUniqueName="[Actual].[Category].[All]" dimensionUniqueName="[Actual]" displayFolder="" count="0" memberValueDatatype="130" unbalanced="0" hidden="1"/>
    <cacheHierarchy uniqueName="[Actual].[Geo Key]" caption="Geo Key" attribute="1" defaultMemberUniqueName="[Actual].[Geo Key].[All]" allUniqueName="[Actual].[Geo Key].[All]" dimensionUniqueName="[Actual]" displayFolder="" count="0" memberValueDatatype="130" unbalanced="0" hidden="1"/>
    <cacheHierarchy uniqueName="[Actual].[Market]" caption="Market" attribute="1" defaultMemberUniqueName="[Actual].[Market].[All]" allUniqueName="[Actual].[Market].[All]" dimensionUniqueName="[Actual]" displayFolder="" count="0" memberValueDatatype="130" unbalanced="0" hidden="1"/>
    <cacheHierarchy uniqueName="[Actual].[Month]" caption="Month" attribute="1" defaultMemberUniqueName="[Actual].[Month].[All]" allUniqueName="[Actual].[Month].[All]" dimensionUniqueName="[Actual]" displayFolder="" count="0" memberValueDatatype="20" unbalanced="0" hidden="1"/>
    <cacheHierarchy uniqueName="[Actual].[Month Name]" caption="Month Name" attribute="1" defaultMemberUniqueName="[Actual].[Month Name].[All]" allUniqueName="[Actual].[Month Name].[All]" dimensionUniqueName="[Actual]" displayFolder="" count="0" memberValueDatatype="130" unbalanced="0" hidden="1"/>
    <cacheHierarchy uniqueName="[Actual].[Product Key]" caption="Product Key" attribute="1" defaultMemberUniqueName="[Actual].[Product Key].[All]" allUniqueName="[Actual].[Product Key].[All]" dimensionUniqueName="[Actual]" displayFolder="" count="0" memberValueDatatype="130" unbalanced="0" hidden="1"/>
    <cacheHierarchy uniqueName="[Actual].[Quarter]" caption="Quarter" attribute="1" defaultMemberUniqueName="[Actual].[Quarter].[All]" allUniqueName="[Actual].[Quarter].[All]" dimensionUniqueName="[Actual]" displayFolder="" count="0" memberValueDatatype="20" unbalanced="0" hidden="1"/>
    <cacheHierarchy uniqueName="[Actual].[Region]" caption="Region" attribute="1" defaultMemberUniqueName="[Actual].[Region].[All]" allUniqueName="[Actual].[Region].[All]" dimensionUniqueName="[Actual]" displayFolder="" count="0" memberValueDatatype="130" unbalanced="0" hidden="1"/>
    <cacheHierarchy uniqueName="[Actual].[Segment]" caption="Segment" attribute="1" defaultMemberUniqueName="[Actual].[Segment].[All]" allUniqueName="[Actual].[Segment].[All]" dimensionUniqueName="[Actual]" displayFolder="" count="0" memberValueDatatype="130" unbalanced="0" hidden="1"/>
    <cacheHierarchy uniqueName="[Actual].[Sub-Category]" caption="Sub-Category" attribute="1" defaultMemberUniqueName="[Actual].[Sub-Category].[All]" allUniqueName="[Actual].[Sub-Category].[All]" dimensionUniqueName="[Actual]" displayFolder="" count="0" memberValueDatatype="130" unbalanced="0" hidden="1"/>
    <cacheHierarchy uniqueName="[Actual].[Year]" caption="Year" attribute="1" defaultMemberUniqueName="[Actual].[Year].[All]" allUniqueName="[Actual].[Year].[All]" dimensionUniqueName="[Actual]" displayFolder="" count="0" memberValueDatatype="20" unbalanced="0" hidden="1"/>
    <cacheHierarchy uniqueName="[Budget].[Budget Key]" caption="Budget Key" attribute="1" defaultMemberUniqueName="[Budget].[Budget Key].[All]" allUniqueName="[Budget].[Budget Key].[All]" dimensionUniqueName="[Budget]" displayFolder="" count="0" memberValueDatatype="130" unbalanced="0" hidden="1"/>
    <cacheHierarchy uniqueName="[Dim_Budget_Key].[Budget Key]" caption="Budget Key" attribute="1" defaultMemberUniqueName="[Dim_Budget_Key].[Budget Key].[All]" allUniqueName="[Dim_Budget_Key].[Budget Key].[All]" dimensionUniqueName="[Dim_Budget_Key]" displayFolder="" count="0" memberValueDatatype="130" unbalanced="0" hidden="1"/>
    <cacheHierarchy uniqueName="[Dim_Budget_Key].[Month]" caption="Month" attribute="1" defaultMemberUniqueName="[Dim_Budget_Key].[Month].[All]" allUniqueName="[Dim_Budget_Key].[Month].[All]" dimensionUniqueName="[Dim_Budget_Key]" displayFolder="" count="0" memberValueDatatype="20" unbalanced="0" hidden="1"/>
    <cacheHierarchy uniqueName="[Dim_Budget_Key].[Year]" caption="Year" attribute="1" defaultMemberUniqueName="[Dim_Budget_Key].[Year].[All]" allUniqueName="[Dim_Budget_Key].[Year].[All]" dimensionUniqueName="[Dim_Budget_Key]" displayFolder="" count="0" memberValueDatatype="20" unbalanced="0" hidden="1"/>
    <cacheHierarchy uniqueName="[Dim_Geo].[Geo Key]" caption="Geo Key" attribute="1" defaultMemberUniqueName="[Dim_Geo].[Geo Key].[All]" allUniqueName="[Dim_Geo].[Geo Key].[All]" dimensionUniqueName="[Dim_Geo]" displayFolder="" count="0" memberValueDatatype="130" unbalanced="0" hidden="1"/>
    <cacheHierarchy uniqueName="[Dim_product].[Product Key]" caption="Product Key" attribute="1" defaultMemberUniqueName="[Dim_product].[Product Key].[All]" allUniqueName="[Dim_product].[Product Key].[All]" dimensionUniqueName="[Dim_product]" displayFolder="" count="0" memberValueDatatype="130" unbalanced="0" hidden="1"/>
    <cacheHierarchy uniqueName="[Measures].[Revenue]" caption="Revenue" measure="1" displayFolder="" measureGroup="Actual" count="0"/>
    <cacheHierarchy uniqueName="[Measures].[Gross Profit]" caption="Gross Profit" measure="1" displayFolder="" measureGroup="Actual" count="0"/>
    <cacheHierarchy uniqueName="[Measures].[Budget Sale]" caption="Budget Sale" measure="1" displayFolder="" measureGroup="Actual" count="0"/>
    <cacheHierarchy uniqueName="[Measures].[Variance %]" caption="Variance %" measure="1" displayFolder="" measureGroup="Actual" count="0"/>
    <cacheHierarchy uniqueName="[Measures].[Margin %]" caption="Margin %" measure="1" displayFolder="" measureGroup="Actual" count="0" oneField="1">
      <fieldsUsage count="1">
        <fieldUsage x="3"/>
      </fieldsUsage>
    </cacheHierarchy>
    <cacheHierarchy uniqueName="[Measures].[Orders]" caption="Orders" measure="1" displayFolder="" measureGroup="Actual" count="0" oneField="1">
      <fieldsUsage count="1">
        <fieldUsage x="1"/>
      </fieldsUsage>
    </cacheHierarchy>
    <cacheHierarchy uniqueName="[Measures].[AOV]" caption="AOV" measure="1" displayFolder="" measureGroup="Actual" count="0"/>
    <cacheHierarchy uniqueName="[Measures].[Units]" caption="Units" measure="1" displayFolder="" measureGroup="Actual" count="0"/>
    <cacheHierarchy uniqueName="[Measures].[Avg Ship Days]" caption="Avg Ship Days" measure="1" displayFolder="" measureGroup="Actual" count="0" oneField="1">
      <fieldsUsage count="1">
        <fieldUsage x="2"/>
      </fieldsUsage>
    </cacheHierarchy>
    <cacheHierarchy uniqueName="[Measures].[Avg Discount]" caption="Avg Discount" measure="1" displayFolder="" measureGroup="Actual" count="0"/>
    <cacheHierarchy uniqueName="[Measures].[Revenue(Per Year)]" caption="Revenue(Per Year)" measure="1" displayFolder="" measureGroup="Actual" count="0"/>
    <cacheHierarchy uniqueName="[Measures].[YOY Growth %]" caption="YOY Growth %" measure="1" displayFolder="" measureGroup="Actual" count="0"/>
    <cacheHierarchy uniqueName="[Measures].[Variance]" caption="Variance" measure="1" displayFolder="" measureGroup="Actual" count="0"/>
    <cacheHierarchy uniqueName="[Measures].[Attainment %]" caption="Attainment %" measure="1" displayFolder="" measureGroup="Actual" count="0"/>
    <cacheHierarchy uniqueName="[Measures].[__XL_Count Actual]" caption="__XL_Count Actual" measure="1" displayFolder="" measureGroup="Actual" count="0" hidden="1"/>
    <cacheHierarchy uniqueName="[Measures].[__XL_Count Budget]" caption="__XL_Count Budget" measure="1" displayFolder="" measureGroup="Budget" count="0" hidden="1"/>
    <cacheHierarchy uniqueName="[Measures].[__XL_Count Dim_Date]" caption="__XL_Count Dim_Date" measure="1" displayFolder="" measureGroup="Dim_Date" count="0" hidden="1"/>
    <cacheHierarchy uniqueName="[Measures].[__XL_Count Dim_product]" caption="__XL_Count Dim_product" measure="1" displayFolder="" measureGroup="Dim_product" count="0" hidden="1"/>
    <cacheHierarchy uniqueName="[Measures].[__XL_Count Dim_Customers]" caption="__XL_Count Dim_Customers" measure="1" displayFolder="" measureGroup="Dim_Customers" count="0" hidden="1"/>
    <cacheHierarchy uniqueName="[Measures].[__XL_Count Dim_Geo]" caption="__XL_Count Dim_Geo" measure="1" displayFolder="" measureGroup="Dim_Geo" count="0" hidden="1"/>
    <cacheHierarchy uniqueName="[Measures].[__XL_Count Dim_Budget_Key]" caption="__XL_Count Dim_Budget_Key" measure="1" displayFolder="" measureGroup="Dim_Budget_Key" count="0" hidden="1"/>
    <cacheHierarchy uniqueName="[Measures].[__No measures defined]" caption="__No measures defined" measure="1" displayFolder="" count="0" hidden="1"/>
  </cacheHierarchies>
  <kpis count="0"/>
  <dimensions count="8">
    <dimension name="Actual" uniqueName="[Actual]" caption="Actual"/>
    <dimension name="Budget" uniqueName="[Budget]" caption="Budget"/>
    <dimension name="Dim_Budget_Key" uniqueName="[Dim_Budget_Key]" caption="Dim_Budget_Key"/>
    <dimension name="Dim_Customers" uniqueName="[Dim_Customers]" caption="Dim_Customers"/>
    <dimension name="Dim_Date" uniqueName="[Dim_Date]" caption="Dim_Date"/>
    <dimension name="Dim_Geo" uniqueName="[Dim_Geo]" caption="Dim_Geo"/>
    <dimension name="Dim_product" uniqueName="[Dim_product]" caption="Dim_product"/>
    <dimension measure="1" name="Measures" uniqueName="[Measures]" caption="Measures"/>
  </dimensions>
  <measureGroups count="7">
    <measureGroup name="Actual" caption="Actual"/>
    <measureGroup name="Budget" caption="Budget"/>
    <measureGroup name="Dim_Budget_Key" caption="Dim_Budget_Key"/>
    <measureGroup name="Dim_Customers" caption="Dim_Customers"/>
    <measureGroup name="Dim_Date" caption="Dim_Date"/>
    <measureGroup name="Dim_Geo" caption="Dim_Geo"/>
    <measureGroup name="Dim_product" caption="Dim_product"/>
  </measureGroups>
  <maps count="14">
    <map measureGroup="0" dimension="0"/>
    <map measureGroup="0" dimension="2"/>
    <map measureGroup="0" dimension="3"/>
    <map measureGroup="0" dimension="4"/>
    <map measureGroup="0" dimension="5"/>
    <map measureGroup="0" dimension="6"/>
    <map measureGroup="1" dimension="1"/>
    <map measureGroup="1" dimension="2"/>
    <map measureGroup="1" dimension="4"/>
    <map measureGroup="2" dimension="2"/>
    <map measureGroup="3" dimension="3"/>
    <map measureGroup="4"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Aanand" refreshedDate="46324.709055439816" backgroundQuery="1" createdVersion="8" refreshedVersion="8" minRefreshableVersion="3" recordCount="0" supportSubquery="1" supportAdvancedDrill="1" xr:uid="{07985A6E-B681-4FD3-AF92-F776BC0CFF5B}">
  <cacheSource type="external" connectionId="10"/>
  <cacheFields count="5">
    <cacheField name="[Dim_Budget_Key].[Region].[Region]" caption="Region" numFmtId="0" hierarchy="29" level="1">
      <sharedItems count="13">
        <s v="Africa"/>
        <s v="Canada"/>
        <s v="Caribbean"/>
        <s v="Central"/>
        <s v="Central Asia"/>
        <s v="East"/>
        <s v="EMEA"/>
        <s v="North"/>
        <s v="North Asia"/>
        <s v="Oceania"/>
        <s v="South"/>
        <s v="Southeast Asia"/>
        <s v="West"/>
      </sharedItems>
    </cacheField>
    <cacheField name="[Dim_Budget_Key].[Category].[Category]" caption="Category" numFmtId="0" hierarchy="30" level="1">
      <sharedItems count="3">
        <s v="Furniture"/>
        <s v="Office Supplies"/>
        <s v="Technology"/>
      </sharedItems>
    </cacheField>
    <cacheField name="[Measures].[Variance %]" caption="Variance %" numFmtId="0" hierarchy="70" level="32767"/>
    <cacheField name="[Dim_Date].[Year].[Year]" caption="Year" numFmtId="0" hierarchy="35" level="1">
      <sharedItems containsSemiMixedTypes="0" containsNonDate="0" containsString="0"/>
    </cacheField>
    <cacheField name="[Dim_Geo].[Market].[Market]" caption="Market" numFmtId="0" hierarchy="44" level="1">
      <sharedItems containsSemiMixedTypes="0" containsNonDate="0" containsString="0"/>
    </cacheField>
  </cacheFields>
  <cacheHierarchies count="89">
    <cacheHierarchy uniqueName="[Actual].[Row ID]" caption="Row ID" attribute="1" defaultMemberUniqueName="[Actual].[Row ID].[All]" allUniqueName="[Actual].[Row ID].[All]" dimensionUniqueName="[Actual]" displayFolder="" count="0" memberValueDatatype="20" unbalanced="0"/>
    <cacheHierarchy uniqueName="[Actual].[Order ID]" caption="Order ID" attribute="1" defaultMemberUniqueName="[Actual].[Order ID].[All]" allUniqueName="[Actual].[Order ID].[All]" dimensionUniqueName="[Actual]" displayFolder="" count="0" memberValueDatatype="130" unbalanced="0"/>
    <cacheHierarchy uniqueName="[Actual].[Order Date]" caption="Order Date" attribute="1" time="1" defaultMemberUniqueName="[Actual].[Order Date].[All]" allUniqueName="[Actual].[Order Date].[All]" dimensionUniqueName="[Actual]" displayFolder="" count="0" memberValueDatatype="7" unbalanced="0"/>
    <cacheHierarchy uniqueName="[Actual].[Ship Date]" caption="Ship Date" attribute="1" time="1" defaultMemberUniqueName="[Actual].[Ship Date].[All]" allUniqueName="[Actual].[Ship Date].[All]" dimensionUniqueName="[Actual]" displayFolder="" count="0" memberValueDatatype="7" unbalanced="0"/>
    <cacheHierarchy uniqueName="[Actual].[Ship Mode]" caption="Ship Mode" attribute="1" defaultMemberUniqueName="[Actual].[Ship Mode].[All]" allUniqueName="[Actual].[Ship Mode].[All]" dimensionUniqueName="[Actual]" displayFolder="" count="0" memberValueDatatype="130" unbalanced="0"/>
    <cacheHierarchy uniqueName="[Actual].[Customer ID]" caption="Customer ID" attribute="1" defaultMemberUniqueName="[Actual].[Customer ID].[All]" allUniqueName="[Actual].[Customer ID].[All]" dimensionUniqueName="[Actual]" displayFolder="" count="0" memberValueDatatype="130" unbalanced="0"/>
    <cacheHierarchy uniqueName="[Actual].[Customer Name]" caption="Customer Name" attribute="1" defaultMemberUniqueName="[Actual].[Customer Name].[All]" allUniqueName="[Actual].[Customer Name].[All]" dimensionUniqueName="[Actual]" displayFolder="" count="0" memberValueDatatype="130" unbalanced="0"/>
    <cacheHierarchy uniqueName="[Actual].[City]" caption="City" attribute="1" defaultMemberUniqueName="[Actual].[City].[All]" allUniqueName="[Actual].[City].[All]" dimensionUniqueName="[Actual]" displayFolder="" count="0" memberValueDatatype="130" unbalanced="0"/>
    <cacheHierarchy uniqueName="[Actual].[State]" caption="State" attribute="1" defaultMemberUniqueName="[Actual].[State].[All]" allUniqueName="[Actual].[State].[All]" dimensionUniqueName="[Actual]" displayFolder="" count="0" memberValueDatatype="130" unbalanced="0"/>
    <cacheHierarchy uniqueName="[Actual].[Country]" caption="Country" attribute="1" defaultMemberUniqueName="[Actual].[Country].[All]" allUniqueName="[Actual].[Country].[All]" dimensionUniqueName="[Actual]" displayFolder="" count="0" memberValueDatatype="130" unbalanced="0"/>
    <cacheHierarchy uniqueName="[Actual].[Postal Code]" caption="Postal Code" attribute="1" defaultMemberUniqueName="[Actual].[Postal Code].[All]" allUniqueName="[Actual].[Postal Code].[All]" dimensionUniqueName="[Actual]" displayFolder="" count="0" memberValueDatatype="130" unbalanced="0"/>
    <cacheHierarchy uniqueName="[Actual].[Product ID]" caption="Product ID" attribute="1" defaultMemberUniqueName="[Actual].[Product ID].[All]" allUniqueName="[Actual].[Product ID].[All]" dimensionUniqueName="[Actual]" displayFolder="" count="0" memberValueDatatype="130" unbalanced="0"/>
    <cacheHierarchy uniqueName="[Actual].[Product Name]" caption="Product Name" attribute="1" defaultMemberUniqueName="[Actual].[Product Name].[All]" allUniqueName="[Actual].[Product Name].[All]" dimensionUniqueName="[Actual]" displayFolder="" count="0" memberValueDatatype="130" unbalanced="0"/>
    <cacheHierarchy uniqueName="[Actual].[Sales]" caption="Sales" attribute="1" defaultMemberUniqueName="[Actual].[Sales].[All]" allUniqueName="[Actual].[Sales].[All]" dimensionUniqueName="[Actual]" displayFolder="" count="0" memberValueDatatype="5" unbalanced="0"/>
    <cacheHierarchy uniqueName="[Actual].[Quantity]" caption="Quantity" attribute="1" defaultMemberUniqueName="[Actual].[Quantity].[All]" allUniqueName="[Actual].[Quantity].[All]" dimensionUniqueName="[Actual]" displayFolder="" count="0" memberValueDatatype="20" unbalanced="0"/>
    <cacheHierarchy uniqueName="[Actual].[Discount]" caption="Discount" attribute="1" defaultMemberUniqueName="[Actual].[Discount].[All]" allUniqueName="[Actual].[Discount].[All]" dimensionUniqueName="[Actual]" displayFolder="" count="0" memberValueDatatype="5" unbalanced="0"/>
    <cacheHierarchy uniqueName="[Actual].[Profit]" caption="Profit" attribute="1" defaultMemberUniqueName="[Actual].[Profit].[All]" allUniqueName="[Actual].[Profit].[All]" dimensionUniqueName="[Actual]" displayFolder="" count="0" memberValueDatatype="5" unbalanced="0"/>
    <cacheHierarchy uniqueName="[Actual].[Shipping Cost]" caption="Shipping Cost" attribute="1" defaultMemberUniqueName="[Actual].[Shipping Cost].[All]" allUniqueName="[Actual].[Shipping Cost].[All]" dimensionUniqueName="[Actual]" displayFolder="" count="0" memberValueDatatype="5" unbalanced="0"/>
    <cacheHierarchy uniqueName="[Actual].[Order Priority]" caption="Order Priority" attribute="1" defaultMemberUniqueName="[Actual].[Order Priority].[All]" allUniqueName="[Actual].[Order Priority].[All]" dimensionUniqueName="[Actual]" displayFolder="" count="0" memberValueDatatype="130" unbalanced="0"/>
    <cacheHierarchy uniqueName="[Actual].[Ship Days]" caption="Ship Days" attribute="1" defaultMemberUniqueName="[Actual].[Ship Days].[All]" allUniqueName="[Actual].[Ship Days].[All]" dimensionUniqueName="[Actual]" displayFolder="" count="0" memberValueDatatype="20" unbalanced="0"/>
    <cacheHierarchy uniqueName="[Actual].[Discount Band]" caption="Discount Band" attribute="1" defaultMemberUniqueName="[Actual].[Discount Band].[All]" allUniqueName="[Actual].[Discount Band].[All]" dimensionUniqueName="[Actual]" displayFolder="" count="0" memberValueDatatype="130" unbalanced="0"/>
    <cacheHierarchy uniqueName="[Budget].[Budget Year]" caption="Budget Year" attribute="1" defaultMemberUniqueName="[Budget].[Budget Year].[All]" allUniqueName="[Budget].[Budget Year].[All]" dimensionUniqueName="[Budget]" displayFolder="" count="0" memberValueDatatype="20" unbalanced="0"/>
    <cacheHierarchy uniqueName="[Budget].[Market]" caption="Market" attribute="1" defaultMemberUniqueName="[Budget].[Market].[All]" allUniqueName="[Budget].[Market].[All]" dimensionUniqueName="[Budget]" displayFolder="" count="0" memberValueDatatype="130" unbalanced="0"/>
    <cacheHierarchy uniqueName="[Budget].[Region]" caption="Region" attribute="1" defaultMemberUniqueName="[Budget].[Region].[All]" allUniqueName="[Budget].[Region].[All]" dimensionUniqueName="[Budget]" displayFolder="" count="0" memberValueDatatype="130" unbalanced="0"/>
    <cacheHierarchy uniqueName="[Budget].[Category]" caption="Category" attribute="1" defaultMemberUniqueName="[Budget].[Category].[All]" allUniqueName="[Budget].[Category].[All]" dimensionUniqueName="[Budget]" displayFolder="" count="0" memberValueDatatype="130" unbalanced="0"/>
    <cacheHierarchy uniqueName="[Budget].[Month Name]" caption="Month Name" attribute="1" defaultMemberUniqueName="[Budget].[Month Name].[All]" allUniqueName="[Budget].[Month Name].[All]" dimensionUniqueName="[Budget]" displayFolder="" count="0" memberValueDatatype="130" unbalanced="0"/>
    <cacheHierarchy uniqueName="[Budget].[Budget Sales]" caption="Budget Sales" attribute="1" defaultMemberUniqueName="[Budget].[Budget Sales].[All]" allUniqueName="[Budget].[Budget Sales].[All]" dimensionUniqueName="[Budget]" displayFolder="" count="0" memberValueDatatype="5" unbalanced="0"/>
    <cacheHierarchy uniqueName="[Budget].[Month]" caption="Month" attribute="1" defaultMemberUniqueName="[Budget].[Month].[All]" allUniqueName="[Budget].[Month].[All]" dimensionUniqueName="[Budget]" displayFolder="" count="0" memberValueDatatype="20" unbalanced="0"/>
    <cacheHierarchy uniqueName="[Budget].[Budget Date]" caption="Budget Date" attribute="1" time="1" defaultMemberUniqueName="[Budget].[Budget Date].[All]" allUniqueName="[Budget].[Budget Date].[All]" dimensionUniqueName="[Budget]" displayFolder="" count="0" memberValueDatatype="7" unbalanced="0"/>
    <cacheHierarchy uniqueName="[Dim_Budget_Key].[Region]" caption="Region" attribute="1" defaultMemberUniqueName="[Dim_Budget_Key].[Region].[All]" allUniqueName="[Dim_Budget_Key].[Region].[All]" dimensionUniqueName="[Dim_Budget_Key]" displayFolder="" count="2" memberValueDatatype="130" unbalanced="0">
      <fieldsUsage count="2">
        <fieldUsage x="-1"/>
        <fieldUsage x="0"/>
      </fieldsUsage>
    </cacheHierarchy>
    <cacheHierarchy uniqueName="[Dim_Budget_Key].[Category]" caption="Category" attribute="1" defaultMemberUniqueName="[Dim_Budget_Key].[Category].[All]" allUniqueName="[Dim_Budget_Key].[Category].[All]" dimensionUniqueName="[Dim_Budget_Key]" displayFolder="" count="2" memberValueDatatype="130" unbalanced="0">
      <fieldsUsage count="2">
        <fieldUsage x="-1"/>
        <fieldUsage x="1"/>
      </fieldsUsage>
    </cacheHierarchy>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Date].[Date]" caption="Date" attribute="1" time="1" keyAttribute="1" defaultMemberUniqueName="[Dim_Date].[Date].[All]" allUniqueName="[Dim_Date].[Date].[All]" dimensionUniqueName="[Dim_Date]" displayFolder="" count="2" memberValueDatatype="7" unbalanced="0"/>
    <cacheHierarchy uniqueName="[Dim_Date].[Year]" caption="Year" attribute="1" time="1" defaultMemberUniqueName="[Dim_Date].[Year].[All]" allUniqueName="[Dim_Date].[Year].[All]" dimensionUniqueName="[Dim_Date]" displayFolder="" count="2" memberValueDatatype="20" unbalanced="0">
      <fieldsUsage count="2">
        <fieldUsage x="-1"/>
        <fieldUsage x="3"/>
      </fieldsUsage>
    </cacheHierarchy>
    <cacheHierarchy uniqueName="[Dim_Date].[Quarter]" caption="Quarter" attribute="1" time="1" defaultMemberUniqueName="[Dim_Date].[Quarter].[All]" allUniqueName="[Dim_Date].[Quarter].[All]" dimensionUniqueName="[Dim_Date]" displayFolder="" count="0" memberValueDatatype="130" unbalanced="0"/>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Year-Month]" caption="Year-Month" attribute="1" time="1" defaultMemberUniqueName="[Dim_Date].[Year-Month].[All]" allUniqueName="[Dim_Date].[Year-Month].[All]" dimensionUniqueName="[Dim_Date]" displayFolder="" count="0" memberValueDatatype="130" unbalanced="0"/>
    <cacheHierarchy uniqueName="[Dim_Date].[Weekday]" caption="Weekday" attribute="1" time="1" defaultMemberUniqueName="[Dim_Date].[Weekday].[All]" allUniqueName="[Dim_Date].[Weekday].[All]" dimensionUniqueName="[Dim_Date]" displayFolder="" count="0" memberValueDatatype="130" unbalanced="0"/>
    <cacheHierarchy uniqueName="[Dim_Geo].[City]" caption="City" attribute="1" defaultMemberUniqueName="[Dim_Geo].[City].[All]" allUniqueName="[Dim_Geo].[City].[All]" dimensionUniqueName="[Dim_Geo]" displayFolder="" count="0" memberValueDatatype="130" unbalanced="0"/>
    <cacheHierarchy uniqueName="[Dim_Geo].[State]" caption="State" attribute="1" defaultMemberUniqueName="[Dim_Geo].[State].[All]" allUniqueName="[Dim_Geo].[State].[All]" dimensionUniqueName="[Dim_Geo]" displayFolder="" count="0" memberValueDatatype="130" unbalanced="0"/>
    <cacheHierarchy uniqueName="[Dim_Geo].[Country]" caption="Country" attribute="1" defaultMemberUniqueName="[Dim_Geo].[Country].[All]" allUniqueName="[Dim_Geo].[Country].[All]" dimensionUniqueName="[Dim_Geo]" displayFolder="" count="0" memberValueDatatype="130" unbalanced="0"/>
    <cacheHierarchy uniqueName="[Dim_Geo].[Market]" caption="Market" attribute="1" defaultMemberUniqueName="[Dim_Geo].[Market].[All]" allUniqueName="[Dim_Geo].[Market].[All]" dimensionUniqueName="[Dim_Geo]" displayFolder="" count="2" memberValueDatatype="130" unbalanced="0">
      <fieldsUsage count="2">
        <fieldUsage x="-1"/>
        <fieldUsage x="4"/>
      </fieldsUsage>
    </cacheHierarchy>
    <cacheHierarchy uniqueName="[Dim_Geo].[Region]" caption="Region" attribute="1" defaultMemberUniqueName="[Dim_Geo].[Region].[All]" allUniqueName="[Dim_Geo].[Region].[All]" dimensionUniqueName="[Dim_Geo]"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Actual].[Budget Key]" caption="Budget Key" attribute="1" defaultMemberUniqueName="[Actual].[Budget Key].[All]" allUniqueName="[Actual].[Budget Key].[All]" dimensionUniqueName="[Actual]" displayFolder="" count="0" memberValueDatatype="130" unbalanced="0" hidden="1"/>
    <cacheHierarchy uniqueName="[Actual].[Category]" caption="Category" attribute="1" defaultMemberUniqueName="[Actual].[Category].[All]" allUniqueName="[Actual].[Category].[All]" dimensionUniqueName="[Actual]" displayFolder="" count="0" memberValueDatatype="130" unbalanced="0" hidden="1"/>
    <cacheHierarchy uniqueName="[Actual].[Geo Key]" caption="Geo Key" attribute="1" defaultMemberUniqueName="[Actual].[Geo Key].[All]" allUniqueName="[Actual].[Geo Key].[All]" dimensionUniqueName="[Actual]" displayFolder="" count="0" memberValueDatatype="130" unbalanced="0" hidden="1"/>
    <cacheHierarchy uniqueName="[Actual].[Market]" caption="Market" attribute="1" defaultMemberUniqueName="[Actual].[Market].[All]" allUniqueName="[Actual].[Market].[All]" dimensionUniqueName="[Actual]" displayFolder="" count="0" memberValueDatatype="130" unbalanced="0" hidden="1"/>
    <cacheHierarchy uniqueName="[Actual].[Month]" caption="Month" attribute="1" defaultMemberUniqueName="[Actual].[Month].[All]" allUniqueName="[Actual].[Month].[All]" dimensionUniqueName="[Actual]" displayFolder="" count="0" memberValueDatatype="20" unbalanced="0" hidden="1"/>
    <cacheHierarchy uniqueName="[Actual].[Month Name]" caption="Month Name" attribute="1" defaultMemberUniqueName="[Actual].[Month Name].[All]" allUniqueName="[Actual].[Month Name].[All]" dimensionUniqueName="[Actual]" displayFolder="" count="0" memberValueDatatype="130" unbalanced="0" hidden="1"/>
    <cacheHierarchy uniqueName="[Actual].[Product Key]" caption="Product Key" attribute="1" defaultMemberUniqueName="[Actual].[Product Key].[All]" allUniqueName="[Actual].[Product Key].[All]" dimensionUniqueName="[Actual]" displayFolder="" count="0" memberValueDatatype="130" unbalanced="0" hidden="1"/>
    <cacheHierarchy uniqueName="[Actual].[Quarter]" caption="Quarter" attribute="1" defaultMemberUniqueName="[Actual].[Quarter].[All]" allUniqueName="[Actual].[Quarter].[All]" dimensionUniqueName="[Actual]" displayFolder="" count="0" memberValueDatatype="20" unbalanced="0" hidden="1"/>
    <cacheHierarchy uniqueName="[Actual].[Region]" caption="Region" attribute="1" defaultMemberUniqueName="[Actual].[Region].[All]" allUniqueName="[Actual].[Region].[All]" dimensionUniqueName="[Actual]" displayFolder="" count="0" memberValueDatatype="130" unbalanced="0" hidden="1"/>
    <cacheHierarchy uniqueName="[Actual].[Segment]" caption="Segment" attribute="1" defaultMemberUniqueName="[Actual].[Segment].[All]" allUniqueName="[Actual].[Segment].[All]" dimensionUniqueName="[Actual]" displayFolder="" count="0" memberValueDatatype="130" unbalanced="0" hidden="1"/>
    <cacheHierarchy uniqueName="[Actual].[Sub-Category]" caption="Sub-Category" attribute="1" defaultMemberUniqueName="[Actual].[Sub-Category].[All]" allUniqueName="[Actual].[Sub-Category].[All]" dimensionUniqueName="[Actual]" displayFolder="" count="0" memberValueDatatype="130" unbalanced="0" hidden="1"/>
    <cacheHierarchy uniqueName="[Actual].[Year]" caption="Year" attribute="1" defaultMemberUniqueName="[Actual].[Year].[All]" allUniqueName="[Actual].[Year].[All]" dimensionUniqueName="[Actual]" displayFolder="" count="0" memberValueDatatype="20" unbalanced="0" hidden="1"/>
    <cacheHierarchy uniqueName="[Budget].[Budget Key]" caption="Budget Key" attribute="1" defaultMemberUniqueName="[Budget].[Budget Key].[All]" allUniqueName="[Budget].[Budget Key].[All]" dimensionUniqueName="[Budget]" displayFolder="" count="0" memberValueDatatype="130" unbalanced="0" hidden="1"/>
    <cacheHierarchy uniqueName="[Dim_Budget_Key].[Budget Key]" caption="Budget Key" attribute="1" defaultMemberUniqueName="[Dim_Budget_Key].[Budget Key].[All]" allUniqueName="[Dim_Budget_Key].[Budget Key].[All]" dimensionUniqueName="[Dim_Budget_Key]" displayFolder="" count="0" memberValueDatatype="130" unbalanced="0" hidden="1"/>
    <cacheHierarchy uniqueName="[Dim_Budget_Key].[Month]" caption="Month" attribute="1" defaultMemberUniqueName="[Dim_Budget_Key].[Month].[All]" allUniqueName="[Dim_Budget_Key].[Month].[All]" dimensionUniqueName="[Dim_Budget_Key]" displayFolder="" count="0" memberValueDatatype="20" unbalanced="0" hidden="1"/>
    <cacheHierarchy uniqueName="[Dim_Budget_Key].[Year]" caption="Year" attribute="1" defaultMemberUniqueName="[Dim_Budget_Key].[Year].[All]" allUniqueName="[Dim_Budget_Key].[Year].[All]" dimensionUniqueName="[Dim_Budget_Key]" displayFolder="" count="0" memberValueDatatype="20" unbalanced="0" hidden="1"/>
    <cacheHierarchy uniqueName="[Dim_Geo].[Geo Key]" caption="Geo Key" attribute="1" defaultMemberUniqueName="[Dim_Geo].[Geo Key].[All]" allUniqueName="[Dim_Geo].[Geo Key].[All]" dimensionUniqueName="[Dim_Geo]" displayFolder="" count="0" memberValueDatatype="130" unbalanced="0" hidden="1"/>
    <cacheHierarchy uniqueName="[Dim_product].[Product Key]" caption="Product Key" attribute="1" defaultMemberUniqueName="[Dim_product].[Product Key].[All]" allUniqueName="[Dim_product].[Product Key].[All]" dimensionUniqueName="[Dim_product]" displayFolder="" count="0" memberValueDatatype="130" unbalanced="0" hidden="1"/>
    <cacheHierarchy uniqueName="[Measures].[Revenue]" caption="Revenue" measure="1" displayFolder="" measureGroup="Actual" count="0"/>
    <cacheHierarchy uniqueName="[Measures].[Gross Profit]" caption="Gross Profit" measure="1" displayFolder="" measureGroup="Actual" count="0"/>
    <cacheHierarchy uniqueName="[Measures].[Budget Sale]" caption="Budget Sale" measure="1" displayFolder="" measureGroup="Actual" count="0"/>
    <cacheHierarchy uniqueName="[Measures].[Variance %]" caption="Variance %" measure="1" displayFolder="" measureGroup="Actual" count="0" oneField="1">
      <fieldsUsage count="1">
        <fieldUsage x="2"/>
      </fieldsUsage>
    </cacheHierarchy>
    <cacheHierarchy uniqueName="[Measures].[Margin %]" caption="Margin %" measure="1" displayFolder="" measureGroup="Actual" count="0"/>
    <cacheHierarchy uniqueName="[Measures].[Orders]" caption="Orders" measure="1" displayFolder="" measureGroup="Actual" count="0"/>
    <cacheHierarchy uniqueName="[Measures].[AOV]" caption="AOV" measure="1" displayFolder="" measureGroup="Actual" count="0"/>
    <cacheHierarchy uniqueName="[Measures].[Units]" caption="Units" measure="1" displayFolder="" measureGroup="Actual" count="0"/>
    <cacheHierarchy uniqueName="[Measures].[Avg Ship Days]" caption="Avg Ship Days" measure="1" displayFolder="" measureGroup="Actual" count="0"/>
    <cacheHierarchy uniqueName="[Measures].[Avg Discount]" caption="Avg Discount" measure="1" displayFolder="" measureGroup="Actual" count="0"/>
    <cacheHierarchy uniqueName="[Measures].[Revenue(Per Year)]" caption="Revenue(Per Year)" measure="1" displayFolder="" measureGroup="Actual" count="0"/>
    <cacheHierarchy uniqueName="[Measures].[YOY Growth %]" caption="YOY Growth %" measure="1" displayFolder="" measureGroup="Actual" count="0"/>
    <cacheHierarchy uniqueName="[Measures].[Variance]" caption="Variance" measure="1" displayFolder="" measureGroup="Actual" count="0"/>
    <cacheHierarchy uniqueName="[Measures].[Attainment %]" caption="Attainment %" measure="1" displayFolder="" measureGroup="Actual" count="0"/>
    <cacheHierarchy uniqueName="[Measures].[__XL_Count Actual]" caption="__XL_Count Actual" measure="1" displayFolder="" measureGroup="Actual" count="0" hidden="1"/>
    <cacheHierarchy uniqueName="[Measures].[__XL_Count Budget]" caption="__XL_Count Budget" measure="1" displayFolder="" measureGroup="Budget" count="0" hidden="1"/>
    <cacheHierarchy uniqueName="[Measures].[__XL_Count Dim_Date]" caption="__XL_Count Dim_Date" measure="1" displayFolder="" measureGroup="Dim_Date" count="0" hidden="1"/>
    <cacheHierarchy uniqueName="[Measures].[__XL_Count Dim_product]" caption="__XL_Count Dim_product" measure="1" displayFolder="" measureGroup="Dim_product" count="0" hidden="1"/>
    <cacheHierarchy uniqueName="[Measures].[__XL_Count Dim_Customers]" caption="__XL_Count Dim_Customers" measure="1" displayFolder="" measureGroup="Dim_Customers" count="0" hidden="1"/>
    <cacheHierarchy uniqueName="[Measures].[__XL_Count Dim_Geo]" caption="__XL_Count Dim_Geo" measure="1" displayFolder="" measureGroup="Dim_Geo" count="0" hidden="1"/>
    <cacheHierarchy uniqueName="[Measures].[__XL_Count Dim_Budget_Key]" caption="__XL_Count Dim_Budget_Key" measure="1" displayFolder="" measureGroup="Dim_Budget_Key" count="0" hidden="1"/>
    <cacheHierarchy uniqueName="[Measures].[__No measures defined]" caption="__No measures defined" measure="1" displayFolder="" count="0" hidden="1"/>
  </cacheHierarchies>
  <kpis count="0"/>
  <dimensions count="8">
    <dimension name="Actual" uniqueName="[Actual]" caption="Actual"/>
    <dimension name="Budget" uniqueName="[Budget]" caption="Budget"/>
    <dimension name="Dim_Budget_Key" uniqueName="[Dim_Budget_Key]" caption="Dim_Budget_Key"/>
    <dimension name="Dim_Customers" uniqueName="[Dim_Customers]" caption="Dim_Customers"/>
    <dimension name="Dim_Date" uniqueName="[Dim_Date]" caption="Dim_Date"/>
    <dimension name="Dim_Geo" uniqueName="[Dim_Geo]" caption="Dim_Geo"/>
    <dimension name="Dim_product" uniqueName="[Dim_product]" caption="Dim_product"/>
    <dimension measure="1" name="Measures" uniqueName="[Measures]" caption="Measures"/>
  </dimensions>
  <measureGroups count="7">
    <measureGroup name="Actual" caption="Actual"/>
    <measureGroup name="Budget" caption="Budget"/>
    <measureGroup name="Dim_Budget_Key" caption="Dim_Budget_Key"/>
    <measureGroup name="Dim_Customers" caption="Dim_Customers"/>
    <measureGroup name="Dim_Date" caption="Dim_Date"/>
    <measureGroup name="Dim_Geo" caption="Dim_Geo"/>
    <measureGroup name="Dim_product" caption="Dim_product"/>
  </measureGroups>
  <maps count="14">
    <map measureGroup="0" dimension="0"/>
    <map measureGroup="0" dimension="2"/>
    <map measureGroup="0" dimension="3"/>
    <map measureGroup="0" dimension="4"/>
    <map measureGroup="0" dimension="5"/>
    <map measureGroup="0" dimension="6"/>
    <map measureGroup="1" dimension="1"/>
    <map measureGroup="1" dimension="2"/>
    <map measureGroup="1" dimension="4"/>
    <map measureGroup="2" dimension="2"/>
    <map measureGroup="3" dimension="3"/>
    <map measureGroup="4"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Aanand" refreshedDate="46324.709059259258" backgroundQuery="1" createdVersion="8" refreshedVersion="8" minRefreshableVersion="3" recordCount="0" supportSubquery="1" supportAdvancedDrill="1" xr:uid="{8A56CAFE-1AE8-4ED7-9FDF-8FEF660D240A}">
  <cacheSource type="external" connectionId="10"/>
  <cacheFields count="14">
    <cacheField name="[Dim_Budget_Key].[Region].[Region]" caption="Region" numFmtId="0" hierarchy="29" level="1">
      <sharedItems count="13">
        <s v="Africa"/>
        <s v="Canada"/>
        <s v="Caribbean"/>
        <s v="Central"/>
        <s v="Central Asia"/>
        <s v="East"/>
        <s v="EMEA"/>
        <s v="North"/>
        <s v="North Asia"/>
        <s v="Oceania"/>
        <s v="South"/>
        <s v="Southeast Asia"/>
        <s v="West"/>
      </sharedItems>
    </cacheField>
    <cacheField name="[Dim_Budget_Key].[Category].[Category]" caption="Category" numFmtId="0" hierarchy="30" level="1">
      <sharedItems count="3">
        <s v="Furniture"/>
        <s v="Office Supplies"/>
        <s v="Technology"/>
      </sharedItems>
    </cacheField>
    <cacheField name="[Measures].[Variance %]" caption="Variance %" numFmtId="0" hierarchy="70" level="32767"/>
    <cacheField name="[Dim_Date].[Year].[Year]" caption="Year" numFmtId="0" hierarchy="35" level="1">
      <sharedItems containsSemiMixedTypes="0" containsNonDate="0" containsString="0"/>
    </cacheField>
    <cacheField name="[Measures].[Margin %]" caption="Margin %" numFmtId="0" hierarchy="71" level="32767"/>
    <cacheField name="[Measures].[Orders]" caption="Orders" numFmtId="0" hierarchy="72" level="32767"/>
    <cacheField name="[Measures].[AOV]" caption="AOV" numFmtId="0" hierarchy="73" level="32767"/>
    <cacheField name="[Measures].[Units]" caption="Units" numFmtId="0" hierarchy="74" level="32767"/>
    <cacheField name="[Measures].[Avg Ship Days]" caption="Avg Ship Days" numFmtId="0" hierarchy="75" level="32767"/>
    <cacheField name="[Measures].[Avg Discount]" caption="Avg Discount" numFmtId="0" hierarchy="76" level="32767"/>
    <cacheField name="[Measures].[YOY Growth %]" caption="YOY Growth %" numFmtId="0" hierarchy="78" level="32767"/>
    <cacheField name="[Measures].[Variance]" caption="Variance" numFmtId="0" hierarchy="79" level="32767"/>
    <cacheField name="[Measures].[Attainment %]" caption="Attainment %" numFmtId="0" hierarchy="80" level="32767"/>
    <cacheField name="[Dim_Geo].[Market].[Market]" caption="Market" numFmtId="0" hierarchy="44" level="1">
      <sharedItems containsSemiMixedTypes="0" containsNonDate="0" containsString="0"/>
    </cacheField>
  </cacheFields>
  <cacheHierarchies count="89">
    <cacheHierarchy uniqueName="[Actual].[Row ID]" caption="Row ID" attribute="1" defaultMemberUniqueName="[Actual].[Row ID].[All]" allUniqueName="[Actual].[Row ID].[All]" dimensionUniqueName="[Actual]" displayFolder="" count="0" memberValueDatatype="20" unbalanced="0"/>
    <cacheHierarchy uniqueName="[Actual].[Order ID]" caption="Order ID" attribute="1" defaultMemberUniqueName="[Actual].[Order ID].[All]" allUniqueName="[Actual].[Order ID].[All]" dimensionUniqueName="[Actual]" displayFolder="" count="0" memberValueDatatype="130" unbalanced="0"/>
    <cacheHierarchy uniqueName="[Actual].[Order Date]" caption="Order Date" attribute="1" time="1" defaultMemberUniqueName="[Actual].[Order Date].[All]" allUniqueName="[Actual].[Order Date].[All]" dimensionUniqueName="[Actual]" displayFolder="" count="0" memberValueDatatype="7" unbalanced="0"/>
    <cacheHierarchy uniqueName="[Actual].[Ship Date]" caption="Ship Date" attribute="1" time="1" defaultMemberUniqueName="[Actual].[Ship Date].[All]" allUniqueName="[Actual].[Ship Date].[All]" dimensionUniqueName="[Actual]" displayFolder="" count="0" memberValueDatatype="7" unbalanced="0"/>
    <cacheHierarchy uniqueName="[Actual].[Ship Mode]" caption="Ship Mode" attribute="1" defaultMemberUniqueName="[Actual].[Ship Mode].[All]" allUniqueName="[Actual].[Ship Mode].[All]" dimensionUniqueName="[Actual]" displayFolder="" count="0" memberValueDatatype="130" unbalanced="0"/>
    <cacheHierarchy uniqueName="[Actual].[Customer ID]" caption="Customer ID" attribute="1" defaultMemberUniqueName="[Actual].[Customer ID].[All]" allUniqueName="[Actual].[Customer ID].[All]" dimensionUniqueName="[Actual]" displayFolder="" count="0" memberValueDatatype="130" unbalanced="0"/>
    <cacheHierarchy uniqueName="[Actual].[Customer Name]" caption="Customer Name" attribute="1" defaultMemberUniqueName="[Actual].[Customer Name].[All]" allUniqueName="[Actual].[Customer Name].[All]" dimensionUniqueName="[Actual]" displayFolder="" count="0" memberValueDatatype="130" unbalanced="0"/>
    <cacheHierarchy uniqueName="[Actual].[City]" caption="City" attribute="1" defaultMemberUniqueName="[Actual].[City].[All]" allUniqueName="[Actual].[City].[All]" dimensionUniqueName="[Actual]" displayFolder="" count="0" memberValueDatatype="130" unbalanced="0"/>
    <cacheHierarchy uniqueName="[Actual].[State]" caption="State" attribute="1" defaultMemberUniqueName="[Actual].[State].[All]" allUniqueName="[Actual].[State].[All]" dimensionUniqueName="[Actual]" displayFolder="" count="0" memberValueDatatype="130" unbalanced="0"/>
    <cacheHierarchy uniqueName="[Actual].[Country]" caption="Country" attribute="1" defaultMemberUniqueName="[Actual].[Country].[All]" allUniqueName="[Actual].[Country].[All]" dimensionUniqueName="[Actual]" displayFolder="" count="0" memberValueDatatype="130" unbalanced="0"/>
    <cacheHierarchy uniqueName="[Actual].[Postal Code]" caption="Postal Code" attribute="1" defaultMemberUniqueName="[Actual].[Postal Code].[All]" allUniqueName="[Actual].[Postal Code].[All]" dimensionUniqueName="[Actual]" displayFolder="" count="0" memberValueDatatype="130" unbalanced="0"/>
    <cacheHierarchy uniqueName="[Actual].[Product ID]" caption="Product ID" attribute="1" defaultMemberUniqueName="[Actual].[Product ID].[All]" allUniqueName="[Actual].[Product ID].[All]" dimensionUniqueName="[Actual]" displayFolder="" count="0" memberValueDatatype="130" unbalanced="0"/>
    <cacheHierarchy uniqueName="[Actual].[Product Name]" caption="Product Name" attribute="1" defaultMemberUniqueName="[Actual].[Product Name].[All]" allUniqueName="[Actual].[Product Name].[All]" dimensionUniqueName="[Actual]" displayFolder="" count="0" memberValueDatatype="130" unbalanced="0"/>
    <cacheHierarchy uniqueName="[Actual].[Sales]" caption="Sales" attribute="1" defaultMemberUniqueName="[Actual].[Sales].[All]" allUniqueName="[Actual].[Sales].[All]" dimensionUniqueName="[Actual]" displayFolder="" count="0" memberValueDatatype="5" unbalanced="0"/>
    <cacheHierarchy uniqueName="[Actual].[Quantity]" caption="Quantity" attribute="1" defaultMemberUniqueName="[Actual].[Quantity].[All]" allUniqueName="[Actual].[Quantity].[All]" dimensionUniqueName="[Actual]" displayFolder="" count="0" memberValueDatatype="20" unbalanced="0"/>
    <cacheHierarchy uniqueName="[Actual].[Discount]" caption="Discount" attribute="1" defaultMemberUniqueName="[Actual].[Discount].[All]" allUniqueName="[Actual].[Discount].[All]" dimensionUniqueName="[Actual]" displayFolder="" count="0" memberValueDatatype="5" unbalanced="0"/>
    <cacheHierarchy uniqueName="[Actual].[Profit]" caption="Profit" attribute="1" defaultMemberUniqueName="[Actual].[Profit].[All]" allUniqueName="[Actual].[Profit].[All]" dimensionUniqueName="[Actual]" displayFolder="" count="0" memberValueDatatype="5" unbalanced="0"/>
    <cacheHierarchy uniqueName="[Actual].[Shipping Cost]" caption="Shipping Cost" attribute="1" defaultMemberUniqueName="[Actual].[Shipping Cost].[All]" allUniqueName="[Actual].[Shipping Cost].[All]" dimensionUniqueName="[Actual]" displayFolder="" count="0" memberValueDatatype="5" unbalanced="0"/>
    <cacheHierarchy uniqueName="[Actual].[Order Priority]" caption="Order Priority" attribute="1" defaultMemberUniqueName="[Actual].[Order Priority].[All]" allUniqueName="[Actual].[Order Priority].[All]" dimensionUniqueName="[Actual]" displayFolder="" count="0" memberValueDatatype="130" unbalanced="0"/>
    <cacheHierarchy uniqueName="[Actual].[Ship Days]" caption="Ship Days" attribute="1" defaultMemberUniqueName="[Actual].[Ship Days].[All]" allUniqueName="[Actual].[Ship Days].[All]" dimensionUniqueName="[Actual]" displayFolder="" count="0" memberValueDatatype="20" unbalanced="0"/>
    <cacheHierarchy uniqueName="[Actual].[Discount Band]" caption="Discount Band" attribute="1" defaultMemberUniqueName="[Actual].[Discount Band].[All]" allUniqueName="[Actual].[Discount Band].[All]" dimensionUniqueName="[Actual]" displayFolder="" count="0" memberValueDatatype="130" unbalanced="0"/>
    <cacheHierarchy uniqueName="[Budget].[Budget Year]" caption="Budget Year" attribute="1" defaultMemberUniqueName="[Budget].[Budget Year].[All]" allUniqueName="[Budget].[Budget Year].[All]" dimensionUniqueName="[Budget]" displayFolder="" count="0" memberValueDatatype="20" unbalanced="0"/>
    <cacheHierarchy uniqueName="[Budget].[Market]" caption="Market" attribute="1" defaultMemberUniqueName="[Budget].[Market].[All]" allUniqueName="[Budget].[Market].[All]" dimensionUniqueName="[Budget]" displayFolder="" count="0" memberValueDatatype="130" unbalanced="0"/>
    <cacheHierarchy uniqueName="[Budget].[Region]" caption="Region" attribute="1" defaultMemberUniqueName="[Budget].[Region].[All]" allUniqueName="[Budget].[Region].[All]" dimensionUniqueName="[Budget]" displayFolder="" count="0" memberValueDatatype="130" unbalanced="0"/>
    <cacheHierarchy uniqueName="[Budget].[Category]" caption="Category" attribute="1" defaultMemberUniqueName="[Budget].[Category].[All]" allUniqueName="[Budget].[Category].[All]" dimensionUniqueName="[Budget]" displayFolder="" count="0" memberValueDatatype="130" unbalanced="0"/>
    <cacheHierarchy uniqueName="[Budget].[Month Name]" caption="Month Name" attribute="1" defaultMemberUniqueName="[Budget].[Month Name].[All]" allUniqueName="[Budget].[Month Name].[All]" dimensionUniqueName="[Budget]" displayFolder="" count="0" memberValueDatatype="130" unbalanced="0"/>
    <cacheHierarchy uniqueName="[Budget].[Budget Sales]" caption="Budget Sales" attribute="1" defaultMemberUniqueName="[Budget].[Budget Sales].[All]" allUniqueName="[Budget].[Budget Sales].[All]" dimensionUniqueName="[Budget]" displayFolder="" count="0" memberValueDatatype="5" unbalanced="0"/>
    <cacheHierarchy uniqueName="[Budget].[Month]" caption="Month" attribute="1" defaultMemberUniqueName="[Budget].[Month].[All]" allUniqueName="[Budget].[Month].[All]" dimensionUniqueName="[Budget]" displayFolder="" count="0" memberValueDatatype="20" unbalanced="0"/>
    <cacheHierarchy uniqueName="[Budget].[Budget Date]" caption="Budget Date" attribute="1" time="1" defaultMemberUniqueName="[Budget].[Budget Date].[All]" allUniqueName="[Budget].[Budget Date].[All]" dimensionUniqueName="[Budget]" displayFolder="" count="0" memberValueDatatype="7" unbalanced="0"/>
    <cacheHierarchy uniqueName="[Dim_Budget_Key].[Region]" caption="Region" attribute="1" defaultMemberUniqueName="[Dim_Budget_Key].[Region].[All]" allUniqueName="[Dim_Budget_Key].[Region].[All]" dimensionUniqueName="[Dim_Budget_Key]" displayFolder="" count="2" memberValueDatatype="130" unbalanced="0">
      <fieldsUsage count="2">
        <fieldUsage x="-1"/>
        <fieldUsage x="0"/>
      </fieldsUsage>
    </cacheHierarchy>
    <cacheHierarchy uniqueName="[Dim_Budget_Key].[Category]" caption="Category" attribute="1" defaultMemberUniqueName="[Dim_Budget_Key].[Category].[All]" allUniqueName="[Dim_Budget_Key].[Category].[All]" dimensionUniqueName="[Dim_Budget_Key]" displayFolder="" count="2" memberValueDatatype="130" unbalanced="0">
      <fieldsUsage count="2">
        <fieldUsage x="-1"/>
        <fieldUsage x="1"/>
      </fieldsUsage>
    </cacheHierarchy>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Date].[Date]" caption="Date" attribute="1" time="1" keyAttribute="1" defaultMemberUniqueName="[Dim_Date].[Date].[All]" allUniqueName="[Dim_Date].[Date].[All]" dimensionUniqueName="[Dim_Date]" displayFolder="" count="2" memberValueDatatype="7" unbalanced="0"/>
    <cacheHierarchy uniqueName="[Dim_Date].[Year]" caption="Year" attribute="1" time="1" defaultMemberUniqueName="[Dim_Date].[Year].[All]" allUniqueName="[Dim_Date].[Year].[All]" dimensionUniqueName="[Dim_Date]" displayFolder="" count="2" memberValueDatatype="20" unbalanced="0">
      <fieldsUsage count="2">
        <fieldUsage x="-1"/>
        <fieldUsage x="3"/>
      </fieldsUsage>
    </cacheHierarchy>
    <cacheHierarchy uniqueName="[Dim_Date].[Quarter]" caption="Quarter" attribute="1" time="1" defaultMemberUniqueName="[Dim_Date].[Quarter].[All]" allUniqueName="[Dim_Date].[Quarter].[All]" dimensionUniqueName="[Dim_Date]" displayFolder="" count="0" memberValueDatatype="130" unbalanced="0"/>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Year-Month]" caption="Year-Month" attribute="1" time="1" defaultMemberUniqueName="[Dim_Date].[Year-Month].[All]" allUniqueName="[Dim_Date].[Year-Month].[All]" dimensionUniqueName="[Dim_Date]" displayFolder="" count="0" memberValueDatatype="130" unbalanced="0"/>
    <cacheHierarchy uniqueName="[Dim_Date].[Weekday]" caption="Weekday" attribute="1" time="1" defaultMemberUniqueName="[Dim_Date].[Weekday].[All]" allUniqueName="[Dim_Date].[Weekday].[All]" dimensionUniqueName="[Dim_Date]" displayFolder="" count="0" memberValueDatatype="130" unbalanced="0"/>
    <cacheHierarchy uniqueName="[Dim_Geo].[City]" caption="City" attribute="1" defaultMemberUniqueName="[Dim_Geo].[City].[All]" allUniqueName="[Dim_Geo].[City].[All]" dimensionUniqueName="[Dim_Geo]" displayFolder="" count="0" memberValueDatatype="130" unbalanced="0"/>
    <cacheHierarchy uniqueName="[Dim_Geo].[State]" caption="State" attribute="1" defaultMemberUniqueName="[Dim_Geo].[State].[All]" allUniqueName="[Dim_Geo].[State].[All]" dimensionUniqueName="[Dim_Geo]" displayFolder="" count="0" memberValueDatatype="130" unbalanced="0"/>
    <cacheHierarchy uniqueName="[Dim_Geo].[Country]" caption="Country" attribute="1" defaultMemberUniqueName="[Dim_Geo].[Country].[All]" allUniqueName="[Dim_Geo].[Country].[All]" dimensionUniqueName="[Dim_Geo]" displayFolder="" count="0" memberValueDatatype="130" unbalanced="0"/>
    <cacheHierarchy uniqueName="[Dim_Geo].[Market]" caption="Market" attribute="1" defaultMemberUniqueName="[Dim_Geo].[Market].[All]" allUniqueName="[Dim_Geo].[Market].[All]" dimensionUniqueName="[Dim_Geo]" displayFolder="" count="2" memberValueDatatype="130" unbalanced="0">
      <fieldsUsage count="2">
        <fieldUsage x="-1"/>
        <fieldUsage x="13"/>
      </fieldsUsage>
    </cacheHierarchy>
    <cacheHierarchy uniqueName="[Dim_Geo].[Region]" caption="Region" attribute="1" defaultMemberUniqueName="[Dim_Geo].[Region].[All]" allUniqueName="[Dim_Geo].[Region].[All]" dimensionUniqueName="[Dim_Geo]"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Actual].[Budget Key]" caption="Budget Key" attribute="1" defaultMemberUniqueName="[Actual].[Budget Key].[All]" allUniqueName="[Actual].[Budget Key].[All]" dimensionUniqueName="[Actual]" displayFolder="" count="0" memberValueDatatype="130" unbalanced="0" hidden="1"/>
    <cacheHierarchy uniqueName="[Actual].[Category]" caption="Category" attribute="1" defaultMemberUniqueName="[Actual].[Category].[All]" allUniqueName="[Actual].[Category].[All]" dimensionUniqueName="[Actual]" displayFolder="" count="0" memberValueDatatype="130" unbalanced="0" hidden="1"/>
    <cacheHierarchy uniqueName="[Actual].[Geo Key]" caption="Geo Key" attribute="1" defaultMemberUniqueName="[Actual].[Geo Key].[All]" allUniqueName="[Actual].[Geo Key].[All]" dimensionUniqueName="[Actual]" displayFolder="" count="0" memberValueDatatype="130" unbalanced="0" hidden="1"/>
    <cacheHierarchy uniqueName="[Actual].[Market]" caption="Market" attribute="1" defaultMemberUniqueName="[Actual].[Market].[All]" allUniqueName="[Actual].[Market].[All]" dimensionUniqueName="[Actual]" displayFolder="" count="0" memberValueDatatype="130" unbalanced="0" hidden="1"/>
    <cacheHierarchy uniqueName="[Actual].[Month]" caption="Month" attribute="1" defaultMemberUniqueName="[Actual].[Month].[All]" allUniqueName="[Actual].[Month].[All]" dimensionUniqueName="[Actual]" displayFolder="" count="0" memberValueDatatype="20" unbalanced="0" hidden="1"/>
    <cacheHierarchy uniqueName="[Actual].[Month Name]" caption="Month Name" attribute="1" defaultMemberUniqueName="[Actual].[Month Name].[All]" allUniqueName="[Actual].[Month Name].[All]" dimensionUniqueName="[Actual]" displayFolder="" count="0" memberValueDatatype="130" unbalanced="0" hidden="1"/>
    <cacheHierarchy uniqueName="[Actual].[Product Key]" caption="Product Key" attribute="1" defaultMemberUniqueName="[Actual].[Product Key].[All]" allUniqueName="[Actual].[Product Key].[All]" dimensionUniqueName="[Actual]" displayFolder="" count="0" memberValueDatatype="130" unbalanced="0" hidden="1"/>
    <cacheHierarchy uniqueName="[Actual].[Quarter]" caption="Quarter" attribute="1" defaultMemberUniqueName="[Actual].[Quarter].[All]" allUniqueName="[Actual].[Quarter].[All]" dimensionUniqueName="[Actual]" displayFolder="" count="0" memberValueDatatype="20" unbalanced="0" hidden="1"/>
    <cacheHierarchy uniqueName="[Actual].[Region]" caption="Region" attribute="1" defaultMemberUniqueName="[Actual].[Region].[All]" allUniqueName="[Actual].[Region].[All]" dimensionUniqueName="[Actual]" displayFolder="" count="0" memberValueDatatype="130" unbalanced="0" hidden="1"/>
    <cacheHierarchy uniqueName="[Actual].[Segment]" caption="Segment" attribute="1" defaultMemberUniqueName="[Actual].[Segment].[All]" allUniqueName="[Actual].[Segment].[All]" dimensionUniqueName="[Actual]" displayFolder="" count="0" memberValueDatatype="130" unbalanced="0" hidden="1"/>
    <cacheHierarchy uniqueName="[Actual].[Sub-Category]" caption="Sub-Category" attribute="1" defaultMemberUniqueName="[Actual].[Sub-Category].[All]" allUniqueName="[Actual].[Sub-Category].[All]" dimensionUniqueName="[Actual]" displayFolder="" count="0" memberValueDatatype="130" unbalanced="0" hidden="1"/>
    <cacheHierarchy uniqueName="[Actual].[Year]" caption="Year" attribute="1" defaultMemberUniqueName="[Actual].[Year].[All]" allUniqueName="[Actual].[Year].[All]" dimensionUniqueName="[Actual]" displayFolder="" count="0" memberValueDatatype="20" unbalanced="0" hidden="1"/>
    <cacheHierarchy uniqueName="[Budget].[Budget Key]" caption="Budget Key" attribute="1" defaultMemberUniqueName="[Budget].[Budget Key].[All]" allUniqueName="[Budget].[Budget Key].[All]" dimensionUniqueName="[Budget]" displayFolder="" count="0" memberValueDatatype="130" unbalanced="0" hidden="1"/>
    <cacheHierarchy uniqueName="[Dim_Budget_Key].[Budget Key]" caption="Budget Key" attribute="1" defaultMemberUniqueName="[Dim_Budget_Key].[Budget Key].[All]" allUniqueName="[Dim_Budget_Key].[Budget Key].[All]" dimensionUniqueName="[Dim_Budget_Key]" displayFolder="" count="0" memberValueDatatype="130" unbalanced="0" hidden="1"/>
    <cacheHierarchy uniqueName="[Dim_Budget_Key].[Month]" caption="Month" attribute="1" defaultMemberUniqueName="[Dim_Budget_Key].[Month].[All]" allUniqueName="[Dim_Budget_Key].[Month].[All]" dimensionUniqueName="[Dim_Budget_Key]" displayFolder="" count="0" memberValueDatatype="20" unbalanced="0" hidden="1"/>
    <cacheHierarchy uniqueName="[Dim_Budget_Key].[Year]" caption="Year" attribute="1" defaultMemberUniqueName="[Dim_Budget_Key].[Year].[All]" allUniqueName="[Dim_Budget_Key].[Year].[All]" dimensionUniqueName="[Dim_Budget_Key]" displayFolder="" count="0" memberValueDatatype="20" unbalanced="0" hidden="1"/>
    <cacheHierarchy uniqueName="[Dim_Geo].[Geo Key]" caption="Geo Key" attribute="1" defaultMemberUniqueName="[Dim_Geo].[Geo Key].[All]" allUniqueName="[Dim_Geo].[Geo Key].[All]" dimensionUniqueName="[Dim_Geo]" displayFolder="" count="0" memberValueDatatype="130" unbalanced="0" hidden="1"/>
    <cacheHierarchy uniqueName="[Dim_product].[Product Key]" caption="Product Key" attribute="1" defaultMemberUniqueName="[Dim_product].[Product Key].[All]" allUniqueName="[Dim_product].[Product Key].[All]" dimensionUniqueName="[Dim_product]" displayFolder="" count="0" memberValueDatatype="130" unbalanced="0" hidden="1"/>
    <cacheHierarchy uniqueName="[Measures].[Revenue]" caption="Revenue" measure="1" displayFolder="" measureGroup="Actual" count="0"/>
    <cacheHierarchy uniqueName="[Measures].[Gross Profit]" caption="Gross Profit" measure="1" displayFolder="" measureGroup="Actual" count="0"/>
    <cacheHierarchy uniqueName="[Measures].[Budget Sale]" caption="Budget Sale" measure="1" displayFolder="" measureGroup="Actual" count="0"/>
    <cacheHierarchy uniqueName="[Measures].[Variance %]" caption="Variance %" measure="1" displayFolder="" measureGroup="Actual" count="0" oneField="1">
      <fieldsUsage count="1">
        <fieldUsage x="2"/>
      </fieldsUsage>
    </cacheHierarchy>
    <cacheHierarchy uniqueName="[Measures].[Margin %]" caption="Margin %" measure="1" displayFolder="" measureGroup="Actual" count="0" oneField="1">
      <fieldsUsage count="1">
        <fieldUsage x="4"/>
      </fieldsUsage>
    </cacheHierarchy>
    <cacheHierarchy uniqueName="[Measures].[Orders]" caption="Orders" measure="1" displayFolder="" measureGroup="Actual" count="0" oneField="1">
      <fieldsUsage count="1">
        <fieldUsage x="5"/>
      </fieldsUsage>
    </cacheHierarchy>
    <cacheHierarchy uniqueName="[Measures].[AOV]" caption="AOV" measure="1" displayFolder="" measureGroup="Actual" count="0" oneField="1">
      <fieldsUsage count="1">
        <fieldUsage x="6"/>
      </fieldsUsage>
    </cacheHierarchy>
    <cacheHierarchy uniqueName="[Measures].[Units]" caption="Units" measure="1" displayFolder="" measureGroup="Actual" count="0" oneField="1">
      <fieldsUsage count="1">
        <fieldUsage x="7"/>
      </fieldsUsage>
    </cacheHierarchy>
    <cacheHierarchy uniqueName="[Measures].[Avg Ship Days]" caption="Avg Ship Days" measure="1" displayFolder="" measureGroup="Actual" count="0" oneField="1">
      <fieldsUsage count="1">
        <fieldUsage x="8"/>
      </fieldsUsage>
    </cacheHierarchy>
    <cacheHierarchy uniqueName="[Measures].[Avg Discount]" caption="Avg Discount" measure="1" displayFolder="" measureGroup="Actual" count="0" oneField="1">
      <fieldsUsage count="1">
        <fieldUsage x="9"/>
      </fieldsUsage>
    </cacheHierarchy>
    <cacheHierarchy uniqueName="[Measures].[Revenue(Per Year)]" caption="Revenue(Per Year)" measure="1" displayFolder="" measureGroup="Actual" count="0"/>
    <cacheHierarchy uniqueName="[Measures].[YOY Growth %]" caption="YOY Growth %" measure="1" displayFolder="" measureGroup="Actual" count="0" oneField="1">
      <fieldsUsage count="1">
        <fieldUsage x="10"/>
      </fieldsUsage>
    </cacheHierarchy>
    <cacheHierarchy uniqueName="[Measures].[Variance]" caption="Variance" measure="1" displayFolder="" measureGroup="Actual" count="0" oneField="1">
      <fieldsUsage count="1">
        <fieldUsage x="11"/>
      </fieldsUsage>
    </cacheHierarchy>
    <cacheHierarchy uniqueName="[Measures].[Attainment %]" caption="Attainment %" measure="1" displayFolder="" measureGroup="Actual" count="0" oneField="1">
      <fieldsUsage count="1">
        <fieldUsage x="12"/>
      </fieldsUsage>
    </cacheHierarchy>
    <cacheHierarchy uniqueName="[Measures].[__XL_Count Actual]" caption="__XL_Count Actual" measure="1" displayFolder="" measureGroup="Actual" count="0" hidden="1"/>
    <cacheHierarchy uniqueName="[Measures].[__XL_Count Budget]" caption="__XL_Count Budget" measure="1" displayFolder="" measureGroup="Budget" count="0" hidden="1"/>
    <cacheHierarchy uniqueName="[Measures].[__XL_Count Dim_Date]" caption="__XL_Count Dim_Date" measure="1" displayFolder="" measureGroup="Dim_Date" count="0" hidden="1"/>
    <cacheHierarchy uniqueName="[Measures].[__XL_Count Dim_product]" caption="__XL_Count Dim_product" measure="1" displayFolder="" measureGroup="Dim_product" count="0" hidden="1"/>
    <cacheHierarchy uniqueName="[Measures].[__XL_Count Dim_Customers]" caption="__XL_Count Dim_Customers" measure="1" displayFolder="" measureGroup="Dim_Customers" count="0" hidden="1"/>
    <cacheHierarchy uniqueName="[Measures].[__XL_Count Dim_Geo]" caption="__XL_Count Dim_Geo" measure="1" displayFolder="" measureGroup="Dim_Geo" count="0" hidden="1"/>
    <cacheHierarchy uniqueName="[Measures].[__XL_Count Dim_Budget_Key]" caption="__XL_Count Dim_Budget_Key" measure="1" displayFolder="" measureGroup="Dim_Budget_Key" count="0" hidden="1"/>
    <cacheHierarchy uniqueName="[Measures].[__No measures defined]" caption="__No measures defined" measure="1" displayFolder="" count="0" hidden="1"/>
  </cacheHierarchies>
  <kpis count="0"/>
  <dimensions count="8">
    <dimension name="Actual" uniqueName="[Actual]" caption="Actual"/>
    <dimension name="Budget" uniqueName="[Budget]" caption="Budget"/>
    <dimension name="Dim_Budget_Key" uniqueName="[Dim_Budget_Key]" caption="Dim_Budget_Key"/>
    <dimension name="Dim_Customers" uniqueName="[Dim_Customers]" caption="Dim_Customers"/>
    <dimension name="Dim_Date" uniqueName="[Dim_Date]" caption="Dim_Date"/>
    <dimension name="Dim_Geo" uniqueName="[Dim_Geo]" caption="Dim_Geo"/>
    <dimension name="Dim_product" uniqueName="[Dim_product]" caption="Dim_product"/>
    <dimension measure="1" name="Measures" uniqueName="[Measures]" caption="Measures"/>
  </dimensions>
  <measureGroups count="7">
    <measureGroup name="Actual" caption="Actual"/>
    <measureGroup name="Budget" caption="Budget"/>
    <measureGroup name="Dim_Budget_Key" caption="Dim_Budget_Key"/>
    <measureGroup name="Dim_Customers" caption="Dim_Customers"/>
    <measureGroup name="Dim_Date" caption="Dim_Date"/>
    <measureGroup name="Dim_Geo" caption="Dim_Geo"/>
    <measureGroup name="Dim_product" caption="Dim_product"/>
  </measureGroups>
  <maps count="14">
    <map measureGroup="0" dimension="0"/>
    <map measureGroup="0" dimension="2"/>
    <map measureGroup="0" dimension="3"/>
    <map measureGroup="0" dimension="4"/>
    <map measureGroup="0" dimension="5"/>
    <map measureGroup="0" dimension="6"/>
    <map measureGroup="1" dimension="1"/>
    <map measureGroup="1" dimension="2"/>
    <map measureGroup="1" dimension="4"/>
    <map measureGroup="2" dimension="2"/>
    <map measureGroup="3" dimension="3"/>
    <map measureGroup="4"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Aditya Aanand" refreshedDate="46324.70906296296" backgroundQuery="1" createdVersion="3" refreshedVersion="8" minRefreshableVersion="3" recordCount="0" tupleCache="1" supportSubquery="1" supportAdvancedDrill="1" xr:uid="{91AB530A-A94B-452E-B160-E1C80A7889CD}">
  <cacheSource type="external" connectionId="10"/>
  <cacheFields count="3">
    <cacheField name="[Dim_Date].[Year].[Year]" caption="Year" numFmtId="0" hierarchy="35" level="1">
      <sharedItems count="1">
        <s v="[Dim_Date].[Year].&amp;[2014]" c="2014"/>
      </sharedItems>
    </cacheField>
    <cacheField name="[Dim_Date].[Date].[Date]" caption="Date" numFmtId="0" hierarchy="34" level="1">
      <sharedItems count="1">
        <s v="[Dim_Date].[Date].&amp;[2011-01-01T00:00:00]" c="01-01-2011"/>
      </sharedItems>
    </cacheField>
    <cacheField name="[Measures].[MeasuresLevel]" caption="MeasuresLevel" numFmtId="0" hierarchy="49">
      <sharedItems count="6">
        <s v="[Measures].[YOY Growth %]" c="YOY Growth %"/>
        <s v="[Measures].[Margin %]" c="Margin %"/>
        <s v="[Measures].[Avg Discount]" c="Avg Discount"/>
        <s v="[Measures].[Variance %]" c="Variance %"/>
        <s v="[Measures].[Revenue]" c="Revenue"/>
        <s v="[Measures].[Budget Sale]" c="Budget Sale"/>
      </sharedItems>
    </cacheField>
  </cacheFields>
  <cacheHierarchies count="90">
    <cacheHierarchy uniqueName="[Actual].[Row ID]" caption="Row ID" attribute="1" defaultMemberUniqueName="[Actual].[Row ID].[All]" allUniqueName="[Actual].[Row ID].[All]" dimensionUniqueName="[Actual]" displayFolder="" count="2" memberValueDatatype="20" unbalanced="0"/>
    <cacheHierarchy uniqueName="[Actual].[Order ID]" caption="Order ID" attribute="1" defaultMemberUniqueName="[Actual].[Order ID].[All]" allUniqueName="[Actual].[Order ID].[All]" dimensionUniqueName="[Actual]" displayFolder="" count="2" memberValueDatatype="130" unbalanced="0"/>
    <cacheHierarchy uniqueName="[Actual].[Order Date]" caption="Order Date" attribute="1" time="1" defaultMemberUniqueName="[Actual].[Order Date].[All]" allUniqueName="[Actual].[Order Date].[All]" dimensionUniqueName="[Actual]" displayFolder="" count="2" memberValueDatatype="7" unbalanced="0"/>
    <cacheHierarchy uniqueName="[Actual].[Ship Date]" caption="Ship Date" attribute="1" time="1" defaultMemberUniqueName="[Actual].[Ship Date].[All]" allUniqueName="[Actual].[Ship Date].[All]" dimensionUniqueName="[Actual]" displayFolder="" count="2" memberValueDatatype="7" unbalanced="0"/>
    <cacheHierarchy uniqueName="[Actual].[Ship Mode]" caption="Ship Mode" attribute="1" defaultMemberUniqueName="[Actual].[Ship Mode].[All]" allUniqueName="[Actual].[Ship Mode].[All]" dimensionUniqueName="[Actual]" displayFolder="" count="2" memberValueDatatype="130" unbalanced="0"/>
    <cacheHierarchy uniqueName="[Actual].[Customer ID]" caption="Customer ID" attribute="1" defaultMemberUniqueName="[Actual].[Customer ID].[All]" allUniqueName="[Actual].[Customer ID].[All]" dimensionUniqueName="[Actual]" displayFolder="" count="2" memberValueDatatype="130" unbalanced="0"/>
    <cacheHierarchy uniqueName="[Actual].[Customer Name]" caption="Customer Name" attribute="1" defaultMemberUniqueName="[Actual].[Customer Name].[All]" allUniqueName="[Actual].[Customer Name].[All]" dimensionUniqueName="[Actual]" displayFolder="" count="2" memberValueDatatype="130" unbalanced="0"/>
    <cacheHierarchy uniqueName="[Actual].[City]" caption="City" attribute="1" defaultMemberUniqueName="[Actual].[City].[All]" allUniqueName="[Actual].[City].[All]" dimensionUniqueName="[Actual]" displayFolder="" count="2" memberValueDatatype="130" unbalanced="0"/>
    <cacheHierarchy uniqueName="[Actual].[State]" caption="State" attribute="1" defaultMemberUniqueName="[Actual].[State].[All]" allUniqueName="[Actual].[State].[All]" dimensionUniqueName="[Actual]" displayFolder="" count="2" memberValueDatatype="130" unbalanced="0"/>
    <cacheHierarchy uniqueName="[Actual].[Country]" caption="Country" attribute="1" defaultMemberUniqueName="[Actual].[Country].[All]" allUniqueName="[Actual].[Country].[All]" dimensionUniqueName="[Actual]" displayFolder="" count="2" memberValueDatatype="130" unbalanced="0"/>
    <cacheHierarchy uniqueName="[Actual].[Postal Code]" caption="Postal Code" attribute="1" defaultMemberUniqueName="[Actual].[Postal Code].[All]" allUniqueName="[Actual].[Postal Code].[All]" dimensionUniqueName="[Actual]" displayFolder="" count="2" memberValueDatatype="130" unbalanced="0"/>
    <cacheHierarchy uniqueName="[Actual].[Product ID]" caption="Product ID" attribute="1" defaultMemberUniqueName="[Actual].[Product ID].[All]" allUniqueName="[Actual].[Product ID].[All]" dimensionUniqueName="[Actual]" displayFolder="" count="2" memberValueDatatype="130" unbalanced="0"/>
    <cacheHierarchy uniqueName="[Actual].[Product Name]" caption="Product Name" attribute="1" defaultMemberUniqueName="[Actual].[Product Name].[All]" allUniqueName="[Actual].[Product Name].[All]" dimensionUniqueName="[Actual]" displayFolder="" count="2" memberValueDatatype="130" unbalanced="0"/>
    <cacheHierarchy uniqueName="[Actual].[Sales]" caption="Sales" attribute="1" defaultMemberUniqueName="[Actual].[Sales].[All]" allUniqueName="[Actual].[Sales].[All]" dimensionUniqueName="[Actual]" displayFolder="" count="2" memberValueDatatype="5" unbalanced="0"/>
    <cacheHierarchy uniqueName="[Actual].[Quantity]" caption="Quantity" attribute="1" defaultMemberUniqueName="[Actual].[Quantity].[All]" allUniqueName="[Actual].[Quantity].[All]" dimensionUniqueName="[Actual]" displayFolder="" count="2" memberValueDatatype="20" unbalanced="0"/>
    <cacheHierarchy uniqueName="[Actual].[Discount]" caption="Discount" attribute="1" defaultMemberUniqueName="[Actual].[Discount].[All]" allUniqueName="[Actual].[Discount].[All]" dimensionUniqueName="[Actual]" displayFolder="" count="2" memberValueDatatype="5" unbalanced="0"/>
    <cacheHierarchy uniqueName="[Actual].[Profit]" caption="Profit" attribute="1" defaultMemberUniqueName="[Actual].[Profit].[All]" allUniqueName="[Actual].[Profit].[All]" dimensionUniqueName="[Actual]" displayFolder="" count="2" memberValueDatatype="5" unbalanced="0"/>
    <cacheHierarchy uniqueName="[Actual].[Shipping Cost]" caption="Shipping Cost" attribute="1" defaultMemberUniqueName="[Actual].[Shipping Cost].[All]" allUniqueName="[Actual].[Shipping Cost].[All]" dimensionUniqueName="[Actual]" displayFolder="" count="2" memberValueDatatype="5" unbalanced="0"/>
    <cacheHierarchy uniqueName="[Actual].[Order Priority]" caption="Order Priority" attribute="1" defaultMemberUniqueName="[Actual].[Order Priority].[All]" allUniqueName="[Actual].[Order Priority].[All]" dimensionUniqueName="[Actual]" displayFolder="" count="2" memberValueDatatype="130" unbalanced="0"/>
    <cacheHierarchy uniqueName="[Actual].[Ship Days]" caption="Ship Days" attribute="1" defaultMemberUniqueName="[Actual].[Ship Days].[All]" allUniqueName="[Actual].[Ship Days].[All]" dimensionUniqueName="[Actual]" displayFolder="" count="2" memberValueDatatype="20" unbalanced="0"/>
    <cacheHierarchy uniqueName="[Actual].[Discount Band]" caption="Discount Band" attribute="1" defaultMemberUniqueName="[Actual].[Discount Band].[All]" allUniqueName="[Actual].[Discount Band].[All]" dimensionUniqueName="[Actual]" displayFolder="" count="2" memberValueDatatype="130" unbalanced="0"/>
    <cacheHierarchy uniqueName="[Budget].[Budget Year]" caption="Budget Year" attribute="1" defaultMemberUniqueName="[Budget].[Budget Year].[All]" allUniqueName="[Budget].[Budget Year].[All]" dimensionUniqueName="[Budget]" displayFolder="" count="2" memberValueDatatype="20" unbalanced="0"/>
    <cacheHierarchy uniqueName="[Budget].[Market]" caption="Market" attribute="1" defaultMemberUniqueName="[Budget].[Market].[All]" allUniqueName="[Budget].[Market].[All]" dimensionUniqueName="[Budget]" displayFolder="" count="2" memberValueDatatype="130" unbalanced="0"/>
    <cacheHierarchy uniqueName="[Budget].[Region]" caption="Region" attribute="1" defaultMemberUniqueName="[Budget].[Region].[All]" allUniqueName="[Budget].[Region].[All]" dimensionUniqueName="[Budget]" displayFolder="" count="2" memberValueDatatype="130" unbalanced="0"/>
    <cacheHierarchy uniqueName="[Budget].[Category]" caption="Category" attribute="1" defaultMemberUniqueName="[Budget].[Category].[All]" allUniqueName="[Budget].[Category].[All]" dimensionUniqueName="[Budget]" displayFolder="" count="2" memberValueDatatype="130" unbalanced="0"/>
    <cacheHierarchy uniqueName="[Budget].[Month Name]" caption="Month Name" attribute="1" defaultMemberUniqueName="[Budget].[Month Name].[All]" allUniqueName="[Budget].[Month Name].[All]" dimensionUniqueName="[Budget]" displayFolder="" count="2" memberValueDatatype="130" unbalanced="0"/>
    <cacheHierarchy uniqueName="[Budget].[Budget Sales]" caption="Budget Sales" attribute="1" defaultMemberUniqueName="[Budget].[Budget Sales].[All]" allUniqueName="[Budget].[Budget Sales].[All]" dimensionUniqueName="[Budget]" displayFolder="" count="2" memberValueDatatype="5" unbalanced="0"/>
    <cacheHierarchy uniqueName="[Budget].[Month]" caption="Month" attribute="1" defaultMemberUniqueName="[Budget].[Month].[All]" allUniqueName="[Budget].[Month].[All]" dimensionUniqueName="[Budget]" displayFolder="" count="2" memberValueDatatype="20" unbalanced="0"/>
    <cacheHierarchy uniqueName="[Budget].[Budget Date]" caption="Budget Date" attribute="1" time="1" defaultMemberUniqueName="[Budget].[Budget Date].[All]" allUniqueName="[Budget].[Budget Date].[All]" dimensionUniqueName="[Budget]" displayFolder="" count="2" memberValueDatatype="7" unbalanced="0"/>
    <cacheHierarchy uniqueName="[Dim_Budget_Key].[Region]" caption="Region" attribute="1" defaultMemberUniqueName="[Dim_Budget_Key].[Region].[All]" allUniqueName="[Dim_Budget_Key].[Region].[All]" dimensionUniqueName="[Dim_Budget_Key]" displayFolder="" count="2" memberValueDatatype="130" unbalanced="0"/>
    <cacheHierarchy uniqueName="[Dim_Budget_Key].[Category]" caption="Category" attribute="1" defaultMemberUniqueName="[Dim_Budget_Key].[Category].[All]" allUniqueName="[Dim_Budget_Key].[Category].[All]" allCaption="All" dimensionUniqueName="[Dim_Budget_Key]" displayFolder="" count="2" memberValueDatatype="130" unbalanced="0"/>
    <cacheHierarchy uniqueName="[Dim_Customers].[Customer ID]" caption="Customer ID" attribute="1" defaultMemberUniqueName="[Dim_Customers].[Customer ID].[All]" allUniqueName="[Dim_Customers].[Customer ID].[All]" dimensionUniqueName="[Dim_Customers]" displayFolder="" count="2" memberValueDatatype="130" unbalanced="0"/>
    <cacheHierarchy uniqueName="[Dim_Customers].[Customer Name]" caption="Customer Name" attribute="1" defaultMemberUniqueName="[Dim_Customers].[Customer Name].[All]" allUniqueName="[Dim_Customers].[Customer Name].[All]" dimensionUniqueName="[Dim_Customers]" displayFolder="" count="2"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Date].[Date]" caption="Date" attribute="1" time="1" keyAttribute="1" defaultMemberUniqueName="[Dim_Date].[Date].[All]" allUniqueName="[Dim_Date].[Date].[All]" dimensionUniqueName="[Dim_Date]" displayFolder="" count="2" memberValueDatatype="7" unbalanced="0">
      <fieldsUsage count="2">
        <fieldUsage x="-1"/>
        <fieldUsage x="1"/>
      </fieldsUsage>
    </cacheHierarchy>
    <cacheHierarchy uniqueName="[Dim_Date].[Year]" caption="Year" attribute="1" time="1" defaultMemberUniqueName="[Dim_Date].[Year].[All]" allUniqueName="[Dim_Date].[Year].[All]" dimensionUniqueName="[Dim_Date]" displayFolder="" count="2" memberValueDatatype="20" unbalanced="0">
      <fieldsUsage count="2">
        <fieldUsage x="-1"/>
        <fieldUsage x="0"/>
      </fieldsUsage>
    </cacheHierarchy>
    <cacheHierarchy uniqueName="[Dim_Date].[Quarter]" caption="Quarter" attribute="1" time="1" defaultMemberUniqueName="[Dim_Date].[Quarter].[All]" allUniqueName="[Dim_Date].[Quarter].[All]" dimensionUniqueName="[Dim_Date]" displayFolder="" count="2" memberValueDatatype="130" unbalanced="0"/>
    <cacheHierarchy uniqueName="[Dim_Date].[Month]" caption="Month" attribute="1" time="1" defaultMemberUniqueName="[Dim_Date].[Month].[All]" allUniqueName="[Dim_Date].[Month].[All]" dimensionUniqueName="[Dim_Date]" displayFolder="" count="2" memberValueDatatype="20" unbalanced="0"/>
    <cacheHierarchy uniqueName="[Dim_Date].[Month Name]" caption="Month Name" attribute="1" time="1" defaultMemberUniqueName="[Dim_Date].[Month Name].[All]" allUniqueName="[Dim_Date].[Month Name].[All]" dimensionUniqueName="[Dim_Date]" displayFolder="" count="2" memberValueDatatype="130" unbalanced="0"/>
    <cacheHierarchy uniqueName="[Dim_Date].[Year-Month]" caption="Year-Month" attribute="1" time="1" defaultMemberUniqueName="[Dim_Date].[Year-Month].[All]" allUniqueName="[Dim_Date].[Year-Month].[All]" dimensionUniqueName="[Dim_Date]" displayFolder="" count="2" memberValueDatatype="130" unbalanced="0"/>
    <cacheHierarchy uniqueName="[Dim_Date].[Weekday]" caption="Weekday" attribute="1" time="1" defaultMemberUniqueName="[Dim_Date].[Weekday].[All]" allUniqueName="[Dim_Date].[Weekday].[All]" dimensionUniqueName="[Dim_Date]" displayFolder="" count="2" memberValueDatatype="130" unbalanced="0"/>
    <cacheHierarchy uniqueName="[Dim_Geo].[City]" caption="City" attribute="1" defaultMemberUniqueName="[Dim_Geo].[City].[All]" allUniqueName="[Dim_Geo].[City].[All]" dimensionUniqueName="[Dim_Geo]" displayFolder="" count="2" memberValueDatatype="130" unbalanced="0"/>
    <cacheHierarchy uniqueName="[Dim_Geo].[State]" caption="State" attribute="1" defaultMemberUniqueName="[Dim_Geo].[State].[All]" allUniqueName="[Dim_Geo].[State].[All]" dimensionUniqueName="[Dim_Geo]" displayFolder="" count="2" memberValueDatatype="130" unbalanced="0"/>
    <cacheHierarchy uniqueName="[Dim_Geo].[Country]" caption="Country" attribute="1" defaultMemberUniqueName="[Dim_Geo].[Country].[All]" allUniqueName="[Dim_Geo].[Country].[All]" dimensionUniqueName="[Dim_Geo]" displayFolder="" count="2" memberValueDatatype="130" unbalanced="0"/>
    <cacheHierarchy uniqueName="[Dim_Geo].[Market]" caption="Market" attribute="1" defaultMemberUniqueName="[Dim_Geo].[Market].[All]" allUniqueName="[Dim_Geo].[Market].[All]" allCaption="All" dimensionUniqueName="[Dim_Geo]" displayFolder="" count="2" memberValueDatatype="130" unbalanced="0"/>
    <cacheHierarchy uniqueName="[Dim_Geo].[Region]" caption="Region" attribute="1" defaultMemberUniqueName="[Dim_Geo].[Region].[All]" allUniqueName="[Dim_Geo].[Region].[All]" dimensionUniqueName="[Dim_Geo]" displayFolder="" count="2"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cacheHierarchy uniqueName="[Dim_product].[Product Name]" caption="Product Name" attribute="1" defaultMemberUniqueName="[Dim_product].[Product Name].[All]" allUniqueName="[Dim_product].[Product Name].[All]" dimensionUniqueName="[Dim_product]" displayFolder="" count="2" memberValueDatatype="130" unbalanced="0"/>
    <cacheHierarchy uniqueName="[Measures]" caption="Measures" attribute="1" keyAttribute="1" defaultMemberUniqueName="[Measures].[__No measures defined]" dimensionUniqueName="[Measures]" displayFolder="" measures="1" count="1" memberValueDatatype="130" unbalanced="0">
      <fieldsUsage count="1">
        <fieldUsage x="2"/>
      </fieldsUsage>
    </cacheHierarchy>
    <cacheHierarchy uniqueName="[Actual].[Budget Key]" caption="Budget Key" attribute="1" defaultMemberUniqueName="[Actual].[Budget Key].[All]" allUniqueName="[Actual].[Budget Key].[All]" dimensionUniqueName="[Actual]" displayFolder="" count="2" memberValueDatatype="130" unbalanced="0" hidden="1"/>
    <cacheHierarchy uniqueName="[Actual].[Category]" caption="Category" attribute="1" defaultMemberUniqueName="[Actual].[Category].[All]" allUniqueName="[Actual].[Category].[All]" dimensionUniqueName="[Actual]" displayFolder="" count="2" memberValueDatatype="130" unbalanced="0" hidden="1"/>
    <cacheHierarchy uniqueName="[Actual].[Geo Key]" caption="Geo Key" attribute="1" defaultMemberUniqueName="[Actual].[Geo Key].[All]" allUniqueName="[Actual].[Geo Key].[All]" dimensionUniqueName="[Actual]" displayFolder="" count="2" memberValueDatatype="130" unbalanced="0" hidden="1"/>
    <cacheHierarchy uniqueName="[Actual].[Market]" caption="Market" attribute="1" defaultMemberUniqueName="[Actual].[Market].[All]" allUniqueName="[Actual].[Market].[All]" dimensionUniqueName="[Actual]" displayFolder="" count="2" memberValueDatatype="130" unbalanced="0" hidden="1"/>
    <cacheHierarchy uniqueName="[Actual].[Month]" caption="Month" attribute="1" defaultMemberUniqueName="[Actual].[Month].[All]" allUniqueName="[Actual].[Month].[All]" dimensionUniqueName="[Actual]" displayFolder="" count="2" memberValueDatatype="20" unbalanced="0" hidden="1"/>
    <cacheHierarchy uniqueName="[Actual].[Month Name]" caption="Month Name" attribute="1" defaultMemberUniqueName="[Actual].[Month Name].[All]" allUniqueName="[Actual].[Month Name].[All]" dimensionUniqueName="[Actual]" displayFolder="" count="2" memberValueDatatype="130" unbalanced="0" hidden="1"/>
    <cacheHierarchy uniqueName="[Actual].[Product Key]" caption="Product Key" attribute="1" defaultMemberUniqueName="[Actual].[Product Key].[All]" allUniqueName="[Actual].[Product Key].[All]" dimensionUniqueName="[Actual]" displayFolder="" count="2" memberValueDatatype="130" unbalanced="0" hidden="1"/>
    <cacheHierarchy uniqueName="[Actual].[Quarter]" caption="Quarter" attribute="1" defaultMemberUniqueName="[Actual].[Quarter].[All]" allUniqueName="[Actual].[Quarter].[All]" dimensionUniqueName="[Actual]" displayFolder="" count="2" memberValueDatatype="20" unbalanced="0" hidden="1"/>
    <cacheHierarchy uniqueName="[Actual].[Region]" caption="Region" attribute="1" defaultMemberUniqueName="[Actual].[Region].[All]" allUniqueName="[Actual].[Region].[All]" dimensionUniqueName="[Actual]" displayFolder="" count="2" memberValueDatatype="130" unbalanced="0" hidden="1"/>
    <cacheHierarchy uniqueName="[Actual].[Segment]" caption="Segment" attribute="1" defaultMemberUniqueName="[Actual].[Segment].[All]" allUniqueName="[Actual].[Segment].[All]" dimensionUniqueName="[Actual]" displayFolder="" count="2" memberValueDatatype="130" unbalanced="0" hidden="1"/>
    <cacheHierarchy uniqueName="[Actual].[Sub-Category]" caption="Sub-Category" attribute="1" defaultMemberUniqueName="[Actual].[Sub-Category].[All]" allUniqueName="[Actual].[Sub-Category].[All]" dimensionUniqueName="[Actual]" displayFolder="" count="2" memberValueDatatype="130" unbalanced="0" hidden="1"/>
    <cacheHierarchy uniqueName="[Actual].[Year]" caption="Year" attribute="1" defaultMemberUniqueName="[Actual].[Year].[All]" allUniqueName="[Actual].[Year].[All]" dimensionUniqueName="[Actual]" displayFolder="" count="2" memberValueDatatype="20" unbalanced="0" hidden="1"/>
    <cacheHierarchy uniqueName="[Budget].[Budget Key]" caption="Budget Key" attribute="1" defaultMemberUniqueName="[Budget].[Budget Key].[All]" allUniqueName="[Budget].[Budget Key].[All]" dimensionUniqueName="[Budget]" displayFolder="" count="2" memberValueDatatype="130" unbalanced="0" hidden="1"/>
    <cacheHierarchy uniqueName="[Dim_Budget_Key].[Budget Key]" caption="Budget Key" attribute="1" defaultMemberUniqueName="[Dim_Budget_Key].[Budget Key].[All]" allUniqueName="[Dim_Budget_Key].[Budget Key].[All]" dimensionUniqueName="[Dim_Budget_Key]" displayFolder="" count="2" memberValueDatatype="130" unbalanced="0" hidden="1"/>
    <cacheHierarchy uniqueName="[Dim_Budget_Key].[Month]" caption="Month" attribute="1" defaultMemberUniqueName="[Dim_Budget_Key].[Month].[All]" allUniqueName="[Dim_Budget_Key].[Month].[All]" dimensionUniqueName="[Dim_Budget_Key]" displayFolder="" count="2" memberValueDatatype="20" unbalanced="0" hidden="1"/>
    <cacheHierarchy uniqueName="[Dim_Budget_Key].[Year]" caption="Year" attribute="1" defaultMemberUniqueName="[Dim_Budget_Key].[Year].[All]" allUniqueName="[Dim_Budget_Key].[Year].[All]" dimensionUniqueName="[Dim_Budget_Key]" displayFolder="" count="2" memberValueDatatype="20" unbalanced="0" hidden="1"/>
    <cacheHierarchy uniqueName="[Dim_Geo].[Geo Key]" caption="Geo Key" attribute="1" defaultMemberUniqueName="[Dim_Geo].[Geo Key].[All]" allUniqueName="[Dim_Geo].[Geo Key].[All]" dimensionUniqueName="[Dim_Geo]" displayFolder="" count="2" memberValueDatatype="130" unbalanced="0" hidden="1"/>
    <cacheHierarchy uniqueName="[Dim_product].[Product Key]" caption="Product Key" attribute="1" defaultMemberUniqueName="[Dim_product].[Product Key].[All]" allUniqueName="[Dim_product].[Product Key].[All]" dimensionUniqueName="[Dim_product]" displayFolder="" count="2" memberValueDatatype="130" unbalanced="0" hidden="1"/>
    <cacheHierarchy uniqueName="[Measures].[Revenue]" caption="Revenue" measure="1" displayFolder="" measureGroup="Actual" count="0"/>
    <cacheHierarchy uniqueName="[Measures].[Gross Profit]" caption="Gross Profit" measure="1" displayFolder="" measureGroup="Actual" count="0"/>
    <cacheHierarchy uniqueName="[Measures].[Budget Sale]" caption="Budget Sale" measure="1" displayFolder="" measureGroup="Actual" count="0"/>
    <cacheHierarchy uniqueName="[Measures].[Variance %]" caption="Variance %" measure="1" displayFolder="" measureGroup="Actual" count="0"/>
    <cacheHierarchy uniqueName="[Measures].[Margin %]" caption="Margin %" measure="1" displayFolder="" measureGroup="Actual" count="0"/>
    <cacheHierarchy uniqueName="[Measures].[Orders]" caption="Orders" measure="1" displayFolder="" measureGroup="Actual" count="0"/>
    <cacheHierarchy uniqueName="[Measures].[AOV]" caption="AOV" measure="1" displayFolder="" measureGroup="Actual" count="0"/>
    <cacheHierarchy uniqueName="[Measures].[Units]" caption="Units" measure="1" displayFolder="" measureGroup="Actual" count="0"/>
    <cacheHierarchy uniqueName="[Measures].[Avg Ship Days]" caption="Avg Ship Days" measure="1" displayFolder="" measureGroup="Actual" count="0"/>
    <cacheHierarchy uniqueName="[Measures].[Avg Discount]" caption="Avg Discount" measure="1" displayFolder="" measureGroup="Actual" count="0"/>
    <cacheHierarchy uniqueName="[Measures].[Revenue(Per Year)]" caption="Revenue(Per Year)" measure="1" displayFolder="" measureGroup="Actual" count="0"/>
    <cacheHierarchy uniqueName="[Measures].[YOY Growth %]" caption="YOY Growth %" measure="1" displayFolder="" measureGroup="Actual" count="0"/>
    <cacheHierarchy uniqueName="[Measures].[Variance]" caption="Variance" measure="1" displayFolder="" measureGroup="Actual" count="0"/>
    <cacheHierarchy uniqueName="[Measures].[Attainment %]" caption="Attainment %" measure="1" displayFolder="" measureGroup="Actual" count="0"/>
    <cacheHierarchy uniqueName="[Measures].[__XL_Count Actual]" caption="__XL_Count Actual" measure="1" displayFolder="" measureGroup="Actual" count="0" hidden="1"/>
    <cacheHierarchy uniqueName="[Measures].[__XL_Count Budget]" caption="__XL_Count Budget" measure="1" displayFolder="" measureGroup="Budget" count="0" hidden="1"/>
    <cacheHierarchy uniqueName="[Measures].[__XL_Count Dim_Date]" caption="__XL_Count Dim_Date" measure="1" displayFolder="" measureGroup="Dim_Date" count="0" hidden="1"/>
    <cacheHierarchy uniqueName="[Measures].[__XL_Count Dim_product]" caption="__XL_Count Dim_product" measure="1" displayFolder="" measureGroup="Dim_product" count="0" hidden="1"/>
    <cacheHierarchy uniqueName="[Measures].[__XL_Count Dim_Customers]" caption="__XL_Count Dim_Customers" measure="1" displayFolder="" measureGroup="Dim_Customers" count="0" hidden="1"/>
    <cacheHierarchy uniqueName="[Measures].[__XL_Count Dim_Geo]" caption="__XL_Count Dim_Geo" measure="1" displayFolder="" measureGroup="Dim_Geo" count="0" hidden="1"/>
    <cacheHierarchy uniqueName="[Measures].[__XL_Count Dim_Budget_Key]" caption="__XL_Count Dim_Budget_Key" measure="1" displayFolder="" measureGroup="Dim_Budget_Key" count="0" hidden="1"/>
    <cacheHierarchy uniqueName="[Measures].[__No measures defined]" caption="__No measures defined" measure="1" displayFolder="" count="0" hidden="1"/>
  </cacheHierarchies>
  <kpis count="0"/>
  <tupleCache>
    <entries count="6">
      <n v="0.26253258557833747" in="0">
        <tpls c="5">
          <tpl hier="30" item="1"/>
          <tpl hier="34" item="3"/>
          <tpl hier="35" item="0"/>
          <tpl hier="44" item="2"/>
          <tpl fld="2" item="0"/>
        </tpls>
      </n>
      <n v="0.11725155752226804" in="0">
        <tpls c="5">
          <tpl hier="30" item="1"/>
          <tpl hier="34" item="3"/>
          <tpl hier="35" item="0"/>
          <tpl hier="44" item="2"/>
          <tpl fld="2" item="1"/>
        </tpls>
      </n>
      <n v="0.14329119844846264" in="1">
        <tpls c="5">
          <tpl hier="30" item="1"/>
          <tpl hier="34" item="3"/>
          <tpl hier="35" item="0"/>
          <tpl hier="44" item="2"/>
          <tpl fld="2" item="2"/>
        </tpls>
      </n>
      <n v="-1.5140724708806555E-4" in="0">
        <tpls c="5">
          <tpl hier="30" item="1"/>
          <tpl hier="34" item="3"/>
          <tpl hier="35" item="0"/>
          <tpl hier="44" item="2"/>
          <tpl fld="2" item="3"/>
        </tpls>
      </n>
      <n v="4299865.8705599746" in="2">
        <tpls c="5">
          <tpl hier="30" item="1"/>
          <tpl hier="34" item="3"/>
          <tpl hier="35" item="0"/>
          <tpl hier="44" item="2"/>
          <tpl fld="2" item="4"/>
        </tpls>
      </n>
      <n v="4300517" in="2">
        <tpls c="5">
          <tpl hier="30" item="1"/>
          <tpl hier="34" item="3"/>
          <tpl hier="35" item="0"/>
          <tpl hier="44" item="2"/>
          <tpl fld="2" item="5"/>
        </tpls>
      </n>
    </entries>
    <sets count="4">
      <set count="1" maxRank="1" setDefinition="{[Dim_Date].[Year].&amp;[2014]}">
        <tpls c="1">
          <tpl fld="0" item="0"/>
        </tpls>
      </set>
      <set count="1" maxRank="1" setDefinition="{[Dim_Budget_Key].[Category].[All]}">
        <tpls c="1">
          <tpl hier="30" item="4294967295"/>
        </tpls>
      </set>
      <set count="1" maxRank="1" setDefinition="{[Dim_Geo].[Market].[All]}">
        <tpls c="1">
          <tpl hier="44" item="4294967295"/>
        </tpls>
      </set>
      <set count="1461" maxRank="1" setDefinition="{[Dim_Date].[Date].Levels(1).Members}">
        <tpls c="1">
          <tpl fld="1" item="0"/>
        </tpls>
      </set>
    </sets>
    <queryCache count="6">
      <query mdx="[Measures].[YOY Growth %]">
        <tpls c="1">
          <tpl fld="2" item="0"/>
        </tpls>
      </query>
      <query mdx="[Measures].[Margin %]">
        <tpls c="1">
          <tpl fld="2" item="1"/>
        </tpls>
      </query>
      <query mdx="[Measures].[Avg Discount]">
        <tpls c="1">
          <tpl fld="2" item="2"/>
        </tpls>
      </query>
      <query mdx="[Measures].[Variance %]">
        <tpls c="1">
          <tpl fld="2" item="3"/>
        </tpls>
      </query>
      <query mdx="[Measures].[Revenue]">
        <tpls c="1">
          <tpl fld="2" item="4"/>
        </tpls>
      </query>
      <query mdx="[Measures].[Budget Sale]">
        <tpls c="1">
          <tpl fld="2" item="5"/>
        </tpls>
      </query>
    </queryCache>
    <serverFormats count="3">
      <serverFormat format="0.00%;-0.00%;0.00%"/>
      <serverFormat format="0.0%;-0.0%;0.0%"/>
      <serverFormat format="\$#,0.00;(\$#,0.00);\$#,0.00"/>
    </serverFormats>
  </tupleCache>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Aanand" refreshedDate="46324.709042245369" backgroundQuery="1" createdVersion="3" refreshedVersion="8" minRefreshableVersion="3" recordCount="0" supportSubquery="1" supportAdvancedDrill="1" xr:uid="{515B555A-D09E-4841-BFAD-0A0CA77C0A3B}">
  <cacheSource type="external" connectionId="10">
    <extLst>
      <ext xmlns:x14="http://schemas.microsoft.com/office/spreadsheetml/2009/9/main" uri="{F057638F-6D5F-4e77-A914-E7F072B9BCA8}">
        <x14:sourceConnection name="ThisWorkbookDataModel"/>
      </ext>
    </extLst>
  </cacheSource>
  <cacheFields count="0"/>
  <cacheHierarchies count="89">
    <cacheHierarchy uniqueName="[Actual].[Row ID]" caption="Row ID" attribute="1" defaultMemberUniqueName="[Actual].[Row ID].[All]" allUniqueName="[Actual].[Row ID].[All]" dimensionUniqueName="[Actual]" displayFolder="" count="0" memberValueDatatype="20" unbalanced="0"/>
    <cacheHierarchy uniqueName="[Actual].[Order ID]" caption="Order ID" attribute="1" defaultMemberUniqueName="[Actual].[Order ID].[All]" allUniqueName="[Actual].[Order ID].[All]" dimensionUniqueName="[Actual]" displayFolder="" count="0" memberValueDatatype="130" unbalanced="0"/>
    <cacheHierarchy uniqueName="[Actual].[Order Date]" caption="Order Date" attribute="1" time="1" defaultMemberUniqueName="[Actual].[Order Date].[All]" allUniqueName="[Actual].[Order Date].[All]" dimensionUniqueName="[Actual]" displayFolder="" count="0" memberValueDatatype="7" unbalanced="0"/>
    <cacheHierarchy uniqueName="[Actual].[Ship Date]" caption="Ship Date" attribute="1" time="1" defaultMemberUniqueName="[Actual].[Ship Date].[All]" allUniqueName="[Actual].[Ship Date].[All]" dimensionUniqueName="[Actual]" displayFolder="" count="0" memberValueDatatype="7" unbalanced="0"/>
    <cacheHierarchy uniqueName="[Actual].[Ship Mode]" caption="Ship Mode" attribute="1" defaultMemberUniqueName="[Actual].[Ship Mode].[All]" allUniqueName="[Actual].[Ship Mode].[All]" dimensionUniqueName="[Actual]" displayFolder="" count="0" memberValueDatatype="130" unbalanced="0"/>
    <cacheHierarchy uniqueName="[Actual].[Customer ID]" caption="Customer ID" attribute="1" defaultMemberUniqueName="[Actual].[Customer ID].[All]" allUniqueName="[Actual].[Customer ID].[All]" dimensionUniqueName="[Actual]" displayFolder="" count="0" memberValueDatatype="130" unbalanced="0"/>
    <cacheHierarchy uniqueName="[Actual].[Customer Name]" caption="Customer Name" attribute="1" defaultMemberUniqueName="[Actual].[Customer Name].[All]" allUniqueName="[Actual].[Customer Name].[All]" dimensionUniqueName="[Actual]" displayFolder="" count="0" memberValueDatatype="130" unbalanced="0"/>
    <cacheHierarchy uniqueName="[Actual].[City]" caption="City" attribute="1" defaultMemberUniqueName="[Actual].[City].[All]" allUniqueName="[Actual].[City].[All]" dimensionUniqueName="[Actual]" displayFolder="" count="0" memberValueDatatype="130" unbalanced="0"/>
    <cacheHierarchy uniqueName="[Actual].[State]" caption="State" attribute="1" defaultMemberUniqueName="[Actual].[State].[All]" allUniqueName="[Actual].[State].[All]" dimensionUniqueName="[Actual]" displayFolder="" count="0" memberValueDatatype="130" unbalanced="0"/>
    <cacheHierarchy uniqueName="[Actual].[Country]" caption="Country" attribute="1" defaultMemberUniqueName="[Actual].[Country].[All]" allUniqueName="[Actual].[Country].[All]" dimensionUniqueName="[Actual]" displayFolder="" count="0" memberValueDatatype="130" unbalanced="0"/>
    <cacheHierarchy uniqueName="[Actual].[Postal Code]" caption="Postal Code" attribute="1" defaultMemberUniqueName="[Actual].[Postal Code].[All]" allUniqueName="[Actual].[Postal Code].[All]" dimensionUniqueName="[Actual]" displayFolder="" count="0" memberValueDatatype="130" unbalanced="0"/>
    <cacheHierarchy uniqueName="[Actual].[Product ID]" caption="Product ID" attribute="1" defaultMemberUniqueName="[Actual].[Product ID].[All]" allUniqueName="[Actual].[Product ID].[All]" dimensionUniqueName="[Actual]" displayFolder="" count="0" memberValueDatatype="130" unbalanced="0"/>
    <cacheHierarchy uniqueName="[Actual].[Product Name]" caption="Product Name" attribute="1" defaultMemberUniqueName="[Actual].[Product Name].[All]" allUniqueName="[Actual].[Product Name].[All]" dimensionUniqueName="[Actual]" displayFolder="" count="0" memberValueDatatype="130" unbalanced="0"/>
    <cacheHierarchy uniqueName="[Actual].[Sales]" caption="Sales" attribute="1" defaultMemberUniqueName="[Actual].[Sales].[All]" allUniqueName="[Actual].[Sales].[All]" dimensionUniqueName="[Actual]" displayFolder="" count="0" memberValueDatatype="5" unbalanced="0"/>
    <cacheHierarchy uniqueName="[Actual].[Quantity]" caption="Quantity" attribute="1" defaultMemberUniqueName="[Actual].[Quantity].[All]" allUniqueName="[Actual].[Quantity].[All]" dimensionUniqueName="[Actual]" displayFolder="" count="0" memberValueDatatype="20" unbalanced="0"/>
    <cacheHierarchy uniqueName="[Actual].[Discount]" caption="Discount" attribute="1" defaultMemberUniqueName="[Actual].[Discount].[All]" allUniqueName="[Actual].[Discount].[All]" dimensionUniqueName="[Actual]" displayFolder="" count="0" memberValueDatatype="5" unbalanced="0"/>
    <cacheHierarchy uniqueName="[Actual].[Profit]" caption="Profit" attribute="1" defaultMemberUniqueName="[Actual].[Profit].[All]" allUniqueName="[Actual].[Profit].[All]" dimensionUniqueName="[Actual]" displayFolder="" count="0" memberValueDatatype="5" unbalanced="0"/>
    <cacheHierarchy uniqueName="[Actual].[Shipping Cost]" caption="Shipping Cost" attribute="1" defaultMemberUniqueName="[Actual].[Shipping Cost].[All]" allUniqueName="[Actual].[Shipping Cost].[All]" dimensionUniqueName="[Actual]" displayFolder="" count="0" memberValueDatatype="5" unbalanced="0"/>
    <cacheHierarchy uniqueName="[Actual].[Order Priority]" caption="Order Priority" attribute="1" defaultMemberUniqueName="[Actual].[Order Priority].[All]" allUniqueName="[Actual].[Order Priority].[All]" dimensionUniqueName="[Actual]" displayFolder="" count="0" memberValueDatatype="130" unbalanced="0"/>
    <cacheHierarchy uniqueName="[Actual].[Ship Days]" caption="Ship Days" attribute="1" defaultMemberUniqueName="[Actual].[Ship Days].[All]" allUniqueName="[Actual].[Ship Days].[All]" dimensionUniqueName="[Actual]" displayFolder="" count="0" memberValueDatatype="20" unbalanced="0"/>
    <cacheHierarchy uniqueName="[Actual].[Discount Band]" caption="Discount Band" attribute="1" defaultMemberUniqueName="[Actual].[Discount Band].[All]" allUniqueName="[Actual].[Discount Band].[All]" dimensionUniqueName="[Actual]" displayFolder="" count="0" memberValueDatatype="130" unbalanced="0"/>
    <cacheHierarchy uniqueName="[Budget].[Budget Year]" caption="Budget Year" attribute="1" defaultMemberUniqueName="[Budget].[Budget Year].[All]" allUniqueName="[Budget].[Budget Year].[All]" dimensionUniqueName="[Budget]" displayFolder="" count="0" memberValueDatatype="20" unbalanced="0"/>
    <cacheHierarchy uniqueName="[Budget].[Market]" caption="Market" attribute="1" defaultMemberUniqueName="[Budget].[Market].[All]" allUniqueName="[Budget].[Market].[All]" dimensionUniqueName="[Budget]" displayFolder="" count="0" memberValueDatatype="130" unbalanced="0"/>
    <cacheHierarchy uniqueName="[Budget].[Region]" caption="Region" attribute="1" defaultMemberUniqueName="[Budget].[Region].[All]" allUniqueName="[Budget].[Region].[All]" dimensionUniqueName="[Budget]" displayFolder="" count="0" memberValueDatatype="130" unbalanced="0"/>
    <cacheHierarchy uniqueName="[Budget].[Category]" caption="Category" attribute="1" defaultMemberUniqueName="[Budget].[Category].[All]" allUniqueName="[Budget].[Category].[All]" dimensionUniqueName="[Budget]" displayFolder="" count="0" memberValueDatatype="130" unbalanced="0"/>
    <cacheHierarchy uniqueName="[Budget].[Month Name]" caption="Month Name" attribute="1" defaultMemberUniqueName="[Budget].[Month Name].[All]" allUniqueName="[Budget].[Month Name].[All]" dimensionUniqueName="[Budget]" displayFolder="" count="0" memberValueDatatype="130" unbalanced="0"/>
    <cacheHierarchy uniqueName="[Budget].[Budget Sales]" caption="Budget Sales" attribute="1" defaultMemberUniqueName="[Budget].[Budget Sales].[All]" allUniqueName="[Budget].[Budget Sales].[All]" dimensionUniqueName="[Budget]" displayFolder="" count="0" memberValueDatatype="5" unbalanced="0"/>
    <cacheHierarchy uniqueName="[Budget].[Month]" caption="Month" attribute="1" defaultMemberUniqueName="[Budget].[Month].[All]" allUniqueName="[Budget].[Month].[All]" dimensionUniqueName="[Budget]" displayFolder="" count="0" memberValueDatatype="20" unbalanced="0"/>
    <cacheHierarchy uniqueName="[Budget].[Budget Date]" caption="Budget Date" attribute="1" time="1" defaultMemberUniqueName="[Budget].[Budget Date].[All]" allUniqueName="[Budget].[Budget Date].[All]" dimensionUniqueName="[Budget]" displayFolder="" count="0" memberValueDatatype="7" unbalanced="0"/>
    <cacheHierarchy uniqueName="[Dim_Budget_Key].[Region]" caption="Region" attribute="1" defaultMemberUniqueName="[Dim_Budget_Key].[Region].[All]" allUniqueName="[Dim_Budget_Key].[Region].[All]" dimensionUniqueName="[Dim_Budget_Key]" displayFolder="" count="0" memberValueDatatype="130" unbalanced="0"/>
    <cacheHierarchy uniqueName="[Dim_Budget_Key].[Category]" caption="Category" attribute="1" defaultMemberUniqueName="[Dim_Budget_Key].[Category].[All]" allUniqueName="[Dim_Budget_Key].[Category].[All]" dimensionUniqueName="[Dim_Budget_Key]" displayFolder="" count="2"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Date].[Date]" caption="Date" attribute="1" time="1" keyAttribute="1" defaultMemberUniqueName="[Dim_Date].[Date].[All]" allUniqueName="[Dim_Date].[Date].[All]" dimensionUniqueName="[Dim_Date]" displayFolder="" count="0" memberValueDatatype="7" unbalanced="0"/>
    <cacheHierarchy uniqueName="[Dim_Date].[Year]" caption="Year" attribute="1" time="1" defaultMemberUniqueName="[Dim_Date].[Year].[All]" allUniqueName="[Dim_Date].[Year].[All]" dimensionUniqueName="[Dim_Date]" displayFolder="" count="2" memberValueDatatype="20" unbalanced="0"/>
    <cacheHierarchy uniqueName="[Dim_Date].[Quarter]" caption="Quarter" attribute="1" time="1" defaultMemberUniqueName="[Dim_Date].[Quarter].[All]" allUniqueName="[Dim_Date].[Quarter].[All]" dimensionUniqueName="[Dim_Date]" displayFolder="" count="0" memberValueDatatype="130" unbalanced="0"/>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Year-Month]" caption="Year-Month" attribute="1" time="1" defaultMemberUniqueName="[Dim_Date].[Year-Month].[All]" allUniqueName="[Dim_Date].[Year-Month].[All]" dimensionUniqueName="[Dim_Date]" displayFolder="" count="0" memberValueDatatype="130" unbalanced="0"/>
    <cacheHierarchy uniqueName="[Dim_Date].[Weekday]" caption="Weekday" attribute="1" time="1" defaultMemberUniqueName="[Dim_Date].[Weekday].[All]" allUniqueName="[Dim_Date].[Weekday].[All]" dimensionUniqueName="[Dim_Date]" displayFolder="" count="0" memberValueDatatype="130" unbalanced="0"/>
    <cacheHierarchy uniqueName="[Dim_Geo].[City]" caption="City" attribute="1" defaultMemberUniqueName="[Dim_Geo].[City].[All]" allUniqueName="[Dim_Geo].[City].[All]" dimensionUniqueName="[Dim_Geo]" displayFolder="" count="0" memberValueDatatype="130" unbalanced="0"/>
    <cacheHierarchy uniqueName="[Dim_Geo].[State]" caption="State" attribute="1" defaultMemberUniqueName="[Dim_Geo].[State].[All]" allUniqueName="[Dim_Geo].[State].[All]" dimensionUniqueName="[Dim_Geo]" displayFolder="" count="0" memberValueDatatype="130" unbalanced="0"/>
    <cacheHierarchy uniqueName="[Dim_Geo].[Country]" caption="Country" attribute="1" defaultMemberUniqueName="[Dim_Geo].[Country].[All]" allUniqueName="[Dim_Geo].[Country].[All]" dimensionUniqueName="[Dim_Geo]" displayFolder="" count="0" memberValueDatatype="130" unbalanced="0"/>
    <cacheHierarchy uniqueName="[Dim_Geo].[Market]" caption="Market" attribute="1" defaultMemberUniqueName="[Dim_Geo].[Market].[All]" allUniqueName="[Dim_Geo].[Market].[All]" dimensionUniqueName="[Dim_Geo]" displayFolder="" count="2" memberValueDatatype="130" unbalanced="0"/>
    <cacheHierarchy uniqueName="[Dim_Geo].[Region]" caption="Region" attribute="1" defaultMemberUniqueName="[Dim_Geo].[Region].[All]" allUniqueName="[Dim_Geo].[Region].[All]" dimensionUniqueName="[Dim_Geo]"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Actual].[Budget Key]" caption="Budget Key" attribute="1" defaultMemberUniqueName="[Actual].[Budget Key].[All]" allUniqueName="[Actual].[Budget Key].[All]" dimensionUniqueName="[Actual]" displayFolder="" count="0" memberValueDatatype="130" unbalanced="0" hidden="1"/>
    <cacheHierarchy uniqueName="[Actual].[Category]" caption="Category" attribute="1" defaultMemberUniqueName="[Actual].[Category].[All]" allUniqueName="[Actual].[Category].[All]" dimensionUniqueName="[Actual]" displayFolder="" count="0" memberValueDatatype="130" unbalanced="0" hidden="1"/>
    <cacheHierarchy uniqueName="[Actual].[Geo Key]" caption="Geo Key" attribute="1" defaultMemberUniqueName="[Actual].[Geo Key].[All]" allUniqueName="[Actual].[Geo Key].[All]" dimensionUniqueName="[Actual]" displayFolder="" count="0" memberValueDatatype="130" unbalanced="0" hidden="1"/>
    <cacheHierarchy uniqueName="[Actual].[Market]" caption="Market" attribute="1" defaultMemberUniqueName="[Actual].[Market].[All]" allUniqueName="[Actual].[Market].[All]" dimensionUniqueName="[Actual]" displayFolder="" count="0" memberValueDatatype="130" unbalanced="0" hidden="1"/>
    <cacheHierarchy uniqueName="[Actual].[Month]" caption="Month" attribute="1" defaultMemberUniqueName="[Actual].[Month].[All]" allUniqueName="[Actual].[Month].[All]" dimensionUniqueName="[Actual]" displayFolder="" count="0" memberValueDatatype="20" unbalanced="0" hidden="1"/>
    <cacheHierarchy uniqueName="[Actual].[Month Name]" caption="Month Name" attribute="1" defaultMemberUniqueName="[Actual].[Month Name].[All]" allUniqueName="[Actual].[Month Name].[All]" dimensionUniqueName="[Actual]" displayFolder="" count="0" memberValueDatatype="130" unbalanced="0" hidden="1"/>
    <cacheHierarchy uniqueName="[Actual].[Product Key]" caption="Product Key" attribute="1" defaultMemberUniqueName="[Actual].[Product Key].[All]" allUniqueName="[Actual].[Product Key].[All]" dimensionUniqueName="[Actual]" displayFolder="" count="0" memberValueDatatype="130" unbalanced="0" hidden="1"/>
    <cacheHierarchy uniqueName="[Actual].[Quarter]" caption="Quarter" attribute="1" defaultMemberUniqueName="[Actual].[Quarter].[All]" allUniqueName="[Actual].[Quarter].[All]" dimensionUniqueName="[Actual]" displayFolder="" count="0" memberValueDatatype="20" unbalanced="0" hidden="1"/>
    <cacheHierarchy uniqueName="[Actual].[Region]" caption="Region" attribute="1" defaultMemberUniqueName="[Actual].[Region].[All]" allUniqueName="[Actual].[Region].[All]" dimensionUniqueName="[Actual]" displayFolder="" count="0" memberValueDatatype="130" unbalanced="0" hidden="1"/>
    <cacheHierarchy uniqueName="[Actual].[Segment]" caption="Segment" attribute="1" defaultMemberUniqueName="[Actual].[Segment].[All]" allUniqueName="[Actual].[Segment].[All]" dimensionUniqueName="[Actual]" displayFolder="" count="0" memberValueDatatype="130" unbalanced="0" hidden="1"/>
    <cacheHierarchy uniqueName="[Actual].[Sub-Category]" caption="Sub-Category" attribute="1" defaultMemberUniqueName="[Actual].[Sub-Category].[All]" allUniqueName="[Actual].[Sub-Category].[All]" dimensionUniqueName="[Actual]" displayFolder="" count="0" memberValueDatatype="130" unbalanced="0" hidden="1"/>
    <cacheHierarchy uniqueName="[Actual].[Year]" caption="Year" attribute="1" defaultMemberUniqueName="[Actual].[Year].[All]" allUniqueName="[Actual].[Year].[All]" dimensionUniqueName="[Actual]" displayFolder="" count="0" memberValueDatatype="20" unbalanced="0" hidden="1"/>
    <cacheHierarchy uniqueName="[Budget].[Budget Key]" caption="Budget Key" attribute="1" defaultMemberUniqueName="[Budget].[Budget Key].[All]" allUniqueName="[Budget].[Budget Key].[All]" dimensionUniqueName="[Budget]" displayFolder="" count="0" memberValueDatatype="130" unbalanced="0" hidden="1"/>
    <cacheHierarchy uniqueName="[Dim_Budget_Key].[Budget Key]" caption="Budget Key" attribute="1" defaultMemberUniqueName="[Dim_Budget_Key].[Budget Key].[All]" allUniqueName="[Dim_Budget_Key].[Budget Key].[All]" dimensionUniqueName="[Dim_Budget_Key]" displayFolder="" count="0" memberValueDatatype="130" unbalanced="0" hidden="1"/>
    <cacheHierarchy uniqueName="[Dim_Budget_Key].[Month]" caption="Month" attribute="1" defaultMemberUniqueName="[Dim_Budget_Key].[Month].[All]" allUniqueName="[Dim_Budget_Key].[Month].[All]" dimensionUniqueName="[Dim_Budget_Key]" displayFolder="" count="0" memberValueDatatype="20" unbalanced="0" hidden="1"/>
    <cacheHierarchy uniqueName="[Dim_Budget_Key].[Year]" caption="Year" attribute="1" defaultMemberUniqueName="[Dim_Budget_Key].[Year].[All]" allUniqueName="[Dim_Budget_Key].[Year].[All]" dimensionUniqueName="[Dim_Budget_Key]" displayFolder="" count="0" memberValueDatatype="20" unbalanced="0" hidden="1"/>
    <cacheHierarchy uniqueName="[Dim_Geo].[Geo Key]" caption="Geo Key" attribute="1" defaultMemberUniqueName="[Dim_Geo].[Geo Key].[All]" allUniqueName="[Dim_Geo].[Geo Key].[All]" dimensionUniqueName="[Dim_Geo]" displayFolder="" count="0" memberValueDatatype="130" unbalanced="0" hidden="1"/>
    <cacheHierarchy uniqueName="[Dim_product].[Product Key]" caption="Product Key" attribute="1" defaultMemberUniqueName="[Dim_product].[Product Key].[All]" allUniqueName="[Dim_product].[Product Key].[All]" dimensionUniqueName="[Dim_product]" displayFolder="" count="0" memberValueDatatype="130" unbalanced="0" hidden="1"/>
    <cacheHierarchy uniqueName="[Measures].[Revenue]" caption="Revenue" measure="1" displayFolder="" measureGroup="Actual" count="0"/>
    <cacheHierarchy uniqueName="[Measures].[Gross Profit]" caption="Gross Profit" measure="1" displayFolder="" measureGroup="Actual" count="0"/>
    <cacheHierarchy uniqueName="[Measures].[Budget Sale]" caption="Budget Sale" measure="1" displayFolder="" measureGroup="Actual" count="0"/>
    <cacheHierarchy uniqueName="[Measures].[Variance %]" caption="Variance %" measure="1" displayFolder="" measureGroup="Actual" count="0"/>
    <cacheHierarchy uniqueName="[Measures].[Margin %]" caption="Margin %" measure="1" displayFolder="" measureGroup="Actual" count="0"/>
    <cacheHierarchy uniqueName="[Measures].[Orders]" caption="Orders" measure="1" displayFolder="" measureGroup="Actual" count="0"/>
    <cacheHierarchy uniqueName="[Measures].[AOV]" caption="AOV" measure="1" displayFolder="" measureGroup="Actual" count="0"/>
    <cacheHierarchy uniqueName="[Measures].[Units]" caption="Units" measure="1" displayFolder="" measureGroup="Actual" count="0"/>
    <cacheHierarchy uniqueName="[Measures].[Avg Ship Days]" caption="Avg Ship Days" measure="1" displayFolder="" measureGroup="Actual" count="0"/>
    <cacheHierarchy uniqueName="[Measures].[Avg Discount]" caption="Avg Discount" measure="1" displayFolder="" measureGroup="Actual" count="0"/>
    <cacheHierarchy uniqueName="[Measures].[Revenue(Per Year)]" caption="Revenue(Per Year)" measure="1" displayFolder="" measureGroup="Actual" count="0"/>
    <cacheHierarchy uniqueName="[Measures].[YOY Growth %]" caption="YOY Growth %" measure="1" displayFolder="" measureGroup="Actual" count="0"/>
    <cacheHierarchy uniqueName="[Measures].[Variance]" caption="Variance" measure="1" displayFolder="" measureGroup="Actual" count="0"/>
    <cacheHierarchy uniqueName="[Measures].[Attainment %]" caption="Attainment %" measure="1" displayFolder="" measureGroup="Actual" count="0"/>
    <cacheHierarchy uniqueName="[Measures].[__XL_Count Actual]" caption="__XL_Count Actual" measure="1" displayFolder="" measureGroup="Actual" count="0" hidden="1"/>
    <cacheHierarchy uniqueName="[Measures].[__XL_Count Budget]" caption="__XL_Count Budget" measure="1" displayFolder="" measureGroup="Budget" count="0" hidden="1"/>
    <cacheHierarchy uniqueName="[Measures].[__XL_Count Dim_Date]" caption="__XL_Count Dim_Date" measure="1" displayFolder="" measureGroup="Dim_Date" count="0" hidden="1"/>
    <cacheHierarchy uniqueName="[Measures].[__XL_Count Dim_product]" caption="__XL_Count Dim_product" measure="1" displayFolder="" measureGroup="Dim_product" count="0" hidden="1"/>
    <cacheHierarchy uniqueName="[Measures].[__XL_Count Dim_Customers]" caption="__XL_Count Dim_Customers" measure="1" displayFolder="" measureGroup="Dim_Customers" count="0" hidden="1"/>
    <cacheHierarchy uniqueName="[Measures].[__XL_Count Dim_Geo]" caption="__XL_Count Dim_Geo" measure="1" displayFolder="" measureGroup="Dim_Geo" count="0" hidden="1"/>
    <cacheHierarchy uniqueName="[Measures].[__XL_Count Dim_Budget_Key]" caption="__XL_Count Dim_Budget_Key" measure="1" displayFolder="" measureGroup="Dim_Budget_Ke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9969440"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Aanand" refreshedDate="46324.709043171293" backgroundQuery="1" createdVersion="3" refreshedVersion="8" minRefreshableVersion="3" recordCount="0" supportSubquery="1" supportAdvancedDrill="1" xr:uid="{11276442-79BD-4F8C-A529-F85ED8D78D31}">
  <cacheSource type="external" connectionId="10">
    <extLst>
      <ext xmlns:x14="http://schemas.microsoft.com/office/spreadsheetml/2009/9/main" uri="{F057638F-6D5F-4e77-A914-E7F072B9BCA8}">
        <x14:sourceConnection name="ThisWorkbookDataModel"/>
      </ext>
    </extLst>
  </cacheSource>
  <cacheFields count="0"/>
  <cacheHierarchies count="89">
    <cacheHierarchy uniqueName="[Actual].[Row ID]" caption="Row ID" attribute="1" defaultMemberUniqueName="[Actual].[Row ID].[All]" allUniqueName="[Actual].[Row ID].[All]" dimensionUniqueName="[Actual]" displayFolder="" count="0" memberValueDatatype="20" unbalanced="0"/>
    <cacheHierarchy uniqueName="[Actual].[Order ID]" caption="Order ID" attribute="1" defaultMemberUniqueName="[Actual].[Order ID].[All]" allUniqueName="[Actual].[Order ID].[All]" dimensionUniqueName="[Actual]" displayFolder="" count="0" memberValueDatatype="130" unbalanced="0"/>
    <cacheHierarchy uniqueName="[Actual].[Order Date]" caption="Order Date" attribute="1" time="1" defaultMemberUniqueName="[Actual].[Order Date].[All]" allUniqueName="[Actual].[Order Date].[All]" dimensionUniqueName="[Actual]" displayFolder="" count="0" memberValueDatatype="7" unbalanced="0"/>
    <cacheHierarchy uniqueName="[Actual].[Ship Date]" caption="Ship Date" attribute="1" time="1" defaultMemberUniqueName="[Actual].[Ship Date].[All]" allUniqueName="[Actual].[Ship Date].[All]" dimensionUniqueName="[Actual]" displayFolder="" count="0" memberValueDatatype="7" unbalanced="0"/>
    <cacheHierarchy uniqueName="[Actual].[Ship Mode]" caption="Ship Mode" attribute="1" defaultMemberUniqueName="[Actual].[Ship Mode].[All]" allUniqueName="[Actual].[Ship Mode].[All]" dimensionUniqueName="[Actual]" displayFolder="" count="0" memberValueDatatype="130" unbalanced="0"/>
    <cacheHierarchy uniqueName="[Actual].[Customer ID]" caption="Customer ID" attribute="1" defaultMemberUniqueName="[Actual].[Customer ID].[All]" allUniqueName="[Actual].[Customer ID].[All]" dimensionUniqueName="[Actual]" displayFolder="" count="0" memberValueDatatype="130" unbalanced="0"/>
    <cacheHierarchy uniqueName="[Actual].[Customer Name]" caption="Customer Name" attribute="1" defaultMemberUniqueName="[Actual].[Customer Name].[All]" allUniqueName="[Actual].[Customer Name].[All]" dimensionUniqueName="[Actual]" displayFolder="" count="0" memberValueDatatype="130" unbalanced="0"/>
    <cacheHierarchy uniqueName="[Actual].[City]" caption="City" attribute="1" defaultMemberUniqueName="[Actual].[City].[All]" allUniqueName="[Actual].[City].[All]" dimensionUniqueName="[Actual]" displayFolder="" count="0" memberValueDatatype="130" unbalanced="0"/>
    <cacheHierarchy uniqueName="[Actual].[State]" caption="State" attribute="1" defaultMemberUniqueName="[Actual].[State].[All]" allUniqueName="[Actual].[State].[All]" dimensionUniqueName="[Actual]" displayFolder="" count="0" memberValueDatatype="130" unbalanced="0"/>
    <cacheHierarchy uniqueName="[Actual].[Country]" caption="Country" attribute="1" defaultMemberUniqueName="[Actual].[Country].[All]" allUniqueName="[Actual].[Country].[All]" dimensionUniqueName="[Actual]" displayFolder="" count="0" memberValueDatatype="130" unbalanced="0"/>
    <cacheHierarchy uniqueName="[Actual].[Postal Code]" caption="Postal Code" attribute="1" defaultMemberUniqueName="[Actual].[Postal Code].[All]" allUniqueName="[Actual].[Postal Code].[All]" dimensionUniqueName="[Actual]" displayFolder="" count="0" memberValueDatatype="130" unbalanced="0"/>
    <cacheHierarchy uniqueName="[Actual].[Product ID]" caption="Product ID" attribute="1" defaultMemberUniqueName="[Actual].[Product ID].[All]" allUniqueName="[Actual].[Product ID].[All]" dimensionUniqueName="[Actual]" displayFolder="" count="0" memberValueDatatype="130" unbalanced="0"/>
    <cacheHierarchy uniqueName="[Actual].[Product Name]" caption="Product Name" attribute="1" defaultMemberUniqueName="[Actual].[Product Name].[All]" allUniqueName="[Actual].[Product Name].[All]" dimensionUniqueName="[Actual]" displayFolder="" count="0" memberValueDatatype="130" unbalanced="0"/>
    <cacheHierarchy uniqueName="[Actual].[Sales]" caption="Sales" attribute="1" defaultMemberUniqueName="[Actual].[Sales].[All]" allUniqueName="[Actual].[Sales].[All]" dimensionUniqueName="[Actual]" displayFolder="" count="0" memberValueDatatype="5" unbalanced="0"/>
    <cacheHierarchy uniqueName="[Actual].[Quantity]" caption="Quantity" attribute="1" defaultMemberUniqueName="[Actual].[Quantity].[All]" allUniqueName="[Actual].[Quantity].[All]" dimensionUniqueName="[Actual]" displayFolder="" count="0" memberValueDatatype="20" unbalanced="0"/>
    <cacheHierarchy uniqueName="[Actual].[Discount]" caption="Discount" attribute="1" defaultMemberUniqueName="[Actual].[Discount].[All]" allUniqueName="[Actual].[Discount].[All]" dimensionUniqueName="[Actual]" displayFolder="" count="0" memberValueDatatype="5" unbalanced="0"/>
    <cacheHierarchy uniqueName="[Actual].[Profit]" caption="Profit" attribute="1" defaultMemberUniqueName="[Actual].[Profit].[All]" allUniqueName="[Actual].[Profit].[All]" dimensionUniqueName="[Actual]" displayFolder="" count="0" memberValueDatatype="5" unbalanced="0"/>
    <cacheHierarchy uniqueName="[Actual].[Shipping Cost]" caption="Shipping Cost" attribute="1" defaultMemberUniqueName="[Actual].[Shipping Cost].[All]" allUniqueName="[Actual].[Shipping Cost].[All]" dimensionUniqueName="[Actual]" displayFolder="" count="0" memberValueDatatype="5" unbalanced="0"/>
    <cacheHierarchy uniqueName="[Actual].[Order Priority]" caption="Order Priority" attribute="1" defaultMemberUniqueName="[Actual].[Order Priority].[All]" allUniqueName="[Actual].[Order Priority].[All]" dimensionUniqueName="[Actual]" displayFolder="" count="0" memberValueDatatype="130" unbalanced="0"/>
    <cacheHierarchy uniqueName="[Actual].[Ship Days]" caption="Ship Days" attribute="1" defaultMemberUniqueName="[Actual].[Ship Days].[All]" allUniqueName="[Actual].[Ship Days].[All]" dimensionUniqueName="[Actual]" displayFolder="" count="0" memberValueDatatype="20" unbalanced="0"/>
    <cacheHierarchy uniqueName="[Actual].[Discount Band]" caption="Discount Band" attribute="1" defaultMemberUniqueName="[Actual].[Discount Band].[All]" allUniqueName="[Actual].[Discount Band].[All]" dimensionUniqueName="[Actual]" displayFolder="" count="0" memberValueDatatype="130" unbalanced="0"/>
    <cacheHierarchy uniqueName="[Budget].[Budget Year]" caption="Budget Year" attribute="1" defaultMemberUniqueName="[Budget].[Budget Year].[All]" allUniqueName="[Budget].[Budget Year].[All]" dimensionUniqueName="[Budget]" displayFolder="" count="0" memberValueDatatype="20" unbalanced="0"/>
    <cacheHierarchy uniqueName="[Budget].[Market]" caption="Market" attribute="1" defaultMemberUniqueName="[Budget].[Market].[All]" allUniqueName="[Budget].[Market].[All]" dimensionUniqueName="[Budget]" displayFolder="" count="0" memberValueDatatype="130" unbalanced="0"/>
    <cacheHierarchy uniqueName="[Budget].[Region]" caption="Region" attribute="1" defaultMemberUniqueName="[Budget].[Region].[All]" allUniqueName="[Budget].[Region].[All]" dimensionUniqueName="[Budget]" displayFolder="" count="0" memberValueDatatype="130" unbalanced="0"/>
    <cacheHierarchy uniqueName="[Budget].[Category]" caption="Category" attribute="1" defaultMemberUniqueName="[Budget].[Category].[All]" allUniqueName="[Budget].[Category].[All]" dimensionUniqueName="[Budget]" displayFolder="" count="0" memberValueDatatype="130" unbalanced="0"/>
    <cacheHierarchy uniqueName="[Budget].[Month Name]" caption="Month Name" attribute="1" defaultMemberUniqueName="[Budget].[Month Name].[All]" allUniqueName="[Budget].[Month Name].[All]" dimensionUniqueName="[Budget]" displayFolder="" count="0" memberValueDatatype="130" unbalanced="0"/>
    <cacheHierarchy uniqueName="[Budget].[Budget Sales]" caption="Budget Sales" attribute="1" defaultMemberUniqueName="[Budget].[Budget Sales].[All]" allUniqueName="[Budget].[Budget Sales].[All]" dimensionUniqueName="[Budget]" displayFolder="" count="0" memberValueDatatype="5" unbalanced="0"/>
    <cacheHierarchy uniqueName="[Budget].[Month]" caption="Month" attribute="1" defaultMemberUniqueName="[Budget].[Month].[All]" allUniqueName="[Budget].[Month].[All]" dimensionUniqueName="[Budget]" displayFolder="" count="0" memberValueDatatype="20" unbalanced="0"/>
    <cacheHierarchy uniqueName="[Budget].[Budget Date]" caption="Budget Date" attribute="1" time="1" defaultMemberUniqueName="[Budget].[Budget Date].[All]" allUniqueName="[Budget].[Budget Date].[All]" dimensionUniqueName="[Budget]" displayFolder="" count="0" memberValueDatatype="7" unbalanced="0"/>
    <cacheHierarchy uniqueName="[Dim_Budget_Key].[Region]" caption="Region" attribute="1" defaultMemberUniqueName="[Dim_Budget_Key].[Region].[All]" allUniqueName="[Dim_Budget_Key].[Region].[All]" dimensionUniqueName="[Dim_Budget_Key]" displayFolder="" count="0" memberValueDatatype="130" unbalanced="0"/>
    <cacheHierarchy uniqueName="[Dim_Budget_Key].[Category]" caption="Category" attribute="1" defaultMemberUniqueName="[Dim_Budget_Key].[Category].[All]" allUniqueName="[Dim_Budget_Key].[Category].[All]" dimensionUniqueName="[Dim_Budget_Key]" displayFolder="" count="0"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Date].[Date]" caption="Date" attribute="1" time="1" keyAttribute="1" defaultMemberUniqueName="[Dim_Date].[Date].[All]" allUniqueName="[Dim_Date].[Date].[All]" dimensionUniqueName="[Dim_Date]" displayFolder="" count="2" memberValueDatatype="7" unbalanced="0"/>
    <cacheHierarchy uniqueName="[Dim_Date].[Year]" caption="Year" attribute="1" time="1" defaultMemberUniqueName="[Dim_Date].[Year].[All]" allUniqueName="[Dim_Date].[Year].[All]" dimensionUniqueName="[Dim_Date]" displayFolder="" count="0" memberValueDatatype="20" unbalanced="0"/>
    <cacheHierarchy uniqueName="[Dim_Date].[Quarter]" caption="Quarter" attribute="1" time="1" defaultMemberUniqueName="[Dim_Date].[Quarter].[All]" allUniqueName="[Dim_Date].[Quarter].[All]" dimensionUniqueName="[Dim_Date]" displayFolder="" count="0" memberValueDatatype="130" unbalanced="0"/>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Year-Month]" caption="Year-Month" attribute="1" time="1" defaultMemberUniqueName="[Dim_Date].[Year-Month].[All]" allUniqueName="[Dim_Date].[Year-Month].[All]" dimensionUniqueName="[Dim_Date]" displayFolder="" count="0" memberValueDatatype="130" unbalanced="0"/>
    <cacheHierarchy uniqueName="[Dim_Date].[Weekday]" caption="Weekday" attribute="1" time="1" defaultMemberUniqueName="[Dim_Date].[Weekday].[All]" allUniqueName="[Dim_Date].[Weekday].[All]" dimensionUniqueName="[Dim_Date]" displayFolder="" count="0" memberValueDatatype="130" unbalanced="0"/>
    <cacheHierarchy uniqueName="[Dim_Geo].[City]" caption="City" attribute="1" defaultMemberUniqueName="[Dim_Geo].[City].[All]" allUniqueName="[Dim_Geo].[City].[All]" dimensionUniqueName="[Dim_Geo]" displayFolder="" count="0" memberValueDatatype="130" unbalanced="0"/>
    <cacheHierarchy uniqueName="[Dim_Geo].[State]" caption="State" attribute="1" defaultMemberUniqueName="[Dim_Geo].[State].[All]" allUniqueName="[Dim_Geo].[State].[All]" dimensionUniqueName="[Dim_Geo]" displayFolder="" count="0" memberValueDatatype="130" unbalanced="0"/>
    <cacheHierarchy uniqueName="[Dim_Geo].[Country]" caption="Country" attribute="1" defaultMemberUniqueName="[Dim_Geo].[Country].[All]" allUniqueName="[Dim_Geo].[Country].[All]" dimensionUniqueName="[Dim_Geo]" displayFolder="" count="0" memberValueDatatype="130" unbalanced="0"/>
    <cacheHierarchy uniqueName="[Dim_Geo].[Market]" caption="Market" attribute="1" defaultMemberUniqueName="[Dim_Geo].[Market].[All]" allUniqueName="[Dim_Geo].[Market].[All]" dimensionUniqueName="[Dim_Geo]" displayFolder="" count="0" memberValueDatatype="130" unbalanced="0"/>
    <cacheHierarchy uniqueName="[Dim_Geo].[Region]" caption="Region" attribute="1" defaultMemberUniqueName="[Dim_Geo].[Region].[All]" allUniqueName="[Dim_Geo].[Region].[All]" dimensionUniqueName="[Dim_Geo]"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Actual].[Budget Key]" caption="Budget Key" attribute="1" defaultMemberUniqueName="[Actual].[Budget Key].[All]" allUniqueName="[Actual].[Budget Key].[All]" dimensionUniqueName="[Actual]" displayFolder="" count="0" memberValueDatatype="130" unbalanced="0" hidden="1"/>
    <cacheHierarchy uniqueName="[Actual].[Category]" caption="Category" attribute="1" defaultMemberUniqueName="[Actual].[Category].[All]" allUniqueName="[Actual].[Category].[All]" dimensionUniqueName="[Actual]" displayFolder="" count="0" memberValueDatatype="130" unbalanced="0" hidden="1"/>
    <cacheHierarchy uniqueName="[Actual].[Geo Key]" caption="Geo Key" attribute="1" defaultMemberUniqueName="[Actual].[Geo Key].[All]" allUniqueName="[Actual].[Geo Key].[All]" dimensionUniqueName="[Actual]" displayFolder="" count="0" memberValueDatatype="130" unbalanced="0" hidden="1"/>
    <cacheHierarchy uniqueName="[Actual].[Market]" caption="Market" attribute="1" defaultMemberUniqueName="[Actual].[Market].[All]" allUniqueName="[Actual].[Market].[All]" dimensionUniqueName="[Actual]" displayFolder="" count="0" memberValueDatatype="130" unbalanced="0" hidden="1"/>
    <cacheHierarchy uniqueName="[Actual].[Month]" caption="Month" attribute="1" defaultMemberUniqueName="[Actual].[Month].[All]" allUniqueName="[Actual].[Month].[All]" dimensionUniqueName="[Actual]" displayFolder="" count="0" memberValueDatatype="20" unbalanced="0" hidden="1"/>
    <cacheHierarchy uniqueName="[Actual].[Month Name]" caption="Month Name" attribute="1" defaultMemberUniqueName="[Actual].[Month Name].[All]" allUniqueName="[Actual].[Month Name].[All]" dimensionUniqueName="[Actual]" displayFolder="" count="0" memberValueDatatype="130" unbalanced="0" hidden="1"/>
    <cacheHierarchy uniqueName="[Actual].[Product Key]" caption="Product Key" attribute="1" defaultMemberUniqueName="[Actual].[Product Key].[All]" allUniqueName="[Actual].[Product Key].[All]" dimensionUniqueName="[Actual]" displayFolder="" count="0" memberValueDatatype="130" unbalanced="0" hidden="1"/>
    <cacheHierarchy uniqueName="[Actual].[Quarter]" caption="Quarter" attribute="1" defaultMemberUniqueName="[Actual].[Quarter].[All]" allUniqueName="[Actual].[Quarter].[All]" dimensionUniqueName="[Actual]" displayFolder="" count="0" memberValueDatatype="20" unbalanced="0" hidden="1"/>
    <cacheHierarchy uniqueName="[Actual].[Region]" caption="Region" attribute="1" defaultMemberUniqueName="[Actual].[Region].[All]" allUniqueName="[Actual].[Region].[All]" dimensionUniqueName="[Actual]" displayFolder="" count="0" memberValueDatatype="130" unbalanced="0" hidden="1"/>
    <cacheHierarchy uniqueName="[Actual].[Segment]" caption="Segment" attribute="1" defaultMemberUniqueName="[Actual].[Segment].[All]" allUniqueName="[Actual].[Segment].[All]" dimensionUniqueName="[Actual]" displayFolder="" count="0" memberValueDatatype="130" unbalanced="0" hidden="1"/>
    <cacheHierarchy uniqueName="[Actual].[Sub-Category]" caption="Sub-Category" attribute="1" defaultMemberUniqueName="[Actual].[Sub-Category].[All]" allUniqueName="[Actual].[Sub-Category].[All]" dimensionUniqueName="[Actual]" displayFolder="" count="0" memberValueDatatype="130" unbalanced="0" hidden="1"/>
    <cacheHierarchy uniqueName="[Actual].[Year]" caption="Year" attribute="1" defaultMemberUniqueName="[Actual].[Year].[All]" allUniqueName="[Actual].[Year].[All]" dimensionUniqueName="[Actual]" displayFolder="" count="0" memberValueDatatype="20" unbalanced="0" hidden="1"/>
    <cacheHierarchy uniqueName="[Budget].[Budget Key]" caption="Budget Key" attribute="1" defaultMemberUniqueName="[Budget].[Budget Key].[All]" allUniqueName="[Budget].[Budget Key].[All]" dimensionUniqueName="[Budget]" displayFolder="" count="0" memberValueDatatype="130" unbalanced="0" hidden="1"/>
    <cacheHierarchy uniqueName="[Dim_Budget_Key].[Budget Key]" caption="Budget Key" attribute="1" defaultMemberUniqueName="[Dim_Budget_Key].[Budget Key].[All]" allUniqueName="[Dim_Budget_Key].[Budget Key].[All]" dimensionUniqueName="[Dim_Budget_Key]" displayFolder="" count="0" memberValueDatatype="130" unbalanced="0" hidden="1"/>
    <cacheHierarchy uniqueName="[Dim_Budget_Key].[Month]" caption="Month" attribute="1" defaultMemberUniqueName="[Dim_Budget_Key].[Month].[All]" allUniqueName="[Dim_Budget_Key].[Month].[All]" dimensionUniqueName="[Dim_Budget_Key]" displayFolder="" count="0" memberValueDatatype="20" unbalanced="0" hidden="1"/>
    <cacheHierarchy uniqueName="[Dim_Budget_Key].[Year]" caption="Year" attribute="1" defaultMemberUniqueName="[Dim_Budget_Key].[Year].[All]" allUniqueName="[Dim_Budget_Key].[Year].[All]" dimensionUniqueName="[Dim_Budget_Key]" displayFolder="" count="0" memberValueDatatype="20" unbalanced="0" hidden="1"/>
    <cacheHierarchy uniqueName="[Dim_Geo].[Geo Key]" caption="Geo Key" attribute="1" defaultMemberUniqueName="[Dim_Geo].[Geo Key].[All]" allUniqueName="[Dim_Geo].[Geo Key].[All]" dimensionUniqueName="[Dim_Geo]" displayFolder="" count="0" memberValueDatatype="130" unbalanced="0" hidden="1"/>
    <cacheHierarchy uniqueName="[Dim_product].[Product Key]" caption="Product Key" attribute="1" defaultMemberUniqueName="[Dim_product].[Product Key].[All]" allUniqueName="[Dim_product].[Product Key].[All]" dimensionUniqueName="[Dim_product]" displayFolder="" count="0" memberValueDatatype="130" unbalanced="0" hidden="1"/>
    <cacheHierarchy uniqueName="[Measures].[Revenue]" caption="Revenue" measure="1" displayFolder="" measureGroup="Actual" count="0"/>
    <cacheHierarchy uniqueName="[Measures].[Gross Profit]" caption="Gross Profit" measure="1" displayFolder="" measureGroup="Actual" count="0"/>
    <cacheHierarchy uniqueName="[Measures].[Budget Sale]" caption="Budget Sale" measure="1" displayFolder="" measureGroup="Actual" count="0"/>
    <cacheHierarchy uniqueName="[Measures].[Variance %]" caption="Variance %" measure="1" displayFolder="" measureGroup="Actual" count="0"/>
    <cacheHierarchy uniqueName="[Measures].[Margin %]" caption="Margin %" measure="1" displayFolder="" measureGroup="Actual" count="0"/>
    <cacheHierarchy uniqueName="[Measures].[Orders]" caption="Orders" measure="1" displayFolder="" measureGroup="Actual" count="0"/>
    <cacheHierarchy uniqueName="[Measures].[AOV]" caption="AOV" measure="1" displayFolder="" measureGroup="Actual" count="0"/>
    <cacheHierarchy uniqueName="[Measures].[Units]" caption="Units" measure="1" displayFolder="" measureGroup="Actual" count="0"/>
    <cacheHierarchy uniqueName="[Measures].[Avg Ship Days]" caption="Avg Ship Days" measure="1" displayFolder="" measureGroup="Actual" count="0"/>
    <cacheHierarchy uniqueName="[Measures].[Avg Discount]" caption="Avg Discount" measure="1" displayFolder="" measureGroup="Actual" count="0"/>
    <cacheHierarchy uniqueName="[Measures].[Revenue(Per Year)]" caption="Revenue(Per Year)" measure="1" displayFolder="" measureGroup="Actual" count="0"/>
    <cacheHierarchy uniqueName="[Measures].[YOY Growth %]" caption="YOY Growth %" measure="1" displayFolder="" measureGroup="Actual" count="0"/>
    <cacheHierarchy uniqueName="[Measures].[Variance]" caption="Variance" measure="1" displayFolder="" measureGroup="Actual" count="0"/>
    <cacheHierarchy uniqueName="[Measures].[Attainment %]" caption="Attainment %" measure="1" displayFolder="" measureGroup="Actual" count="0"/>
    <cacheHierarchy uniqueName="[Measures].[__XL_Count Actual]" caption="__XL_Count Actual" measure="1" displayFolder="" measureGroup="Actual" count="0" hidden="1"/>
    <cacheHierarchy uniqueName="[Measures].[__XL_Count Budget]" caption="__XL_Count Budget" measure="1" displayFolder="" measureGroup="Budget" count="0" hidden="1"/>
    <cacheHierarchy uniqueName="[Measures].[__XL_Count Dim_Date]" caption="__XL_Count Dim_Date" measure="1" displayFolder="" measureGroup="Dim_Date" count="0" hidden="1"/>
    <cacheHierarchy uniqueName="[Measures].[__XL_Count Dim_product]" caption="__XL_Count Dim_product" measure="1" displayFolder="" measureGroup="Dim_product" count="0" hidden="1"/>
    <cacheHierarchy uniqueName="[Measures].[__XL_Count Dim_Customers]" caption="__XL_Count Dim_Customers" measure="1" displayFolder="" measureGroup="Dim_Customers" count="0" hidden="1"/>
    <cacheHierarchy uniqueName="[Measures].[__XL_Count Dim_Geo]" caption="__XL_Count Dim_Geo" measure="1" displayFolder="" measureGroup="Dim_Geo" count="0" hidden="1"/>
    <cacheHierarchy uniqueName="[Measures].[__XL_Count Dim_Budget_Key]" caption="__XL_Count Dim_Budget_Key" measure="1" displayFolder="" measureGroup="Dim_Budget_Ke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2956289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D91A1E-120B-40F5-BC0F-0A5A849804D4}" name="PivotTable1" cacheId="28" applyNumberFormats="0" applyBorderFormats="0" applyFontFormats="0" applyPatternFormats="0" applyAlignmentFormats="0" applyWidthHeightFormats="1" dataCaption="Values" tag="4a054546-1b47-4aae-9106-3354f0bd19da" updatedVersion="8" minRefreshableVersion="5" useAutoFormatting="1" itemPrintTitles="1" createdVersion="8" indent="0" outline="1" outlineData="1" multipleFieldFilters="0">
  <location ref="A3:AO19" firstHeaderRow="1" firstDataRow="3" firstDataCol="1" rowPageCount="1" colPageCount="1"/>
  <pivotFields count="14">
    <pivotField axis="axisRow" allDrilled="1" subtotalTop="0" showAll="0" dataSourceSort="1" defaultSubtotal="0" defaultAttributeDrillState="1">
      <items count="13">
        <item x="0"/>
        <item x="1"/>
        <item x="2"/>
        <item x="3"/>
        <item x="4"/>
        <item x="5"/>
        <item x="6"/>
        <item x="7"/>
        <item x="8"/>
        <item x="9"/>
        <item x="10"/>
        <item x="11"/>
        <item x="12"/>
      </items>
    </pivotField>
    <pivotField axis="axisCol" allDrilled="1" subtotalTop="0" showAll="0" dataSourceSort="1" defaultSubtotal="0" defaultAttributeDrillState="1">
      <items count="3">
        <item x="0"/>
        <item x="1"/>
        <item x="2"/>
      </items>
    </pivotField>
    <pivotField dataField="1" subtotalTop="0" showAll="0" defaultSubtotal="0"/>
    <pivotField axis="axisPage"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4">
    <i>
      <x/>
    </i>
    <i>
      <x v="1"/>
    </i>
    <i>
      <x v="2"/>
    </i>
    <i>
      <x v="3"/>
    </i>
    <i>
      <x v="4"/>
    </i>
    <i>
      <x v="5"/>
    </i>
    <i>
      <x v="6"/>
    </i>
    <i>
      <x v="7"/>
    </i>
    <i>
      <x v="8"/>
    </i>
    <i>
      <x v="9"/>
    </i>
    <i>
      <x v="10"/>
    </i>
    <i>
      <x v="11"/>
    </i>
    <i>
      <x v="12"/>
    </i>
    <i t="grand">
      <x/>
    </i>
  </rowItems>
  <colFields count="2">
    <field x="1"/>
    <field x="-2"/>
  </colFields>
  <colItems count="40">
    <i>
      <x/>
      <x/>
    </i>
    <i r="1" i="1">
      <x v="1"/>
    </i>
    <i r="1" i="2">
      <x v="2"/>
    </i>
    <i r="1" i="3">
      <x v="3"/>
    </i>
    <i r="1" i="4">
      <x v="4"/>
    </i>
    <i r="1" i="5">
      <x v="5"/>
    </i>
    <i r="1" i="6">
      <x v="6"/>
    </i>
    <i r="1" i="7">
      <x v="7"/>
    </i>
    <i r="1" i="8">
      <x v="8"/>
    </i>
    <i r="1" i="9">
      <x v="9"/>
    </i>
    <i>
      <x v="1"/>
      <x/>
    </i>
    <i r="1" i="1">
      <x v="1"/>
    </i>
    <i r="1" i="2">
      <x v="2"/>
    </i>
    <i r="1" i="3">
      <x v="3"/>
    </i>
    <i r="1" i="4">
      <x v="4"/>
    </i>
    <i r="1" i="5">
      <x v="5"/>
    </i>
    <i r="1" i="6">
      <x v="6"/>
    </i>
    <i r="1" i="7">
      <x v="7"/>
    </i>
    <i r="1" i="8">
      <x v="8"/>
    </i>
    <i r="1" i="9">
      <x v="9"/>
    </i>
    <i>
      <x v="2"/>
      <x/>
    </i>
    <i r="1" i="1">
      <x v="1"/>
    </i>
    <i r="1" i="2">
      <x v="2"/>
    </i>
    <i r="1" i="3">
      <x v="3"/>
    </i>
    <i r="1" i="4">
      <x v="4"/>
    </i>
    <i r="1" i="5">
      <x v="5"/>
    </i>
    <i r="1" i="6">
      <x v="6"/>
    </i>
    <i r="1" i="7">
      <x v="7"/>
    </i>
    <i r="1" i="8">
      <x v="8"/>
    </i>
    <i r="1" i="9">
      <x v="9"/>
    </i>
    <i t="grand">
      <x/>
    </i>
    <i t="grand" i="1">
      <x/>
    </i>
    <i t="grand" i="2">
      <x/>
    </i>
    <i t="grand" i="3">
      <x/>
    </i>
    <i t="grand" i="4">
      <x/>
    </i>
    <i t="grand" i="5">
      <x/>
    </i>
    <i t="grand" i="6">
      <x/>
    </i>
    <i t="grand" i="7">
      <x/>
    </i>
    <i t="grand" i="8">
      <x/>
    </i>
    <i t="grand" i="9">
      <x/>
    </i>
  </colItems>
  <pageFields count="1">
    <pageField fld="3" hier="35" name="[Dim_Date].[Year].&amp;[2014]" cap="2014"/>
  </pageFields>
  <dataFields count="10">
    <dataField fld="2" subtotal="count" baseField="0" baseItem="0"/>
    <dataField fld="4" subtotal="count" baseField="0" baseItem="0"/>
    <dataField fld="5" subtotal="count" baseField="0" baseItem="0"/>
    <dataField fld="6" subtotal="count" baseField="0" baseItem="0" numFmtId="4"/>
    <dataField name="Units" fld="7" subtotal="count" baseField="0" baseItem="0"/>
    <dataField name="Avg Ship Days" fld="8" subtotal="count" baseField="0" baseItem="0" numFmtId="166"/>
    <dataField fld="9" subtotal="count" baseField="0" baseItem="0"/>
    <dataField name="YOY Growth %" fld="10" subtotal="count" baseField="0" baseItem="0" numFmtId="10"/>
    <dataField name="Variance" fld="11" subtotal="count" baseField="0" baseItem="0" numFmtId="2"/>
    <dataField fld="12" subtotal="count" baseField="0" baseItem="0"/>
  </dataFields>
  <pivotHierarchies count="8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Dim_Date].[Year].&amp;[2014]"/>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Units"/>
    <pivotHierarchy dragToRow="0" dragToCol="0" dragToPage="0" dragToData="1" caption="Avg Ship Days"/>
    <pivotHierarchy dragToRow="0" dragToCol="0" dragToPage="0" dragToData="1"/>
    <pivotHierarchy dragToRow="0" dragToCol="0" dragToPage="0" dragToData="1"/>
    <pivotHierarchy dragToRow="0" dragToCol="0" dragToPage="0" dragToData="1" caption="YOY Growth %"/>
    <pivotHierarchy dragToRow="0" dragToCol="0" dragToPage="0" dragToData="1" caption="Varianc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9"/>
  </rowHierarchiesUsage>
  <colHierarchiesUsage count="2">
    <colHierarchyUsage hierarchyUsage="30"/>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Budget_Key]"/>
        <x15:activeTabTopLevelEntity name="[Actual]"/>
        <x15:activeTabTopLevelEntity name="[Dim_Date]"/>
        <x15:activeTabTopLevelEntity name="[Dim_Ge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1D87BE-A9F5-4C30-9E5E-379345656DDA}" name="PivotTable6" cacheId="25" applyNumberFormats="0" applyBorderFormats="0" applyFontFormats="0" applyPatternFormats="0" applyAlignmentFormats="0" applyWidthHeightFormats="1" dataCaption="Values" tag="867b8fe3-56ee-4b2d-959f-a59f7abb5976" updatedVersion="8" minRefreshableVersion="5" useAutoFormatting="1" rowGrandTotals="0" colGrandTotals="0" itemPrintTitles="1" createdVersion="8" indent="0" showHeaders="0" compact="0" compactData="0" multipleFieldFilters="0">
  <location ref="A112:D126" firstHeaderRow="1" firstDataRow="2" firstDataCol="1"/>
  <pivotFields count="5">
    <pivotField axis="axisRow" compact="0" allDrilled="1" outline="0" subtotalTop="0" showAll="0" dataSourceSort="1" defaultSubtotal="0" defaultAttributeDrillState="1">
      <items count="13">
        <item x="0"/>
        <item x="1"/>
        <item x="2"/>
        <item x="3"/>
        <item x="4"/>
        <item x="5"/>
        <item x="6"/>
        <item x="7"/>
        <item x="8"/>
        <item x="9"/>
        <item x="10"/>
        <item x="11"/>
        <item x="12"/>
      </items>
    </pivotField>
    <pivotField axis="axisCol" compact="0" allDrilled="1" outline="0" subtotalTop="0" showAll="0" dataSourceSort="1" defaultSubtotal="0" defaultAttributeDrillState="1">
      <items count="3">
        <item x="0"/>
        <item x="1"/>
        <item x="2"/>
      </items>
    </pivotField>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0"/>
  </rowFields>
  <rowItems count="13">
    <i>
      <x/>
    </i>
    <i>
      <x v="1"/>
    </i>
    <i>
      <x v="2"/>
    </i>
    <i>
      <x v="3"/>
    </i>
    <i>
      <x v="4"/>
    </i>
    <i>
      <x v="5"/>
    </i>
    <i>
      <x v="6"/>
    </i>
    <i>
      <x v="7"/>
    </i>
    <i>
      <x v="8"/>
    </i>
    <i>
      <x v="9"/>
    </i>
    <i>
      <x v="10"/>
    </i>
    <i>
      <x v="11"/>
    </i>
    <i>
      <x v="12"/>
    </i>
  </rowItems>
  <colFields count="1">
    <field x="1"/>
  </colFields>
  <colItems count="3">
    <i>
      <x/>
    </i>
    <i>
      <x v="1"/>
    </i>
    <i>
      <x v="2"/>
    </i>
  </colItems>
  <dataFields count="1">
    <dataField fld="2" subtotal="count" baseField="0" baseItem="0" numFmtId="10"/>
  </dataFields>
  <formats count="3">
    <format dxfId="4">
      <pivotArea type="origin" dataOnly="0" labelOnly="1" outline="0" fieldPosition="0"/>
    </format>
    <format dxfId="3">
      <pivotArea outline="0" collapsedLevelsAreSubtotals="1" fieldPosition="0"/>
    </format>
    <format dxfId="2">
      <pivotArea type="all" dataOnly="0" outline="0"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Hierarchies count="8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Dim_Date].[Year].&amp;[2014]"/>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9"/>
  </rowHierarchiesUsage>
  <colHierarchiesUsage count="1">
    <colHierarchyUsage hierarchyUsage="3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Budget_Key]"/>
        <x15:activeTabTopLevelEntity name="[Actual]"/>
        <x15:activeTabTopLevelEntity name="[Dim_Date]"/>
        <x15:activeTabTopLevelEntity name="[Dim_Ge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468864-D723-45A4-A4AD-6813728A37FA}" name="PivotTable5" cacheId="22" applyNumberFormats="0" applyBorderFormats="0" applyFontFormats="0" applyPatternFormats="0" applyAlignmentFormats="0" applyWidthHeightFormats="1" dataCaption="Values" tag="21d084d2-4228-4f5b-becd-0c2dcea419eb" updatedVersion="8" minRefreshableVersion="5" useAutoFormatting="1" itemPrintTitles="1" createdVersion="8" indent="0" outline="1" outlineData="1" multipleFieldFilters="0" rowHeaderCaption="Ship mode">
  <location ref="A97:D102" firstHeaderRow="0" firstDataRow="1" firstDataCol="1"/>
  <pivotFields count="7">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formats count="12">
    <format dxfId="16">
      <pivotArea type="all" dataOnly="0" outline="0" fieldPosition="0"/>
    </format>
    <format dxfId="15">
      <pivotArea outline="0" collapsedLevelsAreSubtotals="1" fieldPosition="0"/>
    </format>
    <format dxfId="14">
      <pivotArea field="0" type="button" dataOnly="0" labelOnly="1" outline="0" axis="axisRow" fieldPosition="0"/>
    </format>
    <format dxfId="13">
      <pivotArea dataOnly="0" labelOnly="1" fieldPosition="0">
        <references count="1">
          <reference field="0" count="0"/>
        </references>
      </pivotArea>
    </format>
    <format dxfId="12">
      <pivotArea dataOnly="0" labelOnly="1" grandRow="1" outline="0" fieldPosition="0"/>
    </format>
    <format dxfId="11">
      <pivotArea dataOnly="0" labelOnly="1" outline="0" fieldPosition="0">
        <references count="1">
          <reference field="4294967294" count="3">
            <x v="0"/>
            <x v="1"/>
            <x v="2"/>
          </reference>
        </references>
      </pivotArea>
    </format>
    <format dxfId="10">
      <pivotArea type="all" dataOnly="0" outline="0" fieldPosition="0"/>
    </format>
    <format dxfId="9">
      <pivotArea outline="0" collapsedLevelsAreSubtotals="1" fieldPosition="0"/>
    </format>
    <format dxfId="8">
      <pivotArea field="0" type="button" dataOnly="0" labelOnly="1" outline="0" axis="axisRow" fieldPosition="0"/>
    </format>
    <format dxfId="7">
      <pivotArea dataOnly="0" labelOnly="1" fieldPosition="0">
        <references count="1">
          <reference field="0" count="0"/>
        </references>
      </pivotArea>
    </format>
    <format dxfId="6">
      <pivotArea dataOnly="0" labelOnly="1" grandRow="1" outline="0" fieldPosition="0"/>
    </format>
    <format dxfId="5">
      <pivotArea dataOnly="0" labelOnly="1" outline="0" fieldPosition="0">
        <references count="1">
          <reference field="4294967294" count="3">
            <x v="0"/>
            <x v="1"/>
            <x v="2"/>
          </reference>
        </references>
      </pivotArea>
    </format>
  </formats>
  <pivotHierarchies count="8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Dim_Date].[Year].&amp;[2014]"/>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tual]"/>
        <x15:activeTabTopLevelEntity name="[Dim_Date]"/>
        <x15:activeTabTopLevelEntity name="[Dim_Budget_Key]"/>
        <x15:activeTabTopLevelEntity name="[Dim_Ge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5658A3-C818-4EC2-B8ED-5D8ED00C76FF}" name="PivotTable4" cacheId="19" applyNumberFormats="0" applyBorderFormats="0" applyFontFormats="0" applyPatternFormats="0" applyAlignmentFormats="0" applyWidthHeightFormats="1" dataCaption="Values" tag="0e7cf020-7233-4f2a-889b-fc0d838656fa" updatedVersion="8" minRefreshableVersion="5" subtotalHiddenItems="1" itemPrintTitles="1" createdVersion="8" indent="0" outline="1" outlineData="1" multipleFieldFilters="0" rowHeaderCaption="Sub-Categories">
  <location ref="A76:D94" firstHeaderRow="0" firstDataRow="1" firstDataCol="1"/>
  <pivotFields count="7">
    <pivotField allDrilled="1" subtotalTop="0" showAll="0" dataSourceSort="1" defaultSubtotal="0" defaultAttributeDrillState="1"/>
    <pivotField axis="axisRow" allDrilled="1" subtotalTop="0" showAll="0" sortType="a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8">
    <i>
      <x v="16"/>
    </i>
    <i>
      <x v="11"/>
    </i>
    <i>
      <x v="5"/>
    </i>
    <i>
      <x v="15"/>
    </i>
    <i>
      <x v="14"/>
    </i>
    <i>
      <x v="9"/>
    </i>
    <i>
      <x v="4"/>
    </i>
    <i>
      <x v="13"/>
    </i>
    <i>
      <x v="8"/>
    </i>
    <i>
      <x v="3"/>
    </i>
    <i>
      <x v="1"/>
    </i>
    <i>
      <x v="7"/>
    </i>
    <i>
      <x v="2"/>
    </i>
    <i>
      <x/>
    </i>
    <i>
      <x v="6"/>
    </i>
    <i>
      <x v="10"/>
    </i>
    <i>
      <x v="12"/>
    </i>
    <i t="grand">
      <x/>
    </i>
  </rowItems>
  <colFields count="1">
    <field x="-2"/>
  </colFields>
  <colItems count="3">
    <i>
      <x/>
    </i>
    <i i="1">
      <x v="1"/>
    </i>
    <i i="2">
      <x v="2"/>
    </i>
  </colItems>
  <dataFields count="3">
    <dataField fld="2" subtotal="count" baseField="0" baseItem="0" numFmtId="39"/>
    <dataField fld="3" subtotal="count" baseField="0" baseItem="0"/>
    <dataField fld="4" subtotal="count" baseField="0" baseItem="0"/>
  </dataFields>
  <formats count="7">
    <format dxfId="23">
      <pivotArea type="all" dataOnly="0" outline="0" fieldPosition="0"/>
    </format>
    <format dxfId="22">
      <pivotArea outline="0" collapsedLevelsAreSubtotals="1" fieldPosition="0"/>
    </format>
    <format dxfId="21">
      <pivotArea dataOnly="0" labelOnly="1" grandRow="1" outline="0" fieldPosition="0"/>
    </format>
    <format dxfId="20">
      <pivotArea type="all" dataOnly="0" outline="0" fieldPosition="0"/>
    </format>
    <format dxfId="19">
      <pivotArea outline="0" collapsedLevelsAreSubtotals="1" fieldPosition="0"/>
    </format>
    <format dxfId="18">
      <pivotArea dataOnly="0" labelOnly="1" grandRow="1" outline="0" fieldPosition="0"/>
    </format>
    <format dxfId="17">
      <pivotArea outline="0" collapsedLevelsAreSubtotals="1" fieldPosition="0">
        <references count="1">
          <reference field="4294967294" count="1" selected="0">
            <x v="0"/>
          </reference>
        </references>
      </pivotArea>
    </format>
  </formats>
  <pivotHierarchies count="8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Dim_Date].[Year].&amp;[2014]"/>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Actual]"/>
        <x15:activeTabTopLevelEntity name="[Dim_Date]"/>
        <x15:activeTabTopLevelEntity name="[Dim_Budget_Key]"/>
        <x15:activeTabTopLevelEntity name="[Dim_Ge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67C7FB-832D-44D2-8EA6-CE5C295D0C64}" name="PivotTable3" cacheId="16" applyNumberFormats="0" applyBorderFormats="0" applyFontFormats="0" applyPatternFormats="0" applyAlignmentFormats="0" applyWidthHeightFormats="1" dataCaption="Values" tag="b764b4c8-e7ed-475d-ad7f-0fb9c78735f5" updatedVersion="8" minRefreshableVersion="5" useAutoFormatting="1" itemPrintTitles="1" createdVersion="8" indent="0" outline="1" outlineData="1" multipleFieldFilters="0" rowHeaderCaption="Regions">
  <location ref="A59:D73" firstHeaderRow="0" firstDataRow="1" firstDataCol="1"/>
  <pivotFields count="7">
    <pivotField axis="axisRow" allDrilled="1" subtotalTop="0" showAll="0" sortType="ascending" defaultSubtotal="0" defaultAttributeDrillState="1">
      <items count="13">
        <item x="0"/>
        <item x="1"/>
        <item x="2"/>
        <item x="3"/>
        <item x="4"/>
        <item x="5"/>
        <item x="6"/>
        <item x="7"/>
        <item x="8"/>
        <item x="9"/>
        <item x="10"/>
        <item x="11"/>
        <item x="12"/>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4">
    <i>
      <x v="11"/>
    </i>
    <i>
      <x v="6"/>
    </i>
    <i>
      <x v="9"/>
    </i>
    <i>
      <x v="10"/>
    </i>
    <i>
      <x v="3"/>
    </i>
    <i>
      <x v="2"/>
    </i>
    <i>
      <x v="7"/>
    </i>
    <i>
      <x/>
    </i>
    <i>
      <x v="5"/>
    </i>
    <i>
      <x v="12"/>
    </i>
    <i>
      <x v="4"/>
    </i>
    <i>
      <x v="8"/>
    </i>
    <i>
      <x v="1"/>
    </i>
    <i t="grand">
      <x/>
    </i>
  </rowItems>
  <colFields count="1">
    <field x="-2"/>
  </colFields>
  <colItems count="3">
    <i>
      <x/>
    </i>
    <i i="1">
      <x v="1"/>
    </i>
    <i i="2">
      <x v="2"/>
    </i>
  </colItems>
  <dataFields count="3">
    <dataField fld="2" subtotal="count" baseField="0" baseItem="0"/>
    <dataField fld="1" subtotal="count" baseField="0" baseItem="0"/>
    <dataField fld="3" subtotal="count" baseField="0" baseItem="0"/>
  </dataFields>
  <formats count="16">
    <format dxfId="39">
      <pivotArea collapsedLevelsAreSubtotals="1" fieldPosition="0">
        <references count="2">
          <reference field="4294967294" count="1" selected="0">
            <x v="1"/>
          </reference>
          <reference field="0" count="0"/>
        </references>
      </pivotArea>
    </format>
    <format dxfId="38">
      <pivotArea collapsedLevelsAreSubtotals="1" fieldPosition="0">
        <references count="2">
          <reference field="4294967294" count="1" selected="0">
            <x v="0"/>
          </reference>
          <reference field="0" count="0"/>
        </references>
      </pivotArea>
    </format>
    <format dxfId="37">
      <pivotArea outline="0" collapsedLevelsAreSubtotals="1" fieldPosition="0">
        <references count="1">
          <reference field="4294967294" count="1" selected="0">
            <x v="0"/>
          </reference>
        </references>
      </pivotArea>
    </format>
    <format dxfId="36">
      <pivotArea outline="0" collapsedLevelsAreSubtotals="1" fieldPosition="0">
        <references count="1">
          <reference field="4294967294" count="1" selected="0">
            <x v="1"/>
          </reference>
        </references>
      </pivotArea>
    </format>
    <format dxfId="35">
      <pivotArea type="all" dataOnly="0" outline="0" fieldPosition="0"/>
    </format>
    <format dxfId="34">
      <pivotArea outline="0" collapsedLevelsAreSubtotals="1" fieldPosition="0"/>
    </format>
    <format dxfId="33">
      <pivotArea field="0" type="button" dataOnly="0" labelOnly="1" outline="0" axis="axisRow" fieldPosition="0"/>
    </format>
    <format dxfId="32">
      <pivotArea dataOnly="0" labelOnly="1" fieldPosition="0">
        <references count="1">
          <reference field="0" count="0"/>
        </references>
      </pivotArea>
    </format>
    <format dxfId="31">
      <pivotArea dataOnly="0" labelOnly="1" grandRow="1" outline="0" fieldPosition="0"/>
    </format>
    <format dxfId="30">
      <pivotArea dataOnly="0" labelOnly="1" outline="0" fieldPosition="0">
        <references count="1">
          <reference field="4294967294" count="3">
            <x v="0"/>
            <x v="1"/>
            <x v="2"/>
          </reference>
        </references>
      </pivotArea>
    </format>
    <format dxfId="29">
      <pivotArea type="all" dataOnly="0" outline="0" fieldPosition="0"/>
    </format>
    <format dxfId="28">
      <pivotArea outline="0" collapsedLevelsAreSubtotals="1" fieldPosition="0"/>
    </format>
    <format dxfId="27">
      <pivotArea field="0" type="button" dataOnly="0" labelOnly="1" outline="0" axis="axisRow" fieldPosition="0"/>
    </format>
    <format dxfId="26">
      <pivotArea dataOnly="0" labelOnly="1" fieldPosition="0">
        <references count="1">
          <reference field="0" count="0"/>
        </references>
      </pivotArea>
    </format>
    <format dxfId="25">
      <pivotArea dataOnly="0" labelOnly="1" grandRow="1" outline="0" fieldPosition="0"/>
    </format>
    <format dxfId="24">
      <pivotArea dataOnly="0" labelOnly="1" outline="0" fieldPosition="0">
        <references count="1">
          <reference field="4294967294" count="3">
            <x v="0"/>
            <x v="1"/>
            <x v="2"/>
          </reference>
        </references>
      </pivotArea>
    </format>
  </formats>
  <pivotHierarchies count="8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Dim_Date].[Year].&amp;[2014]"/>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Budget_Key]"/>
        <x15:activeTabTopLevelEntity name="[Actual]"/>
        <x15:activeTabTopLevelEntity name="[Dim_Date]"/>
        <x15:activeTabTopLevelEntity name="[Dim_Ge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13C6A05-37FA-4DFE-9CDF-C3122F6FC485}" name="PivotTable2" cacheId="13" applyNumberFormats="0" applyBorderFormats="0" applyFontFormats="0" applyPatternFormats="0" applyAlignmentFormats="0" applyWidthHeightFormats="1" dataCaption="Values" tag="01a45d83-82d0-4ff4-b00b-6dc66adab3c8" updatedVersion="8" minRefreshableVersion="5" showDrill="0" useAutoFormatting="1" itemPrintTitles="1" createdVersion="8" indent="0" outline="1" outlineData="1" multipleFieldFilters="0" chartFormat="7">
  <location ref="A43:E56" firstHeaderRow="0" firstDataRow="1" firstDataCol="2"/>
  <pivotFields count="8">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dataField="1" subtotalTop="0" showAll="0" defaultSubtotal="0"/>
    <pivotField axis="axisRow" allDrilled="1" outline="0"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2">
    <field x="4"/>
    <field x="0"/>
  </rowFields>
  <rowItems count="13">
    <i>
      <x/>
      <x/>
    </i>
    <i>
      <x v="1"/>
      <x v="1"/>
    </i>
    <i>
      <x v="2"/>
      <x v="2"/>
    </i>
    <i>
      <x v="3"/>
      <x v="3"/>
    </i>
    <i>
      <x v="4"/>
      <x v="4"/>
    </i>
    <i>
      <x v="5"/>
      <x v="5"/>
    </i>
    <i>
      <x v="6"/>
      <x v="6"/>
    </i>
    <i>
      <x v="7"/>
      <x v="7"/>
    </i>
    <i>
      <x v="8"/>
      <x v="8"/>
    </i>
    <i>
      <x v="9"/>
      <x v="9"/>
    </i>
    <i>
      <x v="10"/>
      <x v="10"/>
    </i>
    <i>
      <x v="11"/>
      <x v="11"/>
    </i>
    <i t="grand">
      <x/>
    </i>
  </rowItems>
  <colFields count="1">
    <field x="-2"/>
  </colFields>
  <colItems count="3">
    <i>
      <x/>
    </i>
    <i i="1">
      <x v="1"/>
    </i>
    <i i="2">
      <x v="2"/>
    </i>
  </colItems>
  <dataFields count="3">
    <dataField fld="1" subtotal="count" baseField="0" baseItem="0" numFmtId="4"/>
    <dataField fld="2" subtotal="count" baseField="0" baseItem="0" numFmtId="4"/>
    <dataField fld="3" subtotal="count" baseField="0" baseItem="0" numFmtId="2"/>
  </dataFields>
  <formats count="41">
    <format dxfId="80">
      <pivotArea type="all" dataOnly="0" outline="0" fieldPosition="0"/>
    </format>
    <format dxfId="79">
      <pivotArea outline="0" collapsedLevelsAreSubtotals="1" fieldPosition="0"/>
    </format>
    <format dxfId="78">
      <pivotArea field="4" type="button" dataOnly="0" labelOnly="1" outline="0" axis="axisRow" fieldPosition="0"/>
    </format>
    <format dxfId="77">
      <pivotArea field="0" type="button" dataOnly="0" labelOnly="1" outline="0" axis="axisRow" fieldPosition="1"/>
    </format>
    <format dxfId="76">
      <pivotArea dataOnly="0" labelOnly="1" fieldPosition="0">
        <references count="1">
          <reference field="4" count="0"/>
        </references>
      </pivotArea>
    </format>
    <format dxfId="75">
      <pivotArea dataOnly="0" labelOnly="1" grandRow="1" outline="0" fieldPosition="0"/>
    </format>
    <format dxfId="74">
      <pivotArea dataOnly="0" labelOnly="1" fieldPosition="0">
        <references count="2">
          <reference field="0" count="1">
            <x v="0"/>
          </reference>
          <reference field="4" count="1" selected="0">
            <x v="0"/>
          </reference>
        </references>
      </pivotArea>
    </format>
    <format dxfId="73">
      <pivotArea dataOnly="0" labelOnly="1" fieldPosition="0">
        <references count="2">
          <reference field="0" count="1">
            <x v="1"/>
          </reference>
          <reference field="4" count="1" selected="0">
            <x v="1"/>
          </reference>
        </references>
      </pivotArea>
    </format>
    <format dxfId="72">
      <pivotArea dataOnly="0" labelOnly="1" fieldPosition="0">
        <references count="2">
          <reference field="0" count="1">
            <x v="2"/>
          </reference>
          <reference field="4" count="1" selected="0">
            <x v="2"/>
          </reference>
        </references>
      </pivotArea>
    </format>
    <format dxfId="71">
      <pivotArea dataOnly="0" labelOnly="1" fieldPosition="0">
        <references count="2">
          <reference field="0" count="1">
            <x v="3"/>
          </reference>
          <reference field="4" count="1" selected="0">
            <x v="3"/>
          </reference>
        </references>
      </pivotArea>
    </format>
    <format dxfId="70">
      <pivotArea dataOnly="0" labelOnly="1" fieldPosition="0">
        <references count="2">
          <reference field="0" count="1">
            <x v="4"/>
          </reference>
          <reference field="4" count="1" selected="0">
            <x v="4"/>
          </reference>
        </references>
      </pivotArea>
    </format>
    <format dxfId="69">
      <pivotArea dataOnly="0" labelOnly="1" fieldPosition="0">
        <references count="2">
          <reference field="0" count="1">
            <x v="5"/>
          </reference>
          <reference field="4" count="1" selected="0">
            <x v="5"/>
          </reference>
        </references>
      </pivotArea>
    </format>
    <format dxfId="68">
      <pivotArea dataOnly="0" labelOnly="1" fieldPosition="0">
        <references count="2">
          <reference field="0" count="1">
            <x v="6"/>
          </reference>
          <reference field="4" count="1" selected="0">
            <x v="6"/>
          </reference>
        </references>
      </pivotArea>
    </format>
    <format dxfId="67">
      <pivotArea dataOnly="0" labelOnly="1" fieldPosition="0">
        <references count="2">
          <reference field="0" count="1">
            <x v="7"/>
          </reference>
          <reference field="4" count="1" selected="0">
            <x v="7"/>
          </reference>
        </references>
      </pivotArea>
    </format>
    <format dxfId="66">
      <pivotArea dataOnly="0" labelOnly="1" fieldPosition="0">
        <references count="2">
          <reference field="0" count="1">
            <x v="8"/>
          </reference>
          <reference field="4" count="1" selected="0">
            <x v="8"/>
          </reference>
        </references>
      </pivotArea>
    </format>
    <format dxfId="65">
      <pivotArea dataOnly="0" labelOnly="1" fieldPosition="0">
        <references count="2">
          <reference field="0" count="1">
            <x v="9"/>
          </reference>
          <reference field="4" count="1" selected="0">
            <x v="9"/>
          </reference>
        </references>
      </pivotArea>
    </format>
    <format dxfId="64">
      <pivotArea dataOnly="0" labelOnly="1" fieldPosition="0">
        <references count="2">
          <reference field="0" count="1">
            <x v="10"/>
          </reference>
          <reference field="4" count="1" selected="0">
            <x v="10"/>
          </reference>
        </references>
      </pivotArea>
    </format>
    <format dxfId="63">
      <pivotArea dataOnly="0" labelOnly="1" fieldPosition="0">
        <references count="2">
          <reference field="0" count="1">
            <x v="11"/>
          </reference>
          <reference field="4" count="1" selected="0">
            <x v="11"/>
          </reference>
        </references>
      </pivotArea>
    </format>
    <format dxfId="62">
      <pivotArea dataOnly="0" labelOnly="1" outline="0" fieldPosition="0">
        <references count="1">
          <reference field="4294967294" count="3">
            <x v="0"/>
            <x v="1"/>
            <x v="2"/>
          </reference>
        </references>
      </pivotArea>
    </format>
    <format dxfId="61">
      <pivotArea outline="0" fieldPosition="0">
        <references count="1">
          <reference field="4294967294" count="1">
            <x v="2"/>
          </reference>
        </references>
      </pivotArea>
    </format>
    <format dxfId="60">
      <pivotArea outline="0" fieldPosition="0">
        <references count="1">
          <reference field="4294967294" count="1">
            <x v="0"/>
          </reference>
        </references>
      </pivotArea>
    </format>
    <format dxfId="59">
      <pivotArea outline="0" fieldPosition="0">
        <references count="1">
          <reference field="4294967294" count="1">
            <x v="1"/>
          </reference>
        </references>
      </pivotArea>
    </format>
    <format dxfId="58">
      <pivotArea type="all" dataOnly="0" outline="0" fieldPosition="0"/>
    </format>
    <format dxfId="57">
      <pivotArea outline="0" collapsedLevelsAreSubtotals="1" fieldPosition="0"/>
    </format>
    <format dxfId="56">
      <pivotArea field="4" type="button" dataOnly="0" labelOnly="1" outline="0" axis="axisRow" fieldPosition="0"/>
    </format>
    <format dxfId="55">
      <pivotArea field="0" type="button" dataOnly="0" labelOnly="1" outline="0" axis="axisRow" fieldPosition="1"/>
    </format>
    <format dxfId="54">
      <pivotArea dataOnly="0" labelOnly="1" fieldPosition="0">
        <references count="1">
          <reference field="4" count="0"/>
        </references>
      </pivotArea>
    </format>
    <format dxfId="53">
      <pivotArea dataOnly="0" labelOnly="1" grandRow="1" outline="0" fieldPosition="0"/>
    </format>
    <format dxfId="52">
      <pivotArea dataOnly="0" labelOnly="1" fieldPosition="0">
        <references count="2">
          <reference field="0" count="1">
            <x v="0"/>
          </reference>
          <reference field="4" count="1" selected="0">
            <x v="0"/>
          </reference>
        </references>
      </pivotArea>
    </format>
    <format dxfId="51">
      <pivotArea dataOnly="0" labelOnly="1" fieldPosition="0">
        <references count="2">
          <reference field="0" count="1">
            <x v="1"/>
          </reference>
          <reference field="4" count="1" selected="0">
            <x v="1"/>
          </reference>
        </references>
      </pivotArea>
    </format>
    <format dxfId="50">
      <pivotArea dataOnly="0" labelOnly="1" fieldPosition="0">
        <references count="2">
          <reference field="0" count="1">
            <x v="2"/>
          </reference>
          <reference field="4" count="1" selected="0">
            <x v="2"/>
          </reference>
        </references>
      </pivotArea>
    </format>
    <format dxfId="49">
      <pivotArea dataOnly="0" labelOnly="1" fieldPosition="0">
        <references count="2">
          <reference field="0" count="1">
            <x v="3"/>
          </reference>
          <reference field="4" count="1" selected="0">
            <x v="3"/>
          </reference>
        </references>
      </pivotArea>
    </format>
    <format dxfId="48">
      <pivotArea dataOnly="0" labelOnly="1" fieldPosition="0">
        <references count="2">
          <reference field="0" count="1">
            <x v="4"/>
          </reference>
          <reference field="4" count="1" selected="0">
            <x v="4"/>
          </reference>
        </references>
      </pivotArea>
    </format>
    <format dxfId="47">
      <pivotArea dataOnly="0" labelOnly="1" fieldPosition="0">
        <references count="2">
          <reference field="0" count="1">
            <x v="5"/>
          </reference>
          <reference field="4" count="1" selected="0">
            <x v="5"/>
          </reference>
        </references>
      </pivotArea>
    </format>
    <format dxfId="46">
      <pivotArea dataOnly="0" labelOnly="1" fieldPosition="0">
        <references count="2">
          <reference field="0" count="1">
            <x v="6"/>
          </reference>
          <reference field="4" count="1" selected="0">
            <x v="6"/>
          </reference>
        </references>
      </pivotArea>
    </format>
    <format dxfId="45">
      <pivotArea dataOnly="0" labelOnly="1" fieldPosition="0">
        <references count="2">
          <reference field="0" count="1">
            <x v="7"/>
          </reference>
          <reference field="4" count="1" selected="0">
            <x v="7"/>
          </reference>
        </references>
      </pivotArea>
    </format>
    <format dxfId="44">
      <pivotArea dataOnly="0" labelOnly="1" fieldPosition="0">
        <references count="2">
          <reference field="0" count="1">
            <x v="8"/>
          </reference>
          <reference field="4" count="1" selected="0">
            <x v="8"/>
          </reference>
        </references>
      </pivotArea>
    </format>
    <format dxfId="43">
      <pivotArea dataOnly="0" labelOnly="1" fieldPosition="0">
        <references count="2">
          <reference field="0" count="1">
            <x v="9"/>
          </reference>
          <reference field="4" count="1" selected="0">
            <x v="9"/>
          </reference>
        </references>
      </pivotArea>
    </format>
    <format dxfId="42">
      <pivotArea dataOnly="0" labelOnly="1" fieldPosition="0">
        <references count="2">
          <reference field="0" count="1">
            <x v="10"/>
          </reference>
          <reference field="4" count="1" selected="0">
            <x v="10"/>
          </reference>
        </references>
      </pivotArea>
    </format>
    <format dxfId="41">
      <pivotArea dataOnly="0" labelOnly="1" fieldPosition="0">
        <references count="2">
          <reference field="0" count="1">
            <x v="11"/>
          </reference>
          <reference field="4" count="1" selected="0">
            <x v="11"/>
          </reference>
        </references>
      </pivotArea>
    </format>
    <format dxfId="40">
      <pivotArea dataOnly="0" labelOnly="1" outline="0" fieldPosition="0">
        <references count="1">
          <reference field="4294967294" count="3">
            <x v="0"/>
            <x v="1"/>
            <x v="2"/>
          </reference>
        </references>
      </pivotArea>
    </format>
  </formats>
  <chartFormats count="3">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2"/>
          </reference>
        </references>
      </pivotArea>
    </chartFormat>
    <chartFormat chart="6" format="8" series="1">
      <pivotArea type="data" outline="0" fieldPosition="0">
        <references count="1">
          <reference field="4294967294" count="1" selected="0">
            <x v="1"/>
          </reference>
        </references>
      </pivotArea>
    </chartFormat>
  </chartFormats>
  <pivotHierarchies count="8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Dim_Date].[Year].&amp;[2014]"/>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37"/>
    <rowHierarchyUsage hierarchyUsage="3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Actual]"/>
        <x15:activeTabTopLevelEntity name="[Dim_Budget_Key]"/>
        <x15:activeTabTopLevelEntity name="[Dim_Geo]"/>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BB90611D-5925-40F7-BC14-3221295C5B50}" autoFormatId="16" applyNumberFormats="0" applyBorderFormats="0" applyFontFormats="0" applyPatternFormats="0" applyAlignmentFormats="0" applyWidthHeightFormats="0">
  <queryTableRefresh nextId="34">
    <queryTableFields count="33">
      <queryTableField id="1" name="Actual[Row ID]" tableColumnId="1"/>
      <queryTableField id="2" name="Actual[Order ID]" tableColumnId="2"/>
      <queryTableField id="3" name="Actual[Order Date]" tableColumnId="3"/>
      <queryTableField id="4" name="Actual[Ship Date]" tableColumnId="4"/>
      <queryTableField id="5" name="Actual[Ship Mode]" tableColumnId="5"/>
      <queryTableField id="6" name="Actual[Customer ID]" tableColumnId="6"/>
      <queryTableField id="7" name="Actual[Customer Name]" tableColumnId="7"/>
      <queryTableField id="8" name="Actual[City]" tableColumnId="8"/>
      <queryTableField id="9" name="Actual[State]" tableColumnId="9"/>
      <queryTableField id="10" name="Actual[Country]" tableColumnId="10"/>
      <queryTableField id="11" name="Actual[Postal Code]" tableColumnId="11"/>
      <queryTableField id="12" name="Actual[Product ID]" tableColumnId="12"/>
      <queryTableField id="13" name="Actual[Product Name]" tableColumnId="13"/>
      <queryTableField id="14" name="Actual[Sales]" tableColumnId="14"/>
      <queryTableField id="15" name="Actual[Quantity]" tableColumnId="15"/>
      <queryTableField id="16" name="Actual[Discount]" tableColumnId="16"/>
      <queryTableField id="17" name="Actual[Profit]" tableColumnId="17"/>
      <queryTableField id="18" name="Actual[Shipping Cost]" tableColumnId="18"/>
      <queryTableField id="19" name="Actual[Order Priority]" tableColumnId="19"/>
      <queryTableField id="20" name="Actual[Ship Days]" tableColumnId="20"/>
      <queryTableField id="21" name="Actual[Discount Band]" tableColumnId="21"/>
      <queryTableField id="22" name="Actual[Budget Key]" tableColumnId="22"/>
      <queryTableField id="23" name="Actual[Category]" tableColumnId="23"/>
      <queryTableField id="24" name="Actual[Geo Key]" tableColumnId="24"/>
      <queryTableField id="25" name="Actual[Market]" tableColumnId="25"/>
      <queryTableField id="26" name="Actual[Month]" tableColumnId="26"/>
      <queryTableField id="27" name="Actual[Month Name]" tableColumnId="27"/>
      <queryTableField id="28" name="Actual[Product Key]" tableColumnId="28"/>
      <queryTableField id="29" name="Actual[Quarter]" tableColumnId="29"/>
      <queryTableField id="30" name="Actual[Region]" tableColumnId="30"/>
      <queryTableField id="31" name="Actual[Segment]" tableColumnId="31"/>
      <queryTableField id="32" name="Actual[Sub-Category]" tableColumnId="32"/>
      <queryTableField id="33" name="Actual[Year]" tableColumnId="3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DAA2565-F5D1-44C3-A1CB-19DC1335C2C2}" sourceName="[Dim_Date].[Year]">
  <pivotTables>
    <pivotTable tabId="2" name="PivotTable1"/>
    <pivotTable tabId="4" name="PivotTable2"/>
    <pivotTable tabId="4" name="PivotTable3"/>
    <pivotTable tabId="4" name="PivotTable4"/>
    <pivotTable tabId="4" name="PivotTable5"/>
    <pivotTable tabId="4" name="PivotTable6"/>
  </pivotTables>
  <data>
    <olap pivotCacheId="129969440">
      <levels count="2">
        <level uniqueName="[Dim_Date].[Year].[(All)]" sourceCaption="(All)" count="0"/>
        <level uniqueName="[Dim_Date].[Year].[Year]" sourceCaption="Year" count="4">
          <ranges>
            <range startItem="0">
              <i n="[Dim_Date].[Year].&amp;[2011]" c="2011"/>
              <i n="[Dim_Date].[Year].&amp;[2012]" c="2012"/>
              <i n="[Dim_Date].[Year].&amp;[2013]" c="2013"/>
              <i n="[Dim_Date].[Year].&amp;[2014]" c="2014"/>
            </range>
          </ranges>
        </level>
      </levels>
      <selections count="1">
        <selection n="[Dim_Date].[Year].&amp;[2014]"/>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59BA446-813F-4873-A733-E4515CD55F1D}" sourceName="[Dim_Budget_Key].[Category]">
  <pivotTables>
    <pivotTable tabId="2" name="PivotTable1"/>
    <pivotTable tabId="4" name="PivotTable2"/>
    <pivotTable tabId="4" name="PivotTable3"/>
    <pivotTable tabId="4" name="PivotTable4"/>
    <pivotTable tabId="4" name="PivotTable5"/>
    <pivotTable tabId="4" name="PivotTable6"/>
  </pivotTables>
  <data>
    <olap pivotCacheId="129969440">
      <levels count="2">
        <level uniqueName="[Dim_Budget_Key].[Category].[(All)]" sourceCaption="(All)" count="0"/>
        <level uniqueName="[Dim_Budget_Key].[Category].[Category]" sourceCaption="Category" count="3">
          <ranges>
            <range startItem="0">
              <i n="[Dim_Budget_Key].[Category].&amp;[Furniture]" c="Furniture"/>
              <i n="[Dim_Budget_Key].[Category].&amp;[Office Supplies]" c="Office Supplies"/>
              <i n="[Dim_Budget_Key].[Category].&amp;[Technology]" c="Technology"/>
            </range>
          </ranges>
        </level>
      </levels>
      <selections count="1">
        <selection n="[Dim_Budget_Key].[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 xr10:uid="{0F178002-06F2-4BCF-A03F-4499F4D4EB4E}" sourceName="[Dim_Geo].[Market]">
  <pivotTables>
    <pivotTable tabId="2" name="PivotTable1"/>
    <pivotTable tabId="4" name="PivotTable2"/>
    <pivotTable tabId="4" name="PivotTable3"/>
    <pivotTable tabId="4" name="PivotTable4"/>
    <pivotTable tabId="4" name="PivotTable5"/>
    <pivotTable tabId="4" name="PivotTable6"/>
  </pivotTables>
  <data>
    <olap pivotCacheId="129969440">
      <levels count="2">
        <level uniqueName="[Dim_Geo].[Market].[(All)]" sourceCaption="(All)" count="0"/>
        <level uniqueName="[Dim_Geo].[Market].[Market]" sourceCaption="Market" count="7">
          <ranges>
            <range startItem="0">
              <i n="[Dim_Geo].[Market].&amp;[Africa]" c="Africa"/>
              <i n="[Dim_Geo].[Market].&amp;[APAC]" c="APAC"/>
              <i n="[Dim_Geo].[Market].&amp;[Canada]" c="Canada"/>
              <i n="[Dim_Geo].[Market].&amp;[EMEA]" c="EMEA"/>
              <i n="[Dim_Geo].[Market].&amp;[EU]" c="EU"/>
              <i n="[Dim_Geo].[Market].&amp;[LATAM]" c="LATAM"/>
              <i n="[Dim_Geo].[Market].&amp;[US]" c="US"/>
            </range>
          </ranges>
        </level>
      </levels>
      <selections count="1">
        <selection n="[Dim_Geo].[Marke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3603AFF-C082-42CD-8F8F-71C316918067}" cache="Slicer_Year" caption="Year" columnCount="4" level="1" style="SlicerStyleLight3" rowHeight="247650"/>
  <slicer name="Category" xr10:uid="{239B3DB2-0077-4F24-9BA0-798F010F9B68}" cache="Slicer_Category" caption="Category" columnCount="3" level="1" style="SlicerStyleLight5" rowHeight="247650"/>
  <slicer name="Market" xr10:uid="{D5591F66-60DF-479F-B752-F4F88C00F6EF}" cache="Slicer_Market" caption="Market" columnCount="7" level="1" style="SlicerStyleOther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3A0969-109E-4943-ACAE-1BFCC974F142}" name="Table_ExternalData_1" displayName="Table_ExternalData_1" ref="A3:AG244" tableType="queryTable" totalsRowShown="0">
  <autoFilter ref="A3:AG244" xr:uid="{ED3A0969-109E-4943-ACAE-1BFCC974F142}"/>
  <tableColumns count="33">
    <tableColumn id="1" xr3:uid="{980B61FB-3A8E-4659-8D10-ECD108978927}" uniqueName="1" name="Actual[Row ID]" queryTableFieldId="1"/>
    <tableColumn id="2" xr3:uid="{2714504E-DC09-4510-9163-A68A49A0F47B}" uniqueName="2" name="Actual[Order ID]" queryTableFieldId="2"/>
    <tableColumn id="3" xr3:uid="{2CFF9DB8-0131-49D3-8098-3A3850BE76E8}" uniqueName="3" name="Actual[Order Date]" queryTableFieldId="3" dataDxfId="1"/>
    <tableColumn id="4" xr3:uid="{2CE2B47F-9FE5-45B4-86CA-F7E7806DD1B1}" uniqueName="4" name="Actual[Ship Date]" queryTableFieldId="4" dataDxfId="0"/>
    <tableColumn id="5" xr3:uid="{DF0A016A-1738-4110-B2C9-54A67B943B6D}" uniqueName="5" name="Actual[Ship Mode]" queryTableFieldId="5"/>
    <tableColumn id="6" xr3:uid="{AD816ACA-F2C7-4E93-B50C-5E2A71AA9736}" uniqueName="6" name="Actual[Customer ID]" queryTableFieldId="6"/>
    <tableColumn id="7" xr3:uid="{75B6BABA-67B8-4506-AA1E-2469737F8AB4}" uniqueName="7" name="Actual[Customer Name]" queryTableFieldId="7"/>
    <tableColumn id="8" xr3:uid="{15DF6E16-3BF2-4915-9923-3BB026421D54}" uniqueName="8" name="Actual[City]" queryTableFieldId="8"/>
    <tableColumn id="9" xr3:uid="{73D5B6BD-86F1-452C-B62C-D233D64F8658}" uniqueName="9" name="Actual[State]" queryTableFieldId="9"/>
    <tableColumn id="10" xr3:uid="{C02427A1-02F4-44BD-AB11-BCD7C40F4307}" uniqueName="10" name="Actual[Country]" queryTableFieldId="10"/>
    <tableColumn id="11" xr3:uid="{D8AD4FD1-0754-483A-9BEA-E8B37F2B5E4D}" uniqueName="11" name="Actual[Postal Code]" queryTableFieldId="11"/>
    <tableColumn id="12" xr3:uid="{AC25E412-B028-401E-BB1B-287224E435B8}" uniqueName="12" name="Actual[Product ID]" queryTableFieldId="12"/>
    <tableColumn id="13" xr3:uid="{CE58EBE1-DF7B-4435-8273-931EFC15BF19}" uniqueName="13" name="Actual[Product Name]" queryTableFieldId="13"/>
    <tableColumn id="14" xr3:uid="{114ECD89-B476-437B-97F3-8CE15297A3BA}" uniqueName="14" name="Actual[Sales]" queryTableFieldId="14"/>
    <tableColumn id="15" xr3:uid="{E559D597-0209-4C33-83A6-668D30DEEFF8}" uniqueName="15" name="Actual[Quantity]" queryTableFieldId="15"/>
    <tableColumn id="16" xr3:uid="{8435D046-08BB-4FD0-84CC-5E1E58679A75}" uniqueName="16" name="Actual[Discount]" queryTableFieldId="16"/>
    <tableColumn id="17" xr3:uid="{44D46A8B-F9A9-44B7-A326-30CDEB68058D}" uniqueName="17" name="Actual[Profit]" queryTableFieldId="17"/>
    <tableColumn id="18" xr3:uid="{57C682F0-BDCB-4630-9029-2E32875BA5B3}" uniqueName="18" name="Actual[Shipping Cost]" queryTableFieldId="18"/>
    <tableColumn id="19" xr3:uid="{E9C59C63-A3B7-4FDD-B6B0-7025CF576C7D}" uniqueName="19" name="Actual[Order Priority]" queryTableFieldId="19"/>
    <tableColumn id="20" xr3:uid="{9DF35362-C7C9-4A57-B9B6-7D6D72B4FFF2}" uniqueName="20" name="Actual[Ship Days]" queryTableFieldId="20"/>
    <tableColumn id="21" xr3:uid="{65EF695F-D62E-4958-84B7-81C29A04237F}" uniqueName="21" name="Actual[Discount Band]" queryTableFieldId="21"/>
    <tableColumn id="22" xr3:uid="{D8E9C120-83AF-45CF-9137-F74735E2E472}" uniqueName="22" name="Actual[Budget Key]" queryTableFieldId="22"/>
    <tableColumn id="23" xr3:uid="{D94D59E7-42B8-4E2D-9E89-18430E035A81}" uniqueName="23" name="Actual[Category]" queryTableFieldId="23"/>
    <tableColumn id="24" xr3:uid="{33CE06C1-BCBC-4260-997D-C45C954DBA0B}" uniqueName="24" name="Actual[Geo Key]" queryTableFieldId="24"/>
    <tableColumn id="25" xr3:uid="{881B07E0-71B7-499D-A0B8-7117EF42858C}" uniqueName="25" name="Actual[Market]" queryTableFieldId="25"/>
    <tableColumn id="26" xr3:uid="{A15CF786-8BF5-41A3-98B4-F04D0C78970D}" uniqueName="26" name="Actual[Month]" queryTableFieldId="26"/>
    <tableColumn id="27" xr3:uid="{F323AE0C-AB72-4E49-9B89-C178BFC5746C}" uniqueName="27" name="Actual[Month Name]" queryTableFieldId="27"/>
    <tableColumn id="28" xr3:uid="{66959CA6-78A1-45EB-8A53-091BFFBD8BA5}" uniqueName="28" name="Actual[Product Key]" queryTableFieldId="28"/>
    <tableColumn id="29" xr3:uid="{94246D25-53D8-4FD9-8CFA-0802859438E8}" uniqueName="29" name="Actual[Quarter]" queryTableFieldId="29"/>
    <tableColumn id="30" xr3:uid="{AEFD7876-F62F-48BA-90C2-D03D093345C6}" uniqueName="30" name="Actual[Region]" queryTableFieldId="30"/>
    <tableColumn id="31" xr3:uid="{EC0ABDFE-ED81-40B3-A322-7C208118B010}" uniqueName="31" name="Actual[Segment]" queryTableFieldId="31"/>
    <tableColumn id="32" xr3:uid="{88C175BB-86E1-4717-913C-2F5A9B77CD3A}" uniqueName="32" name="Actual[Sub-Category]" queryTableFieldId="32"/>
    <tableColumn id="33" xr3:uid="{C052B28F-88D7-4FF8-A8E4-50C831A885A7}" uniqueName="33" name="Actual[Year]" queryTableFieldId="3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D05BCF1E-BBA9-4176-8300-EFABF0ACE23F}" sourceName="[Dim_Date].[Date]">
  <pivotTables>
    <pivotTable tabId="2" name="PivotTable1"/>
    <pivotTable tabId="4" name="PivotTable2"/>
    <pivotTable tabId="4" name="PivotTable3"/>
    <pivotTable tabId="4" name="PivotTable4"/>
    <pivotTable tabId="4" name="PivotTable5"/>
    <pivotTable tabId="4" name="PivotTable6"/>
  </pivotTables>
  <state minimalRefreshVersion="6" lastRefreshVersion="6" pivotCacheId="29562893" filterType="unknown">
    <bounds startDate="2011-01-01T00:00:00" endDate="201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F1500666-33FB-49DE-A693-02B93D7B4E42}" cache="Timeline_Date" caption="Date" level="1" selectionLevel="1" scrollPosition="2011-01-01T00:00:00" style="TimeSlicerStyleLight3"/>
</timeline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4.xml"/><Relationship Id="rId7" Type="http://schemas.openxmlformats.org/officeDocument/2006/relationships/drawing" Target="../drawings/drawing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rinterSettings" Target="../printerSettings/printerSettings2.bin"/><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microsoft.com/office/2011/relationships/timeline" Target="../timelines/timelin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7AA91-F8D3-49A0-A57A-6306EF75C533}">
  <dimension ref="A1:AO19"/>
  <sheetViews>
    <sheetView zoomScaleNormal="100" workbookViewId="0"/>
  </sheetViews>
  <sheetFormatPr defaultRowHeight="14.4" x14ac:dyDescent="0.3"/>
  <cols>
    <col min="1" max="1" width="12.77734375" bestFit="1" customWidth="1"/>
    <col min="2" max="2" width="15.5546875" bestFit="1" customWidth="1"/>
    <col min="3" max="3" width="8.44140625" bestFit="1" customWidth="1"/>
    <col min="4" max="4" width="6.6640625" bestFit="1" customWidth="1"/>
    <col min="5" max="5" width="6.5546875" bestFit="1" customWidth="1"/>
    <col min="6" max="6" width="6" bestFit="1" customWidth="1"/>
    <col min="7" max="7" width="12.33203125" bestFit="1" customWidth="1"/>
    <col min="8" max="8" width="11.5546875" bestFit="1" customWidth="1"/>
    <col min="9" max="9" width="12.5546875" bestFit="1" customWidth="1"/>
    <col min="10" max="10" width="9.21875" bestFit="1" customWidth="1"/>
    <col min="11" max="11" width="12.21875" bestFit="1" customWidth="1"/>
    <col min="12" max="12" width="13.77734375" bestFit="1" customWidth="1"/>
    <col min="13" max="13" width="8.44140625" bestFit="1" customWidth="1"/>
    <col min="14" max="14" width="6.6640625" bestFit="1" customWidth="1"/>
    <col min="15" max="15" width="6.5546875" bestFit="1" customWidth="1"/>
    <col min="16" max="16" width="6" bestFit="1" customWidth="1"/>
    <col min="17" max="17" width="12.33203125" bestFit="1" customWidth="1"/>
    <col min="18" max="18" width="11.5546875" bestFit="1" customWidth="1"/>
    <col min="19" max="19" width="12.5546875" bestFit="1" customWidth="1"/>
    <col min="20" max="20" width="9.21875" bestFit="1" customWidth="1"/>
    <col min="21" max="21" width="12.21875" bestFit="1" customWidth="1"/>
    <col min="22" max="22" width="10.21875" bestFit="1" customWidth="1"/>
    <col min="23" max="23" width="8.44140625" bestFit="1" customWidth="1"/>
    <col min="24" max="24" width="6.6640625" bestFit="1" customWidth="1"/>
    <col min="25" max="25" width="6.5546875" bestFit="1" customWidth="1"/>
    <col min="26" max="26" width="6" bestFit="1" customWidth="1"/>
    <col min="27" max="27" width="12.33203125" bestFit="1" customWidth="1"/>
    <col min="28" max="28" width="11.5546875" bestFit="1" customWidth="1"/>
    <col min="29" max="29" width="12.5546875" bestFit="1" customWidth="1"/>
    <col min="30" max="30" width="9.21875" bestFit="1" customWidth="1"/>
    <col min="31" max="31" width="12.21875" bestFit="1" customWidth="1"/>
    <col min="32" max="32" width="14.77734375" bestFit="1" customWidth="1"/>
    <col min="33" max="33" width="12.88671875" bestFit="1" customWidth="1"/>
    <col min="34" max="34" width="11.109375" bestFit="1" customWidth="1"/>
    <col min="35" max="35" width="9" bestFit="1" customWidth="1"/>
    <col min="36" max="36" width="9.77734375" bestFit="1" customWidth="1"/>
    <col min="37" max="37" width="16.88671875" bestFit="1" customWidth="1"/>
    <col min="38" max="38" width="16.109375" bestFit="1" customWidth="1"/>
    <col min="39" max="39" width="17.21875" bestFit="1" customWidth="1"/>
    <col min="40" max="40" width="12.77734375" bestFit="1" customWidth="1"/>
    <col min="41" max="41" width="16.77734375" bestFit="1" customWidth="1"/>
  </cols>
  <sheetData>
    <row r="1" spans="1:41" x14ac:dyDescent="0.3">
      <c r="A1" s="1" t="s">
        <v>20</v>
      </c>
      <c r="B1" t="s" vm="1">
        <v>21</v>
      </c>
    </row>
    <row r="3" spans="1:41" x14ac:dyDescent="0.3">
      <c r="B3" s="1" t="s">
        <v>18</v>
      </c>
    </row>
    <row r="4" spans="1:41" x14ac:dyDescent="0.3">
      <c r="B4" t="s">
        <v>15</v>
      </c>
      <c r="L4" t="s">
        <v>16</v>
      </c>
      <c r="V4" t="s">
        <v>17</v>
      </c>
      <c r="AF4" t="s">
        <v>22</v>
      </c>
      <c r="AG4" t="s">
        <v>23</v>
      </c>
      <c r="AH4" t="s">
        <v>25</v>
      </c>
      <c r="AI4" t="s">
        <v>27</v>
      </c>
      <c r="AJ4" t="s">
        <v>1592</v>
      </c>
      <c r="AK4" t="s">
        <v>29</v>
      </c>
      <c r="AL4" t="s">
        <v>31</v>
      </c>
      <c r="AM4" t="s">
        <v>1586</v>
      </c>
      <c r="AN4" t="s">
        <v>1590</v>
      </c>
      <c r="AO4" t="s">
        <v>1588</v>
      </c>
    </row>
    <row r="5" spans="1:41" x14ac:dyDescent="0.3">
      <c r="A5" s="1" t="s">
        <v>0</v>
      </c>
      <c r="B5" t="s">
        <v>19</v>
      </c>
      <c r="C5" t="s">
        <v>24</v>
      </c>
      <c r="D5" t="s">
        <v>26</v>
      </c>
      <c r="E5" t="s">
        <v>28</v>
      </c>
      <c r="F5" t="s">
        <v>1593</v>
      </c>
      <c r="G5" t="s">
        <v>30</v>
      </c>
      <c r="H5" t="s">
        <v>32</v>
      </c>
      <c r="I5" t="s">
        <v>1587</v>
      </c>
      <c r="J5" t="s">
        <v>1591</v>
      </c>
      <c r="K5" t="s">
        <v>1589</v>
      </c>
      <c r="L5" t="s">
        <v>19</v>
      </c>
      <c r="M5" t="s">
        <v>24</v>
      </c>
      <c r="N5" t="s">
        <v>26</v>
      </c>
      <c r="O5" t="s">
        <v>28</v>
      </c>
      <c r="P5" t="s">
        <v>1593</v>
      </c>
      <c r="Q5" t="s">
        <v>30</v>
      </c>
      <c r="R5" t="s">
        <v>32</v>
      </c>
      <c r="S5" t="s">
        <v>1587</v>
      </c>
      <c r="T5" t="s">
        <v>1591</v>
      </c>
      <c r="U5" t="s">
        <v>1589</v>
      </c>
      <c r="V5" t="s">
        <v>19</v>
      </c>
      <c r="W5" t="s">
        <v>24</v>
      </c>
      <c r="X5" t="s">
        <v>26</v>
      </c>
      <c r="Y5" t="s">
        <v>28</v>
      </c>
      <c r="Z5" t="s">
        <v>1593</v>
      </c>
      <c r="AA5" t="s">
        <v>30</v>
      </c>
      <c r="AB5" t="s">
        <v>32</v>
      </c>
      <c r="AC5" t="s">
        <v>1587</v>
      </c>
      <c r="AD5" t="s">
        <v>1591</v>
      </c>
      <c r="AE5" t="s">
        <v>1589</v>
      </c>
    </row>
    <row r="6" spans="1:41" x14ac:dyDescent="0.3">
      <c r="A6" s="2" t="s">
        <v>1</v>
      </c>
      <c r="B6" s="4">
        <v>-8.6164348925410694E-2</v>
      </c>
      <c r="C6" s="4">
        <v>0.10300655946426579</v>
      </c>
      <c r="D6" s="5">
        <v>215</v>
      </c>
      <c r="E6" s="9">
        <v>329.48238139534891</v>
      </c>
      <c r="F6" s="5">
        <v>535</v>
      </c>
      <c r="G6" s="11">
        <v>4.0622406639004147</v>
      </c>
      <c r="H6" s="6">
        <v>0.14232365145228212</v>
      </c>
      <c r="I6" s="10">
        <v>0.14305580969807907</v>
      </c>
      <c r="J6" s="3">
        <v>-6679.2879999999859</v>
      </c>
      <c r="K6" s="4">
        <v>0.91383565107458931</v>
      </c>
      <c r="L6" s="4">
        <v>-2.8852524780629722E-2</v>
      </c>
      <c r="M6" s="4">
        <v>0.13573874671346278</v>
      </c>
      <c r="N6" s="5">
        <v>654</v>
      </c>
      <c r="O6" s="9">
        <v>146.21263761467901</v>
      </c>
      <c r="P6" s="5">
        <v>2476</v>
      </c>
      <c r="Q6" s="11">
        <v>3.9230055658627085</v>
      </c>
      <c r="R6" s="6">
        <v>0.14304267161410011</v>
      </c>
      <c r="S6" s="10">
        <v>0.26154100857089602</v>
      </c>
      <c r="T6" s="3">
        <v>-2840.9349999999249</v>
      </c>
      <c r="U6" s="4">
        <v>0.97114747521937028</v>
      </c>
      <c r="V6" s="4">
        <v>5.0951227428036851E-2</v>
      </c>
      <c r="W6" s="4">
        <v>0.16345629924746152</v>
      </c>
      <c r="X6" s="5">
        <v>242</v>
      </c>
      <c r="Y6" s="9">
        <v>481.71348347107494</v>
      </c>
      <c r="Z6" s="5">
        <v>734</v>
      </c>
      <c r="AA6" s="11">
        <v>3.8262295081967213</v>
      </c>
      <c r="AB6" s="6">
        <v>0.12721311475409838</v>
      </c>
      <c r="AC6" s="10">
        <v>0.27687184147873345</v>
      </c>
      <c r="AD6" s="3">
        <v>5651.6630000001314</v>
      </c>
      <c r="AE6" s="4">
        <v>1.0509512274280368</v>
      </c>
      <c r="AF6" s="4">
        <v>-1.3483766403513554E-2</v>
      </c>
      <c r="AG6" s="4">
        <v>0.13896256609219651</v>
      </c>
      <c r="AH6" s="5">
        <v>813</v>
      </c>
      <c r="AI6" s="9">
        <v>348.13830258302573</v>
      </c>
      <c r="AJ6" s="5">
        <v>3745</v>
      </c>
      <c r="AK6" s="11">
        <v>3.9254926108374386</v>
      </c>
      <c r="AL6" s="6">
        <v>0.13996305418719185</v>
      </c>
      <c r="AM6" s="10">
        <v>0.23559581175946512</v>
      </c>
      <c r="AN6" s="3">
        <v>-3868.5600000000559</v>
      </c>
      <c r="AO6" s="4">
        <v>0.98651623359648644</v>
      </c>
    </row>
    <row r="7" spans="1:41" x14ac:dyDescent="0.3">
      <c r="A7" s="2" t="s">
        <v>2</v>
      </c>
      <c r="B7" s="4">
        <v>0.7020669233047081</v>
      </c>
      <c r="C7" s="4">
        <v>0.21189899580367025</v>
      </c>
      <c r="D7" s="5">
        <v>14</v>
      </c>
      <c r="E7" s="9">
        <v>410.56285714285707</v>
      </c>
      <c r="F7" s="5">
        <v>36</v>
      </c>
      <c r="G7" s="11">
        <v>3.4375</v>
      </c>
      <c r="H7" s="6">
        <v>0</v>
      </c>
      <c r="I7" s="10">
        <v>1.0791075711045757</v>
      </c>
      <c r="J7" s="3">
        <v>2370.8799999999992</v>
      </c>
      <c r="K7" s="4">
        <v>1.7020669233047081</v>
      </c>
      <c r="L7" s="4">
        <v>-0.32678224562040448</v>
      </c>
      <c r="M7" s="4">
        <v>0.26617939715566186</v>
      </c>
      <c r="N7" s="5">
        <v>55</v>
      </c>
      <c r="O7" s="9">
        <v>134.85163636363643</v>
      </c>
      <c r="P7" s="5">
        <v>191</v>
      </c>
      <c r="Q7" s="11">
        <v>3.6739130434782608</v>
      </c>
      <c r="R7" s="6">
        <v>0</v>
      </c>
      <c r="S7" s="10">
        <v>-8.942646257200465E-2</v>
      </c>
      <c r="T7" s="3">
        <v>-3600.1599999999962</v>
      </c>
      <c r="U7" s="4">
        <v>0.67321775437959552</v>
      </c>
      <c r="V7" s="4">
        <v>-4.3132956829711758E-2</v>
      </c>
      <c r="W7" s="4">
        <v>0.28018414647687812</v>
      </c>
      <c r="X7" s="5">
        <v>12</v>
      </c>
      <c r="Y7" s="9">
        <v>833.03250000000014</v>
      </c>
      <c r="Z7" s="5">
        <v>49</v>
      </c>
      <c r="AA7" s="11">
        <v>4.3684210526315788</v>
      </c>
      <c r="AB7" s="6">
        <v>0</v>
      </c>
      <c r="AC7" s="10">
        <v>0.21148979799595721</v>
      </c>
      <c r="AD7" s="3">
        <v>-450.60999999999876</v>
      </c>
      <c r="AE7" s="4">
        <v>0.95686704317028826</v>
      </c>
      <c r="AF7" s="4">
        <v>-6.7625699448492102E-2</v>
      </c>
      <c r="AG7" s="4">
        <v>0.258753142660261</v>
      </c>
      <c r="AH7" s="5">
        <v>60</v>
      </c>
      <c r="AI7" s="9">
        <v>386.01850000000013</v>
      </c>
      <c r="AJ7" s="5">
        <v>276</v>
      </c>
      <c r="AK7" s="11">
        <v>3.7480314960629921</v>
      </c>
      <c r="AL7" s="6">
        <v>0</v>
      </c>
      <c r="AM7" s="10">
        <v>0.20875364996359899</v>
      </c>
      <c r="AN7" s="3">
        <v>-1679.8899999999921</v>
      </c>
      <c r="AO7" s="4">
        <v>0.93237430055150794</v>
      </c>
    </row>
    <row r="8" spans="1:41" x14ac:dyDescent="0.3">
      <c r="A8" s="2" t="s">
        <v>3</v>
      </c>
      <c r="B8" s="4">
        <v>-0.12342075925847783</v>
      </c>
      <c r="C8" s="4">
        <v>6.8485128796600805E-2</v>
      </c>
      <c r="D8" s="5">
        <v>89</v>
      </c>
      <c r="E8" s="9">
        <v>466.4780449438199</v>
      </c>
      <c r="F8" s="5">
        <v>435</v>
      </c>
      <c r="G8" s="11">
        <v>4.2162162162162158</v>
      </c>
      <c r="H8" s="6">
        <v>0.19189189189189179</v>
      </c>
      <c r="I8" s="10">
        <v>0.14867694995142269</v>
      </c>
      <c r="J8" s="3">
        <v>-5845.454000000027</v>
      </c>
      <c r="K8" s="4">
        <v>0.87657924074152216</v>
      </c>
      <c r="L8" s="4">
        <v>-0.14330762287172755</v>
      </c>
      <c r="M8" s="4">
        <v>0.17148724868070125</v>
      </c>
      <c r="N8" s="5">
        <v>208</v>
      </c>
      <c r="O8" s="9">
        <v>132.3219038461539</v>
      </c>
      <c r="P8" s="5">
        <v>1222</v>
      </c>
      <c r="Q8" s="11">
        <v>4.052147239263804</v>
      </c>
      <c r="R8" s="6">
        <v>0.11104294478527604</v>
      </c>
      <c r="S8" s="10">
        <v>5.8728990794971112E-2</v>
      </c>
      <c r="T8" s="3">
        <v>-4604.0439999999908</v>
      </c>
      <c r="U8" s="4">
        <v>0.85669237712827251</v>
      </c>
      <c r="V8" s="4">
        <v>-0.14656176718486572</v>
      </c>
      <c r="W8" s="4">
        <v>0.13633014554587314</v>
      </c>
      <c r="X8" s="5">
        <v>91</v>
      </c>
      <c r="Y8" s="9">
        <v>400.57201978021993</v>
      </c>
      <c r="Z8" s="5">
        <v>401</v>
      </c>
      <c r="AA8" s="11">
        <v>4.4205607476635516</v>
      </c>
      <c r="AB8" s="6">
        <v>0.13983177570093452</v>
      </c>
      <c r="AC8" s="10">
        <v>2.8001360944097192E-2</v>
      </c>
      <c r="AD8" s="3">
        <v>-6259.9461999999839</v>
      </c>
      <c r="AE8" s="4">
        <v>0.85343823281513431</v>
      </c>
      <c r="AF8" s="4">
        <v>-0.1367373769445423</v>
      </c>
      <c r="AG8" s="4">
        <v>0.11880207572026349</v>
      </c>
      <c r="AH8" s="5">
        <v>272</v>
      </c>
      <c r="AI8" s="9">
        <v>387.83660220588229</v>
      </c>
      <c r="AJ8" s="5">
        <v>2058</v>
      </c>
      <c r="AK8" s="11">
        <v>4.1580882352941178</v>
      </c>
      <c r="AL8" s="6">
        <v>0.13320220588235324</v>
      </c>
      <c r="AM8" s="10">
        <v>8.0874938311015235E-2</v>
      </c>
      <c r="AN8" s="3">
        <v>-16709.444200000013</v>
      </c>
      <c r="AO8" s="4">
        <v>0.86326262305545776</v>
      </c>
    </row>
    <row r="9" spans="1:41" x14ac:dyDescent="0.3">
      <c r="A9" s="2" t="s">
        <v>4</v>
      </c>
      <c r="B9" s="4">
        <v>-2.5257578632795395E-2</v>
      </c>
      <c r="C9" s="4">
        <v>5.4258280233766248E-2</v>
      </c>
      <c r="D9" s="5">
        <v>559</v>
      </c>
      <c r="E9" s="9">
        <v>503.55123738819316</v>
      </c>
      <c r="F9" s="5">
        <v>2420</v>
      </c>
      <c r="G9" s="11">
        <v>3.924924924924925</v>
      </c>
      <c r="H9" s="6">
        <v>0.1710510510510502</v>
      </c>
      <c r="I9" s="10">
        <v>0.21254519080011536</v>
      </c>
      <c r="J9" s="3">
        <v>-7293.8583000000217</v>
      </c>
      <c r="K9" s="4">
        <v>0.97474242136720457</v>
      </c>
      <c r="L9" s="4">
        <v>2.3007634610239143E-3</v>
      </c>
      <c r="M9" s="4">
        <v>0.11512876938528667</v>
      </c>
      <c r="N9" s="5">
        <v>1351</v>
      </c>
      <c r="O9" s="9">
        <v>232.63764248704678</v>
      </c>
      <c r="P9" s="5">
        <v>8882</v>
      </c>
      <c r="Q9" s="11">
        <v>3.9869032530629487</v>
      </c>
      <c r="R9" s="6">
        <v>0.13641740599915422</v>
      </c>
      <c r="S9" s="10">
        <v>0.25689906186507711</v>
      </c>
      <c r="T9" s="3">
        <v>721.45500000019092</v>
      </c>
      <c r="U9" s="4">
        <v>1.0023007634610239</v>
      </c>
      <c r="V9" s="4">
        <v>-5.0496328194801793E-2</v>
      </c>
      <c r="W9" s="4">
        <v>0.13478477403646286</v>
      </c>
      <c r="X9" s="5">
        <v>593</v>
      </c>
      <c r="Y9" s="9">
        <v>578.85618704890362</v>
      </c>
      <c r="Z9" s="5">
        <v>2600</v>
      </c>
      <c r="AA9" s="11">
        <v>3.9888579387186631</v>
      </c>
      <c r="AB9" s="6">
        <v>0.13030640668523732</v>
      </c>
      <c r="AC9" s="10">
        <v>0.2193309826169641</v>
      </c>
      <c r="AD9" s="3">
        <v>-18255.281080000161</v>
      </c>
      <c r="AE9" s="4">
        <v>0.94950367180519823</v>
      </c>
      <c r="AF9" s="4">
        <v>-2.57583863973063E-2</v>
      </c>
      <c r="AG9" s="4">
        <v>0.10406749315707285</v>
      </c>
      <c r="AH9" s="5">
        <v>1746</v>
      </c>
      <c r="AI9" s="9">
        <v>537.82377756013818</v>
      </c>
      <c r="AJ9" s="5">
        <v>13902</v>
      </c>
      <c r="AK9" s="11">
        <v>3.9762729938683017</v>
      </c>
      <c r="AL9" s="6">
        <v>0.14139696081045097</v>
      </c>
      <c r="AM9" s="10">
        <v>0.22956882055773511</v>
      </c>
      <c r="AN9" s="3">
        <v>-24827.684379998827</v>
      </c>
      <c r="AO9" s="4">
        <v>0.97424161360269368</v>
      </c>
    </row>
    <row r="10" spans="1:41" x14ac:dyDescent="0.3">
      <c r="A10" s="2" t="s">
        <v>5</v>
      </c>
      <c r="B10" s="4">
        <v>0.12336746341672677</v>
      </c>
      <c r="C10" s="4">
        <v>0.19463641985325611</v>
      </c>
      <c r="D10" s="5">
        <v>140</v>
      </c>
      <c r="E10" s="9">
        <v>747.93805714285668</v>
      </c>
      <c r="F10" s="5">
        <v>630</v>
      </c>
      <c r="G10" s="11">
        <v>4.0171428571428569</v>
      </c>
      <c r="H10" s="6">
        <v>4.9142857142857162E-2</v>
      </c>
      <c r="I10" s="10">
        <v>0.4345113658136775</v>
      </c>
      <c r="J10" s="3">
        <v>11499.327999999936</v>
      </c>
      <c r="K10" s="4">
        <v>1.1233674634167268</v>
      </c>
      <c r="L10" s="4">
        <v>0.56957414613056656</v>
      </c>
      <c r="M10" s="4">
        <v>0.15029936042076492</v>
      </c>
      <c r="N10" s="5">
        <v>246</v>
      </c>
      <c r="O10" s="9">
        <v>265.64085365853663</v>
      </c>
      <c r="P10" s="5">
        <v>1545</v>
      </c>
      <c r="Q10" s="11">
        <v>3.8419753086419752</v>
      </c>
      <c r="R10" s="6">
        <v>8.0246913580246909E-2</v>
      </c>
      <c r="S10" s="10">
        <v>1.0108989410782347</v>
      </c>
      <c r="T10" s="3">
        <v>23713.650000000009</v>
      </c>
      <c r="U10" s="4">
        <v>1.5695741461305666</v>
      </c>
      <c r="V10" s="4">
        <v>-0.2074830742951706</v>
      </c>
      <c r="W10" s="4">
        <v>0.19471127940685196</v>
      </c>
      <c r="X10" s="5">
        <v>126</v>
      </c>
      <c r="Y10" s="9">
        <v>706.9942857142853</v>
      </c>
      <c r="Z10" s="5">
        <v>587</v>
      </c>
      <c r="AA10" s="11">
        <v>3.8917197452229297</v>
      </c>
      <c r="AB10" s="6">
        <v>6.6878980891719744E-2</v>
      </c>
      <c r="AC10" s="10">
        <v>-1.918491011021712E-2</v>
      </c>
      <c r="AD10" s="3">
        <v>-23321.720000000059</v>
      </c>
      <c r="AE10" s="4">
        <v>0.79251692570482946</v>
      </c>
      <c r="AF10" s="4">
        <v>4.8094261250804321E-2</v>
      </c>
      <c r="AG10" s="4">
        <v>0.18348163410410737</v>
      </c>
      <c r="AH10" s="5">
        <v>349</v>
      </c>
      <c r="AI10" s="9">
        <v>742.52222922636133</v>
      </c>
      <c r="AJ10" s="5">
        <v>2762</v>
      </c>
      <c r="AK10" s="11">
        <v>3.8941655359565805</v>
      </c>
      <c r="AL10" s="6">
        <v>7.001356852103123E-2</v>
      </c>
      <c r="AM10" s="10">
        <v>0.32002350183517958</v>
      </c>
      <c r="AN10" s="3">
        <v>11891.258000000118</v>
      </c>
      <c r="AO10" s="4">
        <v>1.0480942612508044</v>
      </c>
    </row>
    <row r="11" spans="1:41" x14ac:dyDescent="0.3">
      <c r="A11" s="2" t="s">
        <v>6</v>
      </c>
      <c r="B11" s="4">
        <v>3.8905010670081543E-2</v>
      </c>
      <c r="C11" s="4">
        <v>3.5825572349468496E-2</v>
      </c>
      <c r="D11" s="5">
        <v>156</v>
      </c>
      <c r="E11" s="9">
        <v>390.08885256410275</v>
      </c>
      <c r="F11" s="5">
        <v>697</v>
      </c>
      <c r="G11" s="11">
        <v>3.8121827411167515</v>
      </c>
      <c r="H11" s="6">
        <v>0.14619289340101513</v>
      </c>
      <c r="I11" s="10">
        <v>0.31186831135125109</v>
      </c>
      <c r="J11" s="3">
        <v>2278.8610000000263</v>
      </c>
      <c r="K11" s="4">
        <v>1.0389050106700815</v>
      </c>
      <c r="L11" s="4">
        <v>-0.16158509161933635</v>
      </c>
      <c r="M11" s="4">
        <v>0.17953749073235026</v>
      </c>
      <c r="N11" s="5">
        <v>355</v>
      </c>
      <c r="O11" s="9">
        <v>183.79471830985918</v>
      </c>
      <c r="P11" s="5">
        <v>1989</v>
      </c>
      <c r="Q11" s="11">
        <v>4.0519480519480515</v>
      </c>
      <c r="R11" s="6">
        <v>0.15176252319109568</v>
      </c>
      <c r="S11" s="10">
        <v>5.843858813092364E-2</v>
      </c>
      <c r="T11" s="3">
        <v>-12574.874999999993</v>
      </c>
      <c r="U11" s="4">
        <v>0.83841490838066368</v>
      </c>
      <c r="V11" s="4">
        <v>-3.8387609388966987E-2</v>
      </c>
      <c r="W11" s="4">
        <v>0.22149718212733471</v>
      </c>
      <c r="X11" s="5">
        <v>158</v>
      </c>
      <c r="Y11" s="9">
        <v>551.50905063291123</v>
      </c>
      <c r="Z11" s="5">
        <v>729</v>
      </c>
      <c r="AA11" s="11">
        <v>3.8870967741935485</v>
      </c>
      <c r="AB11" s="6">
        <v>0.13817204301075256</v>
      </c>
      <c r="AC11" s="10">
        <v>0.20195178748513568</v>
      </c>
      <c r="AD11" s="3">
        <v>-3478.5700000000215</v>
      </c>
      <c r="AE11" s="4">
        <v>0.96161239061103299</v>
      </c>
      <c r="AF11" s="4">
        <v>-6.0677244575223423E-2</v>
      </c>
      <c r="AG11" s="4">
        <v>0.15567171784038258</v>
      </c>
      <c r="AH11" s="5">
        <v>471</v>
      </c>
      <c r="AI11" s="9">
        <v>452.73761358811089</v>
      </c>
      <c r="AJ11" s="5">
        <v>3415</v>
      </c>
      <c r="AK11" s="11">
        <v>3.9674620390455533</v>
      </c>
      <c r="AL11" s="6">
        <v>0.14783080260303688</v>
      </c>
      <c r="AM11" s="10">
        <v>0.1811900017786604</v>
      </c>
      <c r="AN11" s="3">
        <v>-13774.58399999977</v>
      </c>
      <c r="AO11" s="4">
        <v>0.93932275542477661</v>
      </c>
    </row>
    <row r="12" spans="1:41" x14ac:dyDescent="0.3">
      <c r="A12" s="2" t="s">
        <v>7</v>
      </c>
      <c r="B12" s="4">
        <v>0.45343337556933078</v>
      </c>
      <c r="C12" s="4">
        <v>2.6238764943201608E-2</v>
      </c>
      <c r="D12" s="5">
        <v>236</v>
      </c>
      <c r="E12" s="9">
        <v>359.67549152542398</v>
      </c>
      <c r="F12" s="5">
        <v>641</v>
      </c>
      <c r="G12" s="11">
        <v>3.9964664310954063</v>
      </c>
      <c r="H12" s="6">
        <v>0.18904593639576001</v>
      </c>
      <c r="I12" s="10">
        <v>0.85283361138907388</v>
      </c>
      <c r="J12" s="3">
        <v>26481.416000000056</v>
      </c>
      <c r="K12" s="4">
        <v>1.4534333755693307</v>
      </c>
      <c r="L12" s="4">
        <v>-5.4152576508386452E-2</v>
      </c>
      <c r="M12" s="4">
        <v>7.5032645172599582E-2</v>
      </c>
      <c r="N12" s="5">
        <v>698</v>
      </c>
      <c r="O12" s="9">
        <v>144.65909742120377</v>
      </c>
      <c r="P12" s="5">
        <v>2710</v>
      </c>
      <c r="Q12" s="11">
        <v>3.9324324324324325</v>
      </c>
      <c r="R12" s="6">
        <v>0.19358108108107985</v>
      </c>
      <c r="S12" s="10">
        <v>0.25118520656999177</v>
      </c>
      <c r="T12" s="3">
        <v>-5780.9499999997788</v>
      </c>
      <c r="U12" s="4">
        <v>0.94584742349161355</v>
      </c>
      <c r="V12" s="4">
        <v>0.16175518289319102</v>
      </c>
      <c r="W12" s="4">
        <v>0.11047944661403769</v>
      </c>
      <c r="X12" s="5">
        <v>283</v>
      </c>
      <c r="Y12" s="9">
        <v>409.29497173144813</v>
      </c>
      <c r="Z12" s="5">
        <v>804</v>
      </c>
      <c r="AA12" s="11">
        <v>4.0029069767441863</v>
      </c>
      <c r="AB12" s="6">
        <v>0.17354651162790727</v>
      </c>
      <c r="AC12" s="10">
        <v>0.48259587068222887</v>
      </c>
      <c r="AD12" s="3">
        <v>16127.476999999824</v>
      </c>
      <c r="AE12" s="4">
        <v>1.1617551828931911</v>
      </c>
      <c r="AF12" s="4">
        <v>0.13904787848583092</v>
      </c>
      <c r="AG12" s="4">
        <v>7.4913410864489577E-2</v>
      </c>
      <c r="AH12" s="5">
        <v>888</v>
      </c>
      <c r="AI12" s="9">
        <v>339.73642229729751</v>
      </c>
      <c r="AJ12" s="5">
        <v>4155</v>
      </c>
      <c r="AK12" s="11">
        <v>3.9558255107675317</v>
      </c>
      <c r="AL12" s="6">
        <v>0.18906681391496352</v>
      </c>
      <c r="AM12" s="10">
        <v>0.47422271357450485</v>
      </c>
      <c r="AN12" s="3">
        <v>36827.943000000203</v>
      </c>
      <c r="AO12" s="4">
        <v>1.1390478784858309</v>
      </c>
    </row>
    <row r="13" spans="1:41" x14ac:dyDescent="0.3">
      <c r="A13" s="2" t="s">
        <v>8</v>
      </c>
      <c r="B13" s="4">
        <v>0.17949236844914074</v>
      </c>
      <c r="C13" s="4">
        <v>4.1617242788909943E-2</v>
      </c>
      <c r="D13" s="5">
        <v>276</v>
      </c>
      <c r="E13" s="9">
        <v>480.46365217391303</v>
      </c>
      <c r="F13" s="5">
        <v>1269</v>
      </c>
      <c r="G13" s="11">
        <v>3.9216867469879517</v>
      </c>
      <c r="H13" s="6">
        <v>0.2493975903614466</v>
      </c>
      <c r="I13" s="10">
        <v>0.43954045855662399</v>
      </c>
      <c r="J13" s="3">
        <v>20179.967999999993</v>
      </c>
      <c r="K13" s="4">
        <v>1.1794923684491407</v>
      </c>
      <c r="L13" s="4">
        <v>7.2701490846109162E-2</v>
      </c>
      <c r="M13" s="4">
        <v>0.14903495307257089</v>
      </c>
      <c r="N13" s="5">
        <v>596</v>
      </c>
      <c r="O13" s="9">
        <v>222.37677852349023</v>
      </c>
      <c r="P13" s="5">
        <v>3742</v>
      </c>
      <c r="Q13" s="11">
        <v>3.9817629179331306</v>
      </c>
      <c r="R13" s="6">
        <v>7.2340425531914929E-2</v>
      </c>
      <c r="S13" s="10">
        <v>0.37410572078158472</v>
      </c>
      <c r="T13" s="3">
        <v>8982.5600000001723</v>
      </c>
      <c r="U13" s="4">
        <v>1.0727014908461092</v>
      </c>
      <c r="V13" s="4">
        <v>9.7779536309483328E-2</v>
      </c>
      <c r="W13" s="4">
        <v>0.19136163794254848</v>
      </c>
      <c r="X13" s="5">
        <v>260</v>
      </c>
      <c r="Y13" s="9">
        <v>630.84323276923044</v>
      </c>
      <c r="Z13" s="5">
        <v>1225</v>
      </c>
      <c r="AA13" s="11">
        <v>3.9161490683229814</v>
      </c>
      <c r="AB13" s="6">
        <v>5.3428571428571374E-2</v>
      </c>
      <c r="AC13" s="10">
        <v>0.39874444324194808</v>
      </c>
      <c r="AD13" s="3">
        <v>14609.240519999905</v>
      </c>
      <c r="AE13" s="4">
        <v>1.0977795363094833</v>
      </c>
      <c r="AF13" s="4">
        <v>0.11357726294266718</v>
      </c>
      <c r="AG13" s="4">
        <v>0.13202034439065083</v>
      </c>
      <c r="AH13" s="5">
        <v>781</v>
      </c>
      <c r="AI13" s="9">
        <v>549.50546545454597</v>
      </c>
      <c r="AJ13" s="5">
        <v>6236</v>
      </c>
      <c r="AK13" s="11">
        <v>3.9567336989640465</v>
      </c>
      <c r="AL13" s="6">
        <v>0.10445094454600867</v>
      </c>
      <c r="AM13" s="10">
        <v>0.40326187772274702</v>
      </c>
      <c r="AN13" s="3">
        <v>43771.768520000391</v>
      </c>
      <c r="AO13" s="4">
        <v>1.1135772629426672</v>
      </c>
    </row>
    <row r="14" spans="1:41" x14ac:dyDescent="0.3">
      <c r="A14" s="2" t="s">
        <v>9</v>
      </c>
      <c r="B14" s="4">
        <v>-0.30071814330473667</v>
      </c>
      <c r="C14" s="4">
        <v>0.14989407382326764</v>
      </c>
      <c r="D14" s="5">
        <v>129</v>
      </c>
      <c r="E14" s="9">
        <v>766.45086046511608</v>
      </c>
      <c r="F14" s="5">
        <v>630</v>
      </c>
      <c r="G14" s="11">
        <v>3.9378881987577641</v>
      </c>
      <c r="H14" s="6">
        <v>5.3416149068322982E-2</v>
      </c>
      <c r="I14" s="10">
        <v>-7.7072902907540985E-2</v>
      </c>
      <c r="J14" s="3">
        <v>-42518.839000000022</v>
      </c>
      <c r="K14" s="4">
        <v>0.69928185669526333</v>
      </c>
      <c r="L14" s="4">
        <v>2.5239046634072712E-2</v>
      </c>
      <c r="M14" s="4">
        <v>0.2428769283711662</v>
      </c>
      <c r="N14" s="5">
        <v>277</v>
      </c>
      <c r="O14" s="9">
        <v>236.19731046931403</v>
      </c>
      <c r="P14" s="5">
        <v>1574</v>
      </c>
      <c r="Q14" s="11">
        <v>3.9603729603729603</v>
      </c>
      <c r="R14" s="6">
        <v>5.5944055944055944E-2</v>
      </c>
      <c r="S14" s="10">
        <v>0.31051669807420501</v>
      </c>
      <c r="T14" s="3">
        <v>1610.6549999999843</v>
      </c>
      <c r="U14" s="4">
        <v>1.0252390466340726</v>
      </c>
      <c r="V14" s="4">
        <v>6.6619309624692665E-3</v>
      </c>
      <c r="W14" s="4">
        <v>0.22001926661491197</v>
      </c>
      <c r="X14" s="5">
        <v>136</v>
      </c>
      <c r="Y14" s="9">
        <v>737.21702205882366</v>
      </c>
      <c r="Z14" s="5">
        <v>663</v>
      </c>
      <c r="AA14" s="11">
        <v>3.8719512195121952</v>
      </c>
      <c r="AB14" s="6">
        <v>4.573170731707317E-2</v>
      </c>
      <c r="AC14" s="10">
        <v>0.25621727945488093</v>
      </c>
      <c r="AD14" s="3">
        <v>663.51500000001397</v>
      </c>
      <c r="AE14" s="4">
        <v>1.0066619309624694</v>
      </c>
      <c r="AF14" s="4">
        <v>-0.13203414970226807</v>
      </c>
      <c r="AG14" s="4">
        <v>0.19946467711366736</v>
      </c>
      <c r="AH14" s="5">
        <v>377</v>
      </c>
      <c r="AI14" s="9">
        <v>701.7515411140588</v>
      </c>
      <c r="AJ14" s="5">
        <v>2867</v>
      </c>
      <c r="AK14" s="11">
        <v>3.9363395225464193</v>
      </c>
      <c r="AL14" s="6">
        <v>5.318302387267905E-2</v>
      </c>
      <c r="AM14" s="10">
        <v>0.11692238905448588</v>
      </c>
      <c r="AN14" s="3">
        <v>-40244.66899999982</v>
      </c>
      <c r="AO14" s="4">
        <v>0.86796585029773188</v>
      </c>
    </row>
    <row r="15" spans="1:41" x14ac:dyDescent="0.3">
      <c r="A15" s="2" t="s">
        <v>10</v>
      </c>
      <c r="B15" s="4">
        <v>-0.10285909113392798</v>
      </c>
      <c r="C15" s="4">
        <v>7.027891861646314E-2</v>
      </c>
      <c r="D15" s="5">
        <v>215</v>
      </c>
      <c r="E15" s="9">
        <v>590.51483720930196</v>
      </c>
      <c r="F15" s="5">
        <v>919</v>
      </c>
      <c r="G15" s="11">
        <v>4.16015625</v>
      </c>
      <c r="H15" s="6">
        <v>0.17304687500000077</v>
      </c>
      <c r="I15" s="10">
        <v>9.6875138420768184E-2</v>
      </c>
      <c r="J15" s="3">
        <v>-14556.310000000085</v>
      </c>
      <c r="K15" s="4">
        <v>0.89714090886607201</v>
      </c>
      <c r="L15" s="4">
        <v>-1.5558367135410275E-2</v>
      </c>
      <c r="M15" s="4">
        <v>8.6234167243642898E-2</v>
      </c>
      <c r="N15" s="5">
        <v>461</v>
      </c>
      <c r="O15" s="9">
        <v>214.26873969631251</v>
      </c>
      <c r="P15" s="5">
        <v>2492</v>
      </c>
      <c r="Q15" s="11">
        <v>3.865497076023392</v>
      </c>
      <c r="R15" s="6">
        <v>0.16301169590642894</v>
      </c>
      <c r="S15" s="10">
        <v>0.23364042994099651</v>
      </c>
      <c r="T15" s="3">
        <v>-1561.1109999999317</v>
      </c>
      <c r="U15" s="4">
        <v>0.98444163286458974</v>
      </c>
      <c r="V15" s="4">
        <v>-8.95500945809133E-2</v>
      </c>
      <c r="W15" s="4">
        <v>0.10235388999536013</v>
      </c>
      <c r="X15" s="5">
        <v>220</v>
      </c>
      <c r="Y15" s="9">
        <v>621.32412272727277</v>
      </c>
      <c r="Z15" s="5">
        <v>923</v>
      </c>
      <c r="AA15" s="11">
        <v>3.9960474308300395</v>
      </c>
      <c r="AB15" s="6">
        <v>0.17628458498023783</v>
      </c>
      <c r="AC15" s="10">
        <v>0.13481382074951481</v>
      </c>
      <c r="AD15" s="3">
        <v>-13444.692999999999</v>
      </c>
      <c r="AE15" s="4">
        <v>0.91044990541908666</v>
      </c>
      <c r="AF15" s="4">
        <v>-7.5415095206024463E-2</v>
      </c>
      <c r="AG15" s="4">
        <v>8.6724569948958344E-2</v>
      </c>
      <c r="AH15" s="5">
        <v>625</v>
      </c>
      <c r="AI15" s="9">
        <v>579.88781760000006</v>
      </c>
      <c r="AJ15" s="5">
        <v>4334</v>
      </c>
      <c r="AK15" s="11">
        <v>3.9564124056999161</v>
      </c>
      <c r="AL15" s="6">
        <v>0.16797988264878455</v>
      </c>
      <c r="AM15" s="10">
        <v>0.14594909381587853</v>
      </c>
      <c r="AN15" s="3">
        <v>-29562.113999999943</v>
      </c>
      <c r="AO15" s="4">
        <v>0.92458490479397548</v>
      </c>
    </row>
    <row r="16" spans="1:41" x14ac:dyDescent="0.3">
      <c r="A16" s="2" t="s">
        <v>11</v>
      </c>
      <c r="B16" s="4">
        <v>-9.0396267811012135E-2</v>
      </c>
      <c r="C16" s="4">
        <v>5.0977418204674003E-2</v>
      </c>
      <c r="D16" s="5">
        <v>353</v>
      </c>
      <c r="E16" s="9">
        <v>479.7734518413593</v>
      </c>
      <c r="F16" s="5">
        <v>1578</v>
      </c>
      <c r="G16" s="11">
        <v>3.8232558139534882</v>
      </c>
      <c r="H16" s="6">
        <v>0.16767441860465149</v>
      </c>
      <c r="I16" s="10">
        <v>0.14181097048168509</v>
      </c>
      <c r="J16" s="3">
        <v>-16830.97150000016</v>
      </c>
      <c r="K16" s="4">
        <v>0.90960373218898782</v>
      </c>
      <c r="L16" s="4">
        <v>-5.1438197780729333E-2</v>
      </c>
      <c r="M16" s="4">
        <v>0.15698796490879471</v>
      </c>
      <c r="N16" s="5">
        <v>839</v>
      </c>
      <c r="O16" s="9">
        <v>199.08944219308731</v>
      </c>
      <c r="P16" s="5">
        <v>5093</v>
      </c>
      <c r="Q16" s="11">
        <v>3.9620535714285716</v>
      </c>
      <c r="R16" s="6">
        <v>0.13772321428571294</v>
      </c>
      <c r="S16" s="10">
        <v>0.18478610639113655</v>
      </c>
      <c r="T16" s="3">
        <v>-9057.9579999997513</v>
      </c>
      <c r="U16" s="4">
        <v>0.94856180221927067</v>
      </c>
      <c r="V16" s="4">
        <v>4.8393362419106203E-2</v>
      </c>
      <c r="W16" s="4">
        <v>8.1026597141369588E-2</v>
      </c>
      <c r="X16" s="5">
        <v>365</v>
      </c>
      <c r="Y16" s="9">
        <v>572.10969402739727</v>
      </c>
      <c r="Z16" s="5">
        <v>1617</v>
      </c>
      <c r="AA16" s="11">
        <v>4.0407239819004523</v>
      </c>
      <c r="AB16" s="6">
        <v>0.13966515837104104</v>
      </c>
      <c r="AC16" s="10">
        <v>0.35304599263582265</v>
      </c>
      <c r="AD16" s="3">
        <v>9639.0383199999924</v>
      </c>
      <c r="AE16" s="4">
        <v>1.0483933624191062</v>
      </c>
      <c r="AF16" s="4">
        <v>-2.8941897069456688E-2</v>
      </c>
      <c r="AG16" s="4">
        <v>9.4964476622046337E-2</v>
      </c>
      <c r="AH16" s="5">
        <v>1093</v>
      </c>
      <c r="AI16" s="9">
        <v>498.82535116194003</v>
      </c>
      <c r="AJ16" s="5">
        <v>8288</v>
      </c>
      <c r="AK16" s="11">
        <v>3.9508122743682312</v>
      </c>
      <c r="AL16" s="6">
        <v>0.14392238267148011</v>
      </c>
      <c r="AM16" s="10">
        <v>0.22895173105857844</v>
      </c>
      <c r="AN16" s="3">
        <v>-16249.891179999569</v>
      </c>
      <c r="AO16" s="4">
        <v>0.97105810293054329</v>
      </c>
    </row>
    <row r="17" spans="1:41" x14ac:dyDescent="0.3">
      <c r="A17" s="2" t="s">
        <v>12</v>
      </c>
      <c r="B17" s="4">
        <v>0.25735996301659325</v>
      </c>
      <c r="C17" s="4">
        <v>-2.1057859939949651E-2</v>
      </c>
      <c r="D17" s="5">
        <v>198</v>
      </c>
      <c r="E17" s="9">
        <v>649.05175303030285</v>
      </c>
      <c r="F17" s="5">
        <v>1014</v>
      </c>
      <c r="G17" s="11">
        <v>3.879032258064516</v>
      </c>
      <c r="H17" s="6">
        <v>0.24762096774193587</v>
      </c>
      <c r="I17" s="10">
        <v>0.56029030041727312</v>
      </c>
      <c r="J17" s="3">
        <v>26304.247099999964</v>
      </c>
      <c r="K17" s="4">
        <v>1.2573599630165933</v>
      </c>
      <c r="L17" s="4">
        <v>0.11008809000214596</v>
      </c>
      <c r="M17" s="4">
        <v>2.8769857598530492E-2</v>
      </c>
      <c r="N17" s="5">
        <v>390</v>
      </c>
      <c r="O17" s="9">
        <v>212.27161384615394</v>
      </c>
      <c r="P17" s="5">
        <v>2439</v>
      </c>
      <c r="Q17" s="11">
        <v>3.9937499999999999</v>
      </c>
      <c r="R17" s="6">
        <v>0.29874999999999874</v>
      </c>
      <c r="S17" s="10">
        <v>0.35778897615953559</v>
      </c>
      <c r="T17" s="3">
        <v>8209.9294000000373</v>
      </c>
      <c r="U17" s="4">
        <v>1.1100880900021459</v>
      </c>
      <c r="V17" s="4">
        <v>4.8047144759297368E-2</v>
      </c>
      <c r="W17" s="4">
        <v>8.0786015101195818E-2</v>
      </c>
      <c r="X17" s="5">
        <v>181</v>
      </c>
      <c r="Y17" s="9">
        <v>617.51400994475148</v>
      </c>
      <c r="Z17" s="5">
        <v>846</v>
      </c>
      <c r="AA17" s="11">
        <v>3.9553571428571428</v>
      </c>
      <c r="AB17" s="6">
        <v>0.23370535714285737</v>
      </c>
      <c r="AC17" s="10">
        <v>0.36647248728401621</v>
      </c>
      <c r="AD17" s="3">
        <v>5124.0358000000269</v>
      </c>
      <c r="AE17" s="4">
        <v>1.0480471447592974</v>
      </c>
      <c r="AF17" s="4">
        <v>0.13985185865998725</v>
      </c>
      <c r="AG17" s="4">
        <v>2.6944781221361885E-2</v>
      </c>
      <c r="AH17" s="5">
        <v>534</v>
      </c>
      <c r="AI17" s="9">
        <v>604.99665224719138</v>
      </c>
      <c r="AJ17" s="5">
        <v>4299</v>
      </c>
      <c r="AK17" s="11">
        <v>3.9604316546762588</v>
      </c>
      <c r="AL17" s="6">
        <v>0.27424460431654574</v>
      </c>
      <c r="AM17" s="10">
        <v>0.43502944077997846</v>
      </c>
      <c r="AN17" s="3">
        <v>39638.212300000188</v>
      </c>
      <c r="AO17" s="4">
        <v>1.1398518586599873</v>
      </c>
    </row>
    <row r="18" spans="1:41" x14ac:dyDescent="0.3">
      <c r="A18" s="2" t="s">
        <v>13</v>
      </c>
      <c r="B18" s="4">
        <v>-0.23885751210088327</v>
      </c>
      <c r="C18" s="4">
        <v>3.7708902728062328E-2</v>
      </c>
      <c r="D18" s="5">
        <v>195</v>
      </c>
      <c r="E18" s="9">
        <v>367.72159743589737</v>
      </c>
      <c r="F18" s="5">
        <v>862</v>
      </c>
      <c r="G18" s="11">
        <v>3.7359307359307361</v>
      </c>
      <c r="H18" s="6">
        <v>0.12424242424242395</v>
      </c>
      <c r="I18" s="10">
        <v>-2.8636403343091574E-2</v>
      </c>
      <c r="J18" s="3">
        <v>-22502.28850000001</v>
      </c>
      <c r="K18" s="4">
        <v>0.76114248789911676</v>
      </c>
      <c r="L18" s="4">
        <v>0.43456354990975971</v>
      </c>
      <c r="M18" s="4">
        <v>0.26843430779714195</v>
      </c>
      <c r="N18" s="5">
        <v>402</v>
      </c>
      <c r="O18" s="9">
        <v>205.63504975124377</v>
      </c>
      <c r="P18" s="5">
        <v>2569</v>
      </c>
      <c r="Q18" s="11">
        <v>3.879204892966361</v>
      </c>
      <c r="R18" s="6">
        <v>9.0214067278287957E-2</v>
      </c>
      <c r="S18" s="10">
        <v>0.7411439712809248</v>
      </c>
      <c r="T18" s="3">
        <v>25041.289999999994</v>
      </c>
      <c r="U18" s="4">
        <v>1.4345635499097598</v>
      </c>
      <c r="V18" s="4">
        <v>0.13698294434470332</v>
      </c>
      <c r="W18" s="4">
        <v>0.19744630263697058</v>
      </c>
      <c r="X18" s="5">
        <v>178</v>
      </c>
      <c r="Y18" s="9">
        <v>540.79507865168523</v>
      </c>
      <c r="Z18" s="5">
        <v>854</v>
      </c>
      <c r="AA18" s="11">
        <v>3.7242990654205608</v>
      </c>
      <c r="AB18" s="6">
        <v>0.13130841121495296</v>
      </c>
      <c r="AC18" s="10">
        <v>0.4656406573061318</v>
      </c>
      <c r="AD18" s="3">
        <v>11597.523999999961</v>
      </c>
      <c r="AE18" s="4">
        <v>1.1369829443447033</v>
      </c>
      <c r="AF18" s="4">
        <v>5.9774903169608602E-2</v>
      </c>
      <c r="AG18" s="4">
        <v>0.17515933142524251</v>
      </c>
      <c r="AH18" s="5">
        <v>541</v>
      </c>
      <c r="AI18" s="9">
        <v>463.27638724584057</v>
      </c>
      <c r="AJ18" s="5">
        <v>4285</v>
      </c>
      <c r="AK18" s="11">
        <v>3.8189262966333031</v>
      </c>
      <c r="AL18" s="6">
        <v>0.105368516833485</v>
      </c>
      <c r="AM18" s="10">
        <v>0.34045280347492951</v>
      </c>
      <c r="AN18" s="3">
        <v>14136.525499999756</v>
      </c>
      <c r="AO18" s="4">
        <v>1.0597749031696087</v>
      </c>
    </row>
    <row r="19" spans="1:41" x14ac:dyDescent="0.3">
      <c r="A19" s="2" t="s">
        <v>14</v>
      </c>
      <c r="B19" s="4">
        <v>-1.9294710098728428E-2</v>
      </c>
      <c r="C19" s="4">
        <v>6.4810198525541804E-2</v>
      </c>
      <c r="D19" s="5">
        <v>2772</v>
      </c>
      <c r="E19" s="9">
        <v>497.13408759018398</v>
      </c>
      <c r="F19" s="5">
        <v>11666</v>
      </c>
      <c r="G19" s="11">
        <v>3.9351658201374367</v>
      </c>
      <c r="H19" s="6">
        <v>0.1668150582611288</v>
      </c>
      <c r="I19" s="10">
        <v>0.23291281337687328</v>
      </c>
      <c r="J19" s="3">
        <v>-27112.30920001003</v>
      </c>
      <c r="K19" s="4">
        <v>0.98070528990127159</v>
      </c>
      <c r="L19" s="4">
        <v>2.2122814609756521E-2</v>
      </c>
      <c r="M19" s="4">
        <v>0.13780557485519393</v>
      </c>
      <c r="N19" s="5">
        <v>6520</v>
      </c>
      <c r="O19" s="9">
        <v>200.25329852760524</v>
      </c>
      <c r="P19" s="5">
        <v>36924</v>
      </c>
      <c r="Q19" s="11">
        <v>3.9530245130021435</v>
      </c>
      <c r="R19" s="6">
        <v>0.139714791686086</v>
      </c>
      <c r="S19" s="10">
        <v>0.2918063881278985</v>
      </c>
      <c r="T19" s="3">
        <v>28259.506399986101</v>
      </c>
      <c r="U19" s="4">
        <v>1.0221228146097565</v>
      </c>
      <c r="V19" s="4">
        <v>-1.1114798724618244E-3</v>
      </c>
      <c r="W19" s="4">
        <v>0.14536187258865205</v>
      </c>
      <c r="X19" s="5">
        <v>2842</v>
      </c>
      <c r="Y19" s="9">
        <v>568.66948394088365</v>
      </c>
      <c r="Z19" s="5">
        <v>12032</v>
      </c>
      <c r="AA19" s="11">
        <v>3.957742402315485</v>
      </c>
      <c r="AB19" s="6">
        <v>0.13160868306801715</v>
      </c>
      <c r="AC19" s="10">
        <v>0.26528773619118645</v>
      </c>
      <c r="AD19" s="3">
        <v>-1798.3266400087159</v>
      </c>
      <c r="AE19" s="4">
        <v>0.99888852012753815</v>
      </c>
      <c r="AF19" s="4">
        <v>-1.5140724708806555E-4</v>
      </c>
      <c r="AG19" s="4">
        <v>0.11725155752226804</v>
      </c>
      <c r="AH19" s="5">
        <v>8531</v>
      </c>
      <c r="AI19" s="9">
        <v>504.02835195873575</v>
      </c>
      <c r="AJ19" s="5">
        <v>60622</v>
      </c>
      <c r="AK19" s="11">
        <v>3.9505447493012378</v>
      </c>
      <c r="AL19" s="6">
        <v>0.14329119844846264</v>
      </c>
      <c r="AM19" s="10">
        <v>0.26253258557833747</v>
      </c>
      <c r="AN19" s="3">
        <v>-651.12944002542645</v>
      </c>
      <c r="AO19" s="4">
        <v>0.99984859275291194</v>
      </c>
    </row>
  </sheetData>
  <pageMargins left="0.7" right="0.7" top="0.75" bottom="0.75" header="0.3" footer="0.3"/>
  <pageSetup paperSize="5"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FDA72-3CC4-4C1F-9721-4F1B05F833FB}">
  <dimension ref="A1:P126"/>
  <sheetViews>
    <sheetView showGridLines="0" tabSelected="1" topLeftCell="A108" zoomScale="70" zoomScaleNormal="70" workbookViewId="0">
      <selection activeCell="I19" sqref="I19"/>
    </sheetView>
  </sheetViews>
  <sheetFormatPr defaultRowHeight="14.4" x14ac:dyDescent="0.3"/>
  <cols>
    <col min="1" max="1" width="25.33203125" bestFit="1" customWidth="1"/>
    <col min="2" max="2" width="22.33203125" bestFit="1" customWidth="1"/>
    <col min="3" max="3" width="20.88671875" bestFit="1" customWidth="1"/>
    <col min="4" max="4" width="19" bestFit="1" customWidth="1"/>
    <col min="5" max="5" width="11.77734375" bestFit="1" customWidth="1"/>
    <col min="6" max="6" width="15.109375" bestFit="1" customWidth="1"/>
    <col min="7" max="7" width="19.109375" customWidth="1"/>
    <col min="10" max="10" width="20.109375" bestFit="1" customWidth="1"/>
    <col min="11" max="11" width="10" bestFit="1" customWidth="1"/>
    <col min="12" max="12" width="18.5546875" bestFit="1" customWidth="1"/>
    <col min="13" max="13" width="14.5546875" bestFit="1" customWidth="1"/>
    <col min="14" max="15" width="15.109375" bestFit="1" customWidth="1"/>
    <col min="16" max="16" width="11.77734375" bestFit="1" customWidth="1"/>
    <col min="17" max="17" width="13.88671875" bestFit="1" customWidth="1"/>
    <col min="18" max="19" width="10.77734375" bestFit="1" customWidth="1"/>
  </cols>
  <sheetData>
    <row r="1" spans="1:6" ht="23.4" x14ac:dyDescent="0.45">
      <c r="A1" s="18" t="s">
        <v>1594</v>
      </c>
      <c r="B1" s="18"/>
      <c r="C1" s="18"/>
      <c r="D1" s="18"/>
      <c r="E1" s="18"/>
      <c r="F1" s="18"/>
    </row>
    <row r="2" spans="1:6" x14ac:dyDescent="0.3">
      <c r="A2" s="20" t="s">
        <v>1595</v>
      </c>
      <c r="B2" s="20"/>
      <c r="C2" s="20"/>
      <c r="D2" s="12" t="str">
        <f ca="1">TEXT(NOW(),"dd mmm yyyy")</f>
        <v>29 Oct 2026</v>
      </c>
    </row>
    <row r="15" spans="1:6" ht="21" x14ac:dyDescent="0.4">
      <c r="A15" s="14" t="s">
        <v>1596</v>
      </c>
      <c r="B15" s="13" vm="6">
        <f>CUBEVALUE("ThisWorkbookDataModel","[Measures].[Revenue]",Slicer_Year,Slicer_Category,Slicer_Market,Timeline_Date)</f>
        <v>4299865.8705599746</v>
      </c>
    </row>
    <row r="16" spans="1:6" ht="21" x14ac:dyDescent="0.4">
      <c r="A16" s="14" t="s">
        <v>1597</v>
      </c>
      <c r="B16" s="13" vm="7">
        <f>CUBEVALUE("ThisWorkbookDataModel","[Measures].[Budget Sale]",Slicer_Year,Slicer_Category,Slicer_Market,Timeline_Date)</f>
        <v>4300517</v>
      </c>
    </row>
    <row r="17" spans="1:2" ht="21" x14ac:dyDescent="0.4">
      <c r="A17" s="14" t="s">
        <v>1598</v>
      </c>
      <c r="B17" s="13" vm="2">
        <f>CUBEVALUE("ThisWorkbookDataModel","[Measures].[Variance %]",Slicer_Year,Slicer_Category,Slicer_Market,Timeline_Date)</f>
        <v>-1.5140724708806555E-4</v>
      </c>
    </row>
    <row r="18" spans="1:2" ht="24" customHeight="1" x14ac:dyDescent="0.4">
      <c r="A18" s="14" t="s">
        <v>1599</v>
      </c>
      <c r="B18" s="13" vm="3">
        <f>CUBEVALUE("ThisWorkbookDataModel","[Measures].[Margin %]",Slicer_Year,Slicer_Category,Slicer_Market,Timeline_Date)</f>
        <v>0.11725155752226804</v>
      </c>
    </row>
    <row r="19" spans="1:2" ht="24" customHeight="1" x14ac:dyDescent="0.4">
      <c r="A19" s="14" t="s">
        <v>1585</v>
      </c>
      <c r="B19" s="13" vm="5">
        <f>CUBEVALUE("ThisWorkbookDataModel","[Measures].[YOY Growth %]",Slicer_Year,Slicer_Category,Slicer_Market,Timeline_Date)</f>
        <v>0.26253258557833747</v>
      </c>
    </row>
    <row r="20" spans="1:2" ht="24" customHeight="1" x14ac:dyDescent="0.4">
      <c r="A20" s="14" t="s">
        <v>1600</v>
      </c>
      <c r="B20" s="13" vm="4">
        <f>CUBEVALUE("ThisWorkbookDataModel","[Measures].[Avg Discount]",Slicer_Year,Slicer_Category,Slicer_Market,Timeline_Date)</f>
        <v>0.14329119844846264</v>
      </c>
    </row>
    <row r="21" spans="1:2" ht="24" customHeight="1" x14ac:dyDescent="0.3"/>
    <row r="22" spans="1:2" ht="24" customHeight="1" x14ac:dyDescent="0.3"/>
    <row r="23" spans="1:2" ht="24" customHeight="1" x14ac:dyDescent="0.3"/>
    <row r="38" spans="1:16" ht="18" x14ac:dyDescent="0.35">
      <c r="L38" s="15"/>
      <c r="M38" s="15"/>
      <c r="N38" s="15"/>
      <c r="O38" s="15"/>
      <c r="P38" s="15"/>
    </row>
    <row r="39" spans="1:16" ht="19.2" customHeight="1" x14ac:dyDescent="0.4">
      <c r="H39" s="13"/>
      <c r="I39" s="13"/>
      <c r="J39" s="13"/>
      <c r="K39" s="13"/>
      <c r="L39" s="13"/>
      <c r="M39" s="13"/>
    </row>
    <row r="40" spans="1:16" ht="19.2" customHeight="1" x14ac:dyDescent="0.4">
      <c r="H40" s="13"/>
      <c r="I40" s="13"/>
    </row>
    <row r="41" spans="1:16" ht="19.2" customHeight="1" x14ac:dyDescent="0.4">
      <c r="H41" s="13"/>
      <c r="I41" s="13"/>
    </row>
    <row r="42" spans="1:16" ht="25.8" x14ac:dyDescent="0.5">
      <c r="A42" s="19" t="s">
        <v>1633</v>
      </c>
      <c r="B42" s="21"/>
      <c r="C42" s="21"/>
      <c r="D42" s="21"/>
      <c r="E42" s="21"/>
      <c r="H42" s="13"/>
      <c r="I42" s="13"/>
    </row>
    <row r="43" spans="1:16" ht="21" x14ac:dyDescent="0.4">
      <c r="A43" s="22" t="s">
        <v>0</v>
      </c>
      <c r="B43" s="22" t="s">
        <v>1614</v>
      </c>
      <c r="C43" s="22" t="s">
        <v>1612</v>
      </c>
      <c r="D43" s="22" t="s">
        <v>1613</v>
      </c>
      <c r="E43" s="22" t="s">
        <v>1591</v>
      </c>
      <c r="H43" s="13"/>
      <c r="I43" s="13"/>
    </row>
    <row r="44" spans="1:16" ht="21" x14ac:dyDescent="0.4">
      <c r="A44" s="23">
        <v>1</v>
      </c>
      <c r="B44" s="23" t="s">
        <v>1605</v>
      </c>
      <c r="C44" s="24">
        <v>241268.55566000016</v>
      </c>
      <c r="D44" s="24">
        <v>248003</v>
      </c>
      <c r="E44" s="25">
        <v>-6734.4443399998418</v>
      </c>
      <c r="H44" s="13"/>
      <c r="I44" s="13"/>
    </row>
    <row r="45" spans="1:16" ht="21" x14ac:dyDescent="0.4">
      <c r="A45" s="23">
        <v>2</v>
      </c>
      <c r="B45" s="23" t="s">
        <v>1604</v>
      </c>
      <c r="C45" s="24">
        <v>184837.35556000011</v>
      </c>
      <c r="D45" s="24">
        <v>211764</v>
      </c>
      <c r="E45" s="25">
        <v>-26926.644439999887</v>
      </c>
      <c r="H45" s="13"/>
      <c r="I45" s="13"/>
      <c r="J45" s="13"/>
      <c r="K45" s="13"/>
      <c r="L45" s="13"/>
      <c r="M45" s="13"/>
    </row>
    <row r="46" spans="1:16" ht="21" x14ac:dyDescent="0.4">
      <c r="A46" s="23">
        <v>3</v>
      </c>
      <c r="B46" s="23" t="s">
        <v>1608</v>
      </c>
      <c r="C46" s="24">
        <v>263100.77262000041</v>
      </c>
      <c r="D46" s="24">
        <v>250131</v>
      </c>
      <c r="E46" s="25">
        <v>12969.772620000411</v>
      </c>
      <c r="H46" s="13"/>
      <c r="I46" s="13"/>
      <c r="J46" s="13"/>
      <c r="K46" s="13"/>
      <c r="L46" s="13"/>
      <c r="M46" s="13"/>
    </row>
    <row r="47" spans="1:16" ht="21" x14ac:dyDescent="0.4">
      <c r="A47" s="23">
        <v>4</v>
      </c>
      <c r="B47" s="23" t="s">
        <v>1601</v>
      </c>
      <c r="C47" s="24">
        <v>242771.8613000004</v>
      </c>
      <c r="D47" s="24">
        <v>227700</v>
      </c>
      <c r="E47" s="25">
        <v>15071.861300000397</v>
      </c>
      <c r="H47" s="13"/>
      <c r="I47" s="13"/>
      <c r="J47" s="13"/>
      <c r="K47" s="13"/>
      <c r="L47" s="13"/>
      <c r="M47" s="13"/>
    </row>
    <row r="48" spans="1:16" ht="21" x14ac:dyDescent="0.4">
      <c r="A48" s="23">
        <v>5</v>
      </c>
      <c r="B48" s="23" t="s">
        <v>103</v>
      </c>
      <c r="C48" s="24">
        <v>288401.04614000017</v>
      </c>
      <c r="D48" s="24">
        <v>337554</v>
      </c>
      <c r="E48" s="25">
        <v>-49152.953859999834</v>
      </c>
      <c r="H48" s="13"/>
      <c r="I48" s="13"/>
      <c r="J48" s="13"/>
      <c r="K48" s="13"/>
      <c r="L48" s="13"/>
      <c r="M48" s="13"/>
    </row>
    <row r="49" spans="1:13" ht="21" x14ac:dyDescent="0.4">
      <c r="A49" s="23">
        <v>6</v>
      </c>
      <c r="B49" s="23" t="s">
        <v>1607</v>
      </c>
      <c r="C49" s="24">
        <v>401814.06310000061</v>
      </c>
      <c r="D49" s="24">
        <v>496193</v>
      </c>
      <c r="E49" s="25">
        <v>-94378.936899999389</v>
      </c>
      <c r="H49" s="13"/>
      <c r="I49" s="13"/>
      <c r="J49" s="13"/>
      <c r="K49" s="13"/>
      <c r="L49" s="13"/>
      <c r="M49" s="13"/>
    </row>
    <row r="50" spans="1:13" ht="21" x14ac:dyDescent="0.4">
      <c r="A50" s="23">
        <v>7</v>
      </c>
      <c r="B50" s="23" t="s">
        <v>1606</v>
      </c>
      <c r="C50" s="24">
        <v>258705.68048000013</v>
      </c>
      <c r="D50" s="24">
        <v>285502</v>
      </c>
      <c r="E50" s="25">
        <v>-26796.319519999874</v>
      </c>
      <c r="H50" s="13"/>
      <c r="I50" s="13"/>
      <c r="J50" s="13"/>
      <c r="K50" s="13"/>
      <c r="L50" s="13"/>
      <c r="M50" s="13"/>
    </row>
    <row r="51" spans="1:13" ht="21" x14ac:dyDescent="0.4">
      <c r="A51" s="23">
        <v>8</v>
      </c>
      <c r="B51" s="23" t="s">
        <v>1602</v>
      </c>
      <c r="C51" s="24">
        <v>456619.94236000063</v>
      </c>
      <c r="D51" s="24">
        <v>409794</v>
      </c>
      <c r="E51" s="25">
        <v>46825.942360000627</v>
      </c>
      <c r="H51" s="13"/>
      <c r="I51" s="13"/>
      <c r="J51" s="13"/>
      <c r="K51" s="13"/>
      <c r="L51" s="13"/>
      <c r="M51" s="13"/>
    </row>
    <row r="52" spans="1:13" ht="21" x14ac:dyDescent="0.4">
      <c r="A52" s="23">
        <v>9</v>
      </c>
      <c r="B52" s="23" t="s">
        <v>1611</v>
      </c>
      <c r="C52" s="24">
        <v>481157.24369999976</v>
      </c>
      <c r="D52" s="24">
        <v>479985</v>
      </c>
      <c r="E52" s="25">
        <v>1172.243699999759</v>
      </c>
      <c r="H52" s="13"/>
      <c r="I52" s="13"/>
      <c r="J52" s="13"/>
      <c r="K52" s="13"/>
      <c r="L52" s="13"/>
      <c r="M52" s="13"/>
    </row>
    <row r="53" spans="1:13" ht="21" x14ac:dyDescent="0.4">
      <c r="A53" s="23">
        <v>10</v>
      </c>
      <c r="B53" s="23" t="s">
        <v>1610</v>
      </c>
      <c r="C53" s="24">
        <v>422766.62915999972</v>
      </c>
      <c r="D53" s="24">
        <v>368409</v>
      </c>
      <c r="E53" s="25">
        <v>54357.62915999972</v>
      </c>
      <c r="H53" s="13"/>
      <c r="I53" s="13"/>
      <c r="J53" s="13"/>
      <c r="K53" s="13"/>
      <c r="L53" s="13"/>
      <c r="M53" s="13"/>
    </row>
    <row r="54" spans="1:13" ht="21" x14ac:dyDescent="0.4">
      <c r="A54" s="23">
        <v>11</v>
      </c>
      <c r="B54" s="23" t="s">
        <v>1609</v>
      </c>
      <c r="C54" s="24">
        <v>555279.02700000093</v>
      </c>
      <c r="D54" s="24">
        <v>473030</v>
      </c>
      <c r="E54" s="25">
        <v>82249.027000000933</v>
      </c>
      <c r="H54" s="13"/>
      <c r="I54" s="13"/>
      <c r="J54" s="13"/>
      <c r="K54" s="13"/>
      <c r="L54" s="13"/>
      <c r="M54" s="13"/>
    </row>
    <row r="55" spans="1:13" ht="21" x14ac:dyDescent="0.4">
      <c r="A55" s="23">
        <v>12</v>
      </c>
      <c r="B55" s="23" t="s">
        <v>1603</v>
      </c>
      <c r="C55" s="24">
        <v>503143.6934800013</v>
      </c>
      <c r="D55" s="24">
        <v>512452</v>
      </c>
      <c r="E55" s="25">
        <v>-9308.3065199987032</v>
      </c>
      <c r="H55" s="13"/>
      <c r="I55" s="13"/>
      <c r="J55" s="13"/>
      <c r="K55" s="13"/>
      <c r="L55" s="13"/>
      <c r="M55" s="13"/>
    </row>
    <row r="56" spans="1:13" ht="21" x14ac:dyDescent="0.4">
      <c r="A56" s="23" t="s">
        <v>14</v>
      </c>
      <c r="B56" s="22"/>
      <c r="C56" s="24">
        <v>4299865.8705599746</v>
      </c>
      <c r="D56" s="24">
        <v>4300517</v>
      </c>
      <c r="E56" s="25">
        <v>-651.12944002542645</v>
      </c>
      <c r="H56" s="13"/>
      <c r="I56" s="13"/>
      <c r="J56" s="13"/>
      <c r="K56" s="13"/>
      <c r="L56" s="13"/>
      <c r="M56" s="13"/>
    </row>
    <row r="57" spans="1:13" ht="21" x14ac:dyDescent="0.4">
      <c r="F57" s="13"/>
      <c r="G57" s="13"/>
      <c r="H57" s="13"/>
      <c r="I57" s="13"/>
      <c r="J57" s="13"/>
      <c r="K57" s="13"/>
      <c r="L57" s="13"/>
      <c r="M57" s="13"/>
    </row>
    <row r="58" spans="1:13" ht="25.8" x14ac:dyDescent="0.5">
      <c r="A58" s="19" t="s">
        <v>1629</v>
      </c>
      <c r="B58" s="19"/>
      <c r="C58" s="19"/>
      <c r="D58" s="19"/>
      <c r="F58" s="13"/>
      <c r="G58" s="13"/>
      <c r="H58" s="13"/>
      <c r="I58" s="13"/>
      <c r="J58" s="13"/>
      <c r="K58" s="13"/>
      <c r="L58" s="13"/>
      <c r="M58" s="13"/>
    </row>
    <row r="59" spans="1:13" ht="21" x14ac:dyDescent="0.4">
      <c r="A59" s="26" t="s">
        <v>1628</v>
      </c>
      <c r="B59" s="26" t="s">
        <v>32</v>
      </c>
      <c r="C59" s="26" t="s">
        <v>24</v>
      </c>
      <c r="D59" s="26" t="s">
        <v>19</v>
      </c>
    </row>
    <row r="60" spans="1:13" ht="21" x14ac:dyDescent="0.4">
      <c r="A60" s="27" t="s">
        <v>12</v>
      </c>
      <c r="B60" s="28">
        <v>0.27424460431654574</v>
      </c>
      <c r="C60" s="29">
        <v>2.6944781221361885E-2</v>
      </c>
      <c r="D60" s="29">
        <v>0.13985185865998725</v>
      </c>
    </row>
    <row r="61" spans="1:13" ht="21" x14ac:dyDescent="0.4">
      <c r="A61" s="27" t="s">
        <v>7</v>
      </c>
      <c r="B61" s="28">
        <v>0.18906681391496352</v>
      </c>
      <c r="C61" s="29">
        <v>7.4913410864489577E-2</v>
      </c>
      <c r="D61" s="29">
        <v>0.13904787848583092</v>
      </c>
      <c r="E61" s="13"/>
    </row>
    <row r="62" spans="1:13" ht="21" x14ac:dyDescent="0.4">
      <c r="A62" s="27" t="s">
        <v>10</v>
      </c>
      <c r="B62" s="28">
        <v>0.16797988264878455</v>
      </c>
      <c r="C62" s="29">
        <v>8.6724569948958344E-2</v>
      </c>
      <c r="D62" s="29">
        <v>-7.5415095206024463E-2</v>
      </c>
      <c r="E62" s="13"/>
    </row>
    <row r="63" spans="1:13" ht="21" x14ac:dyDescent="0.4">
      <c r="A63" s="27" t="s">
        <v>11</v>
      </c>
      <c r="B63" s="28">
        <v>0.14392238267148011</v>
      </c>
      <c r="C63" s="29">
        <v>9.4964476622046337E-2</v>
      </c>
      <c r="D63" s="29">
        <v>-2.8941897069456688E-2</v>
      </c>
    </row>
    <row r="64" spans="1:13" ht="21" x14ac:dyDescent="0.4">
      <c r="A64" s="27" t="s">
        <v>4</v>
      </c>
      <c r="B64" s="28">
        <v>0.14139696081045097</v>
      </c>
      <c r="C64" s="29">
        <v>0.10406749315707285</v>
      </c>
      <c r="D64" s="29">
        <v>-2.57583863973063E-2</v>
      </c>
    </row>
    <row r="65" spans="1:4" ht="21" x14ac:dyDescent="0.4">
      <c r="A65" s="27" t="s">
        <v>3</v>
      </c>
      <c r="B65" s="28">
        <v>0.13320220588235324</v>
      </c>
      <c r="C65" s="29">
        <v>0.11880207572026349</v>
      </c>
      <c r="D65" s="29">
        <v>-0.1367373769445423</v>
      </c>
    </row>
    <row r="66" spans="1:4" ht="21" x14ac:dyDescent="0.4">
      <c r="A66" s="27" t="s">
        <v>8</v>
      </c>
      <c r="B66" s="28">
        <v>0.10445094454600867</v>
      </c>
      <c r="C66" s="29">
        <v>0.13202034439065083</v>
      </c>
      <c r="D66" s="29">
        <v>0.11357726294266718</v>
      </c>
    </row>
    <row r="67" spans="1:4" ht="21" x14ac:dyDescent="0.4">
      <c r="A67" s="27" t="s">
        <v>1</v>
      </c>
      <c r="B67" s="28">
        <v>0.13996305418719185</v>
      </c>
      <c r="C67" s="29">
        <v>0.13896256609219651</v>
      </c>
      <c r="D67" s="29">
        <v>-1.3483766403513554E-2</v>
      </c>
    </row>
    <row r="68" spans="1:4" ht="21" x14ac:dyDescent="0.4">
      <c r="A68" s="27" t="s">
        <v>6</v>
      </c>
      <c r="B68" s="28">
        <v>0.14783080260303688</v>
      </c>
      <c r="C68" s="29">
        <v>0.15567171784038258</v>
      </c>
      <c r="D68" s="29">
        <v>-6.0677244575223423E-2</v>
      </c>
    </row>
    <row r="69" spans="1:4" ht="21" x14ac:dyDescent="0.4">
      <c r="A69" s="27" t="s">
        <v>13</v>
      </c>
      <c r="B69" s="28">
        <v>0.105368516833485</v>
      </c>
      <c r="C69" s="29">
        <v>0.17515933142524251</v>
      </c>
      <c r="D69" s="29">
        <v>5.9774903169608602E-2</v>
      </c>
    </row>
    <row r="70" spans="1:4" ht="21" x14ac:dyDescent="0.4">
      <c r="A70" s="27" t="s">
        <v>5</v>
      </c>
      <c r="B70" s="28">
        <v>7.001356852103123E-2</v>
      </c>
      <c r="C70" s="29">
        <v>0.18348163410410737</v>
      </c>
      <c r="D70" s="29">
        <v>4.8094261250804321E-2</v>
      </c>
    </row>
    <row r="71" spans="1:4" ht="21" x14ac:dyDescent="0.4">
      <c r="A71" s="27" t="s">
        <v>9</v>
      </c>
      <c r="B71" s="28">
        <v>5.318302387267905E-2</v>
      </c>
      <c r="C71" s="29">
        <v>0.19946467711366736</v>
      </c>
      <c r="D71" s="29">
        <v>-0.13203414970226807</v>
      </c>
    </row>
    <row r="72" spans="1:4" ht="21" x14ac:dyDescent="0.4">
      <c r="A72" s="27" t="s">
        <v>2</v>
      </c>
      <c r="B72" s="28">
        <v>0</v>
      </c>
      <c r="C72" s="29">
        <v>0.258753142660261</v>
      </c>
      <c r="D72" s="29">
        <v>-6.7625699448492102E-2</v>
      </c>
    </row>
    <row r="73" spans="1:4" ht="21" x14ac:dyDescent="0.4">
      <c r="A73" s="27" t="s">
        <v>14</v>
      </c>
      <c r="B73" s="28">
        <v>0.14329119844846264</v>
      </c>
      <c r="C73" s="29">
        <v>0.11725155752226804</v>
      </c>
      <c r="D73" s="29">
        <v>-1.5140724708806555E-4</v>
      </c>
    </row>
    <row r="74" spans="1:4" ht="21" x14ac:dyDescent="0.4">
      <c r="A74" s="13"/>
      <c r="B74" s="13"/>
      <c r="C74" s="13"/>
      <c r="D74" s="13"/>
    </row>
    <row r="75" spans="1:4" ht="25.8" x14ac:dyDescent="0.5">
      <c r="A75" s="19" t="s">
        <v>1631</v>
      </c>
      <c r="B75" s="19"/>
      <c r="C75" s="19"/>
      <c r="D75" s="19"/>
    </row>
    <row r="76" spans="1:4" ht="21" x14ac:dyDescent="0.4">
      <c r="A76" s="26" t="s">
        <v>1632</v>
      </c>
      <c r="B76" s="26" t="s">
        <v>1612</v>
      </c>
      <c r="C76" s="26" t="s">
        <v>24</v>
      </c>
      <c r="D76" s="26" t="s">
        <v>1587</v>
      </c>
    </row>
    <row r="77" spans="1:4" ht="21" x14ac:dyDescent="0.4">
      <c r="A77" s="27" t="s">
        <v>83</v>
      </c>
      <c r="B77" s="30">
        <v>243460.39879999997</v>
      </c>
      <c r="C77" s="29">
        <v>-0.12546561391733005</v>
      </c>
      <c r="D77" s="29">
        <v>0.20308433374467122</v>
      </c>
    </row>
    <row r="78" spans="1:4" ht="21" x14ac:dyDescent="0.4">
      <c r="A78" s="27" t="s">
        <v>1627</v>
      </c>
      <c r="B78" s="30">
        <v>260279.23590000029</v>
      </c>
      <c r="C78" s="29">
        <v>7.1568310993339504E-2</v>
      </c>
      <c r="D78" s="29">
        <v>0.31204871151712538</v>
      </c>
    </row>
    <row r="79" spans="1:4" ht="21" x14ac:dyDescent="0.4">
      <c r="A79" s="27" t="s">
        <v>475</v>
      </c>
      <c r="B79" s="30">
        <v>493378.27530000103</v>
      </c>
      <c r="C79" s="29">
        <v>8.3603745168793236E-2</v>
      </c>
      <c r="D79" s="29">
        <v>0.15406242743840654</v>
      </c>
    </row>
    <row r="80" spans="1:4" ht="21" x14ac:dyDescent="0.4">
      <c r="A80" s="27" t="s">
        <v>1620</v>
      </c>
      <c r="B80" s="30">
        <v>86283.091799999995</v>
      </c>
      <c r="C80" s="29">
        <v>8.5363294781701363E-2</v>
      </c>
      <c r="D80" s="29">
        <v>0.30904314421709378</v>
      </c>
    </row>
    <row r="81" spans="1:4" ht="21" x14ac:dyDescent="0.4">
      <c r="A81" s="27" t="s">
        <v>1617</v>
      </c>
      <c r="B81" s="30">
        <v>383427.28660000046</v>
      </c>
      <c r="C81" s="29">
        <v>0.10175841277750095</v>
      </c>
      <c r="D81" s="29">
        <v>0.23895727000044606</v>
      </c>
    </row>
    <row r="82" spans="1:4" ht="21" x14ac:dyDescent="0.4">
      <c r="A82" s="27" t="s">
        <v>279</v>
      </c>
      <c r="B82" s="30">
        <v>128020.3103999999</v>
      </c>
      <c r="C82" s="29">
        <v>0.12022037090764633</v>
      </c>
      <c r="D82" s="29">
        <v>0.14488005390298947</v>
      </c>
    </row>
    <row r="83" spans="1:4" ht="21" x14ac:dyDescent="0.4">
      <c r="A83" s="27" t="s">
        <v>117</v>
      </c>
      <c r="B83" s="30">
        <v>513196.70629999944</v>
      </c>
      <c r="C83" s="29">
        <v>0.12318678145031592</v>
      </c>
      <c r="D83" s="29">
        <v>0.36479120963635631</v>
      </c>
    </row>
    <row r="84" spans="1:4" ht="21" x14ac:dyDescent="0.4">
      <c r="A84" s="27" t="s">
        <v>1625</v>
      </c>
      <c r="B84" s="30">
        <v>552006.38009999914</v>
      </c>
      <c r="C84" s="29">
        <v>0.12800149390882035</v>
      </c>
      <c r="D84" s="29">
        <v>0.21716262080037993</v>
      </c>
    </row>
    <row r="85" spans="1:4" ht="21" x14ac:dyDescent="0.4">
      <c r="A85" s="27" t="s">
        <v>1622</v>
      </c>
      <c r="B85" s="30">
        <v>28559.162499999969</v>
      </c>
      <c r="C85" s="29">
        <v>0.12858596256105215</v>
      </c>
      <c r="D85" s="29">
        <v>0.32237366885307661</v>
      </c>
    </row>
    <row r="86" spans="1:4" ht="21" x14ac:dyDescent="0.4">
      <c r="A86" s="27" t="s">
        <v>1615</v>
      </c>
      <c r="B86" s="30">
        <v>160419.58430000022</v>
      </c>
      <c r="C86" s="29">
        <v>0.13936260025578415</v>
      </c>
      <c r="D86" s="29">
        <v>0.32495943284083406</v>
      </c>
    </row>
    <row r="87" spans="1:4" ht="21" x14ac:dyDescent="0.4">
      <c r="A87" s="27" t="s">
        <v>1623</v>
      </c>
      <c r="B87" s="30">
        <v>359786.78419999982</v>
      </c>
      <c r="C87" s="29">
        <v>0.14742203668747217</v>
      </c>
      <c r="D87" s="29">
        <v>0.41119902039892631</v>
      </c>
    </row>
    <row r="88" spans="1:4" ht="21" x14ac:dyDescent="0.4">
      <c r="A88" s="27" t="s">
        <v>1618</v>
      </c>
      <c r="B88" s="30">
        <v>54098.626300000047</v>
      </c>
      <c r="C88" s="29">
        <v>0.15453426217589544</v>
      </c>
      <c r="D88" s="29">
        <v>6.4823431760218306E-2</v>
      </c>
    </row>
    <row r="89" spans="1:4" ht="21" x14ac:dyDescent="0.4">
      <c r="A89" s="27" t="s">
        <v>1616</v>
      </c>
      <c r="B89" s="30">
        <v>127587.65140000035</v>
      </c>
      <c r="C89" s="29">
        <v>0.15741146952407922</v>
      </c>
      <c r="D89" s="29">
        <v>0.30182138326561081</v>
      </c>
    </row>
    <row r="90" spans="1:4" ht="21" x14ac:dyDescent="0.4">
      <c r="A90" s="27" t="s">
        <v>1624</v>
      </c>
      <c r="B90" s="30">
        <v>253488.16359999971</v>
      </c>
      <c r="C90" s="29">
        <v>0.1640862753088328</v>
      </c>
      <c r="D90" s="29">
        <v>0.20768940466428051</v>
      </c>
    </row>
    <row r="91" spans="1:4" ht="21" x14ac:dyDescent="0.4">
      <c r="A91" s="27" t="s">
        <v>1626</v>
      </c>
      <c r="B91" s="30">
        <v>550384.89375999989</v>
      </c>
      <c r="C91" s="29">
        <v>0.18904686000588392</v>
      </c>
      <c r="D91" s="29">
        <v>0.32458525286761941</v>
      </c>
    </row>
    <row r="92" spans="1:4" ht="21" x14ac:dyDescent="0.4">
      <c r="A92" s="27" t="s">
        <v>1621</v>
      </c>
      <c r="B92" s="30">
        <v>25888.5121</v>
      </c>
      <c r="C92" s="29">
        <v>0.19524935927082498</v>
      </c>
      <c r="D92" s="29">
        <v>0.40845484901505408</v>
      </c>
    </row>
    <row r="93" spans="1:4" ht="21" x14ac:dyDescent="0.4">
      <c r="A93" s="27" t="s">
        <v>1619</v>
      </c>
      <c r="B93" s="30">
        <v>79600.807199999981</v>
      </c>
      <c r="C93" s="29">
        <v>0.26351278759394298</v>
      </c>
      <c r="D93" s="29">
        <v>0.12888842881636731</v>
      </c>
    </row>
    <row r="94" spans="1:4" ht="21" x14ac:dyDescent="0.4">
      <c r="A94" s="27" t="s">
        <v>14</v>
      </c>
      <c r="B94" s="30">
        <v>4299865.8705599746</v>
      </c>
      <c r="C94" s="29">
        <v>0.11725155752226804</v>
      </c>
      <c r="D94" s="29">
        <v>0.26253258557833747</v>
      </c>
    </row>
    <row r="96" spans="1:4" ht="25.8" x14ac:dyDescent="0.5">
      <c r="A96" s="19" t="s">
        <v>1630</v>
      </c>
      <c r="B96" s="20"/>
      <c r="C96" s="20"/>
      <c r="D96" s="20"/>
    </row>
    <row r="97" spans="1:4" ht="21" x14ac:dyDescent="0.4">
      <c r="A97" s="26" t="s">
        <v>1630</v>
      </c>
      <c r="B97" s="26" t="s">
        <v>26</v>
      </c>
      <c r="C97" s="26" t="s">
        <v>30</v>
      </c>
      <c r="D97" s="26" t="s">
        <v>24</v>
      </c>
    </row>
    <row r="98" spans="1:4" ht="21" x14ac:dyDescent="0.4">
      <c r="A98" s="27" t="s">
        <v>97</v>
      </c>
      <c r="B98" s="31">
        <v>1343</v>
      </c>
      <c r="C98" s="31">
        <v>2.2089896273530543</v>
      </c>
      <c r="D98" s="29">
        <v>0.11569061942539191</v>
      </c>
    </row>
    <row r="99" spans="1:4" ht="21" x14ac:dyDescent="0.4">
      <c r="A99" s="27" t="s">
        <v>106</v>
      </c>
      <c r="B99" s="31">
        <v>447</v>
      </c>
      <c r="C99" s="31">
        <v>3.896103896103896E-2</v>
      </c>
      <c r="D99" s="29">
        <v>0.12707487934535197</v>
      </c>
    </row>
    <row r="100" spans="1:4" ht="21" x14ac:dyDescent="0.4">
      <c r="A100" s="27" t="s">
        <v>67</v>
      </c>
      <c r="B100" s="31">
        <v>1793</v>
      </c>
      <c r="C100" s="31">
        <v>3.2165497896213182</v>
      </c>
      <c r="D100" s="29">
        <v>0.12334520923660927</v>
      </c>
    </row>
    <row r="101" spans="1:4" ht="21" x14ac:dyDescent="0.4">
      <c r="A101" s="27" t="s">
        <v>605</v>
      </c>
      <c r="B101" s="31">
        <v>5140</v>
      </c>
      <c r="C101" s="31">
        <v>4.9817032282785707</v>
      </c>
      <c r="D101" s="29">
        <v>0.11465984130209449</v>
      </c>
    </row>
    <row r="102" spans="1:4" ht="21" x14ac:dyDescent="0.4">
      <c r="A102" s="27" t="s">
        <v>14</v>
      </c>
      <c r="B102" s="31">
        <v>8531</v>
      </c>
      <c r="C102" s="31">
        <v>3.9505447493012378</v>
      </c>
      <c r="D102" s="29">
        <v>0.11725155752226804</v>
      </c>
    </row>
    <row r="111" spans="1:4" ht="25.8" x14ac:dyDescent="0.5">
      <c r="A111" s="19" t="s">
        <v>1634</v>
      </c>
      <c r="B111" s="19"/>
      <c r="C111" s="19"/>
      <c r="D111" s="19"/>
    </row>
    <row r="112" spans="1:4" ht="21" x14ac:dyDescent="0.4">
      <c r="A112" s="17" t="s">
        <v>19</v>
      </c>
      <c r="B112" s="13"/>
      <c r="C112" s="13"/>
      <c r="D112" s="13"/>
    </row>
    <row r="113" spans="1:4" ht="21" x14ac:dyDescent="0.4">
      <c r="A113" s="13"/>
      <c r="B113" s="13" t="s">
        <v>15</v>
      </c>
      <c r="C113" s="13" t="s">
        <v>16</v>
      </c>
      <c r="D113" s="13" t="s">
        <v>17</v>
      </c>
    </row>
    <row r="114" spans="1:4" ht="21" x14ac:dyDescent="0.4">
      <c r="A114" s="13" t="s">
        <v>1</v>
      </c>
      <c r="B114" s="16">
        <v>-8.6164348925410694E-2</v>
      </c>
      <c r="C114" s="16">
        <v>-2.8852524780629722E-2</v>
      </c>
      <c r="D114" s="16">
        <v>5.0951227428036851E-2</v>
      </c>
    </row>
    <row r="115" spans="1:4" ht="21" x14ac:dyDescent="0.4">
      <c r="A115" s="13" t="s">
        <v>2</v>
      </c>
      <c r="B115" s="16">
        <v>0.7020669233047081</v>
      </c>
      <c r="C115" s="16">
        <v>-0.32678224562040448</v>
      </c>
      <c r="D115" s="16">
        <v>-4.3132956829711758E-2</v>
      </c>
    </row>
    <row r="116" spans="1:4" ht="21" x14ac:dyDescent="0.4">
      <c r="A116" s="13" t="s">
        <v>3</v>
      </c>
      <c r="B116" s="16">
        <v>-0.12342075925847783</v>
      </c>
      <c r="C116" s="16">
        <v>-0.14330762287172755</v>
      </c>
      <c r="D116" s="16">
        <v>-0.14656176718486572</v>
      </c>
    </row>
    <row r="117" spans="1:4" ht="21" x14ac:dyDescent="0.4">
      <c r="A117" s="13" t="s">
        <v>4</v>
      </c>
      <c r="B117" s="16">
        <v>-2.5257578632795395E-2</v>
      </c>
      <c r="C117" s="16">
        <v>2.3007634610239143E-3</v>
      </c>
      <c r="D117" s="16">
        <v>-5.0496328194801793E-2</v>
      </c>
    </row>
    <row r="118" spans="1:4" ht="21" x14ac:dyDescent="0.4">
      <c r="A118" s="13" t="s">
        <v>5</v>
      </c>
      <c r="B118" s="16">
        <v>0.12336746341672677</v>
      </c>
      <c r="C118" s="16">
        <v>0.56957414613056656</v>
      </c>
      <c r="D118" s="16">
        <v>-0.2074830742951706</v>
      </c>
    </row>
    <row r="119" spans="1:4" ht="21" x14ac:dyDescent="0.4">
      <c r="A119" s="13" t="s">
        <v>6</v>
      </c>
      <c r="B119" s="16">
        <v>3.8905010670081543E-2</v>
      </c>
      <c r="C119" s="16">
        <v>-0.16158509161933635</v>
      </c>
      <c r="D119" s="16">
        <v>-3.8387609388966987E-2</v>
      </c>
    </row>
    <row r="120" spans="1:4" ht="21" x14ac:dyDescent="0.4">
      <c r="A120" s="13" t="s">
        <v>7</v>
      </c>
      <c r="B120" s="16">
        <v>0.45343337556933078</v>
      </c>
      <c r="C120" s="16">
        <v>-5.4152576508386452E-2</v>
      </c>
      <c r="D120" s="16">
        <v>0.16175518289319102</v>
      </c>
    </row>
    <row r="121" spans="1:4" ht="21" x14ac:dyDescent="0.4">
      <c r="A121" s="13" t="s">
        <v>8</v>
      </c>
      <c r="B121" s="16">
        <v>0.17949236844914074</v>
      </c>
      <c r="C121" s="16">
        <v>7.2701490846109162E-2</v>
      </c>
      <c r="D121" s="16">
        <v>9.7779536309483328E-2</v>
      </c>
    </row>
    <row r="122" spans="1:4" ht="21" x14ac:dyDescent="0.4">
      <c r="A122" s="13" t="s">
        <v>9</v>
      </c>
      <c r="B122" s="16">
        <v>-0.30071814330473667</v>
      </c>
      <c r="C122" s="16">
        <v>2.5239046634072712E-2</v>
      </c>
      <c r="D122" s="16">
        <v>6.6619309624692665E-3</v>
      </c>
    </row>
    <row r="123" spans="1:4" ht="21" x14ac:dyDescent="0.4">
      <c r="A123" s="13" t="s">
        <v>10</v>
      </c>
      <c r="B123" s="16">
        <v>-0.10285909113392798</v>
      </c>
      <c r="C123" s="16">
        <v>-1.5558367135410275E-2</v>
      </c>
      <c r="D123" s="16">
        <v>-8.95500945809133E-2</v>
      </c>
    </row>
    <row r="124" spans="1:4" ht="21" x14ac:dyDescent="0.4">
      <c r="A124" s="13" t="s">
        <v>11</v>
      </c>
      <c r="B124" s="16">
        <v>-9.0396267811012135E-2</v>
      </c>
      <c r="C124" s="16">
        <v>-5.1438197780729333E-2</v>
      </c>
      <c r="D124" s="16">
        <v>4.8393362419106203E-2</v>
      </c>
    </row>
    <row r="125" spans="1:4" ht="21" x14ac:dyDescent="0.4">
      <c r="A125" s="13" t="s">
        <v>12</v>
      </c>
      <c r="B125" s="16">
        <v>0.25735996301659325</v>
      </c>
      <c r="C125" s="16">
        <v>0.11008809000214596</v>
      </c>
      <c r="D125" s="16">
        <v>4.8047144759297368E-2</v>
      </c>
    </row>
    <row r="126" spans="1:4" ht="21" x14ac:dyDescent="0.4">
      <c r="A126" s="13" t="s">
        <v>13</v>
      </c>
      <c r="B126" s="16">
        <v>-0.23885751210088327</v>
      </c>
      <c r="C126" s="16">
        <v>0.43456354990975971</v>
      </c>
      <c r="D126" s="16">
        <v>0.13698294434470332</v>
      </c>
    </row>
  </sheetData>
  <mergeCells count="7">
    <mergeCell ref="A1:F1"/>
    <mergeCell ref="A75:D75"/>
    <mergeCell ref="A111:D111"/>
    <mergeCell ref="A2:C2"/>
    <mergeCell ref="A42:E42"/>
    <mergeCell ref="A58:D58"/>
    <mergeCell ref="A96:D96"/>
  </mergeCells>
  <conditionalFormatting pivot="1" sqref="B114:D126">
    <cfRule type="colorScale" priority="1">
      <colorScale>
        <cfvo type="percent" val="0"/>
        <cfvo type="percent" val="50"/>
        <cfvo type="percent" val="100"/>
        <color rgb="FFF8696B"/>
        <color rgb="FFFCFCFF"/>
        <color rgb="FF63BE7B"/>
      </colorScale>
    </cfRule>
  </conditionalFormatting>
  <pageMargins left="0.7" right="0.7" top="0.75" bottom="0.75" header="0.3" footer="0.3"/>
  <pageSetup paperSize="3" orientation="portrait" r:id="rId6"/>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77595-BB55-4E38-A452-0D5A2CCE7F21}">
  <dimension ref="A1:AG244"/>
  <sheetViews>
    <sheetView workbookViewId="0"/>
  </sheetViews>
  <sheetFormatPr defaultRowHeight="14.4" x14ac:dyDescent="0.3"/>
  <cols>
    <col min="1" max="1" width="15.33203125" bestFit="1" customWidth="1"/>
    <col min="2" max="2" width="16.6640625" bestFit="1" customWidth="1"/>
    <col min="3" max="3" width="18.77734375" bestFit="1" customWidth="1"/>
    <col min="4" max="4" width="17.77734375" bestFit="1" customWidth="1"/>
    <col min="5" max="5" width="18.44140625" bestFit="1" customWidth="1"/>
    <col min="6" max="6" width="20.109375" bestFit="1" customWidth="1"/>
    <col min="7" max="7" width="23.33203125" bestFit="1" customWidth="1"/>
    <col min="8" max="8" width="14.44140625" bestFit="1" customWidth="1"/>
    <col min="9" max="9" width="23.5546875" bestFit="1" customWidth="1"/>
    <col min="10" max="10" width="28.44140625" bestFit="1" customWidth="1"/>
    <col min="11" max="11" width="19.77734375" bestFit="1" customWidth="1"/>
    <col min="12" max="12" width="18.44140625" bestFit="1" customWidth="1"/>
    <col min="13" max="13" width="48.21875" bestFit="1" customWidth="1"/>
    <col min="14" max="14" width="14.21875" bestFit="1" customWidth="1"/>
    <col min="15" max="15" width="16.88671875" bestFit="1" customWidth="1"/>
    <col min="16" max="16" width="17.109375" bestFit="1" customWidth="1"/>
    <col min="17" max="17" width="14.21875" bestFit="1" customWidth="1"/>
    <col min="18" max="18" width="21.33203125" bestFit="1" customWidth="1"/>
    <col min="19" max="19" width="21.109375" bestFit="1" customWidth="1"/>
    <col min="20" max="20" width="17.88671875" bestFit="1" customWidth="1"/>
    <col min="21" max="21" width="21.77734375" bestFit="1" customWidth="1"/>
    <col min="22" max="22" width="22.109375" bestFit="1" customWidth="1"/>
    <col min="23" max="23" width="17.109375" bestFit="1" customWidth="1"/>
    <col min="24" max="24" width="51.109375" bestFit="1" customWidth="1"/>
    <col min="25" max="25" width="15.5546875" bestFit="1" customWidth="1"/>
    <col min="26" max="26" width="14.77734375" bestFit="1" customWidth="1"/>
    <col min="27" max="27" width="20.33203125" bestFit="1" customWidth="1"/>
    <col min="28" max="28" width="65.77734375" bestFit="1" customWidth="1"/>
    <col min="29" max="29" width="16.109375" bestFit="1" customWidth="1"/>
    <col min="30" max="30" width="15.33203125" bestFit="1" customWidth="1"/>
    <col min="31" max="31" width="17.109375" bestFit="1" customWidth="1"/>
    <col min="32" max="32" width="21.109375" bestFit="1" customWidth="1"/>
    <col min="33" max="33" width="13.33203125" bestFit="1" customWidth="1"/>
  </cols>
  <sheetData>
    <row r="1" spans="1:33" x14ac:dyDescent="0.3">
      <c r="A1" s="8" t="s">
        <v>1584</v>
      </c>
    </row>
    <row r="3" spans="1:33" x14ac:dyDescent="0.3">
      <c r="A3" t="s">
        <v>33</v>
      </c>
      <c r="B3" t="s">
        <v>34</v>
      </c>
      <c r="C3" t="s">
        <v>35</v>
      </c>
      <c r="D3" t="s">
        <v>36</v>
      </c>
      <c r="E3" t="s">
        <v>37</v>
      </c>
      <c r="F3" t="s">
        <v>38</v>
      </c>
      <c r="G3" t="s">
        <v>39</v>
      </c>
      <c r="H3" t="s">
        <v>40</v>
      </c>
      <c r="I3" t="s">
        <v>41</v>
      </c>
      <c r="J3" t="s">
        <v>42</v>
      </c>
      <c r="K3" t="s">
        <v>43</v>
      </c>
      <c r="L3" t="s">
        <v>44</v>
      </c>
      <c r="M3" t="s">
        <v>45</v>
      </c>
      <c r="N3" t="s">
        <v>46</v>
      </c>
      <c r="O3" t="s">
        <v>47</v>
      </c>
      <c r="P3" t="s">
        <v>48</v>
      </c>
      <c r="Q3" t="s">
        <v>49</v>
      </c>
      <c r="R3" t="s">
        <v>50</v>
      </c>
      <c r="S3" t="s">
        <v>51</v>
      </c>
      <c r="T3" t="s">
        <v>52</v>
      </c>
      <c r="U3" t="s">
        <v>53</v>
      </c>
      <c r="V3" t="s">
        <v>54</v>
      </c>
      <c r="W3" t="s">
        <v>55</v>
      </c>
      <c r="X3" t="s">
        <v>56</v>
      </c>
      <c r="Y3" t="s">
        <v>57</v>
      </c>
      <c r="Z3" t="s">
        <v>58</v>
      </c>
      <c r="AA3" t="s">
        <v>59</v>
      </c>
      <c r="AB3" t="s">
        <v>60</v>
      </c>
      <c r="AC3" t="s">
        <v>61</v>
      </c>
      <c r="AD3" t="s">
        <v>62</v>
      </c>
      <c r="AE3" t="s">
        <v>63</v>
      </c>
      <c r="AF3" t="s">
        <v>64</v>
      </c>
      <c r="AG3" t="s">
        <v>65</v>
      </c>
    </row>
    <row r="4" spans="1:33" x14ac:dyDescent="0.3">
      <c r="A4">
        <v>49065</v>
      </c>
      <c r="B4" t="s">
        <v>66</v>
      </c>
      <c r="C4" s="7">
        <v>41855</v>
      </c>
      <c r="D4" s="7">
        <v>41860</v>
      </c>
      <c r="E4" t="s">
        <v>67</v>
      </c>
      <c r="F4" t="s">
        <v>68</v>
      </c>
      <c r="G4" t="s">
        <v>69</v>
      </c>
      <c r="H4" t="s">
        <v>70</v>
      </c>
      <c r="I4" t="s">
        <v>71</v>
      </c>
      <c r="J4" t="s">
        <v>72</v>
      </c>
      <c r="K4" t="s">
        <v>73</v>
      </c>
      <c r="L4" t="s">
        <v>74</v>
      </c>
      <c r="M4" t="s">
        <v>75</v>
      </c>
      <c r="N4">
        <v>1745.34</v>
      </c>
      <c r="O4">
        <v>2</v>
      </c>
      <c r="P4">
        <v>0</v>
      </c>
      <c r="Q4">
        <v>122.16</v>
      </c>
      <c r="R4">
        <v>92.66</v>
      </c>
      <c r="S4" t="s">
        <v>76</v>
      </c>
      <c r="T4">
        <v>5</v>
      </c>
      <c r="U4" t="s">
        <v>77</v>
      </c>
      <c r="V4" t="s">
        <v>78</v>
      </c>
      <c r="W4" t="s">
        <v>15</v>
      </c>
      <c r="X4" t="s">
        <v>79</v>
      </c>
      <c r="Y4" t="s">
        <v>1</v>
      </c>
      <c r="Z4">
        <v>8</v>
      </c>
      <c r="AA4" t="s">
        <v>80</v>
      </c>
      <c r="AB4" t="s">
        <v>81</v>
      </c>
      <c r="AC4">
        <v>3</v>
      </c>
      <c r="AD4" t="s">
        <v>1</v>
      </c>
      <c r="AE4" t="s">
        <v>82</v>
      </c>
      <c r="AF4" t="s">
        <v>83</v>
      </c>
      <c r="AG4">
        <v>2014</v>
      </c>
    </row>
    <row r="5" spans="1:33" x14ac:dyDescent="0.3">
      <c r="A5">
        <v>46122</v>
      </c>
      <c r="B5" t="s">
        <v>84</v>
      </c>
      <c r="C5" s="7">
        <v>41731</v>
      </c>
      <c r="D5" s="7">
        <v>41733</v>
      </c>
      <c r="E5" t="s">
        <v>67</v>
      </c>
      <c r="F5" t="s">
        <v>85</v>
      </c>
      <c r="G5" t="s">
        <v>86</v>
      </c>
      <c r="H5" t="s">
        <v>87</v>
      </c>
      <c r="I5" t="s">
        <v>87</v>
      </c>
      <c r="J5" t="s">
        <v>88</v>
      </c>
      <c r="K5" t="s">
        <v>73</v>
      </c>
      <c r="L5" t="s">
        <v>89</v>
      </c>
      <c r="M5" t="s">
        <v>90</v>
      </c>
      <c r="N5">
        <v>984.18</v>
      </c>
      <c r="O5">
        <v>2</v>
      </c>
      <c r="P5">
        <v>0</v>
      </c>
      <c r="Q5">
        <v>344.46</v>
      </c>
      <c r="R5">
        <v>36.700000000000003</v>
      </c>
      <c r="S5" t="s">
        <v>76</v>
      </c>
      <c r="T5">
        <v>2</v>
      </c>
      <c r="U5" t="s">
        <v>77</v>
      </c>
      <c r="V5" t="s">
        <v>91</v>
      </c>
      <c r="W5" t="s">
        <v>15</v>
      </c>
      <c r="X5" t="s">
        <v>92</v>
      </c>
      <c r="Y5" t="s">
        <v>1</v>
      </c>
      <c r="Z5">
        <v>4</v>
      </c>
      <c r="AA5" t="s">
        <v>93</v>
      </c>
      <c r="AB5" t="s">
        <v>94</v>
      </c>
      <c r="AC5">
        <v>2</v>
      </c>
      <c r="AD5" t="s">
        <v>1</v>
      </c>
      <c r="AE5" t="s">
        <v>95</v>
      </c>
      <c r="AF5" t="s">
        <v>83</v>
      </c>
      <c r="AG5">
        <v>2014</v>
      </c>
    </row>
    <row r="6" spans="1:33" x14ac:dyDescent="0.3">
      <c r="A6">
        <v>42320</v>
      </c>
      <c r="B6" t="s">
        <v>96</v>
      </c>
      <c r="C6" s="7">
        <v>41769</v>
      </c>
      <c r="D6" s="7">
        <v>41772</v>
      </c>
      <c r="E6" t="s">
        <v>97</v>
      </c>
      <c r="F6" t="s">
        <v>98</v>
      </c>
      <c r="G6" t="s">
        <v>99</v>
      </c>
      <c r="H6" t="s">
        <v>70</v>
      </c>
      <c r="I6" t="s">
        <v>71</v>
      </c>
      <c r="J6" t="s">
        <v>72</v>
      </c>
      <c r="K6" t="s">
        <v>73</v>
      </c>
      <c r="L6" t="s">
        <v>100</v>
      </c>
      <c r="M6" t="s">
        <v>101</v>
      </c>
      <c r="N6">
        <v>269.27999999999997</v>
      </c>
      <c r="O6">
        <v>1</v>
      </c>
      <c r="P6">
        <v>0</v>
      </c>
      <c r="Q6">
        <v>110.4</v>
      </c>
      <c r="R6">
        <v>35.78</v>
      </c>
      <c r="S6" t="s">
        <v>76</v>
      </c>
      <c r="T6">
        <v>3</v>
      </c>
      <c r="U6" t="s">
        <v>77</v>
      </c>
      <c r="V6" t="s">
        <v>102</v>
      </c>
      <c r="W6" t="s">
        <v>15</v>
      </c>
      <c r="X6" t="s">
        <v>79</v>
      </c>
      <c r="Y6" t="s">
        <v>1</v>
      </c>
      <c r="Z6">
        <v>5</v>
      </c>
      <c r="AA6" t="s">
        <v>103</v>
      </c>
      <c r="AB6" t="s">
        <v>104</v>
      </c>
      <c r="AC6">
        <v>2</v>
      </c>
      <c r="AD6" t="s">
        <v>1</v>
      </c>
      <c r="AE6" t="s">
        <v>82</v>
      </c>
      <c r="AF6" t="s">
        <v>83</v>
      </c>
      <c r="AG6">
        <v>2014</v>
      </c>
    </row>
    <row r="7" spans="1:33" x14ac:dyDescent="0.3">
      <c r="A7">
        <v>47773</v>
      </c>
      <c r="B7" t="s">
        <v>105</v>
      </c>
      <c r="C7" s="7">
        <v>41853</v>
      </c>
      <c r="D7" s="7">
        <v>41853</v>
      </c>
      <c r="E7" t="s">
        <v>106</v>
      </c>
      <c r="F7" t="s">
        <v>107</v>
      </c>
      <c r="G7" t="s">
        <v>108</v>
      </c>
      <c r="H7" t="s">
        <v>109</v>
      </c>
      <c r="I7" t="s">
        <v>110</v>
      </c>
      <c r="J7" t="s">
        <v>72</v>
      </c>
      <c r="K7" t="s">
        <v>73</v>
      </c>
      <c r="L7" t="s">
        <v>111</v>
      </c>
      <c r="M7" t="s">
        <v>112</v>
      </c>
      <c r="N7">
        <v>822.42</v>
      </c>
      <c r="O7">
        <v>2</v>
      </c>
      <c r="P7">
        <v>0</v>
      </c>
      <c r="Q7">
        <v>156.24</v>
      </c>
      <c r="R7">
        <v>190.03</v>
      </c>
      <c r="S7" t="s">
        <v>113</v>
      </c>
      <c r="T7">
        <v>0</v>
      </c>
      <c r="U7" t="s">
        <v>77</v>
      </c>
      <c r="V7" t="s">
        <v>78</v>
      </c>
      <c r="W7" t="s">
        <v>15</v>
      </c>
      <c r="X7" t="s">
        <v>114</v>
      </c>
      <c r="Y7" t="s">
        <v>1</v>
      </c>
      <c r="Z7">
        <v>8</v>
      </c>
      <c r="AA7" t="s">
        <v>80</v>
      </c>
      <c r="AB7" t="s">
        <v>115</v>
      </c>
      <c r="AC7">
        <v>3</v>
      </c>
      <c r="AD7" t="s">
        <v>1</v>
      </c>
      <c r="AE7" t="s">
        <v>116</v>
      </c>
      <c r="AF7" t="s">
        <v>117</v>
      </c>
      <c r="AG7">
        <v>2014</v>
      </c>
    </row>
    <row r="8" spans="1:33" x14ac:dyDescent="0.3">
      <c r="A8">
        <v>48875</v>
      </c>
      <c r="B8" t="s">
        <v>118</v>
      </c>
      <c r="C8" s="7">
        <v>41984</v>
      </c>
      <c r="D8" s="7">
        <v>41984</v>
      </c>
      <c r="E8" t="s">
        <v>106</v>
      </c>
      <c r="F8" t="s">
        <v>119</v>
      </c>
      <c r="G8" t="s">
        <v>120</v>
      </c>
      <c r="H8" t="s">
        <v>121</v>
      </c>
      <c r="I8" t="s">
        <v>121</v>
      </c>
      <c r="J8" t="s">
        <v>122</v>
      </c>
      <c r="K8" t="s">
        <v>73</v>
      </c>
      <c r="L8" t="s">
        <v>123</v>
      </c>
      <c r="M8" t="s">
        <v>124</v>
      </c>
      <c r="N8">
        <v>778.5</v>
      </c>
      <c r="O8">
        <v>2</v>
      </c>
      <c r="P8">
        <v>0</v>
      </c>
      <c r="Q8">
        <v>132.30000000000001</v>
      </c>
      <c r="R8">
        <v>188.1</v>
      </c>
      <c r="S8" t="s">
        <v>113</v>
      </c>
      <c r="T8">
        <v>0</v>
      </c>
      <c r="U8" t="s">
        <v>77</v>
      </c>
      <c r="V8" t="s">
        <v>125</v>
      </c>
      <c r="W8" t="s">
        <v>15</v>
      </c>
      <c r="X8" t="s">
        <v>126</v>
      </c>
      <c r="Y8" t="s">
        <v>1</v>
      </c>
      <c r="Z8">
        <v>12</v>
      </c>
      <c r="AA8" t="s">
        <v>127</v>
      </c>
      <c r="AB8" t="s">
        <v>128</v>
      </c>
      <c r="AC8">
        <v>4</v>
      </c>
      <c r="AD8" t="s">
        <v>1</v>
      </c>
      <c r="AE8" t="s">
        <v>82</v>
      </c>
      <c r="AF8" t="s">
        <v>117</v>
      </c>
      <c r="AG8">
        <v>2014</v>
      </c>
    </row>
    <row r="9" spans="1:33" x14ac:dyDescent="0.3">
      <c r="A9">
        <v>47465</v>
      </c>
      <c r="B9" t="s">
        <v>129</v>
      </c>
      <c r="C9" s="7">
        <v>41855</v>
      </c>
      <c r="D9" s="7">
        <v>41860</v>
      </c>
      <c r="E9" t="s">
        <v>67</v>
      </c>
      <c r="F9" t="s">
        <v>130</v>
      </c>
      <c r="G9" t="s">
        <v>131</v>
      </c>
      <c r="H9" t="s">
        <v>132</v>
      </c>
      <c r="I9" t="s">
        <v>133</v>
      </c>
      <c r="J9" t="s">
        <v>122</v>
      </c>
      <c r="K9" t="s">
        <v>73</v>
      </c>
      <c r="L9" t="s">
        <v>134</v>
      </c>
      <c r="M9" t="s">
        <v>135</v>
      </c>
      <c r="N9">
        <v>1167.48</v>
      </c>
      <c r="O9">
        <v>6</v>
      </c>
      <c r="P9">
        <v>0</v>
      </c>
      <c r="Q9">
        <v>431.82</v>
      </c>
      <c r="R9">
        <v>110.7</v>
      </c>
      <c r="S9" t="s">
        <v>76</v>
      </c>
      <c r="T9">
        <v>5</v>
      </c>
      <c r="U9" t="s">
        <v>77</v>
      </c>
      <c r="V9" t="s">
        <v>78</v>
      </c>
      <c r="W9" t="s">
        <v>15</v>
      </c>
      <c r="X9" t="s">
        <v>136</v>
      </c>
      <c r="Y9" t="s">
        <v>1</v>
      </c>
      <c r="Z9">
        <v>8</v>
      </c>
      <c r="AA9" t="s">
        <v>80</v>
      </c>
      <c r="AB9" t="s">
        <v>137</v>
      </c>
      <c r="AC9">
        <v>3</v>
      </c>
      <c r="AD9" t="s">
        <v>1</v>
      </c>
      <c r="AE9" t="s">
        <v>82</v>
      </c>
      <c r="AF9" t="s">
        <v>117</v>
      </c>
      <c r="AG9">
        <v>2014</v>
      </c>
    </row>
    <row r="10" spans="1:33" x14ac:dyDescent="0.3">
      <c r="A10">
        <v>47691</v>
      </c>
      <c r="B10" t="s">
        <v>138</v>
      </c>
      <c r="C10" s="7">
        <v>41915</v>
      </c>
      <c r="D10" s="7">
        <v>41919</v>
      </c>
      <c r="E10" t="s">
        <v>67</v>
      </c>
      <c r="F10" t="s">
        <v>139</v>
      </c>
      <c r="G10" t="s">
        <v>140</v>
      </c>
      <c r="H10" t="s">
        <v>141</v>
      </c>
      <c r="I10" t="s">
        <v>141</v>
      </c>
      <c r="J10" t="s">
        <v>142</v>
      </c>
      <c r="K10" t="s">
        <v>73</v>
      </c>
      <c r="L10" t="s">
        <v>143</v>
      </c>
      <c r="M10" t="s">
        <v>144</v>
      </c>
      <c r="N10">
        <v>1174.56</v>
      </c>
      <c r="O10">
        <v>8</v>
      </c>
      <c r="P10">
        <v>0</v>
      </c>
      <c r="Q10">
        <v>340.56</v>
      </c>
      <c r="R10">
        <v>102.08</v>
      </c>
      <c r="S10" t="s">
        <v>76</v>
      </c>
      <c r="T10">
        <v>4</v>
      </c>
      <c r="U10" t="s">
        <v>77</v>
      </c>
      <c r="V10" t="s">
        <v>145</v>
      </c>
      <c r="W10" t="s">
        <v>15</v>
      </c>
      <c r="X10" t="s">
        <v>146</v>
      </c>
      <c r="Y10" t="s">
        <v>1</v>
      </c>
      <c r="Z10">
        <v>10</v>
      </c>
      <c r="AA10" t="s">
        <v>147</v>
      </c>
      <c r="AB10" t="s">
        <v>148</v>
      </c>
      <c r="AC10">
        <v>4</v>
      </c>
      <c r="AD10" t="s">
        <v>1</v>
      </c>
      <c r="AE10" t="s">
        <v>82</v>
      </c>
      <c r="AF10" t="s">
        <v>117</v>
      </c>
      <c r="AG10">
        <v>2014</v>
      </c>
    </row>
    <row r="11" spans="1:33" x14ac:dyDescent="0.3">
      <c r="A11">
        <v>45199</v>
      </c>
      <c r="B11" t="s">
        <v>149</v>
      </c>
      <c r="C11" s="7">
        <v>41786</v>
      </c>
      <c r="D11" s="7">
        <v>41791</v>
      </c>
      <c r="E11" t="s">
        <v>67</v>
      </c>
      <c r="F11" t="s">
        <v>150</v>
      </c>
      <c r="G11" t="s">
        <v>151</v>
      </c>
      <c r="H11" t="s">
        <v>152</v>
      </c>
      <c r="I11" t="s">
        <v>152</v>
      </c>
      <c r="J11" t="s">
        <v>153</v>
      </c>
      <c r="K11" t="s">
        <v>73</v>
      </c>
      <c r="L11" t="s">
        <v>154</v>
      </c>
      <c r="M11" t="s">
        <v>155</v>
      </c>
      <c r="N11">
        <v>828.06</v>
      </c>
      <c r="O11">
        <v>2</v>
      </c>
      <c r="P11">
        <v>0</v>
      </c>
      <c r="Q11">
        <v>405.72</v>
      </c>
      <c r="R11">
        <v>87.64</v>
      </c>
      <c r="S11" t="s">
        <v>76</v>
      </c>
      <c r="T11">
        <v>5</v>
      </c>
      <c r="U11" t="s">
        <v>77</v>
      </c>
      <c r="V11" t="s">
        <v>102</v>
      </c>
      <c r="W11" t="s">
        <v>15</v>
      </c>
      <c r="X11" t="s">
        <v>156</v>
      </c>
      <c r="Y11" t="s">
        <v>1</v>
      </c>
      <c r="Z11">
        <v>5</v>
      </c>
      <c r="AA11" t="s">
        <v>103</v>
      </c>
      <c r="AB11" t="s">
        <v>157</v>
      </c>
      <c r="AC11">
        <v>2</v>
      </c>
      <c r="AD11" t="s">
        <v>1</v>
      </c>
      <c r="AE11" t="s">
        <v>82</v>
      </c>
      <c r="AF11" t="s">
        <v>117</v>
      </c>
      <c r="AG11">
        <v>2014</v>
      </c>
    </row>
    <row r="12" spans="1:33" x14ac:dyDescent="0.3">
      <c r="A12">
        <v>44232</v>
      </c>
      <c r="B12" t="s">
        <v>158</v>
      </c>
      <c r="C12" s="7">
        <v>41914</v>
      </c>
      <c r="D12" s="7">
        <v>41914</v>
      </c>
      <c r="E12" t="s">
        <v>106</v>
      </c>
      <c r="F12" t="s">
        <v>159</v>
      </c>
      <c r="G12" t="s">
        <v>160</v>
      </c>
      <c r="H12" t="s">
        <v>161</v>
      </c>
      <c r="I12" t="s">
        <v>162</v>
      </c>
      <c r="J12" t="s">
        <v>163</v>
      </c>
      <c r="K12" t="s">
        <v>73</v>
      </c>
      <c r="L12" t="s">
        <v>164</v>
      </c>
      <c r="M12" t="s">
        <v>165</v>
      </c>
      <c r="N12">
        <v>390.15</v>
      </c>
      <c r="O12">
        <v>1</v>
      </c>
      <c r="P12">
        <v>0</v>
      </c>
      <c r="Q12">
        <v>58.5</v>
      </c>
      <c r="R12">
        <v>72.83</v>
      </c>
      <c r="S12" t="s">
        <v>76</v>
      </c>
      <c r="T12">
        <v>0</v>
      </c>
      <c r="U12" t="s">
        <v>77</v>
      </c>
      <c r="V12" t="s">
        <v>145</v>
      </c>
      <c r="W12" t="s">
        <v>15</v>
      </c>
      <c r="X12" t="s">
        <v>166</v>
      </c>
      <c r="Y12" t="s">
        <v>1</v>
      </c>
      <c r="Z12">
        <v>10</v>
      </c>
      <c r="AA12" t="s">
        <v>147</v>
      </c>
      <c r="AB12" t="s">
        <v>167</v>
      </c>
      <c r="AC12">
        <v>4</v>
      </c>
      <c r="AD12" t="s">
        <v>1</v>
      </c>
      <c r="AE12" t="s">
        <v>95</v>
      </c>
      <c r="AF12" t="s">
        <v>117</v>
      </c>
      <c r="AG12">
        <v>2014</v>
      </c>
    </row>
    <row r="13" spans="1:33" x14ac:dyDescent="0.3">
      <c r="A13">
        <v>50598</v>
      </c>
      <c r="B13" t="s">
        <v>168</v>
      </c>
      <c r="C13" s="7">
        <v>41818</v>
      </c>
      <c r="D13" s="7">
        <v>41818</v>
      </c>
      <c r="E13" t="s">
        <v>106</v>
      </c>
      <c r="F13" t="s">
        <v>169</v>
      </c>
      <c r="G13" t="s">
        <v>170</v>
      </c>
      <c r="H13" t="s">
        <v>171</v>
      </c>
      <c r="I13" t="s">
        <v>172</v>
      </c>
      <c r="J13" t="s">
        <v>173</v>
      </c>
      <c r="K13" t="s">
        <v>73</v>
      </c>
      <c r="L13" t="s">
        <v>174</v>
      </c>
      <c r="M13" t="s">
        <v>175</v>
      </c>
      <c r="N13">
        <v>879</v>
      </c>
      <c r="O13">
        <v>2</v>
      </c>
      <c r="P13">
        <v>0</v>
      </c>
      <c r="Q13">
        <v>35.159999999999997</v>
      </c>
      <c r="R13">
        <v>64.75</v>
      </c>
      <c r="S13" t="s">
        <v>176</v>
      </c>
      <c r="T13">
        <v>0</v>
      </c>
      <c r="U13" t="s">
        <v>77</v>
      </c>
      <c r="V13" t="s">
        <v>177</v>
      </c>
      <c r="W13" t="s">
        <v>15</v>
      </c>
      <c r="X13" t="s">
        <v>178</v>
      </c>
      <c r="Y13" t="s">
        <v>1</v>
      </c>
      <c r="Z13">
        <v>6</v>
      </c>
      <c r="AA13" t="s">
        <v>179</v>
      </c>
      <c r="AB13" t="s">
        <v>180</v>
      </c>
      <c r="AC13">
        <v>2</v>
      </c>
      <c r="AD13" t="s">
        <v>1</v>
      </c>
      <c r="AE13" t="s">
        <v>95</v>
      </c>
      <c r="AF13" t="s">
        <v>117</v>
      </c>
      <c r="AG13">
        <v>2014</v>
      </c>
    </row>
    <row r="14" spans="1:33" x14ac:dyDescent="0.3">
      <c r="A14">
        <v>50061</v>
      </c>
      <c r="B14" t="s">
        <v>181</v>
      </c>
      <c r="C14" s="7">
        <v>41934</v>
      </c>
      <c r="D14" s="7">
        <v>41935</v>
      </c>
      <c r="E14" t="s">
        <v>97</v>
      </c>
      <c r="F14" t="s">
        <v>182</v>
      </c>
      <c r="G14" t="s">
        <v>183</v>
      </c>
      <c r="H14" t="s">
        <v>121</v>
      </c>
      <c r="I14" t="s">
        <v>121</v>
      </c>
      <c r="J14" t="s">
        <v>122</v>
      </c>
      <c r="K14" t="s">
        <v>73</v>
      </c>
      <c r="L14" t="s">
        <v>184</v>
      </c>
      <c r="M14" t="s">
        <v>185</v>
      </c>
      <c r="N14">
        <v>289.92</v>
      </c>
      <c r="O14">
        <v>2</v>
      </c>
      <c r="P14">
        <v>0</v>
      </c>
      <c r="Q14">
        <v>69.540000000000006</v>
      </c>
      <c r="R14">
        <v>56.99</v>
      </c>
      <c r="S14" t="s">
        <v>176</v>
      </c>
      <c r="T14">
        <v>1</v>
      </c>
      <c r="U14" t="s">
        <v>77</v>
      </c>
      <c r="V14" t="s">
        <v>145</v>
      </c>
      <c r="W14" t="s">
        <v>15</v>
      </c>
      <c r="X14" t="s">
        <v>126</v>
      </c>
      <c r="Y14" t="s">
        <v>1</v>
      </c>
      <c r="Z14">
        <v>10</v>
      </c>
      <c r="AA14" t="s">
        <v>147</v>
      </c>
      <c r="AB14" t="s">
        <v>186</v>
      </c>
      <c r="AC14">
        <v>4</v>
      </c>
      <c r="AD14" t="s">
        <v>1</v>
      </c>
      <c r="AE14" t="s">
        <v>82</v>
      </c>
      <c r="AF14" t="s">
        <v>117</v>
      </c>
      <c r="AG14">
        <v>2014</v>
      </c>
    </row>
    <row r="15" spans="1:33" x14ac:dyDescent="0.3">
      <c r="A15">
        <v>45974</v>
      </c>
      <c r="B15" t="s">
        <v>187</v>
      </c>
      <c r="C15" s="7">
        <v>41976</v>
      </c>
      <c r="D15" s="7">
        <v>41976</v>
      </c>
      <c r="E15" t="s">
        <v>106</v>
      </c>
      <c r="F15" t="s">
        <v>188</v>
      </c>
      <c r="G15" t="s">
        <v>189</v>
      </c>
      <c r="H15" t="s">
        <v>190</v>
      </c>
      <c r="I15" t="s">
        <v>191</v>
      </c>
      <c r="J15" t="s">
        <v>192</v>
      </c>
      <c r="K15" t="s">
        <v>73</v>
      </c>
      <c r="L15" t="s">
        <v>193</v>
      </c>
      <c r="M15" t="s">
        <v>194</v>
      </c>
      <c r="N15">
        <v>251.16</v>
      </c>
      <c r="O15">
        <v>2</v>
      </c>
      <c r="P15">
        <v>0</v>
      </c>
      <c r="Q15">
        <v>32.64</v>
      </c>
      <c r="R15">
        <v>41.85</v>
      </c>
      <c r="S15" t="s">
        <v>176</v>
      </c>
      <c r="T15">
        <v>0</v>
      </c>
      <c r="U15" t="s">
        <v>77</v>
      </c>
      <c r="V15" t="s">
        <v>125</v>
      </c>
      <c r="W15" t="s">
        <v>15</v>
      </c>
      <c r="X15" t="s">
        <v>195</v>
      </c>
      <c r="Y15" t="s">
        <v>1</v>
      </c>
      <c r="Z15">
        <v>12</v>
      </c>
      <c r="AA15" t="s">
        <v>127</v>
      </c>
      <c r="AB15" t="s">
        <v>196</v>
      </c>
      <c r="AC15">
        <v>4</v>
      </c>
      <c r="AD15" t="s">
        <v>1</v>
      </c>
      <c r="AE15" t="s">
        <v>82</v>
      </c>
      <c r="AF15" t="s">
        <v>117</v>
      </c>
      <c r="AG15">
        <v>2014</v>
      </c>
    </row>
    <row r="16" spans="1:33" x14ac:dyDescent="0.3">
      <c r="A16">
        <v>44872</v>
      </c>
      <c r="B16" t="s">
        <v>197</v>
      </c>
      <c r="C16" s="7">
        <v>41921</v>
      </c>
      <c r="D16" s="7">
        <v>41921</v>
      </c>
      <c r="E16" t="s">
        <v>106</v>
      </c>
      <c r="F16" t="s">
        <v>198</v>
      </c>
      <c r="G16" t="s">
        <v>199</v>
      </c>
      <c r="H16" t="s">
        <v>200</v>
      </c>
      <c r="I16" t="s">
        <v>201</v>
      </c>
      <c r="J16" t="s">
        <v>142</v>
      </c>
      <c r="K16" t="s">
        <v>73</v>
      </c>
      <c r="L16" t="s">
        <v>202</v>
      </c>
      <c r="M16" t="s">
        <v>203</v>
      </c>
      <c r="N16">
        <v>123.93</v>
      </c>
      <c r="O16">
        <v>1</v>
      </c>
      <c r="P16">
        <v>0</v>
      </c>
      <c r="Q16">
        <v>61.95</v>
      </c>
      <c r="R16">
        <v>39.520000000000003</v>
      </c>
      <c r="S16" t="s">
        <v>176</v>
      </c>
      <c r="T16">
        <v>0</v>
      </c>
      <c r="U16" t="s">
        <v>77</v>
      </c>
      <c r="V16" t="s">
        <v>145</v>
      </c>
      <c r="W16" t="s">
        <v>15</v>
      </c>
      <c r="X16" t="s">
        <v>204</v>
      </c>
      <c r="Y16" t="s">
        <v>1</v>
      </c>
      <c r="Z16">
        <v>10</v>
      </c>
      <c r="AA16" t="s">
        <v>147</v>
      </c>
      <c r="AB16" t="s">
        <v>205</v>
      </c>
      <c r="AC16">
        <v>4</v>
      </c>
      <c r="AD16" t="s">
        <v>1</v>
      </c>
      <c r="AE16" t="s">
        <v>82</v>
      </c>
      <c r="AF16" t="s">
        <v>117</v>
      </c>
      <c r="AG16">
        <v>2014</v>
      </c>
    </row>
    <row r="17" spans="1:33" x14ac:dyDescent="0.3">
      <c r="A17">
        <v>47497</v>
      </c>
      <c r="B17" t="s">
        <v>206</v>
      </c>
      <c r="C17" s="7">
        <v>41808</v>
      </c>
      <c r="D17" s="7">
        <v>41813</v>
      </c>
      <c r="E17" t="s">
        <v>67</v>
      </c>
      <c r="F17" t="s">
        <v>207</v>
      </c>
      <c r="G17" t="s">
        <v>208</v>
      </c>
      <c r="H17" t="s">
        <v>209</v>
      </c>
      <c r="I17" t="s">
        <v>110</v>
      </c>
      <c r="J17" t="s">
        <v>72</v>
      </c>
      <c r="K17" t="s">
        <v>73</v>
      </c>
      <c r="L17" t="s">
        <v>210</v>
      </c>
      <c r="M17" t="s">
        <v>211</v>
      </c>
      <c r="N17">
        <v>245.04</v>
      </c>
      <c r="O17">
        <v>2</v>
      </c>
      <c r="P17">
        <v>0</v>
      </c>
      <c r="Q17">
        <v>9.7799999999999994</v>
      </c>
      <c r="R17">
        <v>14.26</v>
      </c>
      <c r="S17" t="s">
        <v>76</v>
      </c>
      <c r="T17">
        <v>5</v>
      </c>
      <c r="U17" t="s">
        <v>77</v>
      </c>
      <c r="V17" t="s">
        <v>177</v>
      </c>
      <c r="W17" t="s">
        <v>15</v>
      </c>
      <c r="X17" t="s">
        <v>212</v>
      </c>
      <c r="Y17" t="s">
        <v>1</v>
      </c>
      <c r="Z17">
        <v>6</v>
      </c>
      <c r="AA17" t="s">
        <v>179</v>
      </c>
      <c r="AB17" t="s">
        <v>213</v>
      </c>
      <c r="AC17">
        <v>2</v>
      </c>
      <c r="AD17" t="s">
        <v>1</v>
      </c>
      <c r="AE17" t="s">
        <v>95</v>
      </c>
      <c r="AF17" t="s">
        <v>117</v>
      </c>
      <c r="AG17">
        <v>2014</v>
      </c>
    </row>
    <row r="18" spans="1:33" x14ac:dyDescent="0.3">
      <c r="A18">
        <v>48704</v>
      </c>
      <c r="B18" t="s">
        <v>214</v>
      </c>
      <c r="C18" s="7">
        <v>41983</v>
      </c>
      <c r="D18" s="7">
        <v>41986</v>
      </c>
      <c r="E18" t="s">
        <v>67</v>
      </c>
      <c r="F18" t="s">
        <v>215</v>
      </c>
      <c r="G18" t="s">
        <v>216</v>
      </c>
      <c r="H18" t="s">
        <v>217</v>
      </c>
      <c r="I18" t="s">
        <v>218</v>
      </c>
      <c r="J18" t="s">
        <v>219</v>
      </c>
      <c r="K18" t="s">
        <v>73</v>
      </c>
      <c r="L18" t="s">
        <v>220</v>
      </c>
      <c r="M18" t="s">
        <v>221</v>
      </c>
      <c r="N18">
        <v>413.28</v>
      </c>
      <c r="O18">
        <v>1</v>
      </c>
      <c r="P18">
        <v>0</v>
      </c>
      <c r="Q18">
        <v>74.37</v>
      </c>
      <c r="R18">
        <v>67.040000000000006</v>
      </c>
      <c r="S18" t="s">
        <v>176</v>
      </c>
      <c r="T18">
        <v>3</v>
      </c>
      <c r="U18" t="s">
        <v>77</v>
      </c>
      <c r="V18" t="s">
        <v>125</v>
      </c>
      <c r="W18" t="s">
        <v>15</v>
      </c>
      <c r="X18" t="s">
        <v>222</v>
      </c>
      <c r="Y18" t="s">
        <v>1</v>
      </c>
      <c r="Z18">
        <v>12</v>
      </c>
      <c r="AA18" t="s">
        <v>127</v>
      </c>
      <c r="AB18" t="s">
        <v>223</v>
      </c>
      <c r="AC18">
        <v>4</v>
      </c>
      <c r="AD18" t="s">
        <v>1</v>
      </c>
      <c r="AE18" t="s">
        <v>82</v>
      </c>
      <c r="AF18" t="s">
        <v>117</v>
      </c>
      <c r="AG18">
        <v>2014</v>
      </c>
    </row>
    <row r="19" spans="1:33" x14ac:dyDescent="0.3">
      <c r="A19">
        <v>45554</v>
      </c>
      <c r="B19" t="s">
        <v>224</v>
      </c>
      <c r="C19" s="7">
        <v>41934</v>
      </c>
      <c r="D19" s="7">
        <v>41937</v>
      </c>
      <c r="E19" t="s">
        <v>97</v>
      </c>
      <c r="F19" t="s">
        <v>207</v>
      </c>
      <c r="G19" t="s">
        <v>208</v>
      </c>
      <c r="H19" t="s">
        <v>225</v>
      </c>
      <c r="I19" t="s">
        <v>226</v>
      </c>
      <c r="J19" t="s">
        <v>227</v>
      </c>
      <c r="K19" t="s">
        <v>73</v>
      </c>
      <c r="L19" t="s">
        <v>228</v>
      </c>
      <c r="M19" t="s">
        <v>229</v>
      </c>
      <c r="N19">
        <v>168.03</v>
      </c>
      <c r="O19">
        <v>1</v>
      </c>
      <c r="P19">
        <v>0</v>
      </c>
      <c r="Q19">
        <v>38.64</v>
      </c>
      <c r="R19">
        <v>12.58</v>
      </c>
      <c r="S19" t="s">
        <v>76</v>
      </c>
      <c r="T19">
        <v>3</v>
      </c>
      <c r="U19" t="s">
        <v>77</v>
      </c>
      <c r="V19" t="s">
        <v>145</v>
      </c>
      <c r="W19" t="s">
        <v>15</v>
      </c>
      <c r="X19" t="s">
        <v>230</v>
      </c>
      <c r="Y19" t="s">
        <v>1</v>
      </c>
      <c r="Z19">
        <v>10</v>
      </c>
      <c r="AA19" t="s">
        <v>147</v>
      </c>
      <c r="AB19" t="s">
        <v>231</v>
      </c>
      <c r="AC19">
        <v>4</v>
      </c>
      <c r="AD19" t="s">
        <v>1</v>
      </c>
      <c r="AE19" t="s">
        <v>95</v>
      </c>
      <c r="AF19" t="s">
        <v>117</v>
      </c>
      <c r="AG19">
        <v>2014</v>
      </c>
    </row>
    <row r="20" spans="1:33" x14ac:dyDescent="0.3">
      <c r="A20">
        <v>42648</v>
      </c>
      <c r="B20" t="s">
        <v>232</v>
      </c>
      <c r="C20" s="7">
        <v>41791</v>
      </c>
      <c r="D20" s="7">
        <v>41793</v>
      </c>
      <c r="E20" t="s">
        <v>67</v>
      </c>
      <c r="F20" t="s">
        <v>233</v>
      </c>
      <c r="G20" t="s">
        <v>234</v>
      </c>
      <c r="H20" t="s">
        <v>235</v>
      </c>
      <c r="I20" t="s">
        <v>236</v>
      </c>
      <c r="J20" t="s">
        <v>219</v>
      </c>
      <c r="K20" t="s">
        <v>73</v>
      </c>
      <c r="L20" t="s">
        <v>237</v>
      </c>
      <c r="M20" t="s">
        <v>238</v>
      </c>
      <c r="N20">
        <v>391.14</v>
      </c>
      <c r="O20">
        <v>1</v>
      </c>
      <c r="P20">
        <v>0</v>
      </c>
      <c r="Q20">
        <v>195.57</v>
      </c>
      <c r="R20">
        <v>77.989999999999995</v>
      </c>
      <c r="S20" t="s">
        <v>113</v>
      </c>
      <c r="T20">
        <v>2</v>
      </c>
      <c r="U20" t="s">
        <v>77</v>
      </c>
      <c r="V20" t="s">
        <v>177</v>
      </c>
      <c r="W20" t="s">
        <v>15</v>
      </c>
      <c r="X20" t="s">
        <v>239</v>
      </c>
      <c r="Y20" t="s">
        <v>1</v>
      </c>
      <c r="Z20">
        <v>6</v>
      </c>
      <c r="AA20" t="s">
        <v>179</v>
      </c>
      <c r="AB20" t="s">
        <v>240</v>
      </c>
      <c r="AC20">
        <v>2</v>
      </c>
      <c r="AD20" t="s">
        <v>1</v>
      </c>
      <c r="AE20" t="s">
        <v>116</v>
      </c>
      <c r="AF20" t="s">
        <v>117</v>
      </c>
      <c r="AG20">
        <v>2014</v>
      </c>
    </row>
    <row r="21" spans="1:33" x14ac:dyDescent="0.3">
      <c r="A21">
        <v>49476</v>
      </c>
      <c r="B21" t="s">
        <v>241</v>
      </c>
      <c r="C21" s="7">
        <v>41753</v>
      </c>
      <c r="D21" s="7">
        <v>41755</v>
      </c>
      <c r="E21" t="s">
        <v>67</v>
      </c>
      <c r="F21" t="s">
        <v>242</v>
      </c>
      <c r="G21" t="s">
        <v>243</v>
      </c>
      <c r="H21" t="s">
        <v>244</v>
      </c>
      <c r="I21" t="s">
        <v>171</v>
      </c>
      <c r="J21" t="s">
        <v>173</v>
      </c>
      <c r="K21" t="s">
        <v>73</v>
      </c>
      <c r="L21" t="s">
        <v>245</v>
      </c>
      <c r="M21" t="s">
        <v>246</v>
      </c>
      <c r="N21">
        <v>366.84</v>
      </c>
      <c r="O21">
        <v>1</v>
      </c>
      <c r="P21">
        <v>0</v>
      </c>
      <c r="Q21">
        <v>117.36</v>
      </c>
      <c r="R21">
        <v>68.88</v>
      </c>
      <c r="S21" t="s">
        <v>113</v>
      </c>
      <c r="T21">
        <v>2</v>
      </c>
      <c r="U21" t="s">
        <v>77</v>
      </c>
      <c r="V21" t="s">
        <v>91</v>
      </c>
      <c r="W21" t="s">
        <v>15</v>
      </c>
      <c r="X21" t="s">
        <v>247</v>
      </c>
      <c r="Y21" t="s">
        <v>1</v>
      </c>
      <c r="Z21">
        <v>4</v>
      </c>
      <c r="AA21" t="s">
        <v>93</v>
      </c>
      <c r="AB21" t="s">
        <v>248</v>
      </c>
      <c r="AC21">
        <v>2</v>
      </c>
      <c r="AD21" t="s">
        <v>1</v>
      </c>
      <c r="AE21" t="s">
        <v>95</v>
      </c>
      <c r="AF21" t="s">
        <v>117</v>
      </c>
      <c r="AG21">
        <v>2014</v>
      </c>
    </row>
    <row r="22" spans="1:33" x14ac:dyDescent="0.3">
      <c r="A22">
        <v>44012</v>
      </c>
      <c r="B22" t="s">
        <v>249</v>
      </c>
      <c r="C22" s="7">
        <v>41885</v>
      </c>
      <c r="D22" s="7">
        <v>41887</v>
      </c>
      <c r="E22" t="s">
        <v>67</v>
      </c>
      <c r="F22" t="s">
        <v>250</v>
      </c>
      <c r="G22" t="s">
        <v>251</v>
      </c>
      <c r="H22" t="s">
        <v>252</v>
      </c>
      <c r="I22" t="s">
        <v>253</v>
      </c>
      <c r="J22" t="s">
        <v>254</v>
      </c>
      <c r="K22" t="s">
        <v>73</v>
      </c>
      <c r="L22" t="s">
        <v>255</v>
      </c>
      <c r="M22" t="s">
        <v>256</v>
      </c>
      <c r="N22">
        <v>195.93</v>
      </c>
      <c r="O22">
        <v>1</v>
      </c>
      <c r="P22">
        <v>0</v>
      </c>
      <c r="Q22">
        <v>45.06</v>
      </c>
      <c r="R22">
        <v>33.51</v>
      </c>
      <c r="S22" t="s">
        <v>113</v>
      </c>
      <c r="T22">
        <v>2</v>
      </c>
      <c r="U22" t="s">
        <v>77</v>
      </c>
      <c r="V22" t="s">
        <v>257</v>
      </c>
      <c r="W22" t="s">
        <v>15</v>
      </c>
      <c r="X22" t="s">
        <v>258</v>
      </c>
      <c r="Y22" t="s">
        <v>1</v>
      </c>
      <c r="Z22">
        <v>9</v>
      </c>
      <c r="AA22" t="s">
        <v>259</v>
      </c>
      <c r="AB22" t="s">
        <v>260</v>
      </c>
      <c r="AC22">
        <v>3</v>
      </c>
      <c r="AD22" t="s">
        <v>1</v>
      </c>
      <c r="AE22" t="s">
        <v>82</v>
      </c>
      <c r="AF22" t="s">
        <v>117</v>
      </c>
      <c r="AG22">
        <v>2014</v>
      </c>
    </row>
    <row r="23" spans="1:33" x14ac:dyDescent="0.3">
      <c r="A23">
        <v>47438</v>
      </c>
      <c r="B23" t="s">
        <v>261</v>
      </c>
      <c r="C23" s="7">
        <v>41961</v>
      </c>
      <c r="D23" s="7">
        <v>41963</v>
      </c>
      <c r="E23" t="s">
        <v>67</v>
      </c>
      <c r="F23" t="s">
        <v>262</v>
      </c>
      <c r="G23" t="s">
        <v>263</v>
      </c>
      <c r="H23" t="s">
        <v>264</v>
      </c>
      <c r="I23" t="s">
        <v>265</v>
      </c>
      <c r="J23" t="s">
        <v>266</v>
      </c>
      <c r="K23" t="s">
        <v>73</v>
      </c>
      <c r="L23" t="s">
        <v>267</v>
      </c>
      <c r="M23" t="s">
        <v>268</v>
      </c>
      <c r="N23">
        <v>287.58</v>
      </c>
      <c r="O23">
        <v>2</v>
      </c>
      <c r="P23">
        <v>0</v>
      </c>
      <c r="Q23">
        <v>8.58</v>
      </c>
      <c r="R23">
        <v>19.63</v>
      </c>
      <c r="S23" t="s">
        <v>76</v>
      </c>
      <c r="T23">
        <v>2</v>
      </c>
      <c r="U23" t="s">
        <v>77</v>
      </c>
      <c r="V23" t="s">
        <v>269</v>
      </c>
      <c r="W23" t="s">
        <v>15</v>
      </c>
      <c r="X23" t="s">
        <v>270</v>
      </c>
      <c r="Y23" t="s">
        <v>1</v>
      </c>
      <c r="Z23">
        <v>11</v>
      </c>
      <c r="AA23" t="s">
        <v>271</v>
      </c>
      <c r="AB23" t="s">
        <v>272</v>
      </c>
      <c r="AC23">
        <v>4</v>
      </c>
      <c r="AD23" t="s">
        <v>1</v>
      </c>
      <c r="AE23" t="s">
        <v>116</v>
      </c>
      <c r="AF23" t="s">
        <v>117</v>
      </c>
      <c r="AG23">
        <v>2014</v>
      </c>
    </row>
    <row r="24" spans="1:33" x14ac:dyDescent="0.3">
      <c r="A24">
        <v>42081</v>
      </c>
      <c r="B24" t="s">
        <v>273</v>
      </c>
      <c r="C24" s="7">
        <v>41801</v>
      </c>
      <c r="D24" s="7">
        <v>41804</v>
      </c>
      <c r="E24" t="s">
        <v>97</v>
      </c>
      <c r="F24" t="s">
        <v>274</v>
      </c>
      <c r="G24" t="s">
        <v>275</v>
      </c>
      <c r="H24" t="s">
        <v>200</v>
      </c>
      <c r="I24" t="s">
        <v>201</v>
      </c>
      <c r="J24" t="s">
        <v>142</v>
      </c>
      <c r="K24" t="s">
        <v>73</v>
      </c>
      <c r="L24" t="s">
        <v>276</v>
      </c>
      <c r="M24" t="s">
        <v>277</v>
      </c>
      <c r="N24">
        <v>113.28</v>
      </c>
      <c r="O24">
        <v>1</v>
      </c>
      <c r="P24">
        <v>0</v>
      </c>
      <c r="Q24">
        <v>29.43</v>
      </c>
      <c r="R24">
        <v>39.1</v>
      </c>
      <c r="S24" t="s">
        <v>176</v>
      </c>
      <c r="T24">
        <v>3</v>
      </c>
      <c r="U24" t="s">
        <v>77</v>
      </c>
      <c r="V24" t="s">
        <v>177</v>
      </c>
      <c r="W24" t="s">
        <v>15</v>
      </c>
      <c r="X24" t="s">
        <v>204</v>
      </c>
      <c r="Y24" t="s">
        <v>1</v>
      </c>
      <c r="Z24">
        <v>6</v>
      </c>
      <c r="AA24" t="s">
        <v>179</v>
      </c>
      <c r="AB24" t="s">
        <v>278</v>
      </c>
      <c r="AC24">
        <v>2</v>
      </c>
      <c r="AD24" t="s">
        <v>1</v>
      </c>
      <c r="AE24" t="s">
        <v>82</v>
      </c>
      <c r="AF24" t="s">
        <v>279</v>
      </c>
      <c r="AG24">
        <v>2014</v>
      </c>
    </row>
    <row r="25" spans="1:33" x14ac:dyDescent="0.3">
      <c r="A25">
        <v>43472</v>
      </c>
      <c r="B25" t="s">
        <v>280</v>
      </c>
      <c r="C25" s="7">
        <v>41799</v>
      </c>
      <c r="D25" s="7">
        <v>41802</v>
      </c>
      <c r="E25" t="s">
        <v>97</v>
      </c>
      <c r="F25" t="s">
        <v>281</v>
      </c>
      <c r="G25" t="s">
        <v>282</v>
      </c>
      <c r="H25" t="s">
        <v>283</v>
      </c>
      <c r="I25" t="s">
        <v>284</v>
      </c>
      <c r="J25" t="s">
        <v>72</v>
      </c>
      <c r="K25" t="s">
        <v>73</v>
      </c>
      <c r="L25" t="s">
        <v>285</v>
      </c>
      <c r="M25" t="s">
        <v>286</v>
      </c>
      <c r="N25">
        <v>193.68</v>
      </c>
      <c r="O25">
        <v>4</v>
      </c>
      <c r="P25">
        <v>0</v>
      </c>
      <c r="Q25">
        <v>11.52</v>
      </c>
      <c r="R25">
        <v>36.880000000000003</v>
      </c>
      <c r="S25" t="s">
        <v>113</v>
      </c>
      <c r="T25">
        <v>3</v>
      </c>
      <c r="U25" t="s">
        <v>77</v>
      </c>
      <c r="V25" t="s">
        <v>177</v>
      </c>
      <c r="W25" t="s">
        <v>15</v>
      </c>
      <c r="X25" t="s">
        <v>287</v>
      </c>
      <c r="Y25" t="s">
        <v>1</v>
      </c>
      <c r="Z25">
        <v>6</v>
      </c>
      <c r="AA25" t="s">
        <v>179</v>
      </c>
      <c r="AB25" t="s">
        <v>288</v>
      </c>
      <c r="AC25">
        <v>2</v>
      </c>
      <c r="AD25" t="s">
        <v>1</v>
      </c>
      <c r="AE25" t="s">
        <v>82</v>
      </c>
      <c r="AF25" t="s">
        <v>279</v>
      </c>
      <c r="AG25">
        <v>2014</v>
      </c>
    </row>
    <row r="26" spans="1:33" x14ac:dyDescent="0.3">
      <c r="A26">
        <v>44735</v>
      </c>
      <c r="B26" t="s">
        <v>289</v>
      </c>
      <c r="C26" s="7">
        <v>41715</v>
      </c>
      <c r="D26" s="7">
        <v>41718</v>
      </c>
      <c r="E26" t="s">
        <v>97</v>
      </c>
      <c r="F26" t="s">
        <v>290</v>
      </c>
      <c r="G26" t="s">
        <v>291</v>
      </c>
      <c r="H26" t="s">
        <v>292</v>
      </c>
      <c r="I26" t="s">
        <v>133</v>
      </c>
      <c r="J26" t="s">
        <v>122</v>
      </c>
      <c r="K26" t="s">
        <v>73</v>
      </c>
      <c r="L26" t="s">
        <v>293</v>
      </c>
      <c r="M26" t="s">
        <v>294</v>
      </c>
      <c r="N26">
        <v>163.32</v>
      </c>
      <c r="O26">
        <v>4</v>
      </c>
      <c r="P26">
        <v>0</v>
      </c>
      <c r="Q26">
        <v>21.12</v>
      </c>
      <c r="R26">
        <v>30.46</v>
      </c>
      <c r="S26" t="s">
        <v>76</v>
      </c>
      <c r="T26">
        <v>3</v>
      </c>
      <c r="U26" t="s">
        <v>77</v>
      </c>
      <c r="V26" t="s">
        <v>295</v>
      </c>
      <c r="W26" t="s">
        <v>15</v>
      </c>
      <c r="X26" t="s">
        <v>296</v>
      </c>
      <c r="Y26" t="s">
        <v>1</v>
      </c>
      <c r="Z26">
        <v>3</v>
      </c>
      <c r="AA26" t="s">
        <v>297</v>
      </c>
      <c r="AB26" t="s">
        <v>298</v>
      </c>
      <c r="AC26">
        <v>1</v>
      </c>
      <c r="AD26" t="s">
        <v>1</v>
      </c>
      <c r="AE26" t="s">
        <v>82</v>
      </c>
      <c r="AF26" t="s">
        <v>279</v>
      </c>
      <c r="AG26">
        <v>2014</v>
      </c>
    </row>
    <row r="27" spans="1:33" x14ac:dyDescent="0.3">
      <c r="A27">
        <v>45793</v>
      </c>
      <c r="B27" t="s">
        <v>299</v>
      </c>
      <c r="C27" s="7">
        <v>41922</v>
      </c>
      <c r="D27" s="7">
        <v>41925</v>
      </c>
      <c r="E27" t="s">
        <v>67</v>
      </c>
      <c r="F27" t="s">
        <v>300</v>
      </c>
      <c r="G27" t="s">
        <v>301</v>
      </c>
      <c r="H27" t="s">
        <v>200</v>
      </c>
      <c r="I27" t="s">
        <v>201</v>
      </c>
      <c r="J27" t="s">
        <v>142</v>
      </c>
      <c r="K27" t="s">
        <v>73</v>
      </c>
      <c r="L27" t="s">
        <v>302</v>
      </c>
      <c r="M27" t="s">
        <v>303</v>
      </c>
      <c r="N27">
        <v>100.32</v>
      </c>
      <c r="O27">
        <v>2</v>
      </c>
      <c r="P27">
        <v>0</v>
      </c>
      <c r="Q27">
        <v>49.14</v>
      </c>
      <c r="R27">
        <v>27.36</v>
      </c>
      <c r="S27" t="s">
        <v>176</v>
      </c>
      <c r="T27">
        <v>3</v>
      </c>
      <c r="U27" t="s">
        <v>77</v>
      </c>
      <c r="V27" t="s">
        <v>145</v>
      </c>
      <c r="W27" t="s">
        <v>15</v>
      </c>
      <c r="X27" t="s">
        <v>204</v>
      </c>
      <c r="Y27" t="s">
        <v>1</v>
      </c>
      <c r="Z27">
        <v>10</v>
      </c>
      <c r="AA27" t="s">
        <v>147</v>
      </c>
      <c r="AB27" t="s">
        <v>304</v>
      </c>
      <c r="AC27">
        <v>4</v>
      </c>
      <c r="AD27" t="s">
        <v>1</v>
      </c>
      <c r="AE27" t="s">
        <v>82</v>
      </c>
      <c r="AF27" t="s">
        <v>279</v>
      </c>
      <c r="AG27">
        <v>2014</v>
      </c>
    </row>
    <row r="28" spans="1:33" x14ac:dyDescent="0.3">
      <c r="A28">
        <v>43406</v>
      </c>
      <c r="B28" t="s">
        <v>305</v>
      </c>
      <c r="C28" s="7">
        <v>41879</v>
      </c>
      <c r="D28" s="7">
        <v>41882</v>
      </c>
      <c r="E28" t="s">
        <v>67</v>
      </c>
      <c r="F28" t="s">
        <v>306</v>
      </c>
      <c r="G28" t="s">
        <v>307</v>
      </c>
      <c r="H28" t="s">
        <v>200</v>
      </c>
      <c r="I28" t="s">
        <v>201</v>
      </c>
      <c r="J28" t="s">
        <v>142</v>
      </c>
      <c r="K28" t="s">
        <v>73</v>
      </c>
      <c r="L28" t="s">
        <v>308</v>
      </c>
      <c r="M28" t="s">
        <v>309</v>
      </c>
      <c r="N28">
        <v>56.58</v>
      </c>
      <c r="O28">
        <v>1</v>
      </c>
      <c r="P28">
        <v>0</v>
      </c>
      <c r="Q28">
        <v>24.87</v>
      </c>
      <c r="R28">
        <v>9.1</v>
      </c>
      <c r="S28" t="s">
        <v>113</v>
      </c>
      <c r="T28">
        <v>3</v>
      </c>
      <c r="U28" t="s">
        <v>77</v>
      </c>
      <c r="V28" t="s">
        <v>78</v>
      </c>
      <c r="W28" t="s">
        <v>15</v>
      </c>
      <c r="X28" t="s">
        <v>204</v>
      </c>
      <c r="Y28" t="s">
        <v>1</v>
      </c>
      <c r="Z28">
        <v>8</v>
      </c>
      <c r="AA28" t="s">
        <v>80</v>
      </c>
      <c r="AB28" t="s">
        <v>310</v>
      </c>
      <c r="AC28">
        <v>3</v>
      </c>
      <c r="AD28" t="s">
        <v>1</v>
      </c>
      <c r="AE28" t="s">
        <v>95</v>
      </c>
      <c r="AF28" t="s">
        <v>279</v>
      </c>
      <c r="AG28">
        <v>2014</v>
      </c>
    </row>
    <row r="29" spans="1:33" x14ac:dyDescent="0.3">
      <c r="A29">
        <v>49391</v>
      </c>
      <c r="B29" t="s">
        <v>311</v>
      </c>
      <c r="C29" s="7">
        <v>41746</v>
      </c>
      <c r="D29" s="7">
        <v>41749</v>
      </c>
      <c r="E29" t="s">
        <v>97</v>
      </c>
      <c r="F29" t="s">
        <v>312</v>
      </c>
      <c r="G29" t="s">
        <v>313</v>
      </c>
      <c r="H29" t="s">
        <v>252</v>
      </c>
      <c r="I29" t="s">
        <v>253</v>
      </c>
      <c r="J29" t="s">
        <v>254</v>
      </c>
      <c r="K29" t="s">
        <v>73</v>
      </c>
      <c r="L29" t="s">
        <v>314</v>
      </c>
      <c r="M29" t="s">
        <v>315</v>
      </c>
      <c r="N29">
        <v>50.4</v>
      </c>
      <c r="O29">
        <v>2</v>
      </c>
      <c r="P29">
        <v>0</v>
      </c>
      <c r="Q29">
        <v>15.6</v>
      </c>
      <c r="R29">
        <v>7.36</v>
      </c>
      <c r="S29" t="s">
        <v>76</v>
      </c>
      <c r="T29">
        <v>3</v>
      </c>
      <c r="U29" t="s">
        <v>77</v>
      </c>
      <c r="V29" t="s">
        <v>91</v>
      </c>
      <c r="W29" t="s">
        <v>15</v>
      </c>
      <c r="X29" t="s">
        <v>258</v>
      </c>
      <c r="Y29" t="s">
        <v>1</v>
      </c>
      <c r="Z29">
        <v>4</v>
      </c>
      <c r="AA29" t="s">
        <v>93</v>
      </c>
      <c r="AB29" t="s">
        <v>316</v>
      </c>
      <c r="AC29">
        <v>2</v>
      </c>
      <c r="AD29" t="s">
        <v>1</v>
      </c>
      <c r="AE29" t="s">
        <v>95</v>
      </c>
      <c r="AF29" t="s">
        <v>279</v>
      </c>
      <c r="AG29">
        <v>2014</v>
      </c>
    </row>
    <row r="30" spans="1:33" x14ac:dyDescent="0.3">
      <c r="A30">
        <v>43471</v>
      </c>
      <c r="B30" t="s">
        <v>280</v>
      </c>
      <c r="C30" s="7">
        <v>41799</v>
      </c>
      <c r="D30" s="7">
        <v>41802</v>
      </c>
      <c r="E30" t="s">
        <v>97</v>
      </c>
      <c r="F30" t="s">
        <v>281</v>
      </c>
      <c r="G30" t="s">
        <v>282</v>
      </c>
      <c r="H30" t="s">
        <v>283</v>
      </c>
      <c r="I30" t="s">
        <v>284</v>
      </c>
      <c r="J30" t="s">
        <v>72</v>
      </c>
      <c r="K30" t="s">
        <v>73</v>
      </c>
      <c r="L30" t="s">
        <v>317</v>
      </c>
      <c r="M30" t="s">
        <v>318</v>
      </c>
      <c r="N30">
        <v>50.01</v>
      </c>
      <c r="O30">
        <v>1</v>
      </c>
      <c r="P30">
        <v>0</v>
      </c>
      <c r="Q30">
        <v>7.98</v>
      </c>
      <c r="R30">
        <v>6.89</v>
      </c>
      <c r="S30" t="s">
        <v>113</v>
      </c>
      <c r="T30">
        <v>3</v>
      </c>
      <c r="U30" t="s">
        <v>77</v>
      </c>
      <c r="V30" t="s">
        <v>177</v>
      </c>
      <c r="W30" t="s">
        <v>15</v>
      </c>
      <c r="X30" t="s">
        <v>287</v>
      </c>
      <c r="Y30" t="s">
        <v>1</v>
      </c>
      <c r="Z30">
        <v>6</v>
      </c>
      <c r="AA30" t="s">
        <v>179</v>
      </c>
      <c r="AB30" t="s">
        <v>319</v>
      </c>
      <c r="AC30">
        <v>2</v>
      </c>
      <c r="AD30" t="s">
        <v>1</v>
      </c>
      <c r="AE30" t="s">
        <v>82</v>
      </c>
      <c r="AF30" t="s">
        <v>279</v>
      </c>
      <c r="AG30">
        <v>2014</v>
      </c>
    </row>
    <row r="31" spans="1:33" x14ac:dyDescent="0.3">
      <c r="A31">
        <v>43308</v>
      </c>
      <c r="B31" t="s">
        <v>320</v>
      </c>
      <c r="C31" s="7">
        <v>41918</v>
      </c>
      <c r="D31" s="7">
        <v>41921</v>
      </c>
      <c r="E31" t="s">
        <v>67</v>
      </c>
      <c r="F31" t="s">
        <v>321</v>
      </c>
      <c r="G31" t="s">
        <v>322</v>
      </c>
      <c r="H31" t="s">
        <v>323</v>
      </c>
      <c r="I31" t="s">
        <v>323</v>
      </c>
      <c r="J31" t="s">
        <v>324</v>
      </c>
      <c r="K31" t="s">
        <v>73</v>
      </c>
      <c r="L31" t="s">
        <v>293</v>
      </c>
      <c r="M31" t="s">
        <v>294</v>
      </c>
      <c r="N31">
        <v>81.66</v>
      </c>
      <c r="O31">
        <v>2</v>
      </c>
      <c r="P31">
        <v>0</v>
      </c>
      <c r="Q31">
        <v>10.56</v>
      </c>
      <c r="R31">
        <v>6.41</v>
      </c>
      <c r="S31" t="s">
        <v>76</v>
      </c>
      <c r="T31">
        <v>3</v>
      </c>
      <c r="U31" t="s">
        <v>77</v>
      </c>
      <c r="V31" t="s">
        <v>145</v>
      </c>
      <c r="W31" t="s">
        <v>15</v>
      </c>
      <c r="X31" t="s">
        <v>325</v>
      </c>
      <c r="Y31" t="s">
        <v>1</v>
      </c>
      <c r="Z31">
        <v>10</v>
      </c>
      <c r="AA31" t="s">
        <v>147</v>
      </c>
      <c r="AB31" t="s">
        <v>298</v>
      </c>
      <c r="AC31">
        <v>4</v>
      </c>
      <c r="AD31" t="s">
        <v>1</v>
      </c>
      <c r="AE31" t="s">
        <v>82</v>
      </c>
      <c r="AF31" t="s">
        <v>279</v>
      </c>
      <c r="AG31">
        <v>2014</v>
      </c>
    </row>
    <row r="32" spans="1:33" x14ac:dyDescent="0.3">
      <c r="A32">
        <v>47538</v>
      </c>
      <c r="B32" t="s">
        <v>326</v>
      </c>
      <c r="C32" s="7">
        <v>41668</v>
      </c>
      <c r="D32" s="7">
        <v>41671</v>
      </c>
      <c r="E32" t="s">
        <v>67</v>
      </c>
      <c r="F32" t="s">
        <v>327</v>
      </c>
      <c r="G32" t="s">
        <v>328</v>
      </c>
      <c r="H32" t="s">
        <v>209</v>
      </c>
      <c r="I32" t="s">
        <v>110</v>
      </c>
      <c r="J32" t="s">
        <v>72</v>
      </c>
      <c r="K32" t="s">
        <v>73</v>
      </c>
      <c r="L32" t="s">
        <v>329</v>
      </c>
      <c r="M32" t="s">
        <v>330</v>
      </c>
      <c r="N32">
        <v>19.05</v>
      </c>
      <c r="O32">
        <v>1</v>
      </c>
      <c r="P32">
        <v>0</v>
      </c>
      <c r="Q32">
        <v>7.02</v>
      </c>
      <c r="R32">
        <v>4.88</v>
      </c>
      <c r="S32" t="s">
        <v>176</v>
      </c>
      <c r="T32">
        <v>3</v>
      </c>
      <c r="U32" t="s">
        <v>77</v>
      </c>
      <c r="V32" t="s">
        <v>331</v>
      </c>
      <c r="W32" t="s">
        <v>15</v>
      </c>
      <c r="X32" t="s">
        <v>212</v>
      </c>
      <c r="Y32" t="s">
        <v>1</v>
      </c>
      <c r="Z32">
        <v>1</v>
      </c>
      <c r="AA32" t="s">
        <v>332</v>
      </c>
      <c r="AB32" t="s">
        <v>333</v>
      </c>
      <c r="AC32">
        <v>1</v>
      </c>
      <c r="AD32" t="s">
        <v>1</v>
      </c>
      <c r="AE32" t="s">
        <v>95</v>
      </c>
      <c r="AF32" t="s">
        <v>279</v>
      </c>
      <c r="AG32">
        <v>2014</v>
      </c>
    </row>
    <row r="33" spans="1:33" x14ac:dyDescent="0.3">
      <c r="A33">
        <v>43844</v>
      </c>
      <c r="B33" t="s">
        <v>334</v>
      </c>
      <c r="C33" s="7">
        <v>41910</v>
      </c>
      <c r="D33" s="7">
        <v>41913</v>
      </c>
      <c r="E33" t="s">
        <v>97</v>
      </c>
      <c r="F33" t="s">
        <v>335</v>
      </c>
      <c r="G33" t="s">
        <v>336</v>
      </c>
      <c r="H33" t="s">
        <v>337</v>
      </c>
      <c r="I33" t="s">
        <v>338</v>
      </c>
      <c r="J33" t="s">
        <v>254</v>
      </c>
      <c r="K33" t="s">
        <v>73</v>
      </c>
      <c r="L33" t="s">
        <v>339</v>
      </c>
      <c r="M33" t="s">
        <v>340</v>
      </c>
      <c r="N33">
        <v>40.26</v>
      </c>
      <c r="O33">
        <v>2</v>
      </c>
      <c r="P33">
        <v>0</v>
      </c>
      <c r="Q33">
        <v>8.0399999999999991</v>
      </c>
      <c r="R33">
        <v>1.45</v>
      </c>
      <c r="S33" t="s">
        <v>76</v>
      </c>
      <c r="T33">
        <v>3</v>
      </c>
      <c r="U33" t="s">
        <v>77</v>
      </c>
      <c r="V33" t="s">
        <v>257</v>
      </c>
      <c r="W33" t="s">
        <v>15</v>
      </c>
      <c r="X33" t="s">
        <v>341</v>
      </c>
      <c r="Y33" t="s">
        <v>1</v>
      </c>
      <c r="Z33">
        <v>9</v>
      </c>
      <c r="AA33" t="s">
        <v>259</v>
      </c>
      <c r="AB33" t="s">
        <v>342</v>
      </c>
      <c r="AC33">
        <v>3</v>
      </c>
      <c r="AD33" t="s">
        <v>1</v>
      </c>
      <c r="AE33" t="s">
        <v>95</v>
      </c>
      <c r="AF33" t="s">
        <v>279</v>
      </c>
      <c r="AG33">
        <v>2014</v>
      </c>
    </row>
    <row r="34" spans="1:33" x14ac:dyDescent="0.3">
      <c r="A34">
        <v>42341</v>
      </c>
      <c r="B34" t="s">
        <v>343</v>
      </c>
      <c r="C34" s="7">
        <v>41894</v>
      </c>
      <c r="D34" s="7">
        <v>41895</v>
      </c>
      <c r="E34" t="s">
        <v>97</v>
      </c>
      <c r="F34" t="s">
        <v>344</v>
      </c>
      <c r="G34" t="s">
        <v>345</v>
      </c>
      <c r="H34" t="s">
        <v>346</v>
      </c>
      <c r="I34" t="s">
        <v>347</v>
      </c>
      <c r="J34" t="s">
        <v>254</v>
      </c>
      <c r="K34" t="s">
        <v>73</v>
      </c>
      <c r="L34" t="s">
        <v>348</v>
      </c>
      <c r="M34" t="s">
        <v>349</v>
      </c>
      <c r="N34">
        <v>228.24</v>
      </c>
      <c r="O34">
        <v>8</v>
      </c>
      <c r="P34">
        <v>0</v>
      </c>
      <c r="Q34">
        <v>47.76</v>
      </c>
      <c r="R34">
        <v>18.399999999999999</v>
      </c>
      <c r="S34" t="s">
        <v>113</v>
      </c>
      <c r="T34">
        <v>1</v>
      </c>
      <c r="U34" t="s">
        <v>77</v>
      </c>
      <c r="V34" t="s">
        <v>257</v>
      </c>
      <c r="W34" t="s">
        <v>15</v>
      </c>
      <c r="X34" t="s">
        <v>350</v>
      </c>
      <c r="Y34" t="s">
        <v>1</v>
      </c>
      <c r="Z34">
        <v>9</v>
      </c>
      <c r="AA34" t="s">
        <v>259</v>
      </c>
      <c r="AB34" t="s">
        <v>351</v>
      </c>
      <c r="AC34">
        <v>3</v>
      </c>
      <c r="AD34" t="s">
        <v>1</v>
      </c>
      <c r="AE34" t="s">
        <v>95</v>
      </c>
      <c r="AF34" t="s">
        <v>279</v>
      </c>
      <c r="AG34">
        <v>2014</v>
      </c>
    </row>
    <row r="35" spans="1:33" x14ac:dyDescent="0.3">
      <c r="A35">
        <v>50686</v>
      </c>
      <c r="B35" t="s">
        <v>352</v>
      </c>
      <c r="C35" s="7">
        <v>41884</v>
      </c>
      <c r="D35" s="7">
        <v>41885</v>
      </c>
      <c r="E35" t="s">
        <v>106</v>
      </c>
      <c r="F35" t="s">
        <v>353</v>
      </c>
      <c r="G35" t="s">
        <v>354</v>
      </c>
      <c r="H35" t="s">
        <v>70</v>
      </c>
      <c r="I35" t="s">
        <v>71</v>
      </c>
      <c r="J35" t="s">
        <v>72</v>
      </c>
      <c r="K35" t="s">
        <v>73</v>
      </c>
      <c r="L35" t="s">
        <v>355</v>
      </c>
      <c r="M35" t="s">
        <v>356</v>
      </c>
      <c r="N35">
        <v>390.24</v>
      </c>
      <c r="O35">
        <v>8</v>
      </c>
      <c r="P35">
        <v>0</v>
      </c>
      <c r="Q35">
        <v>195.12</v>
      </c>
      <c r="R35">
        <v>46.45</v>
      </c>
      <c r="S35" t="s">
        <v>113</v>
      </c>
      <c r="T35">
        <v>1</v>
      </c>
      <c r="U35" t="s">
        <v>77</v>
      </c>
      <c r="V35" t="s">
        <v>257</v>
      </c>
      <c r="W35" t="s">
        <v>15</v>
      </c>
      <c r="X35" t="s">
        <v>79</v>
      </c>
      <c r="Y35" t="s">
        <v>1</v>
      </c>
      <c r="Z35">
        <v>9</v>
      </c>
      <c r="AA35" t="s">
        <v>259</v>
      </c>
      <c r="AB35" t="s">
        <v>357</v>
      </c>
      <c r="AC35">
        <v>3</v>
      </c>
      <c r="AD35" t="s">
        <v>1</v>
      </c>
      <c r="AE35" t="s">
        <v>82</v>
      </c>
      <c r="AF35" t="s">
        <v>279</v>
      </c>
      <c r="AG35">
        <v>2014</v>
      </c>
    </row>
    <row r="36" spans="1:33" x14ac:dyDescent="0.3">
      <c r="A36">
        <v>49906</v>
      </c>
      <c r="B36" t="s">
        <v>358</v>
      </c>
      <c r="C36" s="7">
        <v>41995</v>
      </c>
      <c r="D36" s="7">
        <v>42000</v>
      </c>
      <c r="E36" t="s">
        <v>67</v>
      </c>
      <c r="F36" t="s">
        <v>359</v>
      </c>
      <c r="G36" t="s">
        <v>360</v>
      </c>
      <c r="H36" t="s">
        <v>109</v>
      </c>
      <c r="I36" t="s">
        <v>110</v>
      </c>
      <c r="J36" t="s">
        <v>72</v>
      </c>
      <c r="K36" t="s">
        <v>73</v>
      </c>
      <c r="L36" t="s">
        <v>361</v>
      </c>
      <c r="M36" t="s">
        <v>362</v>
      </c>
      <c r="N36">
        <v>317.88</v>
      </c>
      <c r="O36">
        <v>6</v>
      </c>
      <c r="P36">
        <v>0</v>
      </c>
      <c r="Q36">
        <v>3.06</v>
      </c>
      <c r="R36">
        <v>18.03</v>
      </c>
      <c r="S36" t="s">
        <v>76</v>
      </c>
      <c r="T36">
        <v>5</v>
      </c>
      <c r="U36" t="s">
        <v>77</v>
      </c>
      <c r="V36" t="s">
        <v>125</v>
      </c>
      <c r="W36" t="s">
        <v>15</v>
      </c>
      <c r="X36" t="s">
        <v>114</v>
      </c>
      <c r="Y36" t="s">
        <v>1</v>
      </c>
      <c r="Z36">
        <v>12</v>
      </c>
      <c r="AA36" t="s">
        <v>127</v>
      </c>
      <c r="AB36" t="s">
        <v>363</v>
      </c>
      <c r="AC36">
        <v>4</v>
      </c>
      <c r="AD36" t="s">
        <v>1</v>
      </c>
      <c r="AE36" t="s">
        <v>82</v>
      </c>
      <c r="AF36" t="s">
        <v>279</v>
      </c>
      <c r="AG36">
        <v>2014</v>
      </c>
    </row>
    <row r="37" spans="1:33" x14ac:dyDescent="0.3">
      <c r="A37">
        <v>50672</v>
      </c>
      <c r="B37" t="s">
        <v>364</v>
      </c>
      <c r="C37" s="7">
        <v>41704</v>
      </c>
      <c r="D37" s="7">
        <v>41709</v>
      </c>
      <c r="E37" t="s">
        <v>67</v>
      </c>
      <c r="F37" t="s">
        <v>365</v>
      </c>
      <c r="G37" t="s">
        <v>366</v>
      </c>
      <c r="H37" t="s">
        <v>367</v>
      </c>
      <c r="I37" t="s">
        <v>368</v>
      </c>
      <c r="J37" t="s">
        <v>122</v>
      </c>
      <c r="K37" t="s">
        <v>73</v>
      </c>
      <c r="L37" t="s">
        <v>369</v>
      </c>
      <c r="M37" t="s">
        <v>370</v>
      </c>
      <c r="N37">
        <v>200.88</v>
      </c>
      <c r="O37">
        <v>4</v>
      </c>
      <c r="P37">
        <v>0</v>
      </c>
      <c r="Q37">
        <v>32.04</v>
      </c>
      <c r="R37">
        <v>8.34</v>
      </c>
      <c r="S37" t="s">
        <v>76</v>
      </c>
      <c r="T37">
        <v>5</v>
      </c>
      <c r="U37" t="s">
        <v>77</v>
      </c>
      <c r="V37" t="s">
        <v>295</v>
      </c>
      <c r="W37" t="s">
        <v>15</v>
      </c>
      <c r="X37" t="s">
        <v>371</v>
      </c>
      <c r="Y37" t="s">
        <v>1</v>
      </c>
      <c r="Z37">
        <v>3</v>
      </c>
      <c r="AA37" t="s">
        <v>297</v>
      </c>
      <c r="AB37" t="s">
        <v>372</v>
      </c>
      <c r="AC37">
        <v>1</v>
      </c>
      <c r="AD37" t="s">
        <v>1</v>
      </c>
      <c r="AE37" t="s">
        <v>82</v>
      </c>
      <c r="AF37" t="s">
        <v>279</v>
      </c>
      <c r="AG37">
        <v>2014</v>
      </c>
    </row>
    <row r="38" spans="1:33" x14ac:dyDescent="0.3">
      <c r="A38">
        <v>44591</v>
      </c>
      <c r="B38" t="s">
        <v>373</v>
      </c>
      <c r="C38" s="7">
        <v>41969</v>
      </c>
      <c r="D38" s="7">
        <v>41970</v>
      </c>
      <c r="E38" t="s">
        <v>97</v>
      </c>
      <c r="F38" t="s">
        <v>374</v>
      </c>
      <c r="G38" t="s">
        <v>375</v>
      </c>
      <c r="H38" t="s">
        <v>121</v>
      </c>
      <c r="I38" t="s">
        <v>121</v>
      </c>
      <c r="J38" t="s">
        <v>122</v>
      </c>
      <c r="K38" t="s">
        <v>73</v>
      </c>
      <c r="L38" t="s">
        <v>376</v>
      </c>
      <c r="M38" t="s">
        <v>377</v>
      </c>
      <c r="N38">
        <v>45.03</v>
      </c>
      <c r="O38">
        <v>1</v>
      </c>
      <c r="P38">
        <v>0</v>
      </c>
      <c r="Q38">
        <v>9.4499999999999993</v>
      </c>
      <c r="R38">
        <v>5.3</v>
      </c>
      <c r="S38" t="s">
        <v>76</v>
      </c>
      <c r="T38">
        <v>1</v>
      </c>
      <c r="U38" t="s">
        <v>77</v>
      </c>
      <c r="V38" t="s">
        <v>269</v>
      </c>
      <c r="W38" t="s">
        <v>15</v>
      </c>
      <c r="X38" t="s">
        <v>126</v>
      </c>
      <c r="Y38" t="s">
        <v>1</v>
      </c>
      <c r="Z38">
        <v>11</v>
      </c>
      <c r="AA38" t="s">
        <v>271</v>
      </c>
      <c r="AB38" t="s">
        <v>378</v>
      </c>
      <c r="AC38">
        <v>4</v>
      </c>
      <c r="AD38" t="s">
        <v>1</v>
      </c>
      <c r="AE38" t="s">
        <v>82</v>
      </c>
      <c r="AF38" t="s">
        <v>279</v>
      </c>
      <c r="AG38">
        <v>2014</v>
      </c>
    </row>
    <row r="39" spans="1:33" x14ac:dyDescent="0.3">
      <c r="A39">
        <v>48660</v>
      </c>
      <c r="B39" t="s">
        <v>379</v>
      </c>
      <c r="C39" s="7">
        <v>41873</v>
      </c>
      <c r="D39" s="7">
        <v>41873</v>
      </c>
      <c r="E39" t="s">
        <v>106</v>
      </c>
      <c r="F39" t="s">
        <v>380</v>
      </c>
      <c r="G39" t="s">
        <v>381</v>
      </c>
      <c r="H39" t="s">
        <v>382</v>
      </c>
      <c r="I39" t="s">
        <v>338</v>
      </c>
      <c r="J39" t="s">
        <v>254</v>
      </c>
      <c r="K39" t="s">
        <v>73</v>
      </c>
      <c r="L39" t="s">
        <v>383</v>
      </c>
      <c r="M39" t="s">
        <v>384</v>
      </c>
      <c r="N39">
        <v>18.989999999999998</v>
      </c>
      <c r="O39">
        <v>1</v>
      </c>
      <c r="P39">
        <v>0</v>
      </c>
      <c r="Q39">
        <v>6.81</v>
      </c>
      <c r="R39">
        <v>3.21</v>
      </c>
      <c r="S39" t="s">
        <v>76</v>
      </c>
      <c r="T39">
        <v>0</v>
      </c>
      <c r="U39" t="s">
        <v>77</v>
      </c>
      <c r="V39" t="s">
        <v>78</v>
      </c>
      <c r="W39" t="s">
        <v>15</v>
      </c>
      <c r="X39" t="s">
        <v>385</v>
      </c>
      <c r="Y39" t="s">
        <v>1</v>
      </c>
      <c r="Z39">
        <v>8</v>
      </c>
      <c r="AA39" t="s">
        <v>80</v>
      </c>
      <c r="AB39" t="s">
        <v>386</v>
      </c>
      <c r="AC39">
        <v>3</v>
      </c>
      <c r="AD39" t="s">
        <v>1</v>
      </c>
      <c r="AE39" t="s">
        <v>82</v>
      </c>
      <c r="AF39" t="s">
        <v>279</v>
      </c>
      <c r="AG39">
        <v>2014</v>
      </c>
    </row>
    <row r="40" spans="1:33" x14ac:dyDescent="0.3">
      <c r="A40">
        <v>51065</v>
      </c>
      <c r="B40" t="s">
        <v>387</v>
      </c>
      <c r="C40" s="7">
        <v>41718</v>
      </c>
      <c r="D40" s="7">
        <v>41720</v>
      </c>
      <c r="E40" t="s">
        <v>97</v>
      </c>
      <c r="F40" t="s">
        <v>388</v>
      </c>
      <c r="G40" t="s">
        <v>389</v>
      </c>
      <c r="H40" t="s">
        <v>390</v>
      </c>
      <c r="I40" t="s">
        <v>390</v>
      </c>
      <c r="J40" t="s">
        <v>391</v>
      </c>
      <c r="K40" t="s">
        <v>73</v>
      </c>
      <c r="L40" t="s">
        <v>392</v>
      </c>
      <c r="M40" t="s">
        <v>393</v>
      </c>
      <c r="N40">
        <v>75.599999999999994</v>
      </c>
      <c r="O40">
        <v>4</v>
      </c>
      <c r="P40">
        <v>0</v>
      </c>
      <c r="Q40">
        <v>12</v>
      </c>
      <c r="R40">
        <v>9.64</v>
      </c>
      <c r="S40" t="s">
        <v>113</v>
      </c>
      <c r="T40">
        <v>2</v>
      </c>
      <c r="U40" t="s">
        <v>77</v>
      </c>
      <c r="V40" t="s">
        <v>295</v>
      </c>
      <c r="W40" t="s">
        <v>15</v>
      </c>
      <c r="X40" t="s">
        <v>394</v>
      </c>
      <c r="Y40" t="s">
        <v>1</v>
      </c>
      <c r="Z40">
        <v>3</v>
      </c>
      <c r="AA40" t="s">
        <v>297</v>
      </c>
      <c r="AB40" t="s">
        <v>395</v>
      </c>
      <c r="AC40">
        <v>1</v>
      </c>
      <c r="AD40" t="s">
        <v>1</v>
      </c>
      <c r="AE40" t="s">
        <v>95</v>
      </c>
      <c r="AF40" t="s">
        <v>279</v>
      </c>
      <c r="AG40">
        <v>2014</v>
      </c>
    </row>
    <row r="41" spans="1:33" x14ac:dyDescent="0.3">
      <c r="A41">
        <v>47782</v>
      </c>
      <c r="B41" t="s">
        <v>396</v>
      </c>
      <c r="C41" s="7">
        <v>41900</v>
      </c>
      <c r="D41" s="7">
        <v>41902</v>
      </c>
      <c r="E41" t="s">
        <v>97</v>
      </c>
      <c r="F41" t="s">
        <v>397</v>
      </c>
      <c r="G41" t="s">
        <v>398</v>
      </c>
      <c r="H41" t="s">
        <v>399</v>
      </c>
      <c r="I41" t="s">
        <v>400</v>
      </c>
      <c r="J41" t="s">
        <v>401</v>
      </c>
      <c r="K41" t="s">
        <v>73</v>
      </c>
      <c r="L41" t="s">
        <v>402</v>
      </c>
      <c r="M41" t="s">
        <v>403</v>
      </c>
      <c r="N41">
        <v>48.93</v>
      </c>
      <c r="O41">
        <v>1</v>
      </c>
      <c r="P41">
        <v>0</v>
      </c>
      <c r="Q41">
        <v>6.84</v>
      </c>
      <c r="R41">
        <v>7.19</v>
      </c>
      <c r="S41" t="s">
        <v>113</v>
      </c>
      <c r="T41">
        <v>2</v>
      </c>
      <c r="U41" t="s">
        <v>77</v>
      </c>
      <c r="V41" t="s">
        <v>257</v>
      </c>
      <c r="W41" t="s">
        <v>15</v>
      </c>
      <c r="X41" t="s">
        <v>404</v>
      </c>
      <c r="Y41" t="s">
        <v>1</v>
      </c>
      <c r="Z41">
        <v>9</v>
      </c>
      <c r="AA41" t="s">
        <v>259</v>
      </c>
      <c r="AB41" t="s">
        <v>405</v>
      </c>
      <c r="AC41">
        <v>3</v>
      </c>
      <c r="AD41" t="s">
        <v>1</v>
      </c>
      <c r="AE41" t="s">
        <v>82</v>
      </c>
      <c r="AF41" t="s">
        <v>279</v>
      </c>
      <c r="AG41">
        <v>2014</v>
      </c>
    </row>
    <row r="42" spans="1:33" x14ac:dyDescent="0.3">
      <c r="A42">
        <v>42050</v>
      </c>
      <c r="B42" t="s">
        <v>406</v>
      </c>
      <c r="C42" s="7">
        <v>41745</v>
      </c>
      <c r="D42" s="7">
        <v>41747</v>
      </c>
      <c r="E42" t="s">
        <v>97</v>
      </c>
      <c r="F42" t="s">
        <v>407</v>
      </c>
      <c r="G42" t="s">
        <v>408</v>
      </c>
      <c r="H42" t="s">
        <v>200</v>
      </c>
      <c r="I42" t="s">
        <v>201</v>
      </c>
      <c r="J42" t="s">
        <v>142</v>
      </c>
      <c r="K42" t="s">
        <v>73</v>
      </c>
      <c r="L42" t="s">
        <v>409</v>
      </c>
      <c r="M42" t="s">
        <v>410</v>
      </c>
      <c r="N42">
        <v>51.39</v>
      </c>
      <c r="O42">
        <v>1</v>
      </c>
      <c r="P42">
        <v>0</v>
      </c>
      <c r="Q42">
        <v>14.88</v>
      </c>
      <c r="R42">
        <v>5.88</v>
      </c>
      <c r="S42" t="s">
        <v>113</v>
      </c>
      <c r="T42">
        <v>2</v>
      </c>
      <c r="U42" t="s">
        <v>77</v>
      </c>
      <c r="V42" t="s">
        <v>91</v>
      </c>
      <c r="W42" t="s">
        <v>15</v>
      </c>
      <c r="X42" t="s">
        <v>204</v>
      </c>
      <c r="Y42" t="s">
        <v>1</v>
      </c>
      <c r="Z42">
        <v>4</v>
      </c>
      <c r="AA42" t="s">
        <v>93</v>
      </c>
      <c r="AB42" t="s">
        <v>411</v>
      </c>
      <c r="AC42">
        <v>2</v>
      </c>
      <c r="AD42" t="s">
        <v>1</v>
      </c>
      <c r="AE42" t="s">
        <v>95</v>
      </c>
      <c r="AF42" t="s">
        <v>279</v>
      </c>
      <c r="AG42">
        <v>2014</v>
      </c>
    </row>
    <row r="43" spans="1:33" x14ac:dyDescent="0.3">
      <c r="A43">
        <v>42288</v>
      </c>
      <c r="B43" t="s">
        <v>412</v>
      </c>
      <c r="C43" s="7">
        <v>41991</v>
      </c>
      <c r="D43" s="7">
        <v>41993</v>
      </c>
      <c r="E43" t="s">
        <v>97</v>
      </c>
      <c r="F43" t="s">
        <v>413</v>
      </c>
      <c r="G43" t="s">
        <v>414</v>
      </c>
      <c r="H43" t="s">
        <v>415</v>
      </c>
      <c r="I43" t="s">
        <v>416</v>
      </c>
      <c r="J43" t="s">
        <v>417</v>
      </c>
      <c r="K43" t="s">
        <v>73</v>
      </c>
      <c r="L43" t="s">
        <v>418</v>
      </c>
      <c r="M43" t="s">
        <v>419</v>
      </c>
      <c r="N43">
        <v>35.22</v>
      </c>
      <c r="O43">
        <v>2</v>
      </c>
      <c r="P43">
        <v>0</v>
      </c>
      <c r="Q43">
        <v>17.579999999999998</v>
      </c>
      <c r="R43">
        <v>3.76</v>
      </c>
      <c r="S43" t="s">
        <v>113</v>
      </c>
      <c r="T43">
        <v>2</v>
      </c>
      <c r="U43" t="s">
        <v>77</v>
      </c>
      <c r="V43" t="s">
        <v>125</v>
      </c>
      <c r="W43" t="s">
        <v>15</v>
      </c>
      <c r="X43" t="s">
        <v>420</v>
      </c>
      <c r="Y43" t="s">
        <v>1</v>
      </c>
      <c r="Z43">
        <v>12</v>
      </c>
      <c r="AA43" t="s">
        <v>127</v>
      </c>
      <c r="AB43" t="s">
        <v>421</v>
      </c>
      <c r="AC43">
        <v>4</v>
      </c>
      <c r="AD43" t="s">
        <v>1</v>
      </c>
      <c r="AE43" t="s">
        <v>116</v>
      </c>
      <c r="AF43" t="s">
        <v>279</v>
      </c>
      <c r="AG43">
        <v>2014</v>
      </c>
    </row>
    <row r="44" spans="1:33" x14ac:dyDescent="0.3">
      <c r="A44">
        <v>42485</v>
      </c>
      <c r="B44" t="s">
        <v>422</v>
      </c>
      <c r="C44" s="7">
        <v>41946</v>
      </c>
      <c r="D44" s="7">
        <v>41948</v>
      </c>
      <c r="E44" t="s">
        <v>97</v>
      </c>
      <c r="F44" t="s">
        <v>423</v>
      </c>
      <c r="G44" t="s">
        <v>424</v>
      </c>
      <c r="H44" t="s">
        <v>121</v>
      </c>
      <c r="I44" t="s">
        <v>121</v>
      </c>
      <c r="J44" t="s">
        <v>122</v>
      </c>
      <c r="K44" t="s">
        <v>73</v>
      </c>
      <c r="L44" t="s">
        <v>293</v>
      </c>
      <c r="M44" t="s">
        <v>294</v>
      </c>
      <c r="N44">
        <v>40.83</v>
      </c>
      <c r="O44">
        <v>1</v>
      </c>
      <c r="P44">
        <v>0</v>
      </c>
      <c r="Q44">
        <v>5.28</v>
      </c>
      <c r="R44">
        <v>3.48</v>
      </c>
      <c r="S44" t="s">
        <v>113</v>
      </c>
      <c r="T44">
        <v>2</v>
      </c>
      <c r="U44" t="s">
        <v>77</v>
      </c>
      <c r="V44" t="s">
        <v>269</v>
      </c>
      <c r="W44" t="s">
        <v>15</v>
      </c>
      <c r="X44" t="s">
        <v>126</v>
      </c>
      <c r="Y44" t="s">
        <v>1</v>
      </c>
      <c r="Z44">
        <v>11</v>
      </c>
      <c r="AA44" t="s">
        <v>271</v>
      </c>
      <c r="AB44" t="s">
        <v>298</v>
      </c>
      <c r="AC44">
        <v>4</v>
      </c>
      <c r="AD44" t="s">
        <v>1</v>
      </c>
      <c r="AE44" t="s">
        <v>82</v>
      </c>
      <c r="AF44" t="s">
        <v>279</v>
      </c>
      <c r="AG44">
        <v>2014</v>
      </c>
    </row>
    <row r="45" spans="1:33" x14ac:dyDescent="0.3">
      <c r="A45">
        <v>43572</v>
      </c>
      <c r="B45" t="s">
        <v>425</v>
      </c>
      <c r="C45" s="7">
        <v>42001</v>
      </c>
      <c r="D45" s="7">
        <v>42003</v>
      </c>
      <c r="E45" t="s">
        <v>67</v>
      </c>
      <c r="F45" t="s">
        <v>426</v>
      </c>
      <c r="G45" t="s">
        <v>427</v>
      </c>
      <c r="H45" t="s">
        <v>200</v>
      </c>
      <c r="I45" t="s">
        <v>201</v>
      </c>
      <c r="J45" t="s">
        <v>142</v>
      </c>
      <c r="K45" t="s">
        <v>73</v>
      </c>
      <c r="L45" t="s">
        <v>428</v>
      </c>
      <c r="M45" t="s">
        <v>429</v>
      </c>
      <c r="N45">
        <v>108.66</v>
      </c>
      <c r="O45">
        <v>1</v>
      </c>
      <c r="P45">
        <v>0</v>
      </c>
      <c r="Q45">
        <v>2.16</v>
      </c>
      <c r="R45">
        <v>10.59</v>
      </c>
      <c r="S45" t="s">
        <v>113</v>
      </c>
      <c r="T45">
        <v>2</v>
      </c>
      <c r="U45" t="s">
        <v>77</v>
      </c>
      <c r="V45" t="s">
        <v>125</v>
      </c>
      <c r="W45" t="s">
        <v>15</v>
      </c>
      <c r="X45" t="s">
        <v>204</v>
      </c>
      <c r="Y45" t="s">
        <v>1</v>
      </c>
      <c r="Z45">
        <v>12</v>
      </c>
      <c r="AA45" t="s">
        <v>127</v>
      </c>
      <c r="AB45" t="s">
        <v>430</v>
      </c>
      <c r="AC45">
        <v>4</v>
      </c>
      <c r="AD45" t="s">
        <v>1</v>
      </c>
      <c r="AE45" t="s">
        <v>82</v>
      </c>
      <c r="AF45" t="s">
        <v>279</v>
      </c>
      <c r="AG45">
        <v>2014</v>
      </c>
    </row>
    <row r="46" spans="1:33" x14ac:dyDescent="0.3">
      <c r="A46">
        <v>49464</v>
      </c>
      <c r="B46" t="s">
        <v>431</v>
      </c>
      <c r="C46" s="7">
        <v>41978</v>
      </c>
      <c r="D46" s="7">
        <v>41980</v>
      </c>
      <c r="E46" t="s">
        <v>67</v>
      </c>
      <c r="F46" t="s">
        <v>432</v>
      </c>
      <c r="G46" t="s">
        <v>433</v>
      </c>
      <c r="H46" t="s">
        <v>434</v>
      </c>
      <c r="I46" t="s">
        <v>435</v>
      </c>
      <c r="J46" t="s">
        <v>88</v>
      </c>
      <c r="K46" t="s">
        <v>73</v>
      </c>
      <c r="L46" t="s">
        <v>308</v>
      </c>
      <c r="M46" t="s">
        <v>309</v>
      </c>
      <c r="N46">
        <v>56.58</v>
      </c>
      <c r="O46">
        <v>1</v>
      </c>
      <c r="P46">
        <v>0</v>
      </c>
      <c r="Q46">
        <v>24.87</v>
      </c>
      <c r="R46">
        <v>9.5</v>
      </c>
      <c r="S46" t="s">
        <v>113</v>
      </c>
      <c r="T46">
        <v>2</v>
      </c>
      <c r="U46" t="s">
        <v>77</v>
      </c>
      <c r="V46" t="s">
        <v>125</v>
      </c>
      <c r="W46" t="s">
        <v>15</v>
      </c>
      <c r="X46" t="s">
        <v>436</v>
      </c>
      <c r="Y46" t="s">
        <v>1</v>
      </c>
      <c r="Z46">
        <v>12</v>
      </c>
      <c r="AA46" t="s">
        <v>127</v>
      </c>
      <c r="AB46" t="s">
        <v>310</v>
      </c>
      <c r="AC46">
        <v>4</v>
      </c>
      <c r="AD46" t="s">
        <v>1</v>
      </c>
      <c r="AE46" t="s">
        <v>82</v>
      </c>
      <c r="AF46" t="s">
        <v>279</v>
      </c>
      <c r="AG46">
        <v>2014</v>
      </c>
    </row>
    <row r="47" spans="1:33" x14ac:dyDescent="0.3">
      <c r="A47">
        <v>43916</v>
      </c>
      <c r="B47" t="s">
        <v>437</v>
      </c>
      <c r="C47" s="7">
        <v>41801</v>
      </c>
      <c r="D47" s="7">
        <v>41803</v>
      </c>
      <c r="E47" t="s">
        <v>67</v>
      </c>
      <c r="F47" t="s">
        <v>85</v>
      </c>
      <c r="G47" t="s">
        <v>86</v>
      </c>
      <c r="H47" t="s">
        <v>438</v>
      </c>
      <c r="I47" t="s">
        <v>439</v>
      </c>
      <c r="J47" t="s">
        <v>142</v>
      </c>
      <c r="K47" t="s">
        <v>73</v>
      </c>
      <c r="L47" t="s">
        <v>440</v>
      </c>
      <c r="M47" t="s">
        <v>441</v>
      </c>
      <c r="N47">
        <v>56.73</v>
      </c>
      <c r="O47">
        <v>1</v>
      </c>
      <c r="P47">
        <v>0</v>
      </c>
      <c r="Q47">
        <v>19.260000000000002</v>
      </c>
      <c r="R47">
        <v>7.32</v>
      </c>
      <c r="S47" t="s">
        <v>176</v>
      </c>
      <c r="T47">
        <v>2</v>
      </c>
      <c r="U47" t="s">
        <v>77</v>
      </c>
      <c r="V47" t="s">
        <v>177</v>
      </c>
      <c r="W47" t="s">
        <v>15</v>
      </c>
      <c r="X47" t="s">
        <v>442</v>
      </c>
      <c r="Y47" t="s">
        <v>1</v>
      </c>
      <c r="Z47">
        <v>6</v>
      </c>
      <c r="AA47" t="s">
        <v>179</v>
      </c>
      <c r="AB47" t="s">
        <v>443</v>
      </c>
      <c r="AC47">
        <v>2</v>
      </c>
      <c r="AD47" t="s">
        <v>1</v>
      </c>
      <c r="AE47" t="s">
        <v>95</v>
      </c>
      <c r="AF47" t="s">
        <v>279</v>
      </c>
      <c r="AG47">
        <v>2014</v>
      </c>
    </row>
    <row r="48" spans="1:33" x14ac:dyDescent="0.3">
      <c r="A48">
        <v>47310</v>
      </c>
      <c r="B48" t="s">
        <v>444</v>
      </c>
      <c r="C48" s="7">
        <v>41993</v>
      </c>
      <c r="D48" s="7">
        <v>41995</v>
      </c>
      <c r="E48" t="s">
        <v>67</v>
      </c>
      <c r="F48" t="s">
        <v>445</v>
      </c>
      <c r="G48" t="s">
        <v>446</v>
      </c>
      <c r="H48" t="s">
        <v>382</v>
      </c>
      <c r="I48" t="s">
        <v>338</v>
      </c>
      <c r="J48" t="s">
        <v>254</v>
      </c>
      <c r="K48" t="s">
        <v>73</v>
      </c>
      <c r="L48" t="s">
        <v>447</v>
      </c>
      <c r="M48" t="s">
        <v>448</v>
      </c>
      <c r="N48">
        <v>25.29</v>
      </c>
      <c r="O48">
        <v>1</v>
      </c>
      <c r="P48">
        <v>0</v>
      </c>
      <c r="Q48">
        <v>1.26</v>
      </c>
      <c r="R48">
        <v>4.25</v>
      </c>
      <c r="S48" t="s">
        <v>113</v>
      </c>
      <c r="T48">
        <v>2</v>
      </c>
      <c r="U48" t="s">
        <v>77</v>
      </c>
      <c r="V48" t="s">
        <v>125</v>
      </c>
      <c r="W48" t="s">
        <v>15</v>
      </c>
      <c r="X48" t="s">
        <v>385</v>
      </c>
      <c r="Y48" t="s">
        <v>1</v>
      </c>
      <c r="Z48">
        <v>12</v>
      </c>
      <c r="AA48" t="s">
        <v>127</v>
      </c>
      <c r="AB48" t="s">
        <v>449</v>
      </c>
      <c r="AC48">
        <v>4</v>
      </c>
      <c r="AD48" t="s">
        <v>1</v>
      </c>
      <c r="AE48" t="s">
        <v>116</v>
      </c>
      <c r="AF48" t="s">
        <v>279</v>
      </c>
      <c r="AG48">
        <v>2014</v>
      </c>
    </row>
    <row r="49" spans="1:33" x14ac:dyDescent="0.3">
      <c r="A49">
        <v>46928</v>
      </c>
      <c r="B49" t="s">
        <v>450</v>
      </c>
      <c r="C49" s="7">
        <v>41796</v>
      </c>
      <c r="D49" s="7">
        <v>41798</v>
      </c>
      <c r="E49" t="s">
        <v>67</v>
      </c>
      <c r="F49" t="s">
        <v>451</v>
      </c>
      <c r="G49" t="s">
        <v>452</v>
      </c>
      <c r="H49" t="s">
        <v>453</v>
      </c>
      <c r="I49" t="s">
        <v>454</v>
      </c>
      <c r="J49" t="s">
        <v>455</v>
      </c>
      <c r="K49" t="s">
        <v>73</v>
      </c>
      <c r="L49" t="s">
        <v>456</v>
      </c>
      <c r="M49" t="s">
        <v>457</v>
      </c>
      <c r="N49">
        <v>43.65</v>
      </c>
      <c r="O49">
        <v>1</v>
      </c>
      <c r="P49">
        <v>0</v>
      </c>
      <c r="Q49">
        <v>13.53</v>
      </c>
      <c r="R49">
        <v>4.2300000000000004</v>
      </c>
      <c r="S49" t="s">
        <v>76</v>
      </c>
      <c r="T49">
        <v>2</v>
      </c>
      <c r="U49" t="s">
        <v>77</v>
      </c>
      <c r="V49" t="s">
        <v>177</v>
      </c>
      <c r="W49" t="s">
        <v>15</v>
      </c>
      <c r="X49" t="s">
        <v>458</v>
      </c>
      <c r="Y49" t="s">
        <v>1</v>
      </c>
      <c r="Z49">
        <v>6</v>
      </c>
      <c r="AA49" t="s">
        <v>179</v>
      </c>
      <c r="AB49" t="s">
        <v>459</v>
      </c>
      <c r="AC49">
        <v>2</v>
      </c>
      <c r="AD49" t="s">
        <v>1</v>
      </c>
      <c r="AE49" t="s">
        <v>82</v>
      </c>
      <c r="AF49" t="s">
        <v>279</v>
      </c>
      <c r="AG49">
        <v>2014</v>
      </c>
    </row>
    <row r="50" spans="1:33" x14ac:dyDescent="0.3">
      <c r="A50">
        <v>47309</v>
      </c>
      <c r="B50" t="s">
        <v>444</v>
      </c>
      <c r="C50" s="7">
        <v>41993</v>
      </c>
      <c r="D50" s="7">
        <v>41995</v>
      </c>
      <c r="E50" t="s">
        <v>67</v>
      </c>
      <c r="F50" t="s">
        <v>445</v>
      </c>
      <c r="G50" t="s">
        <v>446</v>
      </c>
      <c r="H50" t="s">
        <v>382</v>
      </c>
      <c r="I50" t="s">
        <v>338</v>
      </c>
      <c r="J50" t="s">
        <v>254</v>
      </c>
      <c r="K50" t="s">
        <v>73</v>
      </c>
      <c r="L50" t="s">
        <v>460</v>
      </c>
      <c r="M50" t="s">
        <v>461</v>
      </c>
      <c r="N50">
        <v>17.100000000000001</v>
      </c>
      <c r="O50">
        <v>1</v>
      </c>
      <c r="P50">
        <v>0</v>
      </c>
      <c r="Q50">
        <v>4.08</v>
      </c>
      <c r="R50">
        <v>2.5</v>
      </c>
      <c r="S50" t="s">
        <v>113</v>
      </c>
      <c r="T50">
        <v>2</v>
      </c>
      <c r="U50" t="s">
        <v>77</v>
      </c>
      <c r="V50" t="s">
        <v>125</v>
      </c>
      <c r="W50" t="s">
        <v>15</v>
      </c>
      <c r="X50" t="s">
        <v>385</v>
      </c>
      <c r="Y50" t="s">
        <v>1</v>
      </c>
      <c r="Z50">
        <v>12</v>
      </c>
      <c r="AA50" t="s">
        <v>127</v>
      </c>
      <c r="AB50" t="s">
        <v>462</v>
      </c>
      <c r="AC50">
        <v>4</v>
      </c>
      <c r="AD50" t="s">
        <v>1</v>
      </c>
      <c r="AE50" t="s">
        <v>116</v>
      </c>
      <c r="AF50" t="s">
        <v>279</v>
      </c>
      <c r="AG50">
        <v>2014</v>
      </c>
    </row>
    <row r="51" spans="1:33" x14ac:dyDescent="0.3">
      <c r="A51">
        <v>50424</v>
      </c>
      <c r="B51" t="s">
        <v>463</v>
      </c>
      <c r="C51" s="7">
        <v>41887</v>
      </c>
      <c r="D51" s="7">
        <v>41889</v>
      </c>
      <c r="E51" t="s">
        <v>67</v>
      </c>
      <c r="F51" t="s">
        <v>464</v>
      </c>
      <c r="G51" t="s">
        <v>465</v>
      </c>
      <c r="H51" t="s">
        <v>466</v>
      </c>
      <c r="I51" t="s">
        <v>467</v>
      </c>
      <c r="J51" t="s">
        <v>72</v>
      </c>
      <c r="K51" t="s">
        <v>73</v>
      </c>
      <c r="L51" t="s">
        <v>339</v>
      </c>
      <c r="M51" t="s">
        <v>340</v>
      </c>
      <c r="N51">
        <v>20.13</v>
      </c>
      <c r="O51">
        <v>1</v>
      </c>
      <c r="P51">
        <v>0</v>
      </c>
      <c r="Q51">
        <v>4.0199999999999996</v>
      </c>
      <c r="R51">
        <v>2.16</v>
      </c>
      <c r="S51" t="s">
        <v>113</v>
      </c>
      <c r="T51">
        <v>2</v>
      </c>
      <c r="U51" t="s">
        <v>77</v>
      </c>
      <c r="V51" t="s">
        <v>257</v>
      </c>
      <c r="W51" t="s">
        <v>15</v>
      </c>
      <c r="X51" t="s">
        <v>468</v>
      </c>
      <c r="Y51" t="s">
        <v>1</v>
      </c>
      <c r="Z51">
        <v>9</v>
      </c>
      <c r="AA51" t="s">
        <v>259</v>
      </c>
      <c r="AB51" t="s">
        <v>342</v>
      </c>
      <c r="AC51">
        <v>3</v>
      </c>
      <c r="AD51" t="s">
        <v>1</v>
      </c>
      <c r="AE51" t="s">
        <v>116</v>
      </c>
      <c r="AF51" t="s">
        <v>279</v>
      </c>
      <c r="AG51">
        <v>2014</v>
      </c>
    </row>
    <row r="52" spans="1:33" x14ac:dyDescent="0.3">
      <c r="A52">
        <v>43835</v>
      </c>
      <c r="B52" t="s">
        <v>469</v>
      </c>
      <c r="C52" s="7">
        <v>41659</v>
      </c>
      <c r="D52" s="7">
        <v>41664</v>
      </c>
      <c r="E52" t="s">
        <v>67</v>
      </c>
      <c r="F52" t="s">
        <v>470</v>
      </c>
      <c r="G52" t="s">
        <v>471</v>
      </c>
      <c r="H52" t="s">
        <v>244</v>
      </c>
      <c r="I52" t="s">
        <v>171</v>
      </c>
      <c r="J52" t="s">
        <v>173</v>
      </c>
      <c r="K52" t="s">
        <v>73</v>
      </c>
      <c r="L52" t="s">
        <v>472</v>
      </c>
      <c r="M52" t="s">
        <v>473</v>
      </c>
      <c r="N52">
        <v>1854.72</v>
      </c>
      <c r="O52">
        <v>4</v>
      </c>
      <c r="P52">
        <v>0</v>
      </c>
      <c r="Q52">
        <v>778.92</v>
      </c>
      <c r="R52">
        <v>236.26</v>
      </c>
      <c r="S52" t="s">
        <v>76</v>
      </c>
      <c r="T52">
        <v>5</v>
      </c>
      <c r="U52" t="s">
        <v>77</v>
      </c>
      <c r="V52" t="s">
        <v>331</v>
      </c>
      <c r="W52" t="s">
        <v>15</v>
      </c>
      <c r="X52" t="s">
        <v>247</v>
      </c>
      <c r="Y52" t="s">
        <v>1</v>
      </c>
      <c r="Z52">
        <v>1</v>
      </c>
      <c r="AA52" t="s">
        <v>332</v>
      </c>
      <c r="AB52" t="s">
        <v>474</v>
      </c>
      <c r="AC52">
        <v>1</v>
      </c>
      <c r="AD52" t="s">
        <v>1</v>
      </c>
      <c r="AE52" t="s">
        <v>82</v>
      </c>
      <c r="AF52" t="s">
        <v>475</v>
      </c>
      <c r="AG52">
        <v>2014</v>
      </c>
    </row>
    <row r="53" spans="1:33" x14ac:dyDescent="0.3">
      <c r="A53">
        <v>48879</v>
      </c>
      <c r="B53" t="s">
        <v>476</v>
      </c>
      <c r="C53" s="7">
        <v>42003</v>
      </c>
      <c r="D53" s="7">
        <v>42006</v>
      </c>
      <c r="E53" t="s">
        <v>97</v>
      </c>
      <c r="F53" t="s">
        <v>477</v>
      </c>
      <c r="G53" t="s">
        <v>478</v>
      </c>
      <c r="H53" t="s">
        <v>479</v>
      </c>
      <c r="I53" t="s">
        <v>479</v>
      </c>
      <c r="J53" t="s">
        <v>480</v>
      </c>
      <c r="K53" t="s">
        <v>73</v>
      </c>
      <c r="L53" t="s">
        <v>481</v>
      </c>
      <c r="M53" t="s">
        <v>482</v>
      </c>
      <c r="N53">
        <v>1094.22</v>
      </c>
      <c r="O53">
        <v>6</v>
      </c>
      <c r="P53">
        <v>0</v>
      </c>
      <c r="Q53">
        <v>317.16000000000003</v>
      </c>
      <c r="R53">
        <v>184.6</v>
      </c>
      <c r="S53" t="s">
        <v>76</v>
      </c>
      <c r="T53">
        <v>3</v>
      </c>
      <c r="U53" t="s">
        <v>77</v>
      </c>
      <c r="V53" t="s">
        <v>125</v>
      </c>
      <c r="W53" t="s">
        <v>15</v>
      </c>
      <c r="X53" t="s">
        <v>483</v>
      </c>
      <c r="Y53" t="s">
        <v>1</v>
      </c>
      <c r="Z53">
        <v>12</v>
      </c>
      <c r="AA53" t="s">
        <v>127</v>
      </c>
      <c r="AB53" t="s">
        <v>484</v>
      </c>
      <c r="AC53">
        <v>4</v>
      </c>
      <c r="AD53" t="s">
        <v>1</v>
      </c>
      <c r="AE53" t="s">
        <v>82</v>
      </c>
      <c r="AF53" t="s">
        <v>475</v>
      </c>
      <c r="AG53">
        <v>2014</v>
      </c>
    </row>
    <row r="54" spans="1:33" x14ac:dyDescent="0.3">
      <c r="A54">
        <v>48874</v>
      </c>
      <c r="B54" t="s">
        <v>118</v>
      </c>
      <c r="C54" s="7">
        <v>41984</v>
      </c>
      <c r="D54" s="7">
        <v>41984</v>
      </c>
      <c r="E54" t="s">
        <v>106</v>
      </c>
      <c r="F54" t="s">
        <v>119</v>
      </c>
      <c r="G54" t="s">
        <v>120</v>
      </c>
      <c r="H54" t="s">
        <v>121</v>
      </c>
      <c r="I54" t="s">
        <v>121</v>
      </c>
      <c r="J54" t="s">
        <v>122</v>
      </c>
      <c r="K54" t="s">
        <v>73</v>
      </c>
      <c r="L54" t="s">
        <v>485</v>
      </c>
      <c r="M54" t="s">
        <v>486</v>
      </c>
      <c r="N54">
        <v>553.91999999999996</v>
      </c>
      <c r="O54">
        <v>4</v>
      </c>
      <c r="P54">
        <v>0</v>
      </c>
      <c r="Q54">
        <v>110.76</v>
      </c>
      <c r="R54">
        <v>130.25</v>
      </c>
      <c r="S54" t="s">
        <v>113</v>
      </c>
      <c r="T54">
        <v>0</v>
      </c>
      <c r="U54" t="s">
        <v>77</v>
      </c>
      <c r="V54" t="s">
        <v>125</v>
      </c>
      <c r="W54" t="s">
        <v>15</v>
      </c>
      <c r="X54" t="s">
        <v>126</v>
      </c>
      <c r="Y54" t="s">
        <v>1</v>
      </c>
      <c r="Z54">
        <v>12</v>
      </c>
      <c r="AA54" t="s">
        <v>127</v>
      </c>
      <c r="AB54" t="s">
        <v>487</v>
      </c>
      <c r="AC54">
        <v>4</v>
      </c>
      <c r="AD54" t="s">
        <v>1</v>
      </c>
      <c r="AE54" t="s">
        <v>82</v>
      </c>
      <c r="AF54" t="s">
        <v>475</v>
      </c>
      <c r="AG54">
        <v>2014</v>
      </c>
    </row>
    <row r="55" spans="1:33" x14ac:dyDescent="0.3">
      <c r="A55">
        <v>45212</v>
      </c>
      <c r="B55" t="s">
        <v>488</v>
      </c>
      <c r="C55" s="7">
        <v>41752</v>
      </c>
      <c r="D55" s="7">
        <v>41752</v>
      </c>
      <c r="E55" t="s">
        <v>106</v>
      </c>
      <c r="F55" t="s">
        <v>489</v>
      </c>
      <c r="G55" t="s">
        <v>490</v>
      </c>
      <c r="H55" t="s">
        <v>337</v>
      </c>
      <c r="I55" t="s">
        <v>338</v>
      </c>
      <c r="J55" t="s">
        <v>254</v>
      </c>
      <c r="K55" t="s">
        <v>73</v>
      </c>
      <c r="L55" t="s">
        <v>491</v>
      </c>
      <c r="M55" t="s">
        <v>492</v>
      </c>
      <c r="N55">
        <v>548.64</v>
      </c>
      <c r="O55">
        <v>4</v>
      </c>
      <c r="P55">
        <v>0</v>
      </c>
      <c r="Q55">
        <v>0</v>
      </c>
      <c r="R55">
        <v>111.36</v>
      </c>
      <c r="S55" t="s">
        <v>113</v>
      </c>
      <c r="T55">
        <v>0</v>
      </c>
      <c r="U55" t="s">
        <v>77</v>
      </c>
      <c r="V55" t="s">
        <v>91</v>
      </c>
      <c r="W55" t="s">
        <v>15</v>
      </c>
      <c r="X55" t="s">
        <v>341</v>
      </c>
      <c r="Y55" t="s">
        <v>1</v>
      </c>
      <c r="Z55">
        <v>4</v>
      </c>
      <c r="AA55" t="s">
        <v>93</v>
      </c>
      <c r="AB55" t="s">
        <v>493</v>
      </c>
      <c r="AC55">
        <v>2</v>
      </c>
      <c r="AD55" t="s">
        <v>1</v>
      </c>
      <c r="AE55" t="s">
        <v>82</v>
      </c>
      <c r="AF55" t="s">
        <v>475</v>
      </c>
      <c r="AG55">
        <v>2014</v>
      </c>
    </row>
    <row r="56" spans="1:33" x14ac:dyDescent="0.3">
      <c r="A56">
        <v>44585</v>
      </c>
      <c r="B56" t="s">
        <v>494</v>
      </c>
      <c r="C56" s="7">
        <v>41775</v>
      </c>
      <c r="D56" s="7">
        <v>41775</v>
      </c>
      <c r="E56" t="s">
        <v>106</v>
      </c>
      <c r="F56" t="s">
        <v>495</v>
      </c>
      <c r="G56" t="s">
        <v>496</v>
      </c>
      <c r="H56" t="s">
        <v>497</v>
      </c>
      <c r="I56" t="s">
        <v>497</v>
      </c>
      <c r="J56" t="s">
        <v>498</v>
      </c>
      <c r="K56" t="s">
        <v>73</v>
      </c>
      <c r="L56" t="s">
        <v>499</v>
      </c>
      <c r="M56" t="s">
        <v>500</v>
      </c>
      <c r="N56">
        <v>602.28</v>
      </c>
      <c r="O56">
        <v>6</v>
      </c>
      <c r="P56">
        <v>0</v>
      </c>
      <c r="Q56">
        <v>204.66</v>
      </c>
      <c r="R56">
        <v>63.33</v>
      </c>
      <c r="S56" t="s">
        <v>113</v>
      </c>
      <c r="T56">
        <v>0</v>
      </c>
      <c r="U56" t="s">
        <v>77</v>
      </c>
      <c r="V56" t="s">
        <v>102</v>
      </c>
      <c r="W56" t="s">
        <v>15</v>
      </c>
      <c r="X56" t="s">
        <v>501</v>
      </c>
      <c r="Y56" t="s">
        <v>1</v>
      </c>
      <c r="Z56">
        <v>5</v>
      </c>
      <c r="AA56" t="s">
        <v>103</v>
      </c>
      <c r="AB56" t="s">
        <v>502</v>
      </c>
      <c r="AC56">
        <v>2</v>
      </c>
      <c r="AD56" t="s">
        <v>1</v>
      </c>
      <c r="AE56" t="s">
        <v>82</v>
      </c>
      <c r="AF56" t="s">
        <v>475</v>
      </c>
      <c r="AG56">
        <v>2014</v>
      </c>
    </row>
    <row r="57" spans="1:33" x14ac:dyDescent="0.3">
      <c r="A57">
        <v>48951</v>
      </c>
      <c r="B57" t="s">
        <v>503</v>
      </c>
      <c r="C57" s="7">
        <v>41810</v>
      </c>
      <c r="D57" s="7">
        <v>41814</v>
      </c>
      <c r="E57" t="s">
        <v>67</v>
      </c>
      <c r="F57" t="s">
        <v>504</v>
      </c>
      <c r="G57" t="s">
        <v>505</v>
      </c>
      <c r="H57" t="s">
        <v>506</v>
      </c>
      <c r="I57" t="s">
        <v>507</v>
      </c>
      <c r="J57" t="s">
        <v>254</v>
      </c>
      <c r="K57" t="s">
        <v>73</v>
      </c>
      <c r="L57" t="s">
        <v>508</v>
      </c>
      <c r="M57" t="s">
        <v>509</v>
      </c>
      <c r="N57">
        <v>460.44</v>
      </c>
      <c r="O57">
        <v>1</v>
      </c>
      <c r="P57">
        <v>0</v>
      </c>
      <c r="Q57">
        <v>64.44</v>
      </c>
      <c r="R57">
        <v>61.27</v>
      </c>
      <c r="S57" t="s">
        <v>76</v>
      </c>
      <c r="T57">
        <v>4</v>
      </c>
      <c r="U57" t="s">
        <v>77</v>
      </c>
      <c r="V57" t="s">
        <v>177</v>
      </c>
      <c r="W57" t="s">
        <v>15</v>
      </c>
      <c r="X57" t="s">
        <v>510</v>
      </c>
      <c r="Y57" t="s">
        <v>1</v>
      </c>
      <c r="Z57">
        <v>6</v>
      </c>
      <c r="AA57" t="s">
        <v>179</v>
      </c>
      <c r="AB57" t="s">
        <v>511</v>
      </c>
      <c r="AC57">
        <v>2</v>
      </c>
      <c r="AD57" t="s">
        <v>1</v>
      </c>
      <c r="AE57" t="s">
        <v>95</v>
      </c>
      <c r="AF57" t="s">
        <v>475</v>
      </c>
      <c r="AG57">
        <v>2014</v>
      </c>
    </row>
    <row r="58" spans="1:33" x14ac:dyDescent="0.3">
      <c r="A58">
        <v>49186</v>
      </c>
      <c r="B58" t="s">
        <v>512</v>
      </c>
      <c r="C58" s="7">
        <v>41697</v>
      </c>
      <c r="D58" s="7">
        <v>41701</v>
      </c>
      <c r="E58" t="s">
        <v>67</v>
      </c>
      <c r="F58" t="s">
        <v>513</v>
      </c>
      <c r="G58" t="s">
        <v>514</v>
      </c>
      <c r="H58" t="s">
        <v>515</v>
      </c>
      <c r="I58" t="s">
        <v>516</v>
      </c>
      <c r="J58" t="s">
        <v>517</v>
      </c>
      <c r="K58" t="s">
        <v>73</v>
      </c>
      <c r="L58" t="s">
        <v>518</v>
      </c>
      <c r="M58" t="s">
        <v>519</v>
      </c>
      <c r="N58">
        <v>337.92</v>
      </c>
      <c r="O58">
        <v>4</v>
      </c>
      <c r="P58">
        <v>0</v>
      </c>
      <c r="Q58">
        <v>16.8</v>
      </c>
      <c r="R58">
        <v>49.16</v>
      </c>
      <c r="S58" t="s">
        <v>76</v>
      </c>
      <c r="T58">
        <v>4</v>
      </c>
      <c r="U58" t="s">
        <v>77</v>
      </c>
      <c r="V58" t="s">
        <v>520</v>
      </c>
      <c r="W58" t="s">
        <v>15</v>
      </c>
      <c r="X58" t="s">
        <v>521</v>
      </c>
      <c r="Y58" t="s">
        <v>1</v>
      </c>
      <c r="Z58">
        <v>2</v>
      </c>
      <c r="AA58" t="s">
        <v>522</v>
      </c>
      <c r="AB58" t="s">
        <v>523</v>
      </c>
      <c r="AC58">
        <v>1</v>
      </c>
      <c r="AD58" t="s">
        <v>1</v>
      </c>
      <c r="AE58" t="s">
        <v>95</v>
      </c>
      <c r="AF58" t="s">
        <v>475</v>
      </c>
      <c r="AG58">
        <v>2014</v>
      </c>
    </row>
    <row r="59" spans="1:33" x14ac:dyDescent="0.3">
      <c r="A59">
        <v>44017</v>
      </c>
      <c r="B59" t="s">
        <v>524</v>
      </c>
      <c r="C59" s="7">
        <v>41863</v>
      </c>
      <c r="D59" s="7">
        <v>41865</v>
      </c>
      <c r="E59" t="s">
        <v>67</v>
      </c>
      <c r="F59" t="s">
        <v>525</v>
      </c>
      <c r="G59" t="s">
        <v>526</v>
      </c>
      <c r="H59" t="s">
        <v>346</v>
      </c>
      <c r="I59" t="s">
        <v>347</v>
      </c>
      <c r="J59" t="s">
        <v>254</v>
      </c>
      <c r="K59" t="s">
        <v>73</v>
      </c>
      <c r="L59" t="s">
        <v>527</v>
      </c>
      <c r="M59" t="s">
        <v>528</v>
      </c>
      <c r="N59">
        <v>182.61</v>
      </c>
      <c r="O59">
        <v>1</v>
      </c>
      <c r="P59">
        <v>0</v>
      </c>
      <c r="Q59">
        <v>51.12</v>
      </c>
      <c r="R59">
        <v>36.42</v>
      </c>
      <c r="S59" t="s">
        <v>113</v>
      </c>
      <c r="T59">
        <v>2</v>
      </c>
      <c r="U59" t="s">
        <v>77</v>
      </c>
      <c r="V59" t="s">
        <v>78</v>
      </c>
      <c r="W59" t="s">
        <v>15</v>
      </c>
      <c r="X59" t="s">
        <v>350</v>
      </c>
      <c r="Y59" t="s">
        <v>1</v>
      </c>
      <c r="Z59">
        <v>8</v>
      </c>
      <c r="AA59" t="s">
        <v>80</v>
      </c>
      <c r="AB59" t="s">
        <v>529</v>
      </c>
      <c r="AC59">
        <v>3</v>
      </c>
      <c r="AD59" t="s">
        <v>1</v>
      </c>
      <c r="AE59" t="s">
        <v>95</v>
      </c>
      <c r="AF59" t="s">
        <v>475</v>
      </c>
      <c r="AG59">
        <v>2014</v>
      </c>
    </row>
    <row r="60" spans="1:33" x14ac:dyDescent="0.3">
      <c r="A60">
        <v>50425</v>
      </c>
      <c r="B60" t="s">
        <v>463</v>
      </c>
      <c r="C60" s="7">
        <v>41887</v>
      </c>
      <c r="D60" s="7">
        <v>41889</v>
      </c>
      <c r="E60" t="s">
        <v>67</v>
      </c>
      <c r="F60" t="s">
        <v>464</v>
      </c>
      <c r="G60" t="s">
        <v>465</v>
      </c>
      <c r="H60" t="s">
        <v>466</v>
      </c>
      <c r="I60" t="s">
        <v>467</v>
      </c>
      <c r="J60" t="s">
        <v>72</v>
      </c>
      <c r="K60" t="s">
        <v>73</v>
      </c>
      <c r="L60" t="s">
        <v>530</v>
      </c>
      <c r="M60" t="s">
        <v>531</v>
      </c>
      <c r="N60">
        <v>133.11000000000001</v>
      </c>
      <c r="O60">
        <v>1</v>
      </c>
      <c r="P60">
        <v>0</v>
      </c>
      <c r="Q60">
        <v>63.87</v>
      </c>
      <c r="R60">
        <v>26.52</v>
      </c>
      <c r="S60" t="s">
        <v>113</v>
      </c>
      <c r="T60">
        <v>2</v>
      </c>
      <c r="U60" t="s">
        <v>77</v>
      </c>
      <c r="V60" t="s">
        <v>257</v>
      </c>
      <c r="W60" t="s">
        <v>15</v>
      </c>
      <c r="X60" t="s">
        <v>468</v>
      </c>
      <c r="Y60" t="s">
        <v>1</v>
      </c>
      <c r="Z60">
        <v>9</v>
      </c>
      <c r="AA60" t="s">
        <v>259</v>
      </c>
      <c r="AB60" t="s">
        <v>532</v>
      </c>
      <c r="AC60">
        <v>3</v>
      </c>
      <c r="AD60" t="s">
        <v>1</v>
      </c>
      <c r="AE60" t="s">
        <v>116</v>
      </c>
      <c r="AF60" t="s">
        <v>475</v>
      </c>
      <c r="AG60">
        <v>2014</v>
      </c>
    </row>
    <row r="61" spans="1:33" x14ac:dyDescent="0.3">
      <c r="A61">
        <v>44593</v>
      </c>
      <c r="B61" t="s">
        <v>373</v>
      </c>
      <c r="C61" s="7">
        <v>41969</v>
      </c>
      <c r="D61" s="7">
        <v>41970</v>
      </c>
      <c r="E61" t="s">
        <v>97</v>
      </c>
      <c r="F61" t="s">
        <v>374</v>
      </c>
      <c r="G61" t="s">
        <v>375</v>
      </c>
      <c r="H61" t="s">
        <v>121</v>
      </c>
      <c r="I61" t="s">
        <v>121</v>
      </c>
      <c r="J61" t="s">
        <v>122</v>
      </c>
      <c r="K61" t="s">
        <v>73</v>
      </c>
      <c r="L61" t="s">
        <v>533</v>
      </c>
      <c r="M61" t="s">
        <v>534</v>
      </c>
      <c r="N61">
        <v>91.71</v>
      </c>
      <c r="O61">
        <v>1</v>
      </c>
      <c r="P61">
        <v>0</v>
      </c>
      <c r="Q61">
        <v>10.98</v>
      </c>
      <c r="R61">
        <v>24.65</v>
      </c>
      <c r="S61" t="s">
        <v>76</v>
      </c>
      <c r="T61">
        <v>1</v>
      </c>
      <c r="U61" t="s">
        <v>77</v>
      </c>
      <c r="V61" t="s">
        <v>269</v>
      </c>
      <c r="W61" t="s">
        <v>15</v>
      </c>
      <c r="X61" t="s">
        <v>126</v>
      </c>
      <c r="Y61" t="s">
        <v>1</v>
      </c>
      <c r="Z61">
        <v>11</v>
      </c>
      <c r="AA61" t="s">
        <v>271</v>
      </c>
      <c r="AB61" t="s">
        <v>535</v>
      </c>
      <c r="AC61">
        <v>4</v>
      </c>
      <c r="AD61" t="s">
        <v>1</v>
      </c>
      <c r="AE61" t="s">
        <v>82</v>
      </c>
      <c r="AF61" t="s">
        <v>475</v>
      </c>
      <c r="AG61">
        <v>2014</v>
      </c>
    </row>
    <row r="62" spans="1:33" x14ac:dyDescent="0.3">
      <c r="A62">
        <v>45836</v>
      </c>
      <c r="B62" t="s">
        <v>536</v>
      </c>
      <c r="C62" s="7">
        <v>41694</v>
      </c>
      <c r="D62" s="7">
        <v>41697</v>
      </c>
      <c r="E62" t="s">
        <v>67</v>
      </c>
      <c r="F62" t="s">
        <v>504</v>
      </c>
      <c r="G62" t="s">
        <v>505</v>
      </c>
      <c r="H62" t="s">
        <v>323</v>
      </c>
      <c r="I62" t="s">
        <v>323</v>
      </c>
      <c r="J62" t="s">
        <v>324</v>
      </c>
      <c r="K62" t="s">
        <v>73</v>
      </c>
      <c r="L62" t="s">
        <v>537</v>
      </c>
      <c r="M62" t="s">
        <v>538</v>
      </c>
      <c r="N62">
        <v>90.3</v>
      </c>
      <c r="O62">
        <v>2</v>
      </c>
      <c r="P62">
        <v>0</v>
      </c>
      <c r="Q62">
        <v>29.76</v>
      </c>
      <c r="R62">
        <v>21</v>
      </c>
      <c r="S62" t="s">
        <v>113</v>
      </c>
      <c r="T62">
        <v>3</v>
      </c>
      <c r="U62" t="s">
        <v>77</v>
      </c>
      <c r="V62" t="s">
        <v>520</v>
      </c>
      <c r="W62" t="s">
        <v>15</v>
      </c>
      <c r="X62" t="s">
        <v>325</v>
      </c>
      <c r="Y62" t="s">
        <v>1</v>
      </c>
      <c r="Z62">
        <v>2</v>
      </c>
      <c r="AA62" t="s">
        <v>522</v>
      </c>
      <c r="AB62" t="s">
        <v>539</v>
      </c>
      <c r="AC62">
        <v>1</v>
      </c>
      <c r="AD62" t="s">
        <v>1</v>
      </c>
      <c r="AE62" t="s">
        <v>95</v>
      </c>
      <c r="AF62" t="s">
        <v>475</v>
      </c>
      <c r="AG62">
        <v>2014</v>
      </c>
    </row>
    <row r="63" spans="1:33" x14ac:dyDescent="0.3">
      <c r="A63">
        <v>44577</v>
      </c>
      <c r="B63" t="s">
        <v>540</v>
      </c>
      <c r="C63" s="7">
        <v>41991</v>
      </c>
      <c r="D63" s="7">
        <v>41995</v>
      </c>
      <c r="E63" t="s">
        <v>67</v>
      </c>
      <c r="F63" t="s">
        <v>541</v>
      </c>
      <c r="G63" t="s">
        <v>542</v>
      </c>
      <c r="H63" t="s">
        <v>438</v>
      </c>
      <c r="I63" t="s">
        <v>439</v>
      </c>
      <c r="J63" t="s">
        <v>142</v>
      </c>
      <c r="K63" t="s">
        <v>73</v>
      </c>
      <c r="L63" t="s">
        <v>543</v>
      </c>
      <c r="M63" t="s">
        <v>544</v>
      </c>
      <c r="N63">
        <v>161.22</v>
      </c>
      <c r="O63">
        <v>1</v>
      </c>
      <c r="P63">
        <v>0</v>
      </c>
      <c r="Q63">
        <v>45.12</v>
      </c>
      <c r="R63">
        <v>17.239999999999998</v>
      </c>
      <c r="S63" t="s">
        <v>113</v>
      </c>
      <c r="T63">
        <v>4</v>
      </c>
      <c r="U63" t="s">
        <v>77</v>
      </c>
      <c r="V63" t="s">
        <v>125</v>
      </c>
      <c r="W63" t="s">
        <v>15</v>
      </c>
      <c r="X63" t="s">
        <v>442</v>
      </c>
      <c r="Y63" t="s">
        <v>1</v>
      </c>
      <c r="Z63">
        <v>12</v>
      </c>
      <c r="AA63" t="s">
        <v>127</v>
      </c>
      <c r="AB63" t="s">
        <v>545</v>
      </c>
      <c r="AC63">
        <v>4</v>
      </c>
      <c r="AD63" t="s">
        <v>1</v>
      </c>
      <c r="AE63" t="s">
        <v>95</v>
      </c>
      <c r="AF63" t="s">
        <v>475</v>
      </c>
      <c r="AG63">
        <v>2014</v>
      </c>
    </row>
    <row r="64" spans="1:33" x14ac:dyDescent="0.3">
      <c r="A64">
        <v>45981</v>
      </c>
      <c r="B64" t="s">
        <v>546</v>
      </c>
      <c r="C64" s="7">
        <v>41643</v>
      </c>
      <c r="D64" s="7">
        <v>41647</v>
      </c>
      <c r="E64" t="s">
        <v>67</v>
      </c>
      <c r="F64" t="s">
        <v>547</v>
      </c>
      <c r="G64" t="s">
        <v>548</v>
      </c>
      <c r="H64" t="s">
        <v>225</v>
      </c>
      <c r="I64" t="s">
        <v>226</v>
      </c>
      <c r="J64" t="s">
        <v>227</v>
      </c>
      <c r="K64" t="s">
        <v>73</v>
      </c>
      <c r="L64" t="s">
        <v>549</v>
      </c>
      <c r="M64" t="s">
        <v>550</v>
      </c>
      <c r="N64">
        <v>116.04</v>
      </c>
      <c r="O64">
        <v>2</v>
      </c>
      <c r="P64">
        <v>0</v>
      </c>
      <c r="Q64">
        <v>27.84</v>
      </c>
      <c r="R64">
        <v>12.59</v>
      </c>
      <c r="S64" t="s">
        <v>76</v>
      </c>
      <c r="T64">
        <v>4</v>
      </c>
      <c r="U64" t="s">
        <v>77</v>
      </c>
      <c r="V64" t="s">
        <v>331</v>
      </c>
      <c r="W64" t="s">
        <v>15</v>
      </c>
      <c r="X64" t="s">
        <v>230</v>
      </c>
      <c r="Y64" t="s">
        <v>1</v>
      </c>
      <c r="Z64">
        <v>1</v>
      </c>
      <c r="AA64" t="s">
        <v>332</v>
      </c>
      <c r="AB64" t="s">
        <v>551</v>
      </c>
      <c r="AC64">
        <v>1</v>
      </c>
      <c r="AD64" t="s">
        <v>1</v>
      </c>
      <c r="AE64" t="s">
        <v>116</v>
      </c>
      <c r="AF64" t="s">
        <v>475</v>
      </c>
      <c r="AG64">
        <v>2014</v>
      </c>
    </row>
    <row r="65" spans="1:33" x14ac:dyDescent="0.3">
      <c r="A65">
        <v>42958</v>
      </c>
      <c r="B65" t="s">
        <v>552</v>
      </c>
      <c r="C65" s="7">
        <v>41888</v>
      </c>
      <c r="D65" s="7">
        <v>41890</v>
      </c>
      <c r="E65" t="s">
        <v>97</v>
      </c>
      <c r="F65" t="s">
        <v>553</v>
      </c>
      <c r="G65" t="s">
        <v>554</v>
      </c>
      <c r="H65" t="s">
        <v>555</v>
      </c>
      <c r="I65" t="s">
        <v>556</v>
      </c>
      <c r="J65" t="s">
        <v>88</v>
      </c>
      <c r="K65" t="s">
        <v>73</v>
      </c>
      <c r="L65" t="s">
        <v>557</v>
      </c>
      <c r="M65" t="s">
        <v>558</v>
      </c>
      <c r="N65">
        <v>65.819999999999993</v>
      </c>
      <c r="O65">
        <v>1</v>
      </c>
      <c r="P65">
        <v>0</v>
      </c>
      <c r="Q65">
        <v>26.31</v>
      </c>
      <c r="R65">
        <v>12.23</v>
      </c>
      <c r="S65" t="s">
        <v>113</v>
      </c>
      <c r="T65">
        <v>2</v>
      </c>
      <c r="U65" t="s">
        <v>77</v>
      </c>
      <c r="V65" t="s">
        <v>257</v>
      </c>
      <c r="W65" t="s">
        <v>15</v>
      </c>
      <c r="X65" t="s">
        <v>559</v>
      </c>
      <c r="Y65" t="s">
        <v>1</v>
      </c>
      <c r="Z65">
        <v>9</v>
      </c>
      <c r="AA65" t="s">
        <v>259</v>
      </c>
      <c r="AB65" t="s">
        <v>560</v>
      </c>
      <c r="AC65">
        <v>3</v>
      </c>
      <c r="AD65" t="s">
        <v>1</v>
      </c>
      <c r="AE65" t="s">
        <v>95</v>
      </c>
      <c r="AF65" t="s">
        <v>475</v>
      </c>
      <c r="AG65">
        <v>2014</v>
      </c>
    </row>
    <row r="66" spans="1:33" x14ac:dyDescent="0.3">
      <c r="A66">
        <v>49273</v>
      </c>
      <c r="B66" t="s">
        <v>561</v>
      </c>
      <c r="C66" s="7">
        <v>41796</v>
      </c>
      <c r="D66" s="7">
        <v>41799</v>
      </c>
      <c r="E66" t="s">
        <v>97</v>
      </c>
      <c r="F66" t="s">
        <v>562</v>
      </c>
      <c r="G66" t="s">
        <v>563</v>
      </c>
      <c r="H66" t="s">
        <v>109</v>
      </c>
      <c r="I66" t="s">
        <v>110</v>
      </c>
      <c r="J66" t="s">
        <v>72</v>
      </c>
      <c r="K66" t="s">
        <v>73</v>
      </c>
      <c r="L66" t="s">
        <v>518</v>
      </c>
      <c r="M66" t="s">
        <v>519</v>
      </c>
      <c r="N66">
        <v>84.48</v>
      </c>
      <c r="O66">
        <v>1</v>
      </c>
      <c r="P66">
        <v>0</v>
      </c>
      <c r="Q66">
        <v>4.2</v>
      </c>
      <c r="R66">
        <v>11.57</v>
      </c>
      <c r="S66" t="s">
        <v>76</v>
      </c>
      <c r="T66">
        <v>3</v>
      </c>
      <c r="U66" t="s">
        <v>77</v>
      </c>
      <c r="V66" t="s">
        <v>177</v>
      </c>
      <c r="W66" t="s">
        <v>15</v>
      </c>
      <c r="X66" t="s">
        <v>114</v>
      </c>
      <c r="Y66" t="s">
        <v>1</v>
      </c>
      <c r="Z66">
        <v>6</v>
      </c>
      <c r="AA66" t="s">
        <v>179</v>
      </c>
      <c r="AB66" t="s">
        <v>523</v>
      </c>
      <c r="AC66">
        <v>2</v>
      </c>
      <c r="AD66" t="s">
        <v>1</v>
      </c>
      <c r="AE66" t="s">
        <v>95</v>
      </c>
      <c r="AF66" t="s">
        <v>475</v>
      </c>
      <c r="AG66">
        <v>2014</v>
      </c>
    </row>
    <row r="67" spans="1:33" x14ac:dyDescent="0.3">
      <c r="A67">
        <v>51122</v>
      </c>
      <c r="B67" t="s">
        <v>564</v>
      </c>
      <c r="C67" s="7">
        <v>41663</v>
      </c>
      <c r="D67" s="7">
        <v>41668</v>
      </c>
      <c r="E67" t="s">
        <v>67</v>
      </c>
      <c r="F67" t="s">
        <v>565</v>
      </c>
      <c r="G67" t="s">
        <v>566</v>
      </c>
      <c r="H67" t="s">
        <v>264</v>
      </c>
      <c r="I67" t="s">
        <v>265</v>
      </c>
      <c r="J67" t="s">
        <v>266</v>
      </c>
      <c r="K67" t="s">
        <v>73</v>
      </c>
      <c r="L67" t="s">
        <v>537</v>
      </c>
      <c r="M67" t="s">
        <v>538</v>
      </c>
      <c r="N67">
        <v>90.3</v>
      </c>
      <c r="O67">
        <v>2</v>
      </c>
      <c r="P67">
        <v>0</v>
      </c>
      <c r="Q67">
        <v>29.76</v>
      </c>
      <c r="R67">
        <v>9.6300000000000008</v>
      </c>
      <c r="S67" t="s">
        <v>76</v>
      </c>
      <c r="T67">
        <v>5</v>
      </c>
      <c r="U67" t="s">
        <v>77</v>
      </c>
      <c r="V67" t="s">
        <v>331</v>
      </c>
      <c r="W67" t="s">
        <v>15</v>
      </c>
      <c r="X67" t="s">
        <v>270</v>
      </c>
      <c r="Y67" t="s">
        <v>1</v>
      </c>
      <c r="Z67">
        <v>1</v>
      </c>
      <c r="AA67" t="s">
        <v>332</v>
      </c>
      <c r="AB67" t="s">
        <v>539</v>
      </c>
      <c r="AC67">
        <v>1</v>
      </c>
      <c r="AD67" t="s">
        <v>1</v>
      </c>
      <c r="AE67" t="s">
        <v>82</v>
      </c>
      <c r="AF67" t="s">
        <v>475</v>
      </c>
      <c r="AG67">
        <v>2014</v>
      </c>
    </row>
    <row r="68" spans="1:33" x14ac:dyDescent="0.3">
      <c r="A68">
        <v>49967</v>
      </c>
      <c r="B68" t="s">
        <v>567</v>
      </c>
      <c r="C68" s="7">
        <v>41768</v>
      </c>
      <c r="D68" s="7">
        <v>41773</v>
      </c>
      <c r="E68" t="s">
        <v>67</v>
      </c>
      <c r="F68" t="s">
        <v>568</v>
      </c>
      <c r="G68" t="s">
        <v>569</v>
      </c>
      <c r="H68" t="s">
        <v>570</v>
      </c>
      <c r="I68" t="s">
        <v>571</v>
      </c>
      <c r="J68" t="s">
        <v>572</v>
      </c>
      <c r="K68" t="s">
        <v>73</v>
      </c>
      <c r="L68" t="s">
        <v>573</v>
      </c>
      <c r="M68" t="s">
        <v>574</v>
      </c>
      <c r="N68">
        <v>166.14</v>
      </c>
      <c r="O68">
        <v>1</v>
      </c>
      <c r="P68">
        <v>0</v>
      </c>
      <c r="Q68">
        <v>21.57</v>
      </c>
      <c r="R68">
        <v>7.76</v>
      </c>
      <c r="S68" t="s">
        <v>113</v>
      </c>
      <c r="T68">
        <v>5</v>
      </c>
      <c r="U68" t="s">
        <v>77</v>
      </c>
      <c r="V68" t="s">
        <v>102</v>
      </c>
      <c r="W68" t="s">
        <v>15</v>
      </c>
      <c r="X68" t="s">
        <v>575</v>
      </c>
      <c r="Y68" t="s">
        <v>1</v>
      </c>
      <c r="Z68">
        <v>5</v>
      </c>
      <c r="AA68" t="s">
        <v>103</v>
      </c>
      <c r="AB68" t="s">
        <v>576</v>
      </c>
      <c r="AC68">
        <v>2</v>
      </c>
      <c r="AD68" t="s">
        <v>1</v>
      </c>
      <c r="AE68" t="s">
        <v>95</v>
      </c>
      <c r="AF68" t="s">
        <v>475</v>
      </c>
      <c r="AG68">
        <v>2014</v>
      </c>
    </row>
    <row r="69" spans="1:33" x14ac:dyDescent="0.3">
      <c r="A69">
        <v>44165</v>
      </c>
      <c r="B69" t="s">
        <v>577</v>
      </c>
      <c r="C69" s="7">
        <v>41993</v>
      </c>
      <c r="D69" s="7">
        <v>41995</v>
      </c>
      <c r="E69" t="s">
        <v>67</v>
      </c>
      <c r="F69" t="s">
        <v>578</v>
      </c>
      <c r="G69" t="s">
        <v>579</v>
      </c>
      <c r="H69" t="s">
        <v>200</v>
      </c>
      <c r="I69" t="s">
        <v>201</v>
      </c>
      <c r="J69" t="s">
        <v>142</v>
      </c>
      <c r="K69" t="s">
        <v>73</v>
      </c>
      <c r="L69" t="s">
        <v>580</v>
      </c>
      <c r="M69" t="s">
        <v>581</v>
      </c>
      <c r="N69">
        <v>53.01</v>
      </c>
      <c r="O69">
        <v>1</v>
      </c>
      <c r="P69">
        <v>0</v>
      </c>
      <c r="Q69">
        <v>21.72</v>
      </c>
      <c r="R69">
        <v>7.09</v>
      </c>
      <c r="S69" t="s">
        <v>113</v>
      </c>
      <c r="T69">
        <v>2</v>
      </c>
      <c r="U69" t="s">
        <v>77</v>
      </c>
      <c r="V69" t="s">
        <v>125</v>
      </c>
      <c r="W69" t="s">
        <v>15</v>
      </c>
      <c r="X69" t="s">
        <v>204</v>
      </c>
      <c r="Y69" t="s">
        <v>1</v>
      </c>
      <c r="Z69">
        <v>12</v>
      </c>
      <c r="AA69" t="s">
        <v>127</v>
      </c>
      <c r="AB69" t="s">
        <v>582</v>
      </c>
      <c r="AC69">
        <v>4</v>
      </c>
      <c r="AD69" t="s">
        <v>1</v>
      </c>
      <c r="AE69" t="s">
        <v>116</v>
      </c>
      <c r="AF69" t="s">
        <v>475</v>
      </c>
      <c r="AG69">
        <v>2014</v>
      </c>
    </row>
    <row r="70" spans="1:33" x14ac:dyDescent="0.3">
      <c r="A70">
        <v>49557</v>
      </c>
      <c r="B70" t="s">
        <v>583</v>
      </c>
      <c r="C70" s="7">
        <v>41830</v>
      </c>
      <c r="D70" s="7">
        <v>41832</v>
      </c>
      <c r="E70" t="s">
        <v>97</v>
      </c>
      <c r="F70" t="s">
        <v>584</v>
      </c>
      <c r="G70" t="s">
        <v>585</v>
      </c>
      <c r="H70" t="s">
        <v>586</v>
      </c>
      <c r="I70" t="s">
        <v>587</v>
      </c>
      <c r="J70" t="s">
        <v>254</v>
      </c>
      <c r="K70" t="s">
        <v>73</v>
      </c>
      <c r="L70" t="s">
        <v>588</v>
      </c>
      <c r="M70" t="s">
        <v>589</v>
      </c>
      <c r="N70">
        <v>235.32</v>
      </c>
      <c r="O70">
        <v>4</v>
      </c>
      <c r="P70">
        <v>0</v>
      </c>
      <c r="Q70">
        <v>89.4</v>
      </c>
      <c r="R70">
        <v>5.97</v>
      </c>
      <c r="S70" t="s">
        <v>76</v>
      </c>
      <c r="T70">
        <v>2</v>
      </c>
      <c r="U70" t="s">
        <v>77</v>
      </c>
      <c r="V70" t="s">
        <v>590</v>
      </c>
      <c r="W70" t="s">
        <v>15</v>
      </c>
      <c r="X70" t="s">
        <v>591</v>
      </c>
      <c r="Y70" t="s">
        <v>1</v>
      </c>
      <c r="Z70">
        <v>7</v>
      </c>
      <c r="AA70" t="s">
        <v>592</v>
      </c>
      <c r="AB70" t="s">
        <v>593</v>
      </c>
      <c r="AC70">
        <v>3</v>
      </c>
      <c r="AD70" t="s">
        <v>1</v>
      </c>
      <c r="AE70" t="s">
        <v>95</v>
      </c>
      <c r="AF70" t="s">
        <v>475</v>
      </c>
      <c r="AG70">
        <v>2014</v>
      </c>
    </row>
    <row r="71" spans="1:33" x14ac:dyDescent="0.3">
      <c r="A71">
        <v>50787</v>
      </c>
      <c r="B71" t="s">
        <v>594</v>
      </c>
      <c r="C71" s="7">
        <v>41940</v>
      </c>
      <c r="D71" s="7">
        <v>41942</v>
      </c>
      <c r="E71" t="s">
        <v>67</v>
      </c>
      <c r="F71" t="s">
        <v>312</v>
      </c>
      <c r="G71" t="s">
        <v>313</v>
      </c>
      <c r="H71" t="s">
        <v>283</v>
      </c>
      <c r="I71" t="s">
        <v>284</v>
      </c>
      <c r="J71" t="s">
        <v>72</v>
      </c>
      <c r="K71" t="s">
        <v>73</v>
      </c>
      <c r="L71" t="s">
        <v>549</v>
      </c>
      <c r="M71" t="s">
        <v>550</v>
      </c>
      <c r="N71">
        <v>58.02</v>
      </c>
      <c r="O71">
        <v>1</v>
      </c>
      <c r="P71">
        <v>0</v>
      </c>
      <c r="Q71">
        <v>13.92</v>
      </c>
      <c r="R71">
        <v>3.99</v>
      </c>
      <c r="S71" t="s">
        <v>76</v>
      </c>
      <c r="T71">
        <v>2</v>
      </c>
      <c r="U71" t="s">
        <v>77</v>
      </c>
      <c r="V71" t="s">
        <v>145</v>
      </c>
      <c r="W71" t="s">
        <v>15</v>
      </c>
      <c r="X71" t="s">
        <v>287</v>
      </c>
      <c r="Y71" t="s">
        <v>1</v>
      </c>
      <c r="Z71">
        <v>10</v>
      </c>
      <c r="AA71" t="s">
        <v>147</v>
      </c>
      <c r="AB71" t="s">
        <v>551</v>
      </c>
      <c r="AC71">
        <v>4</v>
      </c>
      <c r="AD71" t="s">
        <v>1</v>
      </c>
      <c r="AE71" t="s">
        <v>95</v>
      </c>
      <c r="AF71" t="s">
        <v>475</v>
      </c>
      <c r="AG71">
        <v>2014</v>
      </c>
    </row>
    <row r="72" spans="1:33" x14ac:dyDescent="0.3">
      <c r="A72">
        <v>45900</v>
      </c>
      <c r="B72" t="s">
        <v>595</v>
      </c>
      <c r="C72" s="7">
        <v>41982</v>
      </c>
      <c r="D72" s="7">
        <v>41986</v>
      </c>
      <c r="E72" t="s">
        <v>67</v>
      </c>
      <c r="F72" t="s">
        <v>596</v>
      </c>
      <c r="G72" t="s">
        <v>597</v>
      </c>
      <c r="H72" t="s">
        <v>346</v>
      </c>
      <c r="I72" t="s">
        <v>347</v>
      </c>
      <c r="J72" t="s">
        <v>254</v>
      </c>
      <c r="K72" t="s">
        <v>73</v>
      </c>
      <c r="L72" t="s">
        <v>598</v>
      </c>
      <c r="M72" t="s">
        <v>599</v>
      </c>
      <c r="N72">
        <v>58.59</v>
      </c>
      <c r="O72">
        <v>1</v>
      </c>
      <c r="P72">
        <v>0</v>
      </c>
      <c r="Q72">
        <v>9.36</v>
      </c>
      <c r="R72">
        <v>2.93</v>
      </c>
      <c r="S72" t="s">
        <v>76</v>
      </c>
      <c r="T72">
        <v>4</v>
      </c>
      <c r="U72" t="s">
        <v>77</v>
      </c>
      <c r="V72" t="s">
        <v>125</v>
      </c>
      <c r="W72" t="s">
        <v>15</v>
      </c>
      <c r="X72" t="s">
        <v>350</v>
      </c>
      <c r="Y72" t="s">
        <v>1</v>
      </c>
      <c r="Z72">
        <v>12</v>
      </c>
      <c r="AA72" t="s">
        <v>127</v>
      </c>
      <c r="AB72" t="s">
        <v>600</v>
      </c>
      <c r="AC72">
        <v>4</v>
      </c>
      <c r="AD72" t="s">
        <v>1</v>
      </c>
      <c r="AE72" t="s">
        <v>95</v>
      </c>
      <c r="AF72" t="s">
        <v>475</v>
      </c>
      <c r="AG72">
        <v>2014</v>
      </c>
    </row>
    <row r="73" spans="1:33" x14ac:dyDescent="0.3">
      <c r="A73">
        <v>46148</v>
      </c>
      <c r="B73" t="s">
        <v>601</v>
      </c>
      <c r="C73" s="7">
        <v>41901</v>
      </c>
      <c r="D73" s="7">
        <v>41902</v>
      </c>
      <c r="E73" t="s">
        <v>97</v>
      </c>
      <c r="F73" t="s">
        <v>602</v>
      </c>
      <c r="G73" t="s">
        <v>603</v>
      </c>
      <c r="H73" t="s">
        <v>200</v>
      </c>
      <c r="I73" t="s">
        <v>201</v>
      </c>
      <c r="J73" t="s">
        <v>142</v>
      </c>
      <c r="K73" t="s">
        <v>73</v>
      </c>
      <c r="L73" t="s">
        <v>598</v>
      </c>
      <c r="M73" t="s">
        <v>599</v>
      </c>
      <c r="N73">
        <v>117.18</v>
      </c>
      <c r="O73">
        <v>2</v>
      </c>
      <c r="P73">
        <v>0</v>
      </c>
      <c r="Q73">
        <v>18.72</v>
      </c>
      <c r="R73">
        <v>0.94</v>
      </c>
      <c r="S73" t="s">
        <v>113</v>
      </c>
      <c r="T73">
        <v>1</v>
      </c>
      <c r="U73" t="s">
        <v>77</v>
      </c>
      <c r="V73" t="s">
        <v>257</v>
      </c>
      <c r="W73" t="s">
        <v>15</v>
      </c>
      <c r="X73" t="s">
        <v>204</v>
      </c>
      <c r="Y73" t="s">
        <v>1</v>
      </c>
      <c r="Z73">
        <v>9</v>
      </c>
      <c r="AA73" t="s">
        <v>259</v>
      </c>
      <c r="AB73" t="s">
        <v>600</v>
      </c>
      <c r="AC73">
        <v>3</v>
      </c>
      <c r="AD73" t="s">
        <v>1</v>
      </c>
      <c r="AE73" t="s">
        <v>82</v>
      </c>
      <c r="AF73" t="s">
        <v>475</v>
      </c>
      <c r="AG73">
        <v>2014</v>
      </c>
    </row>
    <row r="74" spans="1:33" x14ac:dyDescent="0.3">
      <c r="A74">
        <v>44396</v>
      </c>
      <c r="B74" t="s">
        <v>604</v>
      </c>
      <c r="C74" s="7">
        <v>41787</v>
      </c>
      <c r="D74" s="7">
        <v>41794</v>
      </c>
      <c r="E74" t="s">
        <v>605</v>
      </c>
      <c r="F74" t="s">
        <v>606</v>
      </c>
      <c r="G74" t="s">
        <v>607</v>
      </c>
      <c r="H74" t="s">
        <v>152</v>
      </c>
      <c r="I74" t="s">
        <v>152</v>
      </c>
      <c r="J74" t="s">
        <v>153</v>
      </c>
      <c r="K74" t="s">
        <v>73</v>
      </c>
      <c r="L74" t="s">
        <v>608</v>
      </c>
      <c r="M74" t="s">
        <v>609</v>
      </c>
      <c r="N74">
        <v>1877.16</v>
      </c>
      <c r="O74">
        <v>4</v>
      </c>
      <c r="P74">
        <v>0</v>
      </c>
      <c r="Q74">
        <v>525.6</v>
      </c>
      <c r="R74">
        <v>95.8</v>
      </c>
      <c r="S74" t="s">
        <v>610</v>
      </c>
      <c r="T74">
        <v>7</v>
      </c>
      <c r="U74" t="s">
        <v>77</v>
      </c>
      <c r="V74" t="s">
        <v>102</v>
      </c>
      <c r="W74" t="s">
        <v>15</v>
      </c>
      <c r="X74" t="s">
        <v>156</v>
      </c>
      <c r="Y74" t="s">
        <v>1</v>
      </c>
      <c r="Z74">
        <v>5</v>
      </c>
      <c r="AA74" t="s">
        <v>103</v>
      </c>
      <c r="AB74" t="s">
        <v>611</v>
      </c>
      <c r="AC74">
        <v>2</v>
      </c>
      <c r="AD74" t="s">
        <v>1</v>
      </c>
      <c r="AE74" t="s">
        <v>82</v>
      </c>
      <c r="AF74" t="s">
        <v>83</v>
      </c>
      <c r="AG74">
        <v>2014</v>
      </c>
    </row>
    <row r="75" spans="1:33" x14ac:dyDescent="0.3">
      <c r="A75">
        <v>43016</v>
      </c>
      <c r="B75" t="s">
        <v>612</v>
      </c>
      <c r="C75" s="7">
        <v>41859</v>
      </c>
      <c r="D75" s="7">
        <v>41866</v>
      </c>
      <c r="E75" t="s">
        <v>605</v>
      </c>
      <c r="F75" t="s">
        <v>139</v>
      </c>
      <c r="G75" t="s">
        <v>140</v>
      </c>
      <c r="H75" t="s">
        <v>613</v>
      </c>
      <c r="I75" t="s">
        <v>614</v>
      </c>
      <c r="J75" t="s">
        <v>455</v>
      </c>
      <c r="K75" t="s">
        <v>73</v>
      </c>
      <c r="L75" t="s">
        <v>615</v>
      </c>
      <c r="M75" t="s">
        <v>616</v>
      </c>
      <c r="N75">
        <v>469.92</v>
      </c>
      <c r="O75">
        <v>1</v>
      </c>
      <c r="P75">
        <v>0</v>
      </c>
      <c r="Q75">
        <v>51.69</v>
      </c>
      <c r="R75">
        <v>48.37</v>
      </c>
      <c r="S75" t="s">
        <v>610</v>
      </c>
      <c r="T75">
        <v>7</v>
      </c>
      <c r="U75" t="s">
        <v>77</v>
      </c>
      <c r="V75" t="s">
        <v>78</v>
      </c>
      <c r="W75" t="s">
        <v>15</v>
      </c>
      <c r="X75" t="s">
        <v>617</v>
      </c>
      <c r="Y75" t="s">
        <v>1</v>
      </c>
      <c r="Z75">
        <v>8</v>
      </c>
      <c r="AA75" t="s">
        <v>80</v>
      </c>
      <c r="AB75" t="s">
        <v>618</v>
      </c>
      <c r="AC75">
        <v>3</v>
      </c>
      <c r="AD75" t="s">
        <v>1</v>
      </c>
      <c r="AE75" t="s">
        <v>82</v>
      </c>
      <c r="AF75" t="s">
        <v>475</v>
      </c>
      <c r="AG75">
        <v>2014</v>
      </c>
    </row>
    <row r="76" spans="1:33" x14ac:dyDescent="0.3">
      <c r="A76">
        <v>48215</v>
      </c>
      <c r="B76" t="s">
        <v>619</v>
      </c>
      <c r="C76" s="7">
        <v>41813</v>
      </c>
      <c r="D76" s="7">
        <v>41820</v>
      </c>
      <c r="E76" t="s">
        <v>605</v>
      </c>
      <c r="F76" t="s">
        <v>620</v>
      </c>
      <c r="G76" t="s">
        <v>621</v>
      </c>
      <c r="H76" t="s">
        <v>141</v>
      </c>
      <c r="I76" t="s">
        <v>141</v>
      </c>
      <c r="J76" t="s">
        <v>142</v>
      </c>
      <c r="K76" t="s">
        <v>73</v>
      </c>
      <c r="L76" t="s">
        <v>622</v>
      </c>
      <c r="M76" t="s">
        <v>623</v>
      </c>
      <c r="N76">
        <v>84.84</v>
      </c>
      <c r="O76">
        <v>2</v>
      </c>
      <c r="P76">
        <v>0</v>
      </c>
      <c r="Q76">
        <v>12.72</v>
      </c>
      <c r="R76">
        <v>16.27</v>
      </c>
      <c r="S76" t="s">
        <v>610</v>
      </c>
      <c r="T76">
        <v>7</v>
      </c>
      <c r="U76" t="s">
        <v>77</v>
      </c>
      <c r="V76" t="s">
        <v>177</v>
      </c>
      <c r="W76" t="s">
        <v>15</v>
      </c>
      <c r="X76" t="s">
        <v>146</v>
      </c>
      <c r="Y76" t="s">
        <v>1</v>
      </c>
      <c r="Z76">
        <v>6</v>
      </c>
      <c r="AA76" t="s">
        <v>179</v>
      </c>
      <c r="AB76" t="s">
        <v>624</v>
      </c>
      <c r="AC76">
        <v>2</v>
      </c>
      <c r="AD76" t="s">
        <v>1</v>
      </c>
      <c r="AE76" t="s">
        <v>82</v>
      </c>
      <c r="AF76" t="s">
        <v>279</v>
      </c>
      <c r="AG76">
        <v>2014</v>
      </c>
    </row>
    <row r="77" spans="1:33" x14ac:dyDescent="0.3">
      <c r="A77">
        <v>44161</v>
      </c>
      <c r="B77" t="s">
        <v>625</v>
      </c>
      <c r="C77" s="7">
        <v>41853</v>
      </c>
      <c r="D77" s="7">
        <v>41859</v>
      </c>
      <c r="E77" t="s">
        <v>605</v>
      </c>
      <c r="F77" t="s">
        <v>626</v>
      </c>
      <c r="G77" t="s">
        <v>627</v>
      </c>
      <c r="H77" t="s">
        <v>367</v>
      </c>
      <c r="I77" t="s">
        <v>368</v>
      </c>
      <c r="J77" t="s">
        <v>122</v>
      </c>
      <c r="K77" t="s">
        <v>73</v>
      </c>
      <c r="L77" t="s">
        <v>628</v>
      </c>
      <c r="M77" t="s">
        <v>629</v>
      </c>
      <c r="N77">
        <v>1752.6</v>
      </c>
      <c r="O77">
        <v>4</v>
      </c>
      <c r="P77">
        <v>0</v>
      </c>
      <c r="Q77">
        <v>455.64</v>
      </c>
      <c r="R77">
        <v>228.7</v>
      </c>
      <c r="S77" t="s">
        <v>610</v>
      </c>
      <c r="T77">
        <v>6</v>
      </c>
      <c r="U77" t="s">
        <v>77</v>
      </c>
      <c r="V77" t="s">
        <v>78</v>
      </c>
      <c r="W77" t="s">
        <v>15</v>
      </c>
      <c r="X77" t="s">
        <v>371</v>
      </c>
      <c r="Y77" t="s">
        <v>1</v>
      </c>
      <c r="Z77">
        <v>8</v>
      </c>
      <c r="AA77" t="s">
        <v>80</v>
      </c>
      <c r="AB77" t="s">
        <v>630</v>
      </c>
      <c r="AC77">
        <v>3</v>
      </c>
      <c r="AD77" t="s">
        <v>1</v>
      </c>
      <c r="AE77" t="s">
        <v>95</v>
      </c>
      <c r="AF77" t="s">
        <v>117</v>
      </c>
      <c r="AG77">
        <v>2014</v>
      </c>
    </row>
    <row r="78" spans="1:33" x14ac:dyDescent="0.3">
      <c r="A78">
        <v>47765</v>
      </c>
      <c r="B78" t="s">
        <v>631</v>
      </c>
      <c r="C78" s="7">
        <v>41871</v>
      </c>
      <c r="D78" s="7">
        <v>41877</v>
      </c>
      <c r="E78" t="s">
        <v>605</v>
      </c>
      <c r="F78" t="s">
        <v>632</v>
      </c>
      <c r="G78" t="s">
        <v>633</v>
      </c>
      <c r="H78" t="s">
        <v>634</v>
      </c>
      <c r="I78" t="s">
        <v>634</v>
      </c>
      <c r="J78" t="s">
        <v>163</v>
      </c>
      <c r="K78" t="s">
        <v>73</v>
      </c>
      <c r="L78" t="s">
        <v>635</v>
      </c>
      <c r="M78" t="s">
        <v>636</v>
      </c>
      <c r="N78">
        <v>435.99</v>
      </c>
      <c r="O78">
        <v>1</v>
      </c>
      <c r="P78">
        <v>0</v>
      </c>
      <c r="Q78">
        <v>178.74</v>
      </c>
      <c r="R78">
        <v>38.36</v>
      </c>
      <c r="S78" t="s">
        <v>610</v>
      </c>
      <c r="T78">
        <v>6</v>
      </c>
      <c r="U78" t="s">
        <v>77</v>
      </c>
      <c r="V78" t="s">
        <v>78</v>
      </c>
      <c r="W78" t="s">
        <v>15</v>
      </c>
      <c r="X78" t="s">
        <v>637</v>
      </c>
      <c r="Y78" t="s">
        <v>1</v>
      </c>
      <c r="Z78">
        <v>8</v>
      </c>
      <c r="AA78" t="s">
        <v>80</v>
      </c>
      <c r="AB78" t="s">
        <v>638</v>
      </c>
      <c r="AC78">
        <v>3</v>
      </c>
      <c r="AD78" t="s">
        <v>1</v>
      </c>
      <c r="AE78" t="s">
        <v>82</v>
      </c>
      <c r="AF78" t="s">
        <v>117</v>
      </c>
      <c r="AG78">
        <v>2014</v>
      </c>
    </row>
    <row r="79" spans="1:33" x14ac:dyDescent="0.3">
      <c r="A79">
        <v>43062</v>
      </c>
      <c r="B79" t="s">
        <v>639</v>
      </c>
      <c r="C79" s="7">
        <v>41982</v>
      </c>
      <c r="D79" s="7">
        <v>41988</v>
      </c>
      <c r="E79" t="s">
        <v>605</v>
      </c>
      <c r="F79" t="s">
        <v>640</v>
      </c>
      <c r="G79" t="s">
        <v>641</v>
      </c>
      <c r="H79" t="s">
        <v>642</v>
      </c>
      <c r="I79" t="s">
        <v>507</v>
      </c>
      <c r="J79" t="s">
        <v>254</v>
      </c>
      <c r="K79" t="s">
        <v>73</v>
      </c>
      <c r="L79" t="s">
        <v>643</v>
      </c>
      <c r="M79" t="s">
        <v>644</v>
      </c>
      <c r="N79">
        <v>148.16999999999999</v>
      </c>
      <c r="O79">
        <v>1</v>
      </c>
      <c r="P79">
        <v>0</v>
      </c>
      <c r="Q79">
        <v>53.34</v>
      </c>
      <c r="R79">
        <v>21.73</v>
      </c>
      <c r="S79" t="s">
        <v>610</v>
      </c>
      <c r="T79">
        <v>6</v>
      </c>
      <c r="U79" t="s">
        <v>77</v>
      </c>
      <c r="V79" t="s">
        <v>125</v>
      </c>
      <c r="W79" t="s">
        <v>15</v>
      </c>
      <c r="X79" t="s">
        <v>645</v>
      </c>
      <c r="Y79" t="s">
        <v>1</v>
      </c>
      <c r="Z79">
        <v>12</v>
      </c>
      <c r="AA79" t="s">
        <v>127</v>
      </c>
      <c r="AB79" t="s">
        <v>646</v>
      </c>
      <c r="AC79">
        <v>4</v>
      </c>
      <c r="AD79" t="s">
        <v>1</v>
      </c>
      <c r="AE79" t="s">
        <v>82</v>
      </c>
      <c r="AF79" t="s">
        <v>117</v>
      </c>
      <c r="AG79">
        <v>2014</v>
      </c>
    </row>
    <row r="80" spans="1:33" x14ac:dyDescent="0.3">
      <c r="A80">
        <v>47169</v>
      </c>
      <c r="B80" t="s">
        <v>647</v>
      </c>
      <c r="C80" s="7">
        <v>41838</v>
      </c>
      <c r="D80" s="7">
        <v>41844</v>
      </c>
      <c r="E80" t="s">
        <v>605</v>
      </c>
      <c r="F80" t="s">
        <v>648</v>
      </c>
      <c r="G80" t="s">
        <v>649</v>
      </c>
      <c r="H80" t="s">
        <v>650</v>
      </c>
      <c r="I80" t="s">
        <v>507</v>
      </c>
      <c r="J80" t="s">
        <v>254</v>
      </c>
      <c r="K80" t="s">
        <v>73</v>
      </c>
      <c r="L80" t="s">
        <v>651</v>
      </c>
      <c r="M80" t="s">
        <v>652</v>
      </c>
      <c r="N80">
        <v>143.1</v>
      </c>
      <c r="O80">
        <v>6</v>
      </c>
      <c r="P80">
        <v>0</v>
      </c>
      <c r="Q80">
        <v>9.9</v>
      </c>
      <c r="R80">
        <v>20.64</v>
      </c>
      <c r="S80" t="s">
        <v>610</v>
      </c>
      <c r="T80">
        <v>6</v>
      </c>
      <c r="U80" t="s">
        <v>77</v>
      </c>
      <c r="V80" t="s">
        <v>590</v>
      </c>
      <c r="W80" t="s">
        <v>15</v>
      </c>
      <c r="X80" t="s">
        <v>653</v>
      </c>
      <c r="Y80" t="s">
        <v>1</v>
      </c>
      <c r="Z80">
        <v>7</v>
      </c>
      <c r="AA80" t="s">
        <v>592</v>
      </c>
      <c r="AB80" t="s">
        <v>654</v>
      </c>
      <c r="AC80">
        <v>3</v>
      </c>
      <c r="AD80" t="s">
        <v>1</v>
      </c>
      <c r="AE80" t="s">
        <v>116</v>
      </c>
      <c r="AF80" t="s">
        <v>279</v>
      </c>
      <c r="AG80">
        <v>2014</v>
      </c>
    </row>
    <row r="81" spans="1:33" x14ac:dyDescent="0.3">
      <c r="A81">
        <v>41761</v>
      </c>
      <c r="B81" t="s">
        <v>655</v>
      </c>
      <c r="C81" s="7">
        <v>41663</v>
      </c>
      <c r="D81" s="7">
        <v>41669</v>
      </c>
      <c r="E81" t="s">
        <v>605</v>
      </c>
      <c r="F81" t="s">
        <v>656</v>
      </c>
      <c r="G81" t="s">
        <v>657</v>
      </c>
      <c r="H81" t="s">
        <v>264</v>
      </c>
      <c r="I81" t="s">
        <v>265</v>
      </c>
      <c r="J81" t="s">
        <v>266</v>
      </c>
      <c r="K81" t="s">
        <v>73</v>
      </c>
      <c r="L81" t="s">
        <v>293</v>
      </c>
      <c r="M81" t="s">
        <v>294</v>
      </c>
      <c r="N81">
        <v>40.83</v>
      </c>
      <c r="O81">
        <v>1</v>
      </c>
      <c r="P81">
        <v>0</v>
      </c>
      <c r="Q81">
        <v>5.28</v>
      </c>
      <c r="R81">
        <v>5.01</v>
      </c>
      <c r="S81" t="s">
        <v>610</v>
      </c>
      <c r="T81">
        <v>6</v>
      </c>
      <c r="U81" t="s">
        <v>77</v>
      </c>
      <c r="V81" t="s">
        <v>331</v>
      </c>
      <c r="W81" t="s">
        <v>15</v>
      </c>
      <c r="X81" t="s">
        <v>270</v>
      </c>
      <c r="Y81" t="s">
        <v>1</v>
      </c>
      <c r="Z81">
        <v>1</v>
      </c>
      <c r="AA81" t="s">
        <v>332</v>
      </c>
      <c r="AB81" t="s">
        <v>298</v>
      </c>
      <c r="AC81">
        <v>1</v>
      </c>
      <c r="AD81" t="s">
        <v>1</v>
      </c>
      <c r="AE81" t="s">
        <v>82</v>
      </c>
      <c r="AF81" t="s">
        <v>279</v>
      </c>
      <c r="AG81">
        <v>2014</v>
      </c>
    </row>
    <row r="82" spans="1:33" x14ac:dyDescent="0.3">
      <c r="A82">
        <v>43063</v>
      </c>
      <c r="B82" t="s">
        <v>639</v>
      </c>
      <c r="C82" s="7">
        <v>41982</v>
      </c>
      <c r="D82" s="7">
        <v>41988</v>
      </c>
      <c r="E82" t="s">
        <v>605</v>
      </c>
      <c r="F82" t="s">
        <v>640</v>
      </c>
      <c r="G82" t="s">
        <v>641</v>
      </c>
      <c r="H82" t="s">
        <v>642</v>
      </c>
      <c r="I82" t="s">
        <v>507</v>
      </c>
      <c r="J82" t="s">
        <v>254</v>
      </c>
      <c r="K82" t="s">
        <v>73</v>
      </c>
      <c r="L82" t="s">
        <v>658</v>
      </c>
      <c r="M82" t="s">
        <v>659</v>
      </c>
      <c r="N82">
        <v>48.21</v>
      </c>
      <c r="O82">
        <v>1</v>
      </c>
      <c r="P82">
        <v>0</v>
      </c>
      <c r="Q82">
        <v>11.55</v>
      </c>
      <c r="R82">
        <v>3.89</v>
      </c>
      <c r="S82" t="s">
        <v>610</v>
      </c>
      <c r="T82">
        <v>6</v>
      </c>
      <c r="U82" t="s">
        <v>77</v>
      </c>
      <c r="V82" t="s">
        <v>125</v>
      </c>
      <c r="W82" t="s">
        <v>15</v>
      </c>
      <c r="X82" t="s">
        <v>645</v>
      </c>
      <c r="Y82" t="s">
        <v>1</v>
      </c>
      <c r="Z82">
        <v>12</v>
      </c>
      <c r="AA82" t="s">
        <v>127</v>
      </c>
      <c r="AB82" t="s">
        <v>660</v>
      </c>
      <c r="AC82">
        <v>4</v>
      </c>
      <c r="AD82" t="s">
        <v>1</v>
      </c>
      <c r="AE82" t="s">
        <v>82</v>
      </c>
      <c r="AF82" t="s">
        <v>475</v>
      </c>
      <c r="AG82">
        <v>2014</v>
      </c>
    </row>
    <row r="83" spans="1:33" x14ac:dyDescent="0.3">
      <c r="A83">
        <v>49384</v>
      </c>
      <c r="B83" t="s">
        <v>661</v>
      </c>
      <c r="C83" s="7">
        <v>41640</v>
      </c>
      <c r="D83" s="7">
        <v>41645</v>
      </c>
      <c r="E83" t="s">
        <v>605</v>
      </c>
      <c r="F83" t="s">
        <v>602</v>
      </c>
      <c r="G83" t="s">
        <v>603</v>
      </c>
      <c r="H83" t="s">
        <v>264</v>
      </c>
      <c r="I83" t="s">
        <v>265</v>
      </c>
      <c r="J83" t="s">
        <v>266</v>
      </c>
      <c r="K83" t="s">
        <v>73</v>
      </c>
      <c r="L83" t="s">
        <v>662</v>
      </c>
      <c r="M83" t="s">
        <v>663</v>
      </c>
      <c r="N83">
        <v>106.92</v>
      </c>
      <c r="O83">
        <v>1</v>
      </c>
      <c r="P83">
        <v>0</v>
      </c>
      <c r="Q83">
        <v>26.73</v>
      </c>
      <c r="R83">
        <v>16.77</v>
      </c>
      <c r="S83" t="s">
        <v>113</v>
      </c>
      <c r="T83">
        <v>5</v>
      </c>
      <c r="U83" t="s">
        <v>77</v>
      </c>
      <c r="V83" t="s">
        <v>331</v>
      </c>
      <c r="W83" t="s">
        <v>15</v>
      </c>
      <c r="X83" t="s">
        <v>270</v>
      </c>
      <c r="Y83" t="s">
        <v>1</v>
      </c>
      <c r="Z83">
        <v>1</v>
      </c>
      <c r="AA83" t="s">
        <v>332</v>
      </c>
      <c r="AB83" t="s">
        <v>664</v>
      </c>
      <c r="AC83">
        <v>1</v>
      </c>
      <c r="AD83" t="s">
        <v>1</v>
      </c>
      <c r="AE83" t="s">
        <v>82</v>
      </c>
      <c r="AF83" t="s">
        <v>279</v>
      </c>
      <c r="AG83">
        <v>2014</v>
      </c>
    </row>
    <row r="84" spans="1:33" x14ac:dyDescent="0.3">
      <c r="A84">
        <v>48978</v>
      </c>
      <c r="B84" t="s">
        <v>665</v>
      </c>
      <c r="C84" s="7">
        <v>41755</v>
      </c>
      <c r="D84" s="7">
        <v>41760</v>
      </c>
      <c r="E84" t="s">
        <v>605</v>
      </c>
      <c r="F84" t="s">
        <v>666</v>
      </c>
      <c r="G84" t="s">
        <v>667</v>
      </c>
      <c r="H84" t="s">
        <v>668</v>
      </c>
      <c r="I84" t="s">
        <v>669</v>
      </c>
      <c r="J84" t="s">
        <v>417</v>
      </c>
      <c r="K84" t="s">
        <v>73</v>
      </c>
      <c r="L84" t="s">
        <v>670</v>
      </c>
      <c r="M84" t="s">
        <v>671</v>
      </c>
      <c r="N84">
        <v>137.4</v>
      </c>
      <c r="O84">
        <v>1</v>
      </c>
      <c r="P84">
        <v>0</v>
      </c>
      <c r="Q84">
        <v>49.44</v>
      </c>
      <c r="R84">
        <v>13.26</v>
      </c>
      <c r="S84" t="s">
        <v>113</v>
      </c>
      <c r="T84">
        <v>5</v>
      </c>
      <c r="U84" t="s">
        <v>77</v>
      </c>
      <c r="V84" t="s">
        <v>91</v>
      </c>
      <c r="W84" t="s">
        <v>15</v>
      </c>
      <c r="X84" t="s">
        <v>672</v>
      </c>
      <c r="Y84" t="s">
        <v>1</v>
      </c>
      <c r="Z84">
        <v>4</v>
      </c>
      <c r="AA84" t="s">
        <v>93</v>
      </c>
      <c r="AB84" t="s">
        <v>673</v>
      </c>
      <c r="AC84">
        <v>2</v>
      </c>
      <c r="AD84" t="s">
        <v>1</v>
      </c>
      <c r="AE84" t="s">
        <v>82</v>
      </c>
      <c r="AF84" t="s">
        <v>475</v>
      </c>
      <c r="AG84">
        <v>2014</v>
      </c>
    </row>
    <row r="85" spans="1:33" x14ac:dyDescent="0.3">
      <c r="A85">
        <v>44129</v>
      </c>
      <c r="B85" t="s">
        <v>674</v>
      </c>
      <c r="C85" s="7">
        <v>41695</v>
      </c>
      <c r="D85" s="7">
        <v>41700</v>
      </c>
      <c r="E85" t="s">
        <v>605</v>
      </c>
      <c r="F85" t="s">
        <v>675</v>
      </c>
      <c r="G85" t="s">
        <v>676</v>
      </c>
      <c r="H85" t="s">
        <v>677</v>
      </c>
      <c r="I85" t="s">
        <v>338</v>
      </c>
      <c r="J85" t="s">
        <v>254</v>
      </c>
      <c r="K85" t="s">
        <v>73</v>
      </c>
      <c r="L85" t="s">
        <v>678</v>
      </c>
      <c r="M85" t="s">
        <v>679</v>
      </c>
      <c r="N85">
        <v>61.62</v>
      </c>
      <c r="O85">
        <v>1</v>
      </c>
      <c r="P85">
        <v>0</v>
      </c>
      <c r="Q85">
        <v>26.49</v>
      </c>
      <c r="R85">
        <v>11.18</v>
      </c>
      <c r="S85" t="s">
        <v>113</v>
      </c>
      <c r="T85">
        <v>5</v>
      </c>
      <c r="U85" t="s">
        <v>77</v>
      </c>
      <c r="V85" t="s">
        <v>520</v>
      </c>
      <c r="W85" t="s">
        <v>15</v>
      </c>
      <c r="X85" t="s">
        <v>680</v>
      </c>
      <c r="Y85" t="s">
        <v>1</v>
      </c>
      <c r="Z85">
        <v>2</v>
      </c>
      <c r="AA85" t="s">
        <v>522</v>
      </c>
      <c r="AB85" t="s">
        <v>681</v>
      </c>
      <c r="AC85">
        <v>1</v>
      </c>
      <c r="AD85" t="s">
        <v>1</v>
      </c>
      <c r="AE85" t="s">
        <v>116</v>
      </c>
      <c r="AF85" t="s">
        <v>475</v>
      </c>
      <c r="AG85">
        <v>2014</v>
      </c>
    </row>
    <row r="86" spans="1:33" x14ac:dyDescent="0.3">
      <c r="A86">
        <v>48505</v>
      </c>
      <c r="B86" t="s">
        <v>682</v>
      </c>
      <c r="C86" s="7">
        <v>41955</v>
      </c>
      <c r="D86" s="7">
        <v>41960</v>
      </c>
      <c r="E86" t="s">
        <v>605</v>
      </c>
      <c r="F86" t="s">
        <v>683</v>
      </c>
      <c r="G86" t="s">
        <v>684</v>
      </c>
      <c r="H86" t="s">
        <v>685</v>
      </c>
      <c r="I86" t="s">
        <v>686</v>
      </c>
      <c r="J86" t="s">
        <v>192</v>
      </c>
      <c r="K86" t="s">
        <v>73</v>
      </c>
      <c r="L86" t="s">
        <v>687</v>
      </c>
      <c r="M86" t="s">
        <v>688</v>
      </c>
      <c r="N86">
        <v>88.2</v>
      </c>
      <c r="O86">
        <v>1</v>
      </c>
      <c r="P86">
        <v>0</v>
      </c>
      <c r="Q86">
        <v>7.92</v>
      </c>
      <c r="R86">
        <v>9.16</v>
      </c>
      <c r="S86" t="s">
        <v>113</v>
      </c>
      <c r="T86">
        <v>5</v>
      </c>
      <c r="U86" t="s">
        <v>77</v>
      </c>
      <c r="V86" t="s">
        <v>269</v>
      </c>
      <c r="W86" t="s">
        <v>15</v>
      </c>
      <c r="X86" t="s">
        <v>689</v>
      </c>
      <c r="Y86" t="s">
        <v>1</v>
      </c>
      <c r="Z86">
        <v>11</v>
      </c>
      <c r="AA86" t="s">
        <v>271</v>
      </c>
      <c r="AB86" t="s">
        <v>690</v>
      </c>
      <c r="AC86">
        <v>4</v>
      </c>
      <c r="AD86" t="s">
        <v>1</v>
      </c>
      <c r="AE86" t="s">
        <v>82</v>
      </c>
      <c r="AF86" t="s">
        <v>475</v>
      </c>
      <c r="AG86">
        <v>2014</v>
      </c>
    </row>
    <row r="87" spans="1:33" x14ac:dyDescent="0.3">
      <c r="A87">
        <v>48503</v>
      </c>
      <c r="B87" t="s">
        <v>682</v>
      </c>
      <c r="C87" s="7">
        <v>41955</v>
      </c>
      <c r="D87" s="7">
        <v>41960</v>
      </c>
      <c r="E87" t="s">
        <v>605</v>
      </c>
      <c r="F87" t="s">
        <v>683</v>
      </c>
      <c r="G87" t="s">
        <v>684</v>
      </c>
      <c r="H87" t="s">
        <v>685</v>
      </c>
      <c r="I87" t="s">
        <v>686</v>
      </c>
      <c r="J87" t="s">
        <v>192</v>
      </c>
      <c r="K87" t="s">
        <v>73</v>
      </c>
      <c r="L87" t="s">
        <v>691</v>
      </c>
      <c r="M87" t="s">
        <v>692</v>
      </c>
      <c r="N87">
        <v>25.14</v>
      </c>
      <c r="O87">
        <v>1</v>
      </c>
      <c r="P87">
        <v>0</v>
      </c>
      <c r="Q87">
        <v>9.0299999999999994</v>
      </c>
      <c r="R87">
        <v>2.0499999999999998</v>
      </c>
      <c r="S87" t="s">
        <v>113</v>
      </c>
      <c r="T87">
        <v>5</v>
      </c>
      <c r="U87" t="s">
        <v>77</v>
      </c>
      <c r="V87" t="s">
        <v>269</v>
      </c>
      <c r="W87" t="s">
        <v>15</v>
      </c>
      <c r="X87" t="s">
        <v>689</v>
      </c>
      <c r="Y87" t="s">
        <v>1</v>
      </c>
      <c r="Z87">
        <v>11</v>
      </c>
      <c r="AA87" t="s">
        <v>271</v>
      </c>
      <c r="AB87" t="s">
        <v>693</v>
      </c>
      <c r="AC87">
        <v>4</v>
      </c>
      <c r="AD87" t="s">
        <v>1</v>
      </c>
      <c r="AE87" t="s">
        <v>82</v>
      </c>
      <c r="AF87" t="s">
        <v>279</v>
      </c>
      <c r="AG87">
        <v>2014</v>
      </c>
    </row>
    <row r="88" spans="1:33" x14ac:dyDescent="0.3">
      <c r="A88">
        <v>44836</v>
      </c>
      <c r="B88" t="s">
        <v>694</v>
      </c>
      <c r="C88" s="7">
        <v>41690</v>
      </c>
      <c r="D88" s="7">
        <v>41694</v>
      </c>
      <c r="E88" t="s">
        <v>605</v>
      </c>
      <c r="F88" t="s">
        <v>695</v>
      </c>
      <c r="G88" t="s">
        <v>696</v>
      </c>
      <c r="H88" t="s">
        <v>697</v>
      </c>
      <c r="I88" t="s">
        <v>338</v>
      </c>
      <c r="J88" t="s">
        <v>254</v>
      </c>
      <c r="K88" t="s">
        <v>73</v>
      </c>
      <c r="L88" t="s">
        <v>698</v>
      </c>
      <c r="M88" t="s">
        <v>699</v>
      </c>
      <c r="N88">
        <v>1127.28</v>
      </c>
      <c r="O88">
        <v>8</v>
      </c>
      <c r="P88">
        <v>0</v>
      </c>
      <c r="Q88">
        <v>225.36</v>
      </c>
      <c r="R88">
        <v>138.49</v>
      </c>
      <c r="S88" t="s">
        <v>113</v>
      </c>
      <c r="T88">
        <v>4</v>
      </c>
      <c r="U88" t="s">
        <v>77</v>
      </c>
      <c r="V88" t="s">
        <v>520</v>
      </c>
      <c r="W88" t="s">
        <v>15</v>
      </c>
      <c r="X88" t="s">
        <v>700</v>
      </c>
      <c r="Y88" t="s">
        <v>1</v>
      </c>
      <c r="Z88">
        <v>2</v>
      </c>
      <c r="AA88" t="s">
        <v>522</v>
      </c>
      <c r="AB88" t="s">
        <v>701</v>
      </c>
      <c r="AC88">
        <v>1</v>
      </c>
      <c r="AD88" t="s">
        <v>1</v>
      </c>
      <c r="AE88" t="s">
        <v>82</v>
      </c>
      <c r="AF88" t="s">
        <v>117</v>
      </c>
      <c r="AG88">
        <v>2014</v>
      </c>
    </row>
    <row r="89" spans="1:33" x14ac:dyDescent="0.3">
      <c r="A89">
        <v>41825</v>
      </c>
      <c r="B89" t="s">
        <v>702</v>
      </c>
      <c r="C89" s="7">
        <v>41915</v>
      </c>
      <c r="D89" s="7">
        <v>41919</v>
      </c>
      <c r="E89" t="s">
        <v>605</v>
      </c>
      <c r="F89" t="s">
        <v>703</v>
      </c>
      <c r="G89" t="s">
        <v>704</v>
      </c>
      <c r="H89" t="s">
        <v>382</v>
      </c>
      <c r="I89" t="s">
        <v>338</v>
      </c>
      <c r="J89" t="s">
        <v>254</v>
      </c>
      <c r="K89" t="s">
        <v>73</v>
      </c>
      <c r="L89" t="s">
        <v>705</v>
      </c>
      <c r="M89" t="s">
        <v>706</v>
      </c>
      <c r="N89">
        <v>415.2</v>
      </c>
      <c r="O89">
        <v>1</v>
      </c>
      <c r="P89">
        <v>0</v>
      </c>
      <c r="Q89">
        <v>20.76</v>
      </c>
      <c r="R89">
        <v>44.95</v>
      </c>
      <c r="S89" t="s">
        <v>113</v>
      </c>
      <c r="T89">
        <v>4</v>
      </c>
      <c r="U89" t="s">
        <v>77</v>
      </c>
      <c r="V89" t="s">
        <v>145</v>
      </c>
      <c r="W89" t="s">
        <v>15</v>
      </c>
      <c r="X89" t="s">
        <v>385</v>
      </c>
      <c r="Y89" t="s">
        <v>1</v>
      </c>
      <c r="Z89">
        <v>10</v>
      </c>
      <c r="AA89" t="s">
        <v>147</v>
      </c>
      <c r="AB89" t="s">
        <v>707</v>
      </c>
      <c r="AC89">
        <v>4</v>
      </c>
      <c r="AD89" t="s">
        <v>1</v>
      </c>
      <c r="AE89" t="s">
        <v>82</v>
      </c>
      <c r="AF89" t="s">
        <v>117</v>
      </c>
      <c r="AG89">
        <v>2014</v>
      </c>
    </row>
    <row r="90" spans="1:33" x14ac:dyDescent="0.3">
      <c r="A90">
        <v>50409</v>
      </c>
      <c r="B90" t="s">
        <v>708</v>
      </c>
      <c r="C90" s="7">
        <v>41792</v>
      </c>
      <c r="D90" s="7">
        <v>41796</v>
      </c>
      <c r="E90" t="s">
        <v>605</v>
      </c>
      <c r="F90" t="s">
        <v>709</v>
      </c>
      <c r="G90" t="s">
        <v>710</v>
      </c>
      <c r="H90" t="s">
        <v>613</v>
      </c>
      <c r="I90" t="s">
        <v>614</v>
      </c>
      <c r="J90" t="s">
        <v>455</v>
      </c>
      <c r="K90" t="s">
        <v>73</v>
      </c>
      <c r="L90" t="s">
        <v>711</v>
      </c>
      <c r="M90" t="s">
        <v>712</v>
      </c>
      <c r="N90">
        <v>315.87</v>
      </c>
      <c r="O90">
        <v>1</v>
      </c>
      <c r="P90">
        <v>0</v>
      </c>
      <c r="Q90">
        <v>28.41</v>
      </c>
      <c r="R90">
        <v>24.43</v>
      </c>
      <c r="S90" t="s">
        <v>113</v>
      </c>
      <c r="T90">
        <v>4</v>
      </c>
      <c r="U90" t="s">
        <v>77</v>
      </c>
      <c r="V90" t="s">
        <v>177</v>
      </c>
      <c r="W90" t="s">
        <v>15</v>
      </c>
      <c r="X90" t="s">
        <v>617</v>
      </c>
      <c r="Y90" t="s">
        <v>1</v>
      </c>
      <c r="Z90">
        <v>6</v>
      </c>
      <c r="AA90" t="s">
        <v>179</v>
      </c>
      <c r="AB90" t="s">
        <v>713</v>
      </c>
      <c r="AC90">
        <v>2</v>
      </c>
      <c r="AD90" t="s">
        <v>1</v>
      </c>
      <c r="AE90" t="s">
        <v>82</v>
      </c>
      <c r="AF90" t="s">
        <v>83</v>
      </c>
      <c r="AG90">
        <v>2014</v>
      </c>
    </row>
    <row r="91" spans="1:33" x14ac:dyDescent="0.3">
      <c r="A91">
        <v>42570</v>
      </c>
      <c r="B91" t="s">
        <v>714</v>
      </c>
      <c r="C91" s="7">
        <v>41947</v>
      </c>
      <c r="D91" s="7">
        <v>41951</v>
      </c>
      <c r="E91" t="s">
        <v>605</v>
      </c>
      <c r="F91" t="s">
        <v>715</v>
      </c>
      <c r="G91" t="s">
        <v>716</v>
      </c>
      <c r="H91" t="s">
        <v>717</v>
      </c>
      <c r="I91" t="s">
        <v>718</v>
      </c>
      <c r="J91" t="s">
        <v>254</v>
      </c>
      <c r="K91" t="s">
        <v>73</v>
      </c>
      <c r="L91" t="s">
        <v>719</v>
      </c>
      <c r="M91" t="s">
        <v>720</v>
      </c>
      <c r="N91">
        <v>124.86</v>
      </c>
      <c r="O91">
        <v>1</v>
      </c>
      <c r="P91">
        <v>0</v>
      </c>
      <c r="Q91">
        <v>48.69</v>
      </c>
      <c r="R91">
        <v>16.489999999999998</v>
      </c>
      <c r="S91" t="s">
        <v>113</v>
      </c>
      <c r="T91">
        <v>4</v>
      </c>
      <c r="U91" t="s">
        <v>77</v>
      </c>
      <c r="V91" t="s">
        <v>269</v>
      </c>
      <c r="W91" t="s">
        <v>15</v>
      </c>
      <c r="X91" t="s">
        <v>721</v>
      </c>
      <c r="Y91" t="s">
        <v>1</v>
      </c>
      <c r="Z91">
        <v>11</v>
      </c>
      <c r="AA91" t="s">
        <v>271</v>
      </c>
      <c r="AB91" t="s">
        <v>722</v>
      </c>
      <c r="AC91">
        <v>4</v>
      </c>
      <c r="AD91" t="s">
        <v>1</v>
      </c>
      <c r="AE91" t="s">
        <v>82</v>
      </c>
      <c r="AF91" t="s">
        <v>117</v>
      </c>
      <c r="AG91">
        <v>2014</v>
      </c>
    </row>
    <row r="92" spans="1:33" x14ac:dyDescent="0.3">
      <c r="A92">
        <v>50983</v>
      </c>
      <c r="B92" t="s">
        <v>723</v>
      </c>
      <c r="C92" s="7">
        <v>41799</v>
      </c>
      <c r="D92" s="7">
        <v>41803</v>
      </c>
      <c r="E92" t="s">
        <v>605</v>
      </c>
      <c r="F92" t="s">
        <v>724</v>
      </c>
      <c r="G92" t="s">
        <v>725</v>
      </c>
      <c r="H92" t="s">
        <v>726</v>
      </c>
      <c r="I92" t="s">
        <v>726</v>
      </c>
      <c r="J92" t="s">
        <v>266</v>
      </c>
      <c r="K92" t="s">
        <v>73</v>
      </c>
      <c r="L92" t="s">
        <v>727</v>
      </c>
      <c r="M92" t="s">
        <v>728</v>
      </c>
      <c r="N92">
        <v>516</v>
      </c>
      <c r="O92">
        <v>4</v>
      </c>
      <c r="P92">
        <v>0</v>
      </c>
      <c r="Q92">
        <v>61.92</v>
      </c>
      <c r="R92">
        <v>46.75</v>
      </c>
      <c r="S92" t="s">
        <v>113</v>
      </c>
      <c r="T92">
        <v>4</v>
      </c>
      <c r="U92" t="s">
        <v>77</v>
      </c>
      <c r="V92" t="s">
        <v>177</v>
      </c>
      <c r="W92" t="s">
        <v>15</v>
      </c>
      <c r="X92" t="s">
        <v>729</v>
      </c>
      <c r="Y92" t="s">
        <v>1</v>
      </c>
      <c r="Z92">
        <v>6</v>
      </c>
      <c r="AA92" t="s">
        <v>179</v>
      </c>
      <c r="AB92" t="s">
        <v>730</v>
      </c>
      <c r="AC92">
        <v>2</v>
      </c>
      <c r="AD92" t="s">
        <v>1</v>
      </c>
      <c r="AE92" t="s">
        <v>82</v>
      </c>
      <c r="AF92" t="s">
        <v>475</v>
      </c>
      <c r="AG92">
        <v>2014</v>
      </c>
    </row>
    <row r="93" spans="1:33" x14ac:dyDescent="0.3">
      <c r="A93">
        <v>42616</v>
      </c>
      <c r="B93" t="s">
        <v>731</v>
      </c>
      <c r="C93" s="7">
        <v>41729</v>
      </c>
      <c r="D93" s="7">
        <v>41733</v>
      </c>
      <c r="E93" t="s">
        <v>605</v>
      </c>
      <c r="F93" t="s">
        <v>732</v>
      </c>
      <c r="G93" t="s">
        <v>733</v>
      </c>
      <c r="H93" t="s">
        <v>734</v>
      </c>
      <c r="I93" t="s">
        <v>735</v>
      </c>
      <c r="J93" t="s">
        <v>736</v>
      </c>
      <c r="K93" t="s">
        <v>73</v>
      </c>
      <c r="L93" t="s">
        <v>737</v>
      </c>
      <c r="M93" t="s">
        <v>738</v>
      </c>
      <c r="N93">
        <v>347.88</v>
      </c>
      <c r="O93">
        <v>2</v>
      </c>
      <c r="P93">
        <v>0</v>
      </c>
      <c r="Q93">
        <v>17.34</v>
      </c>
      <c r="R93">
        <v>30.97</v>
      </c>
      <c r="S93" t="s">
        <v>113</v>
      </c>
      <c r="T93">
        <v>4</v>
      </c>
      <c r="U93" t="s">
        <v>77</v>
      </c>
      <c r="V93" t="s">
        <v>295</v>
      </c>
      <c r="W93" t="s">
        <v>15</v>
      </c>
      <c r="X93" t="s">
        <v>739</v>
      </c>
      <c r="Y93" t="s">
        <v>1</v>
      </c>
      <c r="Z93">
        <v>3</v>
      </c>
      <c r="AA93" t="s">
        <v>297</v>
      </c>
      <c r="AB93" t="s">
        <v>740</v>
      </c>
      <c r="AC93">
        <v>1</v>
      </c>
      <c r="AD93" t="s">
        <v>1</v>
      </c>
      <c r="AE93" t="s">
        <v>82</v>
      </c>
      <c r="AF93" t="s">
        <v>475</v>
      </c>
      <c r="AG93">
        <v>2014</v>
      </c>
    </row>
    <row r="94" spans="1:33" x14ac:dyDescent="0.3">
      <c r="A94">
        <v>45402</v>
      </c>
      <c r="B94" t="s">
        <v>741</v>
      </c>
      <c r="C94" s="7">
        <v>41992</v>
      </c>
      <c r="D94" s="7">
        <v>41996</v>
      </c>
      <c r="E94" t="s">
        <v>605</v>
      </c>
      <c r="F94" t="s">
        <v>742</v>
      </c>
      <c r="G94" t="s">
        <v>743</v>
      </c>
      <c r="H94" t="s">
        <v>121</v>
      </c>
      <c r="I94" t="s">
        <v>121</v>
      </c>
      <c r="J94" t="s">
        <v>122</v>
      </c>
      <c r="K94" t="s">
        <v>73</v>
      </c>
      <c r="L94" t="s">
        <v>744</v>
      </c>
      <c r="M94" t="s">
        <v>745</v>
      </c>
      <c r="N94">
        <v>144.66</v>
      </c>
      <c r="O94">
        <v>1</v>
      </c>
      <c r="P94">
        <v>0</v>
      </c>
      <c r="Q94">
        <v>43.38</v>
      </c>
      <c r="R94">
        <v>14.98</v>
      </c>
      <c r="S94" t="s">
        <v>113</v>
      </c>
      <c r="T94">
        <v>4</v>
      </c>
      <c r="U94" t="s">
        <v>77</v>
      </c>
      <c r="V94" t="s">
        <v>125</v>
      </c>
      <c r="W94" t="s">
        <v>15</v>
      </c>
      <c r="X94" t="s">
        <v>126</v>
      </c>
      <c r="Y94" t="s">
        <v>1</v>
      </c>
      <c r="Z94">
        <v>12</v>
      </c>
      <c r="AA94" t="s">
        <v>127</v>
      </c>
      <c r="AB94" t="s">
        <v>746</v>
      </c>
      <c r="AC94">
        <v>4</v>
      </c>
      <c r="AD94" t="s">
        <v>1</v>
      </c>
      <c r="AE94" t="s">
        <v>82</v>
      </c>
      <c r="AF94" t="s">
        <v>475</v>
      </c>
      <c r="AG94">
        <v>2014</v>
      </c>
    </row>
    <row r="95" spans="1:33" x14ac:dyDescent="0.3">
      <c r="A95">
        <v>47251</v>
      </c>
      <c r="B95" t="s">
        <v>747</v>
      </c>
      <c r="C95" s="7">
        <v>41960</v>
      </c>
      <c r="D95" s="7">
        <v>41964</v>
      </c>
      <c r="E95" t="s">
        <v>605</v>
      </c>
      <c r="F95" t="s">
        <v>748</v>
      </c>
      <c r="G95" t="s">
        <v>749</v>
      </c>
      <c r="H95" t="s">
        <v>750</v>
      </c>
      <c r="I95" t="s">
        <v>751</v>
      </c>
      <c r="J95" t="s">
        <v>752</v>
      </c>
      <c r="K95" t="s">
        <v>73</v>
      </c>
      <c r="L95" t="s">
        <v>753</v>
      </c>
      <c r="M95" t="s">
        <v>754</v>
      </c>
      <c r="N95">
        <v>107.82</v>
      </c>
      <c r="O95">
        <v>2</v>
      </c>
      <c r="P95">
        <v>0</v>
      </c>
      <c r="Q95">
        <v>23.7</v>
      </c>
      <c r="R95">
        <v>12.4</v>
      </c>
      <c r="S95" t="s">
        <v>113</v>
      </c>
      <c r="T95">
        <v>4</v>
      </c>
      <c r="U95" t="s">
        <v>77</v>
      </c>
      <c r="V95" t="s">
        <v>269</v>
      </c>
      <c r="W95" t="s">
        <v>15</v>
      </c>
      <c r="X95" t="s">
        <v>755</v>
      </c>
      <c r="Y95" t="s">
        <v>1</v>
      </c>
      <c r="Z95">
        <v>11</v>
      </c>
      <c r="AA95" t="s">
        <v>271</v>
      </c>
      <c r="AB95" t="s">
        <v>756</v>
      </c>
      <c r="AC95">
        <v>4</v>
      </c>
      <c r="AD95" t="s">
        <v>1</v>
      </c>
      <c r="AE95" t="s">
        <v>82</v>
      </c>
      <c r="AF95" t="s">
        <v>475</v>
      </c>
      <c r="AG95">
        <v>2014</v>
      </c>
    </row>
    <row r="96" spans="1:33" x14ac:dyDescent="0.3">
      <c r="A96">
        <v>49146</v>
      </c>
      <c r="B96" t="s">
        <v>757</v>
      </c>
      <c r="C96" s="7">
        <v>41940</v>
      </c>
      <c r="D96" s="7">
        <v>41944</v>
      </c>
      <c r="E96" t="s">
        <v>605</v>
      </c>
      <c r="F96" t="s">
        <v>758</v>
      </c>
      <c r="G96" t="s">
        <v>759</v>
      </c>
      <c r="H96" t="s">
        <v>760</v>
      </c>
      <c r="I96" t="s">
        <v>760</v>
      </c>
      <c r="J96" t="s">
        <v>192</v>
      </c>
      <c r="K96" t="s">
        <v>73</v>
      </c>
      <c r="L96" t="s">
        <v>761</v>
      </c>
      <c r="M96" t="s">
        <v>762</v>
      </c>
      <c r="N96">
        <v>63.39</v>
      </c>
      <c r="O96">
        <v>1</v>
      </c>
      <c r="P96">
        <v>0</v>
      </c>
      <c r="Q96">
        <v>17.73</v>
      </c>
      <c r="R96">
        <v>11.95</v>
      </c>
      <c r="S96" t="s">
        <v>113</v>
      </c>
      <c r="T96">
        <v>4</v>
      </c>
      <c r="U96" t="s">
        <v>77</v>
      </c>
      <c r="V96" t="s">
        <v>145</v>
      </c>
      <c r="W96" t="s">
        <v>15</v>
      </c>
      <c r="X96" t="s">
        <v>763</v>
      </c>
      <c r="Y96" t="s">
        <v>1</v>
      </c>
      <c r="Z96">
        <v>10</v>
      </c>
      <c r="AA96" t="s">
        <v>147</v>
      </c>
      <c r="AB96" t="s">
        <v>764</v>
      </c>
      <c r="AC96">
        <v>4</v>
      </c>
      <c r="AD96" t="s">
        <v>1</v>
      </c>
      <c r="AE96" t="s">
        <v>82</v>
      </c>
      <c r="AF96" t="s">
        <v>475</v>
      </c>
      <c r="AG96">
        <v>2014</v>
      </c>
    </row>
    <row r="97" spans="1:33" x14ac:dyDescent="0.3">
      <c r="A97">
        <v>50238</v>
      </c>
      <c r="B97" t="s">
        <v>765</v>
      </c>
      <c r="C97" s="7">
        <v>41967</v>
      </c>
      <c r="D97" s="7">
        <v>41971</v>
      </c>
      <c r="E97" t="s">
        <v>605</v>
      </c>
      <c r="F97" t="s">
        <v>766</v>
      </c>
      <c r="G97" t="s">
        <v>767</v>
      </c>
      <c r="H97" t="s">
        <v>768</v>
      </c>
      <c r="I97" t="s">
        <v>768</v>
      </c>
      <c r="J97" t="s">
        <v>142</v>
      </c>
      <c r="K97" t="s">
        <v>73</v>
      </c>
      <c r="L97" t="s">
        <v>769</v>
      </c>
      <c r="M97" t="s">
        <v>770</v>
      </c>
      <c r="N97">
        <v>69.569999999999993</v>
      </c>
      <c r="O97">
        <v>1</v>
      </c>
      <c r="P97">
        <v>0</v>
      </c>
      <c r="Q97">
        <v>14.58</v>
      </c>
      <c r="R97">
        <v>10.57</v>
      </c>
      <c r="S97" t="s">
        <v>113</v>
      </c>
      <c r="T97">
        <v>4</v>
      </c>
      <c r="U97" t="s">
        <v>77</v>
      </c>
      <c r="V97" t="s">
        <v>269</v>
      </c>
      <c r="W97" t="s">
        <v>15</v>
      </c>
      <c r="X97" t="s">
        <v>771</v>
      </c>
      <c r="Y97" t="s">
        <v>1</v>
      </c>
      <c r="Z97">
        <v>11</v>
      </c>
      <c r="AA97" t="s">
        <v>271</v>
      </c>
      <c r="AB97" t="s">
        <v>772</v>
      </c>
      <c r="AC97">
        <v>4</v>
      </c>
      <c r="AD97" t="s">
        <v>1</v>
      </c>
      <c r="AE97" t="s">
        <v>82</v>
      </c>
      <c r="AF97" t="s">
        <v>475</v>
      </c>
      <c r="AG97">
        <v>2014</v>
      </c>
    </row>
    <row r="98" spans="1:33" x14ac:dyDescent="0.3">
      <c r="A98">
        <v>49611</v>
      </c>
      <c r="B98" t="s">
        <v>773</v>
      </c>
      <c r="C98" s="7">
        <v>41705</v>
      </c>
      <c r="D98" s="7">
        <v>41709</v>
      </c>
      <c r="E98" t="s">
        <v>605</v>
      </c>
      <c r="F98" t="s">
        <v>774</v>
      </c>
      <c r="G98" t="s">
        <v>775</v>
      </c>
      <c r="H98" t="s">
        <v>642</v>
      </c>
      <c r="I98" t="s">
        <v>507</v>
      </c>
      <c r="J98" t="s">
        <v>254</v>
      </c>
      <c r="K98" t="s">
        <v>73</v>
      </c>
      <c r="L98" t="s">
        <v>776</v>
      </c>
      <c r="M98" t="s">
        <v>777</v>
      </c>
      <c r="N98">
        <v>293.22000000000003</v>
      </c>
      <c r="O98">
        <v>6</v>
      </c>
      <c r="P98">
        <v>0</v>
      </c>
      <c r="Q98">
        <v>99.54</v>
      </c>
      <c r="R98">
        <v>35.61</v>
      </c>
      <c r="S98" t="s">
        <v>113</v>
      </c>
      <c r="T98">
        <v>4</v>
      </c>
      <c r="U98" t="s">
        <v>77</v>
      </c>
      <c r="V98" t="s">
        <v>295</v>
      </c>
      <c r="W98" t="s">
        <v>15</v>
      </c>
      <c r="X98" t="s">
        <v>645</v>
      </c>
      <c r="Y98" t="s">
        <v>1</v>
      </c>
      <c r="Z98">
        <v>3</v>
      </c>
      <c r="AA98" t="s">
        <v>297</v>
      </c>
      <c r="AB98" t="s">
        <v>778</v>
      </c>
      <c r="AC98">
        <v>1</v>
      </c>
      <c r="AD98" t="s">
        <v>1</v>
      </c>
      <c r="AE98" t="s">
        <v>116</v>
      </c>
      <c r="AF98" t="s">
        <v>279</v>
      </c>
      <c r="AG98">
        <v>2014</v>
      </c>
    </row>
    <row r="99" spans="1:33" x14ac:dyDescent="0.3">
      <c r="A99">
        <v>49597</v>
      </c>
      <c r="B99" t="s">
        <v>779</v>
      </c>
      <c r="C99" s="7">
        <v>41947</v>
      </c>
      <c r="D99" s="7">
        <v>41951</v>
      </c>
      <c r="E99" t="s">
        <v>605</v>
      </c>
      <c r="F99" t="s">
        <v>780</v>
      </c>
      <c r="G99" t="s">
        <v>781</v>
      </c>
      <c r="H99" t="s">
        <v>152</v>
      </c>
      <c r="I99" t="s">
        <v>152</v>
      </c>
      <c r="J99" t="s">
        <v>153</v>
      </c>
      <c r="K99" t="s">
        <v>73</v>
      </c>
      <c r="L99" t="s">
        <v>285</v>
      </c>
      <c r="M99" t="s">
        <v>286</v>
      </c>
      <c r="N99">
        <v>193.68</v>
      </c>
      <c r="O99">
        <v>4</v>
      </c>
      <c r="P99">
        <v>0</v>
      </c>
      <c r="Q99">
        <v>11.52</v>
      </c>
      <c r="R99">
        <v>25.43</v>
      </c>
      <c r="S99" t="s">
        <v>113</v>
      </c>
      <c r="T99">
        <v>4</v>
      </c>
      <c r="U99" t="s">
        <v>77</v>
      </c>
      <c r="V99" t="s">
        <v>269</v>
      </c>
      <c r="W99" t="s">
        <v>15</v>
      </c>
      <c r="X99" t="s">
        <v>156</v>
      </c>
      <c r="Y99" t="s">
        <v>1</v>
      </c>
      <c r="Z99">
        <v>11</v>
      </c>
      <c r="AA99" t="s">
        <v>271</v>
      </c>
      <c r="AB99" t="s">
        <v>288</v>
      </c>
      <c r="AC99">
        <v>4</v>
      </c>
      <c r="AD99" t="s">
        <v>1</v>
      </c>
      <c r="AE99" t="s">
        <v>82</v>
      </c>
      <c r="AF99" t="s">
        <v>279</v>
      </c>
      <c r="AG99">
        <v>2014</v>
      </c>
    </row>
    <row r="100" spans="1:33" x14ac:dyDescent="0.3">
      <c r="A100">
        <v>42813</v>
      </c>
      <c r="B100" t="s">
        <v>782</v>
      </c>
      <c r="C100" s="7">
        <v>41885</v>
      </c>
      <c r="D100" s="7">
        <v>41889</v>
      </c>
      <c r="E100" t="s">
        <v>605</v>
      </c>
      <c r="F100" t="s">
        <v>783</v>
      </c>
      <c r="G100" t="s">
        <v>784</v>
      </c>
      <c r="H100" t="s">
        <v>200</v>
      </c>
      <c r="I100" t="s">
        <v>201</v>
      </c>
      <c r="J100" t="s">
        <v>142</v>
      </c>
      <c r="K100" t="s">
        <v>73</v>
      </c>
      <c r="L100" t="s">
        <v>785</v>
      </c>
      <c r="M100" t="s">
        <v>786</v>
      </c>
      <c r="N100">
        <v>207.36</v>
      </c>
      <c r="O100">
        <v>4</v>
      </c>
      <c r="P100">
        <v>0</v>
      </c>
      <c r="Q100">
        <v>57.96</v>
      </c>
      <c r="R100">
        <v>18.38</v>
      </c>
      <c r="S100" t="s">
        <v>113</v>
      </c>
      <c r="T100">
        <v>4</v>
      </c>
      <c r="U100" t="s">
        <v>77</v>
      </c>
      <c r="V100" t="s">
        <v>257</v>
      </c>
      <c r="W100" t="s">
        <v>15</v>
      </c>
      <c r="X100" t="s">
        <v>204</v>
      </c>
      <c r="Y100" t="s">
        <v>1</v>
      </c>
      <c r="Z100">
        <v>9</v>
      </c>
      <c r="AA100" t="s">
        <v>259</v>
      </c>
      <c r="AB100" t="s">
        <v>787</v>
      </c>
      <c r="AC100">
        <v>3</v>
      </c>
      <c r="AD100" t="s">
        <v>1</v>
      </c>
      <c r="AE100" t="s">
        <v>82</v>
      </c>
      <c r="AF100" t="s">
        <v>279</v>
      </c>
      <c r="AG100">
        <v>2014</v>
      </c>
    </row>
    <row r="101" spans="1:33" x14ac:dyDescent="0.3">
      <c r="A101">
        <v>47784</v>
      </c>
      <c r="B101" t="s">
        <v>788</v>
      </c>
      <c r="C101" s="7">
        <v>41855</v>
      </c>
      <c r="D101" s="7">
        <v>41859</v>
      </c>
      <c r="E101" t="s">
        <v>605</v>
      </c>
      <c r="F101" t="s">
        <v>789</v>
      </c>
      <c r="G101" t="s">
        <v>790</v>
      </c>
      <c r="H101" t="s">
        <v>791</v>
      </c>
      <c r="I101" t="s">
        <v>792</v>
      </c>
      <c r="J101" t="s">
        <v>736</v>
      </c>
      <c r="K101" t="s">
        <v>73</v>
      </c>
      <c r="L101" t="s">
        <v>793</v>
      </c>
      <c r="M101" t="s">
        <v>794</v>
      </c>
      <c r="N101">
        <v>88.02</v>
      </c>
      <c r="O101">
        <v>2</v>
      </c>
      <c r="P101">
        <v>0</v>
      </c>
      <c r="Q101">
        <v>31.68</v>
      </c>
      <c r="R101">
        <v>15.06</v>
      </c>
      <c r="S101" t="s">
        <v>113</v>
      </c>
      <c r="T101">
        <v>4</v>
      </c>
      <c r="U101" t="s">
        <v>77</v>
      </c>
      <c r="V101" t="s">
        <v>78</v>
      </c>
      <c r="W101" t="s">
        <v>15</v>
      </c>
      <c r="X101" t="s">
        <v>795</v>
      </c>
      <c r="Y101" t="s">
        <v>1</v>
      </c>
      <c r="Z101">
        <v>8</v>
      </c>
      <c r="AA101" t="s">
        <v>80</v>
      </c>
      <c r="AB101" t="s">
        <v>796</v>
      </c>
      <c r="AC101">
        <v>3</v>
      </c>
      <c r="AD101" t="s">
        <v>1</v>
      </c>
      <c r="AE101" t="s">
        <v>82</v>
      </c>
      <c r="AF101" t="s">
        <v>279</v>
      </c>
      <c r="AG101">
        <v>2014</v>
      </c>
    </row>
    <row r="102" spans="1:33" x14ac:dyDescent="0.3">
      <c r="A102">
        <v>44220</v>
      </c>
      <c r="B102" t="s">
        <v>797</v>
      </c>
      <c r="C102" s="7">
        <v>41811</v>
      </c>
      <c r="D102" s="7">
        <v>41815</v>
      </c>
      <c r="E102" t="s">
        <v>605</v>
      </c>
      <c r="F102" t="s">
        <v>798</v>
      </c>
      <c r="G102" t="s">
        <v>799</v>
      </c>
      <c r="H102" t="s">
        <v>800</v>
      </c>
      <c r="I102" t="s">
        <v>516</v>
      </c>
      <c r="J102" t="s">
        <v>517</v>
      </c>
      <c r="K102" t="s">
        <v>73</v>
      </c>
      <c r="L102" t="s">
        <v>801</v>
      </c>
      <c r="M102" t="s">
        <v>802</v>
      </c>
      <c r="N102">
        <v>42.06</v>
      </c>
      <c r="O102">
        <v>1</v>
      </c>
      <c r="P102">
        <v>0</v>
      </c>
      <c r="Q102">
        <v>21.03</v>
      </c>
      <c r="R102">
        <v>5.26</v>
      </c>
      <c r="S102" t="s">
        <v>113</v>
      </c>
      <c r="T102">
        <v>4</v>
      </c>
      <c r="U102" t="s">
        <v>77</v>
      </c>
      <c r="V102" t="s">
        <v>177</v>
      </c>
      <c r="W102" t="s">
        <v>15</v>
      </c>
      <c r="X102" t="s">
        <v>803</v>
      </c>
      <c r="Y102" t="s">
        <v>1</v>
      </c>
      <c r="Z102">
        <v>6</v>
      </c>
      <c r="AA102" t="s">
        <v>179</v>
      </c>
      <c r="AB102" t="s">
        <v>804</v>
      </c>
      <c r="AC102">
        <v>2</v>
      </c>
      <c r="AD102" t="s">
        <v>1</v>
      </c>
      <c r="AE102" t="s">
        <v>82</v>
      </c>
      <c r="AF102" t="s">
        <v>279</v>
      </c>
      <c r="AG102">
        <v>2014</v>
      </c>
    </row>
    <row r="103" spans="1:33" x14ac:dyDescent="0.3">
      <c r="A103">
        <v>49614</v>
      </c>
      <c r="B103" t="s">
        <v>805</v>
      </c>
      <c r="C103" s="7">
        <v>41695</v>
      </c>
      <c r="D103" s="7">
        <v>41699</v>
      </c>
      <c r="E103" t="s">
        <v>605</v>
      </c>
      <c r="F103" t="s">
        <v>806</v>
      </c>
      <c r="G103" t="s">
        <v>807</v>
      </c>
      <c r="H103" t="s">
        <v>200</v>
      </c>
      <c r="I103" t="s">
        <v>201</v>
      </c>
      <c r="J103" t="s">
        <v>142</v>
      </c>
      <c r="K103" t="s">
        <v>73</v>
      </c>
      <c r="L103" t="s">
        <v>808</v>
      </c>
      <c r="M103" t="s">
        <v>809</v>
      </c>
      <c r="N103">
        <v>31.56</v>
      </c>
      <c r="O103">
        <v>1</v>
      </c>
      <c r="P103">
        <v>0</v>
      </c>
      <c r="Q103">
        <v>3.78</v>
      </c>
      <c r="R103">
        <v>2.52</v>
      </c>
      <c r="S103" t="s">
        <v>113</v>
      </c>
      <c r="T103">
        <v>4</v>
      </c>
      <c r="U103" t="s">
        <v>77</v>
      </c>
      <c r="V103" t="s">
        <v>520</v>
      </c>
      <c r="W103" t="s">
        <v>15</v>
      </c>
      <c r="X103" t="s">
        <v>204</v>
      </c>
      <c r="Y103" t="s">
        <v>1</v>
      </c>
      <c r="Z103">
        <v>2</v>
      </c>
      <c r="AA103" t="s">
        <v>522</v>
      </c>
      <c r="AB103" t="s">
        <v>810</v>
      </c>
      <c r="AC103">
        <v>1</v>
      </c>
      <c r="AD103" t="s">
        <v>1</v>
      </c>
      <c r="AE103" t="s">
        <v>82</v>
      </c>
      <c r="AF103" t="s">
        <v>279</v>
      </c>
      <c r="AG103">
        <v>2014</v>
      </c>
    </row>
    <row r="104" spans="1:33" x14ac:dyDescent="0.3">
      <c r="A104">
        <v>48362</v>
      </c>
      <c r="B104" t="s">
        <v>811</v>
      </c>
      <c r="C104" s="7">
        <v>41649</v>
      </c>
      <c r="D104" s="7">
        <v>41653</v>
      </c>
      <c r="E104" t="s">
        <v>605</v>
      </c>
      <c r="F104" t="s">
        <v>812</v>
      </c>
      <c r="G104" t="s">
        <v>813</v>
      </c>
      <c r="H104" t="s">
        <v>814</v>
      </c>
      <c r="I104" t="s">
        <v>814</v>
      </c>
      <c r="J104" t="s">
        <v>480</v>
      </c>
      <c r="K104" t="s">
        <v>73</v>
      </c>
      <c r="L104" t="s">
        <v>815</v>
      </c>
      <c r="M104" t="s">
        <v>816</v>
      </c>
      <c r="N104">
        <v>24.99</v>
      </c>
      <c r="O104">
        <v>1</v>
      </c>
      <c r="P104">
        <v>0</v>
      </c>
      <c r="Q104">
        <v>7.74</v>
      </c>
      <c r="R104">
        <v>2.4300000000000002</v>
      </c>
      <c r="S104" t="s">
        <v>113</v>
      </c>
      <c r="T104">
        <v>4</v>
      </c>
      <c r="U104" t="s">
        <v>77</v>
      </c>
      <c r="V104" t="s">
        <v>331</v>
      </c>
      <c r="W104" t="s">
        <v>15</v>
      </c>
      <c r="X104" t="s">
        <v>817</v>
      </c>
      <c r="Y104" t="s">
        <v>1</v>
      </c>
      <c r="Z104">
        <v>1</v>
      </c>
      <c r="AA104" t="s">
        <v>332</v>
      </c>
      <c r="AB104" t="s">
        <v>818</v>
      </c>
      <c r="AC104">
        <v>1</v>
      </c>
      <c r="AD104" t="s">
        <v>1</v>
      </c>
      <c r="AE104" t="s">
        <v>82</v>
      </c>
      <c r="AF104" t="s">
        <v>279</v>
      </c>
      <c r="AG104">
        <v>2014</v>
      </c>
    </row>
    <row r="105" spans="1:33" x14ac:dyDescent="0.3">
      <c r="A105">
        <v>50986</v>
      </c>
      <c r="B105" t="s">
        <v>723</v>
      </c>
      <c r="C105" s="7">
        <v>41799</v>
      </c>
      <c r="D105" s="7">
        <v>41803</v>
      </c>
      <c r="E105" t="s">
        <v>605</v>
      </c>
      <c r="F105" t="s">
        <v>724</v>
      </c>
      <c r="G105" t="s">
        <v>725</v>
      </c>
      <c r="H105" t="s">
        <v>726</v>
      </c>
      <c r="I105" t="s">
        <v>726</v>
      </c>
      <c r="J105" t="s">
        <v>266</v>
      </c>
      <c r="K105" t="s">
        <v>73</v>
      </c>
      <c r="L105" t="s">
        <v>418</v>
      </c>
      <c r="M105" t="s">
        <v>419</v>
      </c>
      <c r="N105">
        <v>17.61</v>
      </c>
      <c r="O105">
        <v>1</v>
      </c>
      <c r="P105">
        <v>0</v>
      </c>
      <c r="Q105">
        <v>8.7899999999999991</v>
      </c>
      <c r="R105">
        <v>2.2799999999999998</v>
      </c>
      <c r="S105" t="s">
        <v>113</v>
      </c>
      <c r="T105">
        <v>4</v>
      </c>
      <c r="U105" t="s">
        <v>77</v>
      </c>
      <c r="V105" t="s">
        <v>177</v>
      </c>
      <c r="W105" t="s">
        <v>15</v>
      </c>
      <c r="X105" t="s">
        <v>729</v>
      </c>
      <c r="Y105" t="s">
        <v>1</v>
      </c>
      <c r="Z105">
        <v>6</v>
      </c>
      <c r="AA105" t="s">
        <v>179</v>
      </c>
      <c r="AB105" t="s">
        <v>421</v>
      </c>
      <c r="AC105">
        <v>2</v>
      </c>
      <c r="AD105" t="s">
        <v>1</v>
      </c>
      <c r="AE105" t="s">
        <v>82</v>
      </c>
      <c r="AF105" t="s">
        <v>279</v>
      </c>
      <c r="AG105">
        <v>2014</v>
      </c>
    </row>
    <row r="106" spans="1:33" x14ac:dyDescent="0.3">
      <c r="A106">
        <v>45896</v>
      </c>
      <c r="B106" t="s">
        <v>819</v>
      </c>
      <c r="C106" s="7">
        <v>41899</v>
      </c>
      <c r="D106" s="7">
        <v>41903</v>
      </c>
      <c r="E106" t="s">
        <v>605</v>
      </c>
      <c r="F106" t="s">
        <v>820</v>
      </c>
      <c r="G106" t="s">
        <v>821</v>
      </c>
      <c r="H106" t="s">
        <v>822</v>
      </c>
      <c r="I106" t="s">
        <v>823</v>
      </c>
      <c r="J106" t="s">
        <v>72</v>
      </c>
      <c r="K106" t="s">
        <v>73</v>
      </c>
      <c r="L106" t="s">
        <v>824</v>
      </c>
      <c r="M106" t="s">
        <v>825</v>
      </c>
      <c r="N106">
        <v>1715.16</v>
      </c>
      <c r="O106">
        <v>2</v>
      </c>
      <c r="P106">
        <v>0</v>
      </c>
      <c r="Q106">
        <v>377.28</v>
      </c>
      <c r="R106">
        <v>165.38</v>
      </c>
      <c r="S106" t="s">
        <v>76</v>
      </c>
      <c r="T106">
        <v>4</v>
      </c>
      <c r="U106" t="s">
        <v>77</v>
      </c>
      <c r="V106" t="s">
        <v>257</v>
      </c>
      <c r="W106" t="s">
        <v>15</v>
      </c>
      <c r="X106" t="s">
        <v>826</v>
      </c>
      <c r="Y106" t="s">
        <v>1</v>
      </c>
      <c r="Z106">
        <v>9</v>
      </c>
      <c r="AA106" t="s">
        <v>259</v>
      </c>
      <c r="AB106" t="s">
        <v>827</v>
      </c>
      <c r="AC106">
        <v>3</v>
      </c>
      <c r="AD106" t="s">
        <v>1</v>
      </c>
      <c r="AE106" t="s">
        <v>116</v>
      </c>
      <c r="AF106" t="s">
        <v>83</v>
      </c>
      <c r="AG106">
        <v>2014</v>
      </c>
    </row>
    <row r="107" spans="1:33" x14ac:dyDescent="0.3">
      <c r="A107">
        <v>44850</v>
      </c>
      <c r="B107" t="s">
        <v>828</v>
      </c>
      <c r="C107" s="7">
        <v>41970</v>
      </c>
      <c r="D107" s="7">
        <v>41976</v>
      </c>
      <c r="E107" t="s">
        <v>605</v>
      </c>
      <c r="F107" t="s">
        <v>829</v>
      </c>
      <c r="G107" t="s">
        <v>830</v>
      </c>
      <c r="H107" t="s">
        <v>438</v>
      </c>
      <c r="I107" t="s">
        <v>439</v>
      </c>
      <c r="J107" t="s">
        <v>142</v>
      </c>
      <c r="K107" t="s">
        <v>73</v>
      </c>
      <c r="L107" t="s">
        <v>831</v>
      </c>
      <c r="M107" t="s">
        <v>832</v>
      </c>
      <c r="N107">
        <v>2679.12</v>
      </c>
      <c r="O107">
        <v>8</v>
      </c>
      <c r="P107">
        <v>0</v>
      </c>
      <c r="Q107">
        <v>1098.24</v>
      </c>
      <c r="R107">
        <v>147.34</v>
      </c>
      <c r="S107" t="s">
        <v>76</v>
      </c>
      <c r="T107">
        <v>6</v>
      </c>
      <c r="U107" t="s">
        <v>77</v>
      </c>
      <c r="V107" t="s">
        <v>269</v>
      </c>
      <c r="W107" t="s">
        <v>15</v>
      </c>
      <c r="X107" t="s">
        <v>442</v>
      </c>
      <c r="Y107" t="s">
        <v>1</v>
      </c>
      <c r="Z107">
        <v>11</v>
      </c>
      <c r="AA107" t="s">
        <v>271</v>
      </c>
      <c r="AB107" t="s">
        <v>833</v>
      </c>
      <c r="AC107">
        <v>4</v>
      </c>
      <c r="AD107" t="s">
        <v>1</v>
      </c>
      <c r="AE107" t="s">
        <v>116</v>
      </c>
      <c r="AF107" t="s">
        <v>83</v>
      </c>
      <c r="AG107">
        <v>2014</v>
      </c>
    </row>
    <row r="108" spans="1:33" x14ac:dyDescent="0.3">
      <c r="A108">
        <v>48905</v>
      </c>
      <c r="B108" t="s">
        <v>834</v>
      </c>
      <c r="C108" s="7">
        <v>41873</v>
      </c>
      <c r="D108" s="7">
        <v>41877</v>
      </c>
      <c r="E108" t="s">
        <v>605</v>
      </c>
      <c r="F108" t="s">
        <v>835</v>
      </c>
      <c r="G108" t="s">
        <v>836</v>
      </c>
      <c r="H108" t="s">
        <v>837</v>
      </c>
      <c r="I108" t="s">
        <v>347</v>
      </c>
      <c r="J108" t="s">
        <v>254</v>
      </c>
      <c r="K108" t="s">
        <v>73</v>
      </c>
      <c r="L108" t="s">
        <v>838</v>
      </c>
      <c r="M108" t="s">
        <v>839</v>
      </c>
      <c r="N108">
        <v>1842.66</v>
      </c>
      <c r="O108">
        <v>2</v>
      </c>
      <c r="P108">
        <v>0</v>
      </c>
      <c r="Q108">
        <v>884.46</v>
      </c>
      <c r="R108">
        <v>130.25</v>
      </c>
      <c r="S108" t="s">
        <v>76</v>
      </c>
      <c r="T108">
        <v>4</v>
      </c>
      <c r="U108" t="s">
        <v>77</v>
      </c>
      <c r="V108" t="s">
        <v>78</v>
      </c>
      <c r="W108" t="s">
        <v>15</v>
      </c>
      <c r="X108" t="s">
        <v>840</v>
      </c>
      <c r="Y108" t="s">
        <v>1</v>
      </c>
      <c r="Z108">
        <v>8</v>
      </c>
      <c r="AA108" t="s">
        <v>80</v>
      </c>
      <c r="AB108" t="s">
        <v>841</v>
      </c>
      <c r="AC108">
        <v>3</v>
      </c>
      <c r="AD108" t="s">
        <v>1</v>
      </c>
      <c r="AE108" t="s">
        <v>82</v>
      </c>
      <c r="AF108" t="s">
        <v>83</v>
      </c>
      <c r="AG108">
        <v>2014</v>
      </c>
    </row>
    <row r="109" spans="1:33" x14ac:dyDescent="0.3">
      <c r="A109">
        <v>42625</v>
      </c>
      <c r="B109" t="s">
        <v>842</v>
      </c>
      <c r="C109" s="7">
        <v>41888</v>
      </c>
      <c r="D109" s="7">
        <v>41893</v>
      </c>
      <c r="E109" t="s">
        <v>605</v>
      </c>
      <c r="F109" t="s">
        <v>606</v>
      </c>
      <c r="G109" t="s">
        <v>607</v>
      </c>
      <c r="H109" t="s">
        <v>161</v>
      </c>
      <c r="I109" t="s">
        <v>162</v>
      </c>
      <c r="J109" t="s">
        <v>163</v>
      </c>
      <c r="K109" t="s">
        <v>73</v>
      </c>
      <c r="L109" t="s">
        <v>843</v>
      </c>
      <c r="M109" t="s">
        <v>844</v>
      </c>
      <c r="N109">
        <v>870.24</v>
      </c>
      <c r="O109">
        <v>1</v>
      </c>
      <c r="P109">
        <v>0</v>
      </c>
      <c r="Q109">
        <v>304.56</v>
      </c>
      <c r="R109">
        <v>108.23</v>
      </c>
      <c r="S109" t="s">
        <v>76</v>
      </c>
      <c r="T109">
        <v>5</v>
      </c>
      <c r="U109" t="s">
        <v>77</v>
      </c>
      <c r="V109" t="s">
        <v>257</v>
      </c>
      <c r="W109" t="s">
        <v>15</v>
      </c>
      <c r="X109" t="s">
        <v>166</v>
      </c>
      <c r="Y109" t="s">
        <v>1</v>
      </c>
      <c r="Z109">
        <v>9</v>
      </c>
      <c r="AA109" t="s">
        <v>259</v>
      </c>
      <c r="AB109" t="s">
        <v>845</v>
      </c>
      <c r="AC109">
        <v>3</v>
      </c>
      <c r="AD109" t="s">
        <v>1</v>
      </c>
      <c r="AE109" t="s">
        <v>82</v>
      </c>
      <c r="AF109" t="s">
        <v>83</v>
      </c>
      <c r="AG109">
        <v>2014</v>
      </c>
    </row>
    <row r="110" spans="1:33" x14ac:dyDescent="0.3">
      <c r="A110">
        <v>43157</v>
      </c>
      <c r="B110" t="s">
        <v>846</v>
      </c>
      <c r="C110" s="7">
        <v>41900</v>
      </c>
      <c r="D110" s="7">
        <v>41905</v>
      </c>
      <c r="E110" t="s">
        <v>605</v>
      </c>
      <c r="F110" t="s">
        <v>847</v>
      </c>
      <c r="G110" t="s">
        <v>848</v>
      </c>
      <c r="H110" t="s">
        <v>849</v>
      </c>
      <c r="I110" t="s">
        <v>849</v>
      </c>
      <c r="J110" t="s">
        <v>324</v>
      </c>
      <c r="K110" t="s">
        <v>73</v>
      </c>
      <c r="L110" t="s">
        <v>850</v>
      </c>
      <c r="M110" t="s">
        <v>851</v>
      </c>
      <c r="N110">
        <v>925.23</v>
      </c>
      <c r="O110">
        <v>1</v>
      </c>
      <c r="P110">
        <v>0</v>
      </c>
      <c r="Q110">
        <v>305.31</v>
      </c>
      <c r="R110">
        <v>89.9</v>
      </c>
      <c r="S110" t="s">
        <v>76</v>
      </c>
      <c r="T110">
        <v>5</v>
      </c>
      <c r="U110" t="s">
        <v>77</v>
      </c>
      <c r="V110" t="s">
        <v>257</v>
      </c>
      <c r="W110" t="s">
        <v>15</v>
      </c>
      <c r="X110" t="s">
        <v>852</v>
      </c>
      <c r="Y110" t="s">
        <v>1</v>
      </c>
      <c r="Z110">
        <v>9</v>
      </c>
      <c r="AA110" t="s">
        <v>259</v>
      </c>
      <c r="AB110" t="s">
        <v>853</v>
      </c>
      <c r="AC110">
        <v>3</v>
      </c>
      <c r="AD110" t="s">
        <v>1</v>
      </c>
      <c r="AE110" t="s">
        <v>82</v>
      </c>
      <c r="AF110" t="s">
        <v>83</v>
      </c>
      <c r="AG110">
        <v>2014</v>
      </c>
    </row>
    <row r="111" spans="1:33" x14ac:dyDescent="0.3">
      <c r="A111">
        <v>48261</v>
      </c>
      <c r="B111" t="s">
        <v>854</v>
      </c>
      <c r="C111" s="7">
        <v>41659</v>
      </c>
      <c r="D111" s="7">
        <v>41665</v>
      </c>
      <c r="E111" t="s">
        <v>605</v>
      </c>
      <c r="F111" t="s">
        <v>855</v>
      </c>
      <c r="G111" t="s">
        <v>856</v>
      </c>
      <c r="H111" t="s">
        <v>857</v>
      </c>
      <c r="I111" t="s">
        <v>858</v>
      </c>
      <c r="J111" t="s">
        <v>417</v>
      </c>
      <c r="K111" t="s">
        <v>73</v>
      </c>
      <c r="L111" t="s">
        <v>859</v>
      </c>
      <c r="M111" t="s">
        <v>860</v>
      </c>
      <c r="N111">
        <v>465</v>
      </c>
      <c r="O111">
        <v>1</v>
      </c>
      <c r="P111">
        <v>0</v>
      </c>
      <c r="Q111">
        <v>79.05</v>
      </c>
      <c r="R111">
        <v>43.72</v>
      </c>
      <c r="S111" t="s">
        <v>76</v>
      </c>
      <c r="T111">
        <v>6</v>
      </c>
      <c r="U111" t="s">
        <v>77</v>
      </c>
      <c r="V111" t="s">
        <v>331</v>
      </c>
      <c r="W111" t="s">
        <v>15</v>
      </c>
      <c r="X111" t="s">
        <v>861</v>
      </c>
      <c r="Y111" t="s">
        <v>1</v>
      </c>
      <c r="Z111">
        <v>1</v>
      </c>
      <c r="AA111" t="s">
        <v>332</v>
      </c>
      <c r="AB111" t="s">
        <v>862</v>
      </c>
      <c r="AC111">
        <v>1</v>
      </c>
      <c r="AD111" t="s">
        <v>1</v>
      </c>
      <c r="AE111" t="s">
        <v>95</v>
      </c>
      <c r="AF111" t="s">
        <v>83</v>
      </c>
      <c r="AG111">
        <v>2014</v>
      </c>
    </row>
    <row r="112" spans="1:33" x14ac:dyDescent="0.3">
      <c r="A112">
        <v>49063</v>
      </c>
      <c r="B112" t="s">
        <v>863</v>
      </c>
      <c r="C112" s="7">
        <v>41666</v>
      </c>
      <c r="D112" s="7">
        <v>41673</v>
      </c>
      <c r="E112" t="s">
        <v>605</v>
      </c>
      <c r="F112" t="s">
        <v>864</v>
      </c>
      <c r="G112" t="s">
        <v>865</v>
      </c>
      <c r="H112" t="s">
        <v>866</v>
      </c>
      <c r="I112" t="s">
        <v>867</v>
      </c>
      <c r="J112" t="s">
        <v>142</v>
      </c>
      <c r="K112" t="s">
        <v>73</v>
      </c>
      <c r="L112" t="s">
        <v>868</v>
      </c>
      <c r="M112" t="s">
        <v>869</v>
      </c>
      <c r="N112">
        <v>428.34</v>
      </c>
      <c r="O112">
        <v>1</v>
      </c>
      <c r="P112">
        <v>0</v>
      </c>
      <c r="Q112">
        <v>137.04</v>
      </c>
      <c r="R112">
        <v>42.63</v>
      </c>
      <c r="S112" t="s">
        <v>76</v>
      </c>
      <c r="T112">
        <v>7</v>
      </c>
      <c r="U112" t="s">
        <v>77</v>
      </c>
      <c r="V112" t="s">
        <v>331</v>
      </c>
      <c r="W112" t="s">
        <v>15</v>
      </c>
      <c r="X112" t="s">
        <v>870</v>
      </c>
      <c r="Y112" t="s">
        <v>1</v>
      </c>
      <c r="Z112">
        <v>1</v>
      </c>
      <c r="AA112" t="s">
        <v>332</v>
      </c>
      <c r="AB112" t="s">
        <v>871</v>
      </c>
      <c r="AC112">
        <v>1</v>
      </c>
      <c r="AD112" t="s">
        <v>1</v>
      </c>
      <c r="AE112" t="s">
        <v>82</v>
      </c>
      <c r="AF112" t="s">
        <v>83</v>
      </c>
      <c r="AG112">
        <v>2014</v>
      </c>
    </row>
    <row r="113" spans="1:33" x14ac:dyDescent="0.3">
      <c r="A113">
        <v>50016</v>
      </c>
      <c r="B113" t="s">
        <v>872</v>
      </c>
      <c r="C113" s="7">
        <v>41885</v>
      </c>
      <c r="D113" s="7">
        <v>41892</v>
      </c>
      <c r="E113" t="s">
        <v>605</v>
      </c>
      <c r="F113" t="s">
        <v>873</v>
      </c>
      <c r="G113" t="s">
        <v>874</v>
      </c>
      <c r="H113" t="s">
        <v>875</v>
      </c>
      <c r="I113" t="s">
        <v>876</v>
      </c>
      <c r="J113" t="s">
        <v>417</v>
      </c>
      <c r="K113" t="s">
        <v>73</v>
      </c>
      <c r="L113" t="s">
        <v>877</v>
      </c>
      <c r="M113" t="s">
        <v>878</v>
      </c>
      <c r="N113">
        <v>480.03</v>
      </c>
      <c r="O113">
        <v>1</v>
      </c>
      <c r="P113">
        <v>0</v>
      </c>
      <c r="Q113">
        <v>19.2</v>
      </c>
      <c r="R113">
        <v>38.71</v>
      </c>
      <c r="S113" t="s">
        <v>76</v>
      </c>
      <c r="T113">
        <v>7</v>
      </c>
      <c r="U113" t="s">
        <v>77</v>
      </c>
      <c r="V113" t="s">
        <v>257</v>
      </c>
      <c r="W113" t="s">
        <v>15</v>
      </c>
      <c r="X113" t="s">
        <v>879</v>
      </c>
      <c r="Y113" t="s">
        <v>1</v>
      </c>
      <c r="Z113">
        <v>9</v>
      </c>
      <c r="AA113" t="s">
        <v>259</v>
      </c>
      <c r="AB113" t="s">
        <v>880</v>
      </c>
      <c r="AC113">
        <v>3</v>
      </c>
      <c r="AD113" t="s">
        <v>1</v>
      </c>
      <c r="AE113" t="s">
        <v>95</v>
      </c>
      <c r="AF113" t="s">
        <v>83</v>
      </c>
      <c r="AG113">
        <v>2014</v>
      </c>
    </row>
    <row r="114" spans="1:33" x14ac:dyDescent="0.3">
      <c r="A114">
        <v>42804</v>
      </c>
      <c r="B114" t="s">
        <v>881</v>
      </c>
      <c r="C114" s="7">
        <v>41983</v>
      </c>
      <c r="D114" s="7">
        <v>41989</v>
      </c>
      <c r="E114" t="s">
        <v>605</v>
      </c>
      <c r="F114" t="s">
        <v>882</v>
      </c>
      <c r="G114" t="s">
        <v>883</v>
      </c>
      <c r="H114" t="s">
        <v>152</v>
      </c>
      <c r="I114" t="s">
        <v>152</v>
      </c>
      <c r="J114" t="s">
        <v>153</v>
      </c>
      <c r="K114" t="s">
        <v>73</v>
      </c>
      <c r="L114" t="s">
        <v>884</v>
      </c>
      <c r="M114" t="s">
        <v>885</v>
      </c>
      <c r="N114">
        <v>318.08999999999997</v>
      </c>
      <c r="O114">
        <v>1</v>
      </c>
      <c r="P114">
        <v>0</v>
      </c>
      <c r="Q114">
        <v>152.66999999999999</v>
      </c>
      <c r="R114">
        <v>23.93</v>
      </c>
      <c r="S114" t="s">
        <v>76</v>
      </c>
      <c r="T114">
        <v>6</v>
      </c>
      <c r="U114" t="s">
        <v>77</v>
      </c>
      <c r="V114" t="s">
        <v>125</v>
      </c>
      <c r="W114" t="s">
        <v>15</v>
      </c>
      <c r="X114" t="s">
        <v>156</v>
      </c>
      <c r="Y114" t="s">
        <v>1</v>
      </c>
      <c r="Z114">
        <v>12</v>
      </c>
      <c r="AA114" t="s">
        <v>127</v>
      </c>
      <c r="AB114" t="s">
        <v>886</v>
      </c>
      <c r="AC114">
        <v>4</v>
      </c>
      <c r="AD114" t="s">
        <v>1</v>
      </c>
      <c r="AE114" t="s">
        <v>82</v>
      </c>
      <c r="AF114" t="s">
        <v>83</v>
      </c>
      <c r="AG114">
        <v>2014</v>
      </c>
    </row>
    <row r="115" spans="1:33" x14ac:dyDescent="0.3">
      <c r="A115">
        <v>45861</v>
      </c>
      <c r="B115" t="s">
        <v>887</v>
      </c>
      <c r="C115" s="7">
        <v>41772</v>
      </c>
      <c r="D115" s="7">
        <v>41778</v>
      </c>
      <c r="E115" t="s">
        <v>605</v>
      </c>
      <c r="F115" t="s">
        <v>888</v>
      </c>
      <c r="G115" t="s">
        <v>889</v>
      </c>
      <c r="H115" t="s">
        <v>890</v>
      </c>
      <c r="I115" t="s">
        <v>823</v>
      </c>
      <c r="J115" t="s">
        <v>72</v>
      </c>
      <c r="K115" t="s">
        <v>73</v>
      </c>
      <c r="L115" t="s">
        <v>891</v>
      </c>
      <c r="M115" t="s">
        <v>892</v>
      </c>
      <c r="N115">
        <v>528.9</v>
      </c>
      <c r="O115">
        <v>1</v>
      </c>
      <c r="P115">
        <v>0</v>
      </c>
      <c r="Q115">
        <v>79.319999999999993</v>
      </c>
      <c r="R115">
        <v>22.71</v>
      </c>
      <c r="S115" t="s">
        <v>76</v>
      </c>
      <c r="T115">
        <v>6</v>
      </c>
      <c r="U115" t="s">
        <v>77</v>
      </c>
      <c r="V115" t="s">
        <v>102</v>
      </c>
      <c r="W115" t="s">
        <v>15</v>
      </c>
      <c r="X115" t="s">
        <v>893</v>
      </c>
      <c r="Y115" t="s">
        <v>1</v>
      </c>
      <c r="Z115">
        <v>5</v>
      </c>
      <c r="AA115" t="s">
        <v>103</v>
      </c>
      <c r="AB115" t="s">
        <v>894</v>
      </c>
      <c r="AC115">
        <v>2</v>
      </c>
      <c r="AD115" t="s">
        <v>1</v>
      </c>
      <c r="AE115" t="s">
        <v>116</v>
      </c>
      <c r="AF115" t="s">
        <v>83</v>
      </c>
      <c r="AG115">
        <v>2014</v>
      </c>
    </row>
    <row r="116" spans="1:33" x14ac:dyDescent="0.3">
      <c r="A116">
        <v>49612</v>
      </c>
      <c r="B116" t="s">
        <v>895</v>
      </c>
      <c r="C116" s="7">
        <v>41668</v>
      </c>
      <c r="D116" s="7">
        <v>41672</v>
      </c>
      <c r="E116" t="s">
        <v>605</v>
      </c>
      <c r="F116" t="s">
        <v>896</v>
      </c>
      <c r="G116" t="s">
        <v>897</v>
      </c>
      <c r="H116" t="s">
        <v>337</v>
      </c>
      <c r="I116" t="s">
        <v>338</v>
      </c>
      <c r="J116" t="s">
        <v>254</v>
      </c>
      <c r="K116" t="s">
        <v>73</v>
      </c>
      <c r="L116" t="s">
        <v>898</v>
      </c>
      <c r="M116" t="s">
        <v>899</v>
      </c>
      <c r="N116">
        <v>330.27</v>
      </c>
      <c r="O116">
        <v>1</v>
      </c>
      <c r="P116">
        <v>0</v>
      </c>
      <c r="Q116">
        <v>46.23</v>
      </c>
      <c r="R116">
        <v>21.12</v>
      </c>
      <c r="S116" t="s">
        <v>76</v>
      </c>
      <c r="T116">
        <v>4</v>
      </c>
      <c r="U116" t="s">
        <v>77</v>
      </c>
      <c r="V116" t="s">
        <v>331</v>
      </c>
      <c r="W116" t="s">
        <v>15</v>
      </c>
      <c r="X116" t="s">
        <v>341</v>
      </c>
      <c r="Y116" t="s">
        <v>1</v>
      </c>
      <c r="Z116">
        <v>1</v>
      </c>
      <c r="AA116" t="s">
        <v>332</v>
      </c>
      <c r="AB116" t="s">
        <v>900</v>
      </c>
      <c r="AC116">
        <v>1</v>
      </c>
      <c r="AD116" t="s">
        <v>1</v>
      </c>
      <c r="AE116" t="s">
        <v>82</v>
      </c>
      <c r="AF116" t="s">
        <v>83</v>
      </c>
      <c r="AG116">
        <v>2014</v>
      </c>
    </row>
    <row r="117" spans="1:33" x14ac:dyDescent="0.3">
      <c r="A117">
        <v>48244</v>
      </c>
      <c r="B117" t="s">
        <v>901</v>
      </c>
      <c r="C117" s="7">
        <v>41845</v>
      </c>
      <c r="D117" s="7">
        <v>41851</v>
      </c>
      <c r="E117" t="s">
        <v>605</v>
      </c>
      <c r="F117" t="s">
        <v>902</v>
      </c>
      <c r="G117" t="s">
        <v>903</v>
      </c>
      <c r="H117" t="s">
        <v>904</v>
      </c>
      <c r="I117" t="s">
        <v>905</v>
      </c>
      <c r="J117" t="s">
        <v>163</v>
      </c>
      <c r="K117" t="s">
        <v>73</v>
      </c>
      <c r="L117" t="s">
        <v>906</v>
      </c>
      <c r="M117" t="s">
        <v>907</v>
      </c>
      <c r="N117">
        <v>320.49</v>
      </c>
      <c r="O117">
        <v>1</v>
      </c>
      <c r="P117">
        <v>0</v>
      </c>
      <c r="Q117">
        <v>102.54</v>
      </c>
      <c r="R117">
        <v>5.87</v>
      </c>
      <c r="S117" t="s">
        <v>76</v>
      </c>
      <c r="T117">
        <v>6</v>
      </c>
      <c r="U117" t="s">
        <v>77</v>
      </c>
      <c r="V117" t="s">
        <v>590</v>
      </c>
      <c r="W117" t="s">
        <v>15</v>
      </c>
      <c r="X117" t="s">
        <v>908</v>
      </c>
      <c r="Y117" t="s">
        <v>1</v>
      </c>
      <c r="Z117">
        <v>7</v>
      </c>
      <c r="AA117" t="s">
        <v>592</v>
      </c>
      <c r="AB117" t="s">
        <v>909</v>
      </c>
      <c r="AC117">
        <v>3</v>
      </c>
      <c r="AD117" t="s">
        <v>1</v>
      </c>
      <c r="AE117" t="s">
        <v>82</v>
      </c>
      <c r="AF117" t="s">
        <v>83</v>
      </c>
      <c r="AG117">
        <v>2014</v>
      </c>
    </row>
    <row r="118" spans="1:33" x14ac:dyDescent="0.3">
      <c r="A118">
        <v>43659</v>
      </c>
      <c r="B118" t="s">
        <v>910</v>
      </c>
      <c r="C118" s="7">
        <v>41998</v>
      </c>
      <c r="D118" s="7">
        <v>42005</v>
      </c>
      <c r="E118" t="s">
        <v>605</v>
      </c>
      <c r="F118" t="s">
        <v>911</v>
      </c>
      <c r="G118" t="s">
        <v>912</v>
      </c>
      <c r="H118" t="s">
        <v>264</v>
      </c>
      <c r="I118" t="s">
        <v>265</v>
      </c>
      <c r="J118" t="s">
        <v>266</v>
      </c>
      <c r="K118" t="s">
        <v>73</v>
      </c>
      <c r="L118" t="s">
        <v>143</v>
      </c>
      <c r="M118" t="s">
        <v>144</v>
      </c>
      <c r="N118">
        <v>293.64</v>
      </c>
      <c r="O118">
        <v>2</v>
      </c>
      <c r="P118">
        <v>0</v>
      </c>
      <c r="Q118">
        <v>85.14</v>
      </c>
      <c r="R118">
        <v>17.8</v>
      </c>
      <c r="S118" t="s">
        <v>76</v>
      </c>
      <c r="T118">
        <v>7</v>
      </c>
      <c r="U118" t="s">
        <v>77</v>
      </c>
      <c r="V118" t="s">
        <v>125</v>
      </c>
      <c r="W118" t="s">
        <v>15</v>
      </c>
      <c r="X118" t="s">
        <v>270</v>
      </c>
      <c r="Y118" t="s">
        <v>1</v>
      </c>
      <c r="Z118">
        <v>12</v>
      </c>
      <c r="AA118" t="s">
        <v>127</v>
      </c>
      <c r="AB118" t="s">
        <v>148</v>
      </c>
      <c r="AC118">
        <v>4</v>
      </c>
      <c r="AD118" t="s">
        <v>1</v>
      </c>
      <c r="AE118" t="s">
        <v>95</v>
      </c>
      <c r="AF118" t="s">
        <v>117</v>
      </c>
      <c r="AG118">
        <v>2014</v>
      </c>
    </row>
    <row r="119" spans="1:33" x14ac:dyDescent="0.3">
      <c r="A119">
        <v>47517</v>
      </c>
      <c r="B119" t="s">
        <v>913</v>
      </c>
      <c r="C119" s="7">
        <v>41880</v>
      </c>
      <c r="D119" s="7">
        <v>41887</v>
      </c>
      <c r="E119" t="s">
        <v>605</v>
      </c>
      <c r="F119" t="s">
        <v>914</v>
      </c>
      <c r="G119" t="s">
        <v>915</v>
      </c>
      <c r="H119" t="s">
        <v>916</v>
      </c>
      <c r="I119" t="s">
        <v>916</v>
      </c>
      <c r="J119" t="s">
        <v>752</v>
      </c>
      <c r="K119" t="s">
        <v>73</v>
      </c>
      <c r="L119" t="s">
        <v>917</v>
      </c>
      <c r="M119" t="s">
        <v>918</v>
      </c>
      <c r="N119">
        <v>125.34</v>
      </c>
      <c r="O119">
        <v>1</v>
      </c>
      <c r="P119">
        <v>0</v>
      </c>
      <c r="Q119">
        <v>60.15</v>
      </c>
      <c r="R119">
        <v>3.97</v>
      </c>
      <c r="S119" t="s">
        <v>76</v>
      </c>
      <c r="T119">
        <v>7</v>
      </c>
      <c r="U119" t="s">
        <v>77</v>
      </c>
      <c r="V119" t="s">
        <v>78</v>
      </c>
      <c r="W119" t="s">
        <v>15</v>
      </c>
      <c r="X119" t="s">
        <v>919</v>
      </c>
      <c r="Y119" t="s">
        <v>1</v>
      </c>
      <c r="Z119">
        <v>8</v>
      </c>
      <c r="AA119" t="s">
        <v>80</v>
      </c>
      <c r="AB119" t="s">
        <v>920</v>
      </c>
      <c r="AC119">
        <v>3</v>
      </c>
      <c r="AD119" t="s">
        <v>1</v>
      </c>
      <c r="AE119" t="s">
        <v>82</v>
      </c>
      <c r="AF119" t="s">
        <v>117</v>
      </c>
      <c r="AG119">
        <v>2014</v>
      </c>
    </row>
    <row r="120" spans="1:33" x14ac:dyDescent="0.3">
      <c r="A120">
        <v>42448</v>
      </c>
      <c r="B120" t="s">
        <v>921</v>
      </c>
      <c r="C120" s="7">
        <v>41897</v>
      </c>
      <c r="D120" s="7">
        <v>41903</v>
      </c>
      <c r="E120" t="s">
        <v>605</v>
      </c>
      <c r="F120" t="s">
        <v>709</v>
      </c>
      <c r="G120" t="s">
        <v>710</v>
      </c>
      <c r="H120" t="s">
        <v>922</v>
      </c>
      <c r="I120" t="s">
        <v>922</v>
      </c>
      <c r="J120" t="s">
        <v>517</v>
      </c>
      <c r="K120" t="s">
        <v>73</v>
      </c>
      <c r="L120" t="s">
        <v>923</v>
      </c>
      <c r="M120" t="s">
        <v>924</v>
      </c>
      <c r="N120">
        <v>2180.34</v>
      </c>
      <c r="O120">
        <v>6</v>
      </c>
      <c r="P120">
        <v>0</v>
      </c>
      <c r="Q120">
        <v>959.22</v>
      </c>
      <c r="R120">
        <v>112.59</v>
      </c>
      <c r="S120" t="s">
        <v>76</v>
      </c>
      <c r="T120">
        <v>6</v>
      </c>
      <c r="U120" t="s">
        <v>77</v>
      </c>
      <c r="V120" t="s">
        <v>257</v>
      </c>
      <c r="W120" t="s">
        <v>15</v>
      </c>
      <c r="X120" t="s">
        <v>925</v>
      </c>
      <c r="Y120" t="s">
        <v>1</v>
      </c>
      <c r="Z120">
        <v>9</v>
      </c>
      <c r="AA120" t="s">
        <v>259</v>
      </c>
      <c r="AB120" t="s">
        <v>926</v>
      </c>
      <c r="AC120">
        <v>3</v>
      </c>
      <c r="AD120" t="s">
        <v>1</v>
      </c>
      <c r="AE120" t="s">
        <v>82</v>
      </c>
      <c r="AF120" t="s">
        <v>117</v>
      </c>
      <c r="AG120">
        <v>2014</v>
      </c>
    </row>
    <row r="121" spans="1:33" x14ac:dyDescent="0.3">
      <c r="A121">
        <v>49618</v>
      </c>
      <c r="B121" t="s">
        <v>927</v>
      </c>
      <c r="C121" s="7">
        <v>41914</v>
      </c>
      <c r="D121" s="7">
        <v>41920</v>
      </c>
      <c r="E121" t="s">
        <v>605</v>
      </c>
      <c r="F121" t="s">
        <v>703</v>
      </c>
      <c r="G121" t="s">
        <v>704</v>
      </c>
      <c r="H121" t="s">
        <v>390</v>
      </c>
      <c r="I121" t="s">
        <v>390</v>
      </c>
      <c r="J121" t="s">
        <v>391</v>
      </c>
      <c r="K121" t="s">
        <v>73</v>
      </c>
      <c r="L121" t="s">
        <v>928</v>
      </c>
      <c r="M121" t="s">
        <v>929</v>
      </c>
      <c r="N121">
        <v>411.75</v>
      </c>
      <c r="O121">
        <v>1</v>
      </c>
      <c r="P121">
        <v>0</v>
      </c>
      <c r="Q121">
        <v>156.44999999999999</v>
      </c>
      <c r="R121">
        <v>23.71</v>
      </c>
      <c r="S121" t="s">
        <v>76</v>
      </c>
      <c r="T121">
        <v>6</v>
      </c>
      <c r="U121" t="s">
        <v>77</v>
      </c>
      <c r="V121" t="s">
        <v>145</v>
      </c>
      <c r="W121" t="s">
        <v>15</v>
      </c>
      <c r="X121" t="s">
        <v>394</v>
      </c>
      <c r="Y121" t="s">
        <v>1</v>
      </c>
      <c r="Z121">
        <v>10</v>
      </c>
      <c r="AA121" t="s">
        <v>147</v>
      </c>
      <c r="AB121" t="s">
        <v>930</v>
      </c>
      <c r="AC121">
        <v>4</v>
      </c>
      <c r="AD121" t="s">
        <v>1</v>
      </c>
      <c r="AE121" t="s">
        <v>82</v>
      </c>
      <c r="AF121" t="s">
        <v>117</v>
      </c>
      <c r="AG121">
        <v>2014</v>
      </c>
    </row>
    <row r="122" spans="1:33" x14ac:dyDescent="0.3">
      <c r="A122">
        <v>45610</v>
      </c>
      <c r="B122" t="s">
        <v>931</v>
      </c>
      <c r="C122" s="7">
        <v>41860</v>
      </c>
      <c r="D122" s="7">
        <v>41866</v>
      </c>
      <c r="E122" t="s">
        <v>605</v>
      </c>
      <c r="F122" t="s">
        <v>932</v>
      </c>
      <c r="G122" t="s">
        <v>933</v>
      </c>
      <c r="H122" t="s">
        <v>934</v>
      </c>
      <c r="I122" t="s">
        <v>935</v>
      </c>
      <c r="J122" t="s">
        <v>122</v>
      </c>
      <c r="K122" t="s">
        <v>73</v>
      </c>
      <c r="L122" t="s">
        <v>936</v>
      </c>
      <c r="M122" t="s">
        <v>937</v>
      </c>
      <c r="N122">
        <v>170.19</v>
      </c>
      <c r="O122">
        <v>1</v>
      </c>
      <c r="P122">
        <v>0</v>
      </c>
      <c r="Q122">
        <v>27.21</v>
      </c>
      <c r="R122">
        <v>11.26</v>
      </c>
      <c r="S122" t="s">
        <v>76</v>
      </c>
      <c r="T122">
        <v>6</v>
      </c>
      <c r="U122" t="s">
        <v>77</v>
      </c>
      <c r="V122" t="s">
        <v>78</v>
      </c>
      <c r="W122" t="s">
        <v>15</v>
      </c>
      <c r="X122" t="s">
        <v>938</v>
      </c>
      <c r="Y122" t="s">
        <v>1</v>
      </c>
      <c r="Z122">
        <v>8</v>
      </c>
      <c r="AA122" t="s">
        <v>80</v>
      </c>
      <c r="AB122" t="s">
        <v>939</v>
      </c>
      <c r="AC122">
        <v>3</v>
      </c>
      <c r="AD122" t="s">
        <v>1</v>
      </c>
      <c r="AE122" t="s">
        <v>116</v>
      </c>
      <c r="AF122" t="s">
        <v>117</v>
      </c>
      <c r="AG122">
        <v>2014</v>
      </c>
    </row>
    <row r="123" spans="1:33" x14ac:dyDescent="0.3">
      <c r="A123">
        <v>49715</v>
      </c>
      <c r="B123" t="s">
        <v>940</v>
      </c>
      <c r="C123" s="7">
        <v>41781</v>
      </c>
      <c r="D123" s="7">
        <v>41787</v>
      </c>
      <c r="E123" t="s">
        <v>605</v>
      </c>
      <c r="F123" t="s">
        <v>941</v>
      </c>
      <c r="G123" t="s">
        <v>942</v>
      </c>
      <c r="H123" t="s">
        <v>200</v>
      </c>
      <c r="I123" t="s">
        <v>201</v>
      </c>
      <c r="J123" t="s">
        <v>142</v>
      </c>
      <c r="K123" t="s">
        <v>73</v>
      </c>
      <c r="L123" t="s">
        <v>123</v>
      </c>
      <c r="M123" t="s">
        <v>124</v>
      </c>
      <c r="N123">
        <v>389.25</v>
      </c>
      <c r="O123">
        <v>1</v>
      </c>
      <c r="P123">
        <v>0</v>
      </c>
      <c r="Q123">
        <v>66.150000000000006</v>
      </c>
      <c r="R123">
        <v>1.52</v>
      </c>
      <c r="S123" t="s">
        <v>76</v>
      </c>
      <c r="T123">
        <v>6</v>
      </c>
      <c r="U123" t="s">
        <v>77</v>
      </c>
      <c r="V123" t="s">
        <v>102</v>
      </c>
      <c r="W123" t="s">
        <v>15</v>
      </c>
      <c r="X123" t="s">
        <v>204</v>
      </c>
      <c r="Y123" t="s">
        <v>1</v>
      </c>
      <c r="Z123">
        <v>5</v>
      </c>
      <c r="AA123" t="s">
        <v>103</v>
      </c>
      <c r="AB123" t="s">
        <v>128</v>
      </c>
      <c r="AC123">
        <v>2</v>
      </c>
      <c r="AD123" t="s">
        <v>1</v>
      </c>
      <c r="AE123" t="s">
        <v>82</v>
      </c>
      <c r="AF123" t="s">
        <v>117</v>
      </c>
      <c r="AG123">
        <v>2014</v>
      </c>
    </row>
    <row r="124" spans="1:33" x14ac:dyDescent="0.3">
      <c r="A124">
        <v>45071</v>
      </c>
      <c r="B124" t="s">
        <v>943</v>
      </c>
      <c r="C124" s="7">
        <v>41872</v>
      </c>
      <c r="D124" s="7">
        <v>41876</v>
      </c>
      <c r="E124" t="s">
        <v>605</v>
      </c>
      <c r="F124" t="s">
        <v>944</v>
      </c>
      <c r="G124" t="s">
        <v>945</v>
      </c>
      <c r="H124" t="s">
        <v>946</v>
      </c>
      <c r="I124" t="s">
        <v>947</v>
      </c>
      <c r="J124" t="s">
        <v>219</v>
      </c>
      <c r="K124" t="s">
        <v>73</v>
      </c>
      <c r="L124" t="s">
        <v>948</v>
      </c>
      <c r="M124" t="s">
        <v>949</v>
      </c>
      <c r="N124">
        <v>881.34</v>
      </c>
      <c r="O124">
        <v>2</v>
      </c>
      <c r="P124">
        <v>0</v>
      </c>
      <c r="Q124">
        <v>334.86</v>
      </c>
      <c r="R124">
        <v>56.62</v>
      </c>
      <c r="S124" t="s">
        <v>76</v>
      </c>
      <c r="T124">
        <v>4</v>
      </c>
      <c r="U124" t="s">
        <v>77</v>
      </c>
      <c r="V124" t="s">
        <v>78</v>
      </c>
      <c r="W124" t="s">
        <v>15</v>
      </c>
      <c r="X124" t="s">
        <v>950</v>
      </c>
      <c r="Y124" t="s">
        <v>1</v>
      </c>
      <c r="Z124">
        <v>8</v>
      </c>
      <c r="AA124" t="s">
        <v>80</v>
      </c>
      <c r="AB124" t="s">
        <v>951</v>
      </c>
      <c r="AC124">
        <v>3</v>
      </c>
      <c r="AD124" t="s">
        <v>1</v>
      </c>
      <c r="AE124" t="s">
        <v>95</v>
      </c>
      <c r="AF124" t="s">
        <v>117</v>
      </c>
      <c r="AG124">
        <v>2014</v>
      </c>
    </row>
    <row r="125" spans="1:33" x14ac:dyDescent="0.3">
      <c r="A125">
        <v>41601</v>
      </c>
      <c r="B125" t="s">
        <v>952</v>
      </c>
      <c r="C125" s="7">
        <v>41685</v>
      </c>
      <c r="D125" s="7">
        <v>41689</v>
      </c>
      <c r="E125" t="s">
        <v>605</v>
      </c>
      <c r="F125" t="s">
        <v>953</v>
      </c>
      <c r="G125" t="s">
        <v>954</v>
      </c>
      <c r="H125" t="s">
        <v>955</v>
      </c>
      <c r="I125" t="s">
        <v>956</v>
      </c>
      <c r="J125" t="s">
        <v>957</v>
      </c>
      <c r="K125" t="s">
        <v>73</v>
      </c>
      <c r="L125" t="s">
        <v>958</v>
      </c>
      <c r="M125" t="s">
        <v>959</v>
      </c>
      <c r="N125">
        <v>299.64</v>
      </c>
      <c r="O125">
        <v>2</v>
      </c>
      <c r="P125">
        <v>0</v>
      </c>
      <c r="Q125">
        <v>89.88</v>
      </c>
      <c r="R125">
        <v>29.87</v>
      </c>
      <c r="S125" t="s">
        <v>76</v>
      </c>
      <c r="T125">
        <v>4</v>
      </c>
      <c r="U125" t="s">
        <v>77</v>
      </c>
      <c r="V125" t="s">
        <v>520</v>
      </c>
      <c r="W125" t="s">
        <v>15</v>
      </c>
      <c r="X125" t="s">
        <v>960</v>
      </c>
      <c r="Y125" t="s">
        <v>1</v>
      </c>
      <c r="Z125">
        <v>2</v>
      </c>
      <c r="AA125" t="s">
        <v>522</v>
      </c>
      <c r="AB125" t="s">
        <v>961</v>
      </c>
      <c r="AC125">
        <v>1</v>
      </c>
      <c r="AD125" t="s">
        <v>1</v>
      </c>
      <c r="AE125" t="s">
        <v>95</v>
      </c>
      <c r="AF125" t="s">
        <v>117</v>
      </c>
      <c r="AG125">
        <v>2014</v>
      </c>
    </row>
    <row r="126" spans="1:33" x14ac:dyDescent="0.3">
      <c r="A126">
        <v>50558</v>
      </c>
      <c r="B126" t="s">
        <v>962</v>
      </c>
      <c r="C126" s="7">
        <v>41908</v>
      </c>
      <c r="D126" s="7">
        <v>41912</v>
      </c>
      <c r="E126" t="s">
        <v>605</v>
      </c>
      <c r="F126" t="s">
        <v>626</v>
      </c>
      <c r="G126" t="s">
        <v>627</v>
      </c>
      <c r="H126" t="s">
        <v>963</v>
      </c>
      <c r="I126" t="s">
        <v>133</v>
      </c>
      <c r="J126" t="s">
        <v>122</v>
      </c>
      <c r="K126" t="s">
        <v>73</v>
      </c>
      <c r="L126" t="s">
        <v>964</v>
      </c>
      <c r="M126" t="s">
        <v>965</v>
      </c>
      <c r="N126">
        <v>244.14</v>
      </c>
      <c r="O126">
        <v>2</v>
      </c>
      <c r="P126">
        <v>0</v>
      </c>
      <c r="Q126">
        <v>82.98</v>
      </c>
      <c r="R126">
        <v>17.45</v>
      </c>
      <c r="S126" t="s">
        <v>76</v>
      </c>
      <c r="T126">
        <v>4</v>
      </c>
      <c r="U126" t="s">
        <v>77</v>
      </c>
      <c r="V126" t="s">
        <v>257</v>
      </c>
      <c r="W126" t="s">
        <v>15</v>
      </c>
      <c r="X126" t="s">
        <v>966</v>
      </c>
      <c r="Y126" t="s">
        <v>1</v>
      </c>
      <c r="Z126">
        <v>9</v>
      </c>
      <c r="AA126" t="s">
        <v>259</v>
      </c>
      <c r="AB126" t="s">
        <v>967</v>
      </c>
      <c r="AC126">
        <v>3</v>
      </c>
      <c r="AD126" t="s">
        <v>1</v>
      </c>
      <c r="AE126" t="s">
        <v>95</v>
      </c>
      <c r="AF126" t="s">
        <v>117</v>
      </c>
      <c r="AG126">
        <v>2014</v>
      </c>
    </row>
    <row r="127" spans="1:33" x14ac:dyDescent="0.3">
      <c r="A127">
        <v>49981</v>
      </c>
      <c r="B127" t="s">
        <v>968</v>
      </c>
      <c r="C127" s="7">
        <v>41890</v>
      </c>
      <c r="D127" s="7">
        <v>41894</v>
      </c>
      <c r="E127" t="s">
        <v>605</v>
      </c>
      <c r="F127" t="s">
        <v>969</v>
      </c>
      <c r="G127" t="s">
        <v>970</v>
      </c>
      <c r="H127" t="s">
        <v>971</v>
      </c>
      <c r="I127" t="s">
        <v>971</v>
      </c>
      <c r="J127" t="s">
        <v>480</v>
      </c>
      <c r="K127" t="s">
        <v>73</v>
      </c>
      <c r="L127" t="s">
        <v>928</v>
      </c>
      <c r="M127" t="s">
        <v>929</v>
      </c>
      <c r="N127">
        <v>411.75</v>
      </c>
      <c r="O127">
        <v>1</v>
      </c>
      <c r="P127">
        <v>0</v>
      </c>
      <c r="Q127">
        <v>156.44999999999999</v>
      </c>
      <c r="R127">
        <v>15.94</v>
      </c>
      <c r="S127" t="s">
        <v>76</v>
      </c>
      <c r="T127">
        <v>4</v>
      </c>
      <c r="U127" t="s">
        <v>77</v>
      </c>
      <c r="V127" t="s">
        <v>257</v>
      </c>
      <c r="W127" t="s">
        <v>15</v>
      </c>
      <c r="X127" t="s">
        <v>972</v>
      </c>
      <c r="Y127" t="s">
        <v>1</v>
      </c>
      <c r="Z127">
        <v>9</v>
      </c>
      <c r="AA127" t="s">
        <v>259</v>
      </c>
      <c r="AB127" t="s">
        <v>930</v>
      </c>
      <c r="AC127">
        <v>3</v>
      </c>
      <c r="AD127" t="s">
        <v>1</v>
      </c>
      <c r="AE127" t="s">
        <v>116</v>
      </c>
      <c r="AF127" t="s">
        <v>117</v>
      </c>
      <c r="AG127">
        <v>2014</v>
      </c>
    </row>
    <row r="128" spans="1:33" x14ac:dyDescent="0.3">
      <c r="A128">
        <v>46417</v>
      </c>
      <c r="B128" t="s">
        <v>973</v>
      </c>
      <c r="C128" s="7">
        <v>41885</v>
      </c>
      <c r="D128" s="7">
        <v>41889</v>
      </c>
      <c r="E128" t="s">
        <v>605</v>
      </c>
      <c r="F128" t="s">
        <v>974</v>
      </c>
      <c r="G128" t="s">
        <v>975</v>
      </c>
      <c r="H128" t="s">
        <v>555</v>
      </c>
      <c r="I128" t="s">
        <v>556</v>
      </c>
      <c r="J128" t="s">
        <v>88</v>
      </c>
      <c r="K128" t="s">
        <v>73</v>
      </c>
      <c r="L128" t="s">
        <v>976</v>
      </c>
      <c r="M128" t="s">
        <v>977</v>
      </c>
      <c r="N128">
        <v>387.09</v>
      </c>
      <c r="O128">
        <v>1</v>
      </c>
      <c r="P128">
        <v>0</v>
      </c>
      <c r="Q128">
        <v>127.71</v>
      </c>
      <c r="R128">
        <v>14.77</v>
      </c>
      <c r="S128" t="s">
        <v>76</v>
      </c>
      <c r="T128">
        <v>4</v>
      </c>
      <c r="U128" t="s">
        <v>77</v>
      </c>
      <c r="V128" t="s">
        <v>257</v>
      </c>
      <c r="W128" t="s">
        <v>15</v>
      </c>
      <c r="X128" t="s">
        <v>559</v>
      </c>
      <c r="Y128" t="s">
        <v>1</v>
      </c>
      <c r="Z128">
        <v>9</v>
      </c>
      <c r="AA128" t="s">
        <v>259</v>
      </c>
      <c r="AB128" t="s">
        <v>978</v>
      </c>
      <c r="AC128">
        <v>3</v>
      </c>
      <c r="AD128" t="s">
        <v>1</v>
      </c>
      <c r="AE128" t="s">
        <v>95</v>
      </c>
      <c r="AF128" t="s">
        <v>117</v>
      </c>
      <c r="AG128">
        <v>2014</v>
      </c>
    </row>
    <row r="129" spans="1:33" x14ac:dyDescent="0.3">
      <c r="A129">
        <v>49812</v>
      </c>
      <c r="B129" t="s">
        <v>979</v>
      </c>
      <c r="C129" s="7">
        <v>41820</v>
      </c>
      <c r="D129" s="7">
        <v>41824</v>
      </c>
      <c r="E129" t="s">
        <v>605</v>
      </c>
      <c r="F129" t="s">
        <v>980</v>
      </c>
      <c r="G129" t="s">
        <v>981</v>
      </c>
      <c r="H129" t="s">
        <v>346</v>
      </c>
      <c r="I129" t="s">
        <v>347</v>
      </c>
      <c r="J129" t="s">
        <v>254</v>
      </c>
      <c r="K129" t="s">
        <v>73</v>
      </c>
      <c r="L129" t="s">
        <v>643</v>
      </c>
      <c r="M129" t="s">
        <v>644</v>
      </c>
      <c r="N129">
        <v>148.16999999999999</v>
      </c>
      <c r="O129">
        <v>1</v>
      </c>
      <c r="P129">
        <v>0</v>
      </c>
      <c r="Q129">
        <v>53.34</v>
      </c>
      <c r="R129">
        <v>10.76</v>
      </c>
      <c r="S129" t="s">
        <v>76</v>
      </c>
      <c r="T129">
        <v>4</v>
      </c>
      <c r="U129" t="s">
        <v>77</v>
      </c>
      <c r="V129" t="s">
        <v>177</v>
      </c>
      <c r="W129" t="s">
        <v>15</v>
      </c>
      <c r="X129" t="s">
        <v>350</v>
      </c>
      <c r="Y129" t="s">
        <v>1</v>
      </c>
      <c r="Z129">
        <v>6</v>
      </c>
      <c r="AA129" t="s">
        <v>179</v>
      </c>
      <c r="AB129" t="s">
        <v>646</v>
      </c>
      <c r="AC129">
        <v>2</v>
      </c>
      <c r="AD129" t="s">
        <v>1</v>
      </c>
      <c r="AE129" t="s">
        <v>95</v>
      </c>
      <c r="AF129" t="s">
        <v>117</v>
      </c>
      <c r="AG129">
        <v>2014</v>
      </c>
    </row>
    <row r="130" spans="1:33" x14ac:dyDescent="0.3">
      <c r="A130">
        <v>46191</v>
      </c>
      <c r="B130" t="s">
        <v>982</v>
      </c>
      <c r="C130" s="7">
        <v>41967</v>
      </c>
      <c r="D130" s="7">
        <v>41971</v>
      </c>
      <c r="E130" t="s">
        <v>605</v>
      </c>
      <c r="F130" t="s">
        <v>983</v>
      </c>
      <c r="G130" t="s">
        <v>984</v>
      </c>
      <c r="H130" t="s">
        <v>985</v>
      </c>
      <c r="I130" t="s">
        <v>986</v>
      </c>
      <c r="J130" t="s">
        <v>72</v>
      </c>
      <c r="K130" t="s">
        <v>73</v>
      </c>
      <c r="L130" t="s">
        <v>987</v>
      </c>
      <c r="M130" t="s">
        <v>988</v>
      </c>
      <c r="N130">
        <v>168.3</v>
      </c>
      <c r="O130">
        <v>1</v>
      </c>
      <c r="P130">
        <v>0</v>
      </c>
      <c r="Q130">
        <v>58.89</v>
      </c>
      <c r="R130">
        <v>9.85</v>
      </c>
      <c r="S130" t="s">
        <v>76</v>
      </c>
      <c r="T130">
        <v>4</v>
      </c>
      <c r="U130" t="s">
        <v>77</v>
      </c>
      <c r="V130" t="s">
        <v>269</v>
      </c>
      <c r="W130" t="s">
        <v>15</v>
      </c>
      <c r="X130" t="s">
        <v>989</v>
      </c>
      <c r="Y130" t="s">
        <v>1</v>
      </c>
      <c r="Z130">
        <v>11</v>
      </c>
      <c r="AA130" t="s">
        <v>271</v>
      </c>
      <c r="AB130" t="s">
        <v>990</v>
      </c>
      <c r="AC130">
        <v>4</v>
      </c>
      <c r="AD130" t="s">
        <v>1</v>
      </c>
      <c r="AE130" t="s">
        <v>95</v>
      </c>
      <c r="AF130" t="s">
        <v>117</v>
      </c>
      <c r="AG130">
        <v>2014</v>
      </c>
    </row>
    <row r="131" spans="1:33" x14ac:dyDescent="0.3">
      <c r="A131">
        <v>41506</v>
      </c>
      <c r="B131" t="s">
        <v>991</v>
      </c>
      <c r="C131" s="7">
        <v>41969</v>
      </c>
      <c r="D131" s="7">
        <v>41973</v>
      </c>
      <c r="E131" t="s">
        <v>605</v>
      </c>
      <c r="F131" t="s">
        <v>992</v>
      </c>
      <c r="G131" t="s">
        <v>993</v>
      </c>
      <c r="H131" t="s">
        <v>141</v>
      </c>
      <c r="I131" t="s">
        <v>141</v>
      </c>
      <c r="J131" t="s">
        <v>142</v>
      </c>
      <c r="K131" t="s">
        <v>73</v>
      </c>
      <c r="L131" t="s">
        <v>917</v>
      </c>
      <c r="M131" t="s">
        <v>918</v>
      </c>
      <c r="N131">
        <v>125.34</v>
      </c>
      <c r="O131">
        <v>1</v>
      </c>
      <c r="P131">
        <v>0</v>
      </c>
      <c r="Q131">
        <v>60.15</v>
      </c>
      <c r="R131">
        <v>9.4700000000000006</v>
      </c>
      <c r="S131" t="s">
        <v>76</v>
      </c>
      <c r="T131">
        <v>4</v>
      </c>
      <c r="U131" t="s">
        <v>77</v>
      </c>
      <c r="V131" t="s">
        <v>269</v>
      </c>
      <c r="W131" t="s">
        <v>15</v>
      </c>
      <c r="X131" t="s">
        <v>146</v>
      </c>
      <c r="Y131" t="s">
        <v>1</v>
      </c>
      <c r="Z131">
        <v>11</v>
      </c>
      <c r="AA131" t="s">
        <v>271</v>
      </c>
      <c r="AB131" t="s">
        <v>920</v>
      </c>
      <c r="AC131">
        <v>4</v>
      </c>
      <c r="AD131" t="s">
        <v>1</v>
      </c>
      <c r="AE131" t="s">
        <v>95</v>
      </c>
      <c r="AF131" t="s">
        <v>117</v>
      </c>
      <c r="AG131">
        <v>2014</v>
      </c>
    </row>
    <row r="132" spans="1:33" x14ac:dyDescent="0.3">
      <c r="A132">
        <v>45298</v>
      </c>
      <c r="B132" t="s">
        <v>994</v>
      </c>
      <c r="C132" s="7">
        <v>41868</v>
      </c>
      <c r="D132" s="7">
        <v>41872</v>
      </c>
      <c r="E132" t="s">
        <v>605</v>
      </c>
      <c r="F132" t="s">
        <v>995</v>
      </c>
      <c r="G132" t="s">
        <v>996</v>
      </c>
      <c r="H132" t="s">
        <v>997</v>
      </c>
      <c r="I132" t="s">
        <v>133</v>
      </c>
      <c r="J132" t="s">
        <v>122</v>
      </c>
      <c r="K132" t="s">
        <v>73</v>
      </c>
      <c r="L132" t="s">
        <v>255</v>
      </c>
      <c r="M132" t="s">
        <v>256</v>
      </c>
      <c r="N132">
        <v>391.86</v>
      </c>
      <c r="O132">
        <v>2</v>
      </c>
      <c r="P132">
        <v>0</v>
      </c>
      <c r="Q132">
        <v>90.12</v>
      </c>
      <c r="R132">
        <v>44.22</v>
      </c>
      <c r="S132" t="s">
        <v>76</v>
      </c>
      <c r="T132">
        <v>4</v>
      </c>
      <c r="U132" t="s">
        <v>77</v>
      </c>
      <c r="V132" t="s">
        <v>78</v>
      </c>
      <c r="W132" t="s">
        <v>15</v>
      </c>
      <c r="X132" t="s">
        <v>998</v>
      </c>
      <c r="Y132" t="s">
        <v>1</v>
      </c>
      <c r="Z132">
        <v>8</v>
      </c>
      <c r="AA132" t="s">
        <v>80</v>
      </c>
      <c r="AB132" t="s">
        <v>260</v>
      </c>
      <c r="AC132">
        <v>3</v>
      </c>
      <c r="AD132" t="s">
        <v>1</v>
      </c>
      <c r="AE132" t="s">
        <v>82</v>
      </c>
      <c r="AF132" t="s">
        <v>117</v>
      </c>
      <c r="AG132">
        <v>2014</v>
      </c>
    </row>
    <row r="133" spans="1:33" x14ac:dyDescent="0.3">
      <c r="A133">
        <v>43488</v>
      </c>
      <c r="B133" t="s">
        <v>999</v>
      </c>
      <c r="C133" s="7">
        <v>41949</v>
      </c>
      <c r="D133" s="7">
        <v>41953</v>
      </c>
      <c r="E133" t="s">
        <v>605</v>
      </c>
      <c r="F133" t="s">
        <v>1000</v>
      </c>
      <c r="G133" t="s">
        <v>1001</v>
      </c>
      <c r="H133" t="s">
        <v>382</v>
      </c>
      <c r="I133" t="s">
        <v>338</v>
      </c>
      <c r="J133" t="s">
        <v>254</v>
      </c>
      <c r="K133" t="s">
        <v>73</v>
      </c>
      <c r="L133" t="s">
        <v>1002</v>
      </c>
      <c r="M133" t="s">
        <v>1003</v>
      </c>
      <c r="N133">
        <v>413.1</v>
      </c>
      <c r="O133">
        <v>1</v>
      </c>
      <c r="P133">
        <v>0</v>
      </c>
      <c r="Q133">
        <v>8.25</v>
      </c>
      <c r="R133">
        <v>30.64</v>
      </c>
      <c r="S133" t="s">
        <v>76</v>
      </c>
      <c r="T133">
        <v>4</v>
      </c>
      <c r="U133" t="s">
        <v>77</v>
      </c>
      <c r="V133" t="s">
        <v>269</v>
      </c>
      <c r="W133" t="s">
        <v>15</v>
      </c>
      <c r="X133" t="s">
        <v>385</v>
      </c>
      <c r="Y133" t="s">
        <v>1</v>
      </c>
      <c r="Z133">
        <v>11</v>
      </c>
      <c r="AA133" t="s">
        <v>271</v>
      </c>
      <c r="AB133" t="s">
        <v>1004</v>
      </c>
      <c r="AC133">
        <v>4</v>
      </c>
      <c r="AD133" t="s">
        <v>1</v>
      </c>
      <c r="AE133" t="s">
        <v>82</v>
      </c>
      <c r="AF133" t="s">
        <v>117</v>
      </c>
      <c r="AG133">
        <v>2014</v>
      </c>
    </row>
    <row r="134" spans="1:33" x14ac:dyDescent="0.3">
      <c r="A134">
        <v>43439</v>
      </c>
      <c r="B134" t="s">
        <v>1005</v>
      </c>
      <c r="C134" s="7">
        <v>41864</v>
      </c>
      <c r="D134" s="7">
        <v>41868</v>
      </c>
      <c r="E134" t="s">
        <v>605</v>
      </c>
      <c r="F134" t="s">
        <v>1006</v>
      </c>
      <c r="G134" t="s">
        <v>1007</v>
      </c>
      <c r="H134" t="s">
        <v>337</v>
      </c>
      <c r="I134" t="s">
        <v>338</v>
      </c>
      <c r="J134" t="s">
        <v>254</v>
      </c>
      <c r="K134" t="s">
        <v>73</v>
      </c>
      <c r="L134" t="s">
        <v>1008</v>
      </c>
      <c r="M134" t="s">
        <v>1009</v>
      </c>
      <c r="N134">
        <v>249.18</v>
      </c>
      <c r="O134">
        <v>2</v>
      </c>
      <c r="P134">
        <v>0</v>
      </c>
      <c r="Q134">
        <v>72.239999999999995</v>
      </c>
      <c r="R134">
        <v>14.1</v>
      </c>
      <c r="S134" t="s">
        <v>76</v>
      </c>
      <c r="T134">
        <v>4</v>
      </c>
      <c r="U134" t="s">
        <v>77</v>
      </c>
      <c r="V134" t="s">
        <v>78</v>
      </c>
      <c r="W134" t="s">
        <v>15</v>
      </c>
      <c r="X134" t="s">
        <v>341</v>
      </c>
      <c r="Y134" t="s">
        <v>1</v>
      </c>
      <c r="Z134">
        <v>8</v>
      </c>
      <c r="AA134" t="s">
        <v>80</v>
      </c>
      <c r="AB134" t="s">
        <v>1010</v>
      </c>
      <c r="AC134">
        <v>3</v>
      </c>
      <c r="AD134" t="s">
        <v>1</v>
      </c>
      <c r="AE134" t="s">
        <v>82</v>
      </c>
      <c r="AF134" t="s">
        <v>117</v>
      </c>
      <c r="AG134">
        <v>2014</v>
      </c>
    </row>
    <row r="135" spans="1:33" x14ac:dyDescent="0.3">
      <c r="A135">
        <v>46801</v>
      </c>
      <c r="B135" t="s">
        <v>1011</v>
      </c>
      <c r="C135" s="7">
        <v>41754</v>
      </c>
      <c r="D135" s="7">
        <v>41758</v>
      </c>
      <c r="E135" t="s">
        <v>605</v>
      </c>
      <c r="F135" t="s">
        <v>1012</v>
      </c>
      <c r="G135" t="s">
        <v>1013</v>
      </c>
      <c r="H135" t="s">
        <v>200</v>
      </c>
      <c r="I135" t="s">
        <v>201</v>
      </c>
      <c r="J135" t="s">
        <v>142</v>
      </c>
      <c r="K135" t="s">
        <v>73</v>
      </c>
      <c r="L135" t="s">
        <v>1014</v>
      </c>
      <c r="M135" t="s">
        <v>1015</v>
      </c>
      <c r="N135">
        <v>148.44</v>
      </c>
      <c r="O135">
        <v>1</v>
      </c>
      <c r="P135">
        <v>0</v>
      </c>
      <c r="Q135">
        <v>23.73</v>
      </c>
      <c r="R135">
        <v>9.17</v>
      </c>
      <c r="S135" t="s">
        <v>76</v>
      </c>
      <c r="T135">
        <v>4</v>
      </c>
      <c r="U135" t="s">
        <v>77</v>
      </c>
      <c r="V135" t="s">
        <v>91</v>
      </c>
      <c r="W135" t="s">
        <v>15</v>
      </c>
      <c r="X135" t="s">
        <v>204</v>
      </c>
      <c r="Y135" t="s">
        <v>1</v>
      </c>
      <c r="Z135">
        <v>4</v>
      </c>
      <c r="AA135" t="s">
        <v>93</v>
      </c>
      <c r="AB135" t="s">
        <v>1016</v>
      </c>
      <c r="AC135">
        <v>2</v>
      </c>
      <c r="AD135" t="s">
        <v>1</v>
      </c>
      <c r="AE135" t="s">
        <v>82</v>
      </c>
      <c r="AF135" t="s">
        <v>117</v>
      </c>
      <c r="AG135">
        <v>2014</v>
      </c>
    </row>
    <row r="136" spans="1:33" x14ac:dyDescent="0.3">
      <c r="A136">
        <v>45081</v>
      </c>
      <c r="B136" t="s">
        <v>1017</v>
      </c>
      <c r="C136" s="7">
        <v>41744</v>
      </c>
      <c r="D136" s="7">
        <v>41749</v>
      </c>
      <c r="E136" t="s">
        <v>605</v>
      </c>
      <c r="F136" t="s">
        <v>1018</v>
      </c>
      <c r="G136" t="s">
        <v>1019</v>
      </c>
      <c r="H136" t="s">
        <v>791</v>
      </c>
      <c r="I136" t="s">
        <v>792</v>
      </c>
      <c r="J136" t="s">
        <v>736</v>
      </c>
      <c r="K136" t="s">
        <v>73</v>
      </c>
      <c r="L136" t="s">
        <v>635</v>
      </c>
      <c r="M136" t="s">
        <v>636</v>
      </c>
      <c r="N136">
        <v>871.98</v>
      </c>
      <c r="O136">
        <v>2</v>
      </c>
      <c r="P136">
        <v>0</v>
      </c>
      <c r="Q136">
        <v>357.48</v>
      </c>
      <c r="R136">
        <v>51.75</v>
      </c>
      <c r="S136" t="s">
        <v>76</v>
      </c>
      <c r="T136">
        <v>5</v>
      </c>
      <c r="U136" t="s">
        <v>77</v>
      </c>
      <c r="V136" t="s">
        <v>91</v>
      </c>
      <c r="W136" t="s">
        <v>15</v>
      </c>
      <c r="X136" t="s">
        <v>795</v>
      </c>
      <c r="Y136" t="s">
        <v>1</v>
      </c>
      <c r="Z136">
        <v>4</v>
      </c>
      <c r="AA136" t="s">
        <v>93</v>
      </c>
      <c r="AB136" t="s">
        <v>638</v>
      </c>
      <c r="AC136">
        <v>2</v>
      </c>
      <c r="AD136" t="s">
        <v>1</v>
      </c>
      <c r="AE136" t="s">
        <v>95</v>
      </c>
      <c r="AF136" t="s">
        <v>117</v>
      </c>
      <c r="AG136">
        <v>2014</v>
      </c>
    </row>
    <row r="137" spans="1:33" x14ac:dyDescent="0.3">
      <c r="A137">
        <v>42902</v>
      </c>
      <c r="B137" t="s">
        <v>1020</v>
      </c>
      <c r="C137" s="7">
        <v>41802</v>
      </c>
      <c r="D137" s="7">
        <v>41807</v>
      </c>
      <c r="E137" t="s">
        <v>605</v>
      </c>
      <c r="F137" t="s">
        <v>1021</v>
      </c>
      <c r="G137" t="s">
        <v>1022</v>
      </c>
      <c r="H137" t="s">
        <v>244</v>
      </c>
      <c r="I137" t="s">
        <v>171</v>
      </c>
      <c r="J137" t="s">
        <v>173</v>
      </c>
      <c r="K137" t="s">
        <v>73</v>
      </c>
      <c r="L137" t="s">
        <v>1023</v>
      </c>
      <c r="M137" t="s">
        <v>1024</v>
      </c>
      <c r="N137">
        <v>603.24</v>
      </c>
      <c r="O137">
        <v>4</v>
      </c>
      <c r="P137">
        <v>0</v>
      </c>
      <c r="Q137">
        <v>205.08</v>
      </c>
      <c r="R137">
        <v>27.03</v>
      </c>
      <c r="S137" t="s">
        <v>76</v>
      </c>
      <c r="T137">
        <v>5</v>
      </c>
      <c r="U137" t="s">
        <v>77</v>
      </c>
      <c r="V137" t="s">
        <v>177</v>
      </c>
      <c r="W137" t="s">
        <v>15</v>
      </c>
      <c r="X137" t="s">
        <v>247</v>
      </c>
      <c r="Y137" t="s">
        <v>1</v>
      </c>
      <c r="Z137">
        <v>6</v>
      </c>
      <c r="AA137" t="s">
        <v>179</v>
      </c>
      <c r="AB137" t="s">
        <v>1025</v>
      </c>
      <c r="AC137">
        <v>2</v>
      </c>
      <c r="AD137" t="s">
        <v>1</v>
      </c>
      <c r="AE137" t="s">
        <v>116</v>
      </c>
      <c r="AF137" t="s">
        <v>117</v>
      </c>
      <c r="AG137">
        <v>2014</v>
      </c>
    </row>
    <row r="138" spans="1:33" x14ac:dyDescent="0.3">
      <c r="A138">
        <v>49489</v>
      </c>
      <c r="B138" t="s">
        <v>1026</v>
      </c>
      <c r="C138" s="7">
        <v>41765</v>
      </c>
      <c r="D138" s="7">
        <v>41770</v>
      </c>
      <c r="E138" t="s">
        <v>605</v>
      </c>
      <c r="F138" t="s">
        <v>1027</v>
      </c>
      <c r="G138" t="s">
        <v>1028</v>
      </c>
      <c r="H138" t="s">
        <v>613</v>
      </c>
      <c r="I138" t="s">
        <v>614</v>
      </c>
      <c r="J138" t="s">
        <v>455</v>
      </c>
      <c r="K138" t="s">
        <v>73</v>
      </c>
      <c r="L138" t="s">
        <v>202</v>
      </c>
      <c r="M138" t="s">
        <v>203</v>
      </c>
      <c r="N138">
        <v>123.93</v>
      </c>
      <c r="O138">
        <v>1</v>
      </c>
      <c r="P138">
        <v>0</v>
      </c>
      <c r="Q138">
        <v>61.95</v>
      </c>
      <c r="R138">
        <v>9.99</v>
      </c>
      <c r="S138" t="s">
        <v>76</v>
      </c>
      <c r="T138">
        <v>5</v>
      </c>
      <c r="U138" t="s">
        <v>77</v>
      </c>
      <c r="V138" t="s">
        <v>102</v>
      </c>
      <c r="W138" t="s">
        <v>15</v>
      </c>
      <c r="X138" t="s">
        <v>617</v>
      </c>
      <c r="Y138" t="s">
        <v>1</v>
      </c>
      <c r="Z138">
        <v>5</v>
      </c>
      <c r="AA138" t="s">
        <v>103</v>
      </c>
      <c r="AB138" t="s">
        <v>205</v>
      </c>
      <c r="AC138">
        <v>2</v>
      </c>
      <c r="AD138" t="s">
        <v>1</v>
      </c>
      <c r="AE138" t="s">
        <v>95</v>
      </c>
      <c r="AF138" t="s">
        <v>117</v>
      </c>
      <c r="AG138">
        <v>2014</v>
      </c>
    </row>
    <row r="139" spans="1:33" x14ac:dyDescent="0.3">
      <c r="A139">
        <v>43606</v>
      </c>
      <c r="B139" t="s">
        <v>1029</v>
      </c>
      <c r="C139" s="7">
        <v>41969</v>
      </c>
      <c r="D139" s="7">
        <v>41974</v>
      </c>
      <c r="E139" t="s">
        <v>605</v>
      </c>
      <c r="F139" t="s">
        <v>1030</v>
      </c>
      <c r="G139" t="s">
        <v>1031</v>
      </c>
      <c r="H139" t="s">
        <v>634</v>
      </c>
      <c r="I139" t="s">
        <v>634</v>
      </c>
      <c r="J139" t="s">
        <v>163</v>
      </c>
      <c r="K139" t="s">
        <v>73</v>
      </c>
      <c r="L139" t="s">
        <v>1032</v>
      </c>
      <c r="M139" t="s">
        <v>1033</v>
      </c>
      <c r="N139">
        <v>740.7</v>
      </c>
      <c r="O139">
        <v>6</v>
      </c>
      <c r="P139">
        <v>0</v>
      </c>
      <c r="Q139">
        <v>103.68</v>
      </c>
      <c r="R139">
        <v>87.46</v>
      </c>
      <c r="S139" t="s">
        <v>76</v>
      </c>
      <c r="T139">
        <v>5</v>
      </c>
      <c r="U139" t="s">
        <v>77</v>
      </c>
      <c r="V139" t="s">
        <v>269</v>
      </c>
      <c r="W139" t="s">
        <v>15</v>
      </c>
      <c r="X139" t="s">
        <v>637</v>
      </c>
      <c r="Y139" t="s">
        <v>1</v>
      </c>
      <c r="Z139">
        <v>11</v>
      </c>
      <c r="AA139" t="s">
        <v>271</v>
      </c>
      <c r="AB139" t="s">
        <v>1034</v>
      </c>
      <c r="AC139">
        <v>4</v>
      </c>
      <c r="AD139" t="s">
        <v>1</v>
      </c>
      <c r="AE139" t="s">
        <v>82</v>
      </c>
      <c r="AF139" t="s">
        <v>117</v>
      </c>
      <c r="AG139">
        <v>2014</v>
      </c>
    </row>
    <row r="140" spans="1:33" x14ac:dyDescent="0.3">
      <c r="A140">
        <v>46003</v>
      </c>
      <c r="B140" t="s">
        <v>1035</v>
      </c>
      <c r="C140" s="7">
        <v>41661</v>
      </c>
      <c r="D140" s="7">
        <v>41666</v>
      </c>
      <c r="E140" t="s">
        <v>605</v>
      </c>
      <c r="F140" t="s">
        <v>1036</v>
      </c>
      <c r="G140" t="s">
        <v>1037</v>
      </c>
      <c r="H140" t="s">
        <v>1038</v>
      </c>
      <c r="I140" t="s">
        <v>1038</v>
      </c>
      <c r="J140" t="s">
        <v>266</v>
      </c>
      <c r="K140" t="s">
        <v>73</v>
      </c>
      <c r="L140" t="s">
        <v>1039</v>
      </c>
      <c r="M140" t="s">
        <v>1040</v>
      </c>
      <c r="N140">
        <v>874.68</v>
      </c>
      <c r="O140">
        <v>2</v>
      </c>
      <c r="P140">
        <v>0</v>
      </c>
      <c r="Q140">
        <v>148.68</v>
      </c>
      <c r="R140">
        <v>54.12</v>
      </c>
      <c r="S140" t="s">
        <v>76</v>
      </c>
      <c r="T140">
        <v>5</v>
      </c>
      <c r="U140" t="s">
        <v>77</v>
      </c>
      <c r="V140" t="s">
        <v>331</v>
      </c>
      <c r="W140" t="s">
        <v>15</v>
      </c>
      <c r="X140" t="s">
        <v>1041</v>
      </c>
      <c r="Y140" t="s">
        <v>1</v>
      </c>
      <c r="Z140">
        <v>1</v>
      </c>
      <c r="AA140" t="s">
        <v>332</v>
      </c>
      <c r="AB140" t="s">
        <v>1042</v>
      </c>
      <c r="AC140">
        <v>1</v>
      </c>
      <c r="AD140" t="s">
        <v>1</v>
      </c>
      <c r="AE140" t="s">
        <v>82</v>
      </c>
      <c r="AF140" t="s">
        <v>117</v>
      </c>
      <c r="AG140">
        <v>2014</v>
      </c>
    </row>
    <row r="141" spans="1:33" x14ac:dyDescent="0.3">
      <c r="A141">
        <v>49156</v>
      </c>
      <c r="B141" t="s">
        <v>1043</v>
      </c>
      <c r="C141" s="7">
        <v>41691</v>
      </c>
      <c r="D141" s="7">
        <v>41696</v>
      </c>
      <c r="E141" t="s">
        <v>605</v>
      </c>
      <c r="F141" t="s">
        <v>1044</v>
      </c>
      <c r="G141" t="s">
        <v>1045</v>
      </c>
      <c r="H141" t="s">
        <v>555</v>
      </c>
      <c r="I141" t="s">
        <v>556</v>
      </c>
      <c r="J141" t="s">
        <v>88</v>
      </c>
      <c r="K141" t="s">
        <v>73</v>
      </c>
      <c r="L141" t="s">
        <v>1046</v>
      </c>
      <c r="M141" t="s">
        <v>1047</v>
      </c>
      <c r="N141">
        <v>573.48</v>
      </c>
      <c r="O141">
        <v>4</v>
      </c>
      <c r="P141">
        <v>0</v>
      </c>
      <c r="Q141">
        <v>126.12</v>
      </c>
      <c r="R141">
        <v>49.58</v>
      </c>
      <c r="S141" t="s">
        <v>76</v>
      </c>
      <c r="T141">
        <v>5</v>
      </c>
      <c r="U141" t="s">
        <v>77</v>
      </c>
      <c r="V141" t="s">
        <v>520</v>
      </c>
      <c r="W141" t="s">
        <v>15</v>
      </c>
      <c r="X141" t="s">
        <v>559</v>
      </c>
      <c r="Y141" t="s">
        <v>1</v>
      </c>
      <c r="Z141">
        <v>2</v>
      </c>
      <c r="AA141" t="s">
        <v>522</v>
      </c>
      <c r="AB141" t="s">
        <v>1048</v>
      </c>
      <c r="AC141">
        <v>1</v>
      </c>
      <c r="AD141" t="s">
        <v>1</v>
      </c>
      <c r="AE141" t="s">
        <v>82</v>
      </c>
      <c r="AF141" t="s">
        <v>117</v>
      </c>
      <c r="AG141">
        <v>2014</v>
      </c>
    </row>
    <row r="142" spans="1:33" x14ac:dyDescent="0.3">
      <c r="A142">
        <v>48263</v>
      </c>
      <c r="B142" t="s">
        <v>1049</v>
      </c>
      <c r="C142" s="7">
        <v>41814</v>
      </c>
      <c r="D142" s="7">
        <v>41819</v>
      </c>
      <c r="E142" t="s">
        <v>605</v>
      </c>
      <c r="F142" t="s">
        <v>1050</v>
      </c>
      <c r="G142" t="s">
        <v>1051</v>
      </c>
      <c r="H142" t="s">
        <v>1052</v>
      </c>
      <c r="I142" t="s">
        <v>1052</v>
      </c>
      <c r="J142" t="s">
        <v>173</v>
      </c>
      <c r="K142" t="s">
        <v>73</v>
      </c>
      <c r="L142" t="s">
        <v>928</v>
      </c>
      <c r="M142" t="s">
        <v>929</v>
      </c>
      <c r="N142">
        <v>823.5</v>
      </c>
      <c r="O142">
        <v>2</v>
      </c>
      <c r="P142">
        <v>0</v>
      </c>
      <c r="Q142">
        <v>312.89999999999998</v>
      </c>
      <c r="R142">
        <v>42.17</v>
      </c>
      <c r="S142" t="s">
        <v>76</v>
      </c>
      <c r="T142">
        <v>5</v>
      </c>
      <c r="U142" t="s">
        <v>77</v>
      </c>
      <c r="V142" t="s">
        <v>177</v>
      </c>
      <c r="W142" t="s">
        <v>15</v>
      </c>
      <c r="X142" t="s">
        <v>1053</v>
      </c>
      <c r="Y142" t="s">
        <v>1</v>
      </c>
      <c r="Z142">
        <v>6</v>
      </c>
      <c r="AA142" t="s">
        <v>179</v>
      </c>
      <c r="AB142" t="s">
        <v>930</v>
      </c>
      <c r="AC142">
        <v>2</v>
      </c>
      <c r="AD142" t="s">
        <v>1</v>
      </c>
      <c r="AE142" t="s">
        <v>82</v>
      </c>
      <c r="AF142" t="s">
        <v>117</v>
      </c>
      <c r="AG142">
        <v>2014</v>
      </c>
    </row>
    <row r="143" spans="1:33" x14ac:dyDescent="0.3">
      <c r="A143">
        <v>42839</v>
      </c>
      <c r="B143" t="s">
        <v>1054</v>
      </c>
      <c r="C143" s="7">
        <v>41681</v>
      </c>
      <c r="D143" s="7">
        <v>41686</v>
      </c>
      <c r="E143" t="s">
        <v>605</v>
      </c>
      <c r="F143" t="s">
        <v>274</v>
      </c>
      <c r="G143" t="s">
        <v>275</v>
      </c>
      <c r="H143" t="s">
        <v>70</v>
      </c>
      <c r="I143" t="s">
        <v>71</v>
      </c>
      <c r="J143" t="s">
        <v>72</v>
      </c>
      <c r="K143" t="s">
        <v>73</v>
      </c>
      <c r="L143" t="s">
        <v>1055</v>
      </c>
      <c r="M143" t="s">
        <v>1056</v>
      </c>
      <c r="N143">
        <v>387.63</v>
      </c>
      <c r="O143">
        <v>1</v>
      </c>
      <c r="P143">
        <v>0</v>
      </c>
      <c r="Q143">
        <v>3.87</v>
      </c>
      <c r="R143">
        <v>25.64</v>
      </c>
      <c r="S143" t="s">
        <v>76</v>
      </c>
      <c r="T143">
        <v>5</v>
      </c>
      <c r="U143" t="s">
        <v>77</v>
      </c>
      <c r="V143" t="s">
        <v>520</v>
      </c>
      <c r="W143" t="s">
        <v>15</v>
      </c>
      <c r="X143" t="s">
        <v>79</v>
      </c>
      <c r="Y143" t="s">
        <v>1</v>
      </c>
      <c r="Z143">
        <v>2</v>
      </c>
      <c r="AA143" t="s">
        <v>522</v>
      </c>
      <c r="AB143" t="s">
        <v>1057</v>
      </c>
      <c r="AC143">
        <v>1</v>
      </c>
      <c r="AD143" t="s">
        <v>1</v>
      </c>
      <c r="AE143" t="s">
        <v>82</v>
      </c>
      <c r="AF143" t="s">
        <v>117</v>
      </c>
      <c r="AG143">
        <v>2014</v>
      </c>
    </row>
    <row r="144" spans="1:33" x14ac:dyDescent="0.3">
      <c r="A144">
        <v>50968</v>
      </c>
      <c r="B144" t="s">
        <v>1058</v>
      </c>
      <c r="C144" s="7">
        <v>41757</v>
      </c>
      <c r="D144" s="7">
        <v>41763</v>
      </c>
      <c r="E144" t="s">
        <v>605</v>
      </c>
      <c r="F144" t="s">
        <v>1059</v>
      </c>
      <c r="G144" t="s">
        <v>1060</v>
      </c>
      <c r="H144" t="s">
        <v>337</v>
      </c>
      <c r="I144" t="s">
        <v>338</v>
      </c>
      <c r="J144" t="s">
        <v>254</v>
      </c>
      <c r="K144" t="s">
        <v>73</v>
      </c>
      <c r="L144" t="s">
        <v>1061</v>
      </c>
      <c r="M144" t="s">
        <v>1062</v>
      </c>
      <c r="N144">
        <v>1845.72</v>
      </c>
      <c r="O144">
        <v>4</v>
      </c>
      <c r="P144">
        <v>0</v>
      </c>
      <c r="Q144">
        <v>18.36</v>
      </c>
      <c r="R144">
        <v>178.56</v>
      </c>
      <c r="S144" t="s">
        <v>76</v>
      </c>
      <c r="T144">
        <v>6</v>
      </c>
      <c r="U144" t="s">
        <v>77</v>
      </c>
      <c r="V144" t="s">
        <v>91</v>
      </c>
      <c r="W144" t="s">
        <v>15</v>
      </c>
      <c r="X144" t="s">
        <v>341</v>
      </c>
      <c r="Y144" t="s">
        <v>1</v>
      </c>
      <c r="Z144">
        <v>4</v>
      </c>
      <c r="AA144" t="s">
        <v>93</v>
      </c>
      <c r="AB144" t="s">
        <v>1063</v>
      </c>
      <c r="AC144">
        <v>2</v>
      </c>
      <c r="AD144" t="s">
        <v>1</v>
      </c>
      <c r="AE144" t="s">
        <v>82</v>
      </c>
      <c r="AF144" t="s">
        <v>475</v>
      </c>
      <c r="AG144">
        <v>2014</v>
      </c>
    </row>
    <row r="145" spans="1:33" x14ac:dyDescent="0.3">
      <c r="A145">
        <v>43452</v>
      </c>
      <c r="B145" t="s">
        <v>1064</v>
      </c>
      <c r="C145" s="7">
        <v>41775</v>
      </c>
      <c r="D145" s="7">
        <v>41780</v>
      </c>
      <c r="E145" t="s">
        <v>605</v>
      </c>
      <c r="F145" t="s">
        <v>1065</v>
      </c>
      <c r="G145" t="s">
        <v>1066</v>
      </c>
      <c r="H145" t="s">
        <v>946</v>
      </c>
      <c r="I145" t="s">
        <v>947</v>
      </c>
      <c r="J145" t="s">
        <v>219</v>
      </c>
      <c r="K145" t="s">
        <v>73</v>
      </c>
      <c r="L145" t="s">
        <v>1067</v>
      </c>
      <c r="M145" t="s">
        <v>1068</v>
      </c>
      <c r="N145">
        <v>952.2</v>
      </c>
      <c r="O145">
        <v>2</v>
      </c>
      <c r="P145">
        <v>0</v>
      </c>
      <c r="Q145">
        <v>380.88</v>
      </c>
      <c r="R145">
        <v>51.9</v>
      </c>
      <c r="S145" t="s">
        <v>76</v>
      </c>
      <c r="T145">
        <v>5</v>
      </c>
      <c r="U145" t="s">
        <v>77</v>
      </c>
      <c r="V145" t="s">
        <v>102</v>
      </c>
      <c r="W145" t="s">
        <v>15</v>
      </c>
      <c r="X145" t="s">
        <v>950</v>
      </c>
      <c r="Y145" t="s">
        <v>1</v>
      </c>
      <c r="Z145">
        <v>5</v>
      </c>
      <c r="AA145" t="s">
        <v>103</v>
      </c>
      <c r="AB145" t="s">
        <v>1069</v>
      </c>
      <c r="AC145">
        <v>2</v>
      </c>
      <c r="AD145" t="s">
        <v>1</v>
      </c>
      <c r="AE145" t="s">
        <v>95</v>
      </c>
      <c r="AF145" t="s">
        <v>475</v>
      </c>
      <c r="AG145">
        <v>2014</v>
      </c>
    </row>
    <row r="146" spans="1:33" x14ac:dyDescent="0.3">
      <c r="A146">
        <v>44574</v>
      </c>
      <c r="B146" t="s">
        <v>1070</v>
      </c>
      <c r="C146" s="7">
        <v>41949</v>
      </c>
      <c r="D146" s="7">
        <v>41956</v>
      </c>
      <c r="E146" t="s">
        <v>605</v>
      </c>
      <c r="F146" t="s">
        <v>1071</v>
      </c>
      <c r="G146" t="s">
        <v>1072</v>
      </c>
      <c r="H146" t="s">
        <v>209</v>
      </c>
      <c r="I146" t="s">
        <v>110</v>
      </c>
      <c r="J146" t="s">
        <v>72</v>
      </c>
      <c r="K146" t="s">
        <v>73</v>
      </c>
      <c r="L146" t="s">
        <v>1073</v>
      </c>
      <c r="M146" t="s">
        <v>509</v>
      </c>
      <c r="N146">
        <v>455.52</v>
      </c>
      <c r="O146">
        <v>1</v>
      </c>
      <c r="P146">
        <v>0</v>
      </c>
      <c r="Q146">
        <v>59.19</v>
      </c>
      <c r="R146">
        <v>42.22</v>
      </c>
      <c r="S146" t="s">
        <v>76</v>
      </c>
      <c r="T146">
        <v>7</v>
      </c>
      <c r="U146" t="s">
        <v>77</v>
      </c>
      <c r="V146" t="s">
        <v>269</v>
      </c>
      <c r="W146" t="s">
        <v>15</v>
      </c>
      <c r="X146" t="s">
        <v>212</v>
      </c>
      <c r="Y146" t="s">
        <v>1</v>
      </c>
      <c r="Z146">
        <v>11</v>
      </c>
      <c r="AA146" t="s">
        <v>271</v>
      </c>
      <c r="AB146" t="s">
        <v>1074</v>
      </c>
      <c r="AC146">
        <v>4</v>
      </c>
      <c r="AD146" t="s">
        <v>1</v>
      </c>
      <c r="AE146" t="s">
        <v>82</v>
      </c>
      <c r="AF146" t="s">
        <v>475</v>
      </c>
      <c r="AG146">
        <v>2014</v>
      </c>
    </row>
    <row r="147" spans="1:33" x14ac:dyDescent="0.3">
      <c r="A147">
        <v>45892</v>
      </c>
      <c r="B147" t="s">
        <v>1075</v>
      </c>
      <c r="C147" s="7">
        <v>41885</v>
      </c>
      <c r="D147" s="7">
        <v>41891</v>
      </c>
      <c r="E147" t="s">
        <v>605</v>
      </c>
      <c r="F147" t="s">
        <v>1076</v>
      </c>
      <c r="G147" t="s">
        <v>1077</v>
      </c>
      <c r="H147" t="s">
        <v>1078</v>
      </c>
      <c r="I147" t="s">
        <v>1079</v>
      </c>
      <c r="J147" t="s">
        <v>142</v>
      </c>
      <c r="K147" t="s">
        <v>73</v>
      </c>
      <c r="L147" t="s">
        <v>1080</v>
      </c>
      <c r="M147" t="s">
        <v>1081</v>
      </c>
      <c r="N147">
        <v>534.72</v>
      </c>
      <c r="O147">
        <v>4</v>
      </c>
      <c r="P147">
        <v>0</v>
      </c>
      <c r="Q147">
        <v>58.8</v>
      </c>
      <c r="R147">
        <v>41.78</v>
      </c>
      <c r="S147" t="s">
        <v>76</v>
      </c>
      <c r="T147">
        <v>6</v>
      </c>
      <c r="U147" t="s">
        <v>77</v>
      </c>
      <c r="V147" t="s">
        <v>257</v>
      </c>
      <c r="W147" t="s">
        <v>15</v>
      </c>
      <c r="X147" t="s">
        <v>1082</v>
      </c>
      <c r="Y147" t="s">
        <v>1</v>
      </c>
      <c r="Z147">
        <v>9</v>
      </c>
      <c r="AA147" t="s">
        <v>259</v>
      </c>
      <c r="AB147" t="s">
        <v>1083</v>
      </c>
      <c r="AC147">
        <v>3</v>
      </c>
      <c r="AD147" t="s">
        <v>1</v>
      </c>
      <c r="AE147" t="s">
        <v>116</v>
      </c>
      <c r="AF147" t="s">
        <v>475</v>
      </c>
      <c r="AG147">
        <v>2014</v>
      </c>
    </row>
    <row r="148" spans="1:33" x14ac:dyDescent="0.3">
      <c r="A148">
        <v>46803</v>
      </c>
      <c r="B148" t="s">
        <v>1011</v>
      </c>
      <c r="C148" s="7">
        <v>41754</v>
      </c>
      <c r="D148" s="7">
        <v>41758</v>
      </c>
      <c r="E148" t="s">
        <v>605</v>
      </c>
      <c r="F148" t="s">
        <v>1012</v>
      </c>
      <c r="G148" t="s">
        <v>1013</v>
      </c>
      <c r="H148" t="s">
        <v>200</v>
      </c>
      <c r="I148" t="s">
        <v>201</v>
      </c>
      <c r="J148" t="s">
        <v>142</v>
      </c>
      <c r="K148" t="s">
        <v>73</v>
      </c>
      <c r="L148" t="s">
        <v>1084</v>
      </c>
      <c r="M148" t="s">
        <v>1085</v>
      </c>
      <c r="N148">
        <v>327.3</v>
      </c>
      <c r="O148">
        <v>2</v>
      </c>
      <c r="P148">
        <v>0</v>
      </c>
      <c r="Q148">
        <v>49.08</v>
      </c>
      <c r="R148">
        <v>23.48</v>
      </c>
      <c r="S148" t="s">
        <v>76</v>
      </c>
      <c r="T148">
        <v>4</v>
      </c>
      <c r="U148" t="s">
        <v>77</v>
      </c>
      <c r="V148" t="s">
        <v>91</v>
      </c>
      <c r="W148" t="s">
        <v>15</v>
      </c>
      <c r="X148" t="s">
        <v>204</v>
      </c>
      <c r="Y148" t="s">
        <v>1</v>
      </c>
      <c r="Z148">
        <v>4</v>
      </c>
      <c r="AA148" t="s">
        <v>93</v>
      </c>
      <c r="AB148" t="s">
        <v>1086</v>
      </c>
      <c r="AC148">
        <v>2</v>
      </c>
      <c r="AD148" t="s">
        <v>1</v>
      </c>
      <c r="AE148" t="s">
        <v>82</v>
      </c>
      <c r="AF148" t="s">
        <v>475</v>
      </c>
      <c r="AG148">
        <v>2014</v>
      </c>
    </row>
    <row r="149" spans="1:33" x14ac:dyDescent="0.3">
      <c r="A149">
        <v>49744</v>
      </c>
      <c r="B149" t="s">
        <v>1087</v>
      </c>
      <c r="C149" s="7">
        <v>41926</v>
      </c>
      <c r="D149" s="7">
        <v>41930</v>
      </c>
      <c r="E149" t="s">
        <v>605</v>
      </c>
      <c r="F149" t="s">
        <v>1088</v>
      </c>
      <c r="G149" t="s">
        <v>1089</v>
      </c>
      <c r="H149" t="s">
        <v>1090</v>
      </c>
      <c r="I149" t="s">
        <v>253</v>
      </c>
      <c r="J149" t="s">
        <v>254</v>
      </c>
      <c r="K149" t="s">
        <v>73</v>
      </c>
      <c r="L149" t="s">
        <v>549</v>
      </c>
      <c r="M149" t="s">
        <v>550</v>
      </c>
      <c r="N149">
        <v>232.08</v>
      </c>
      <c r="O149">
        <v>4</v>
      </c>
      <c r="P149">
        <v>0</v>
      </c>
      <c r="Q149">
        <v>55.68</v>
      </c>
      <c r="R149">
        <v>22.49</v>
      </c>
      <c r="S149" t="s">
        <v>76</v>
      </c>
      <c r="T149">
        <v>4</v>
      </c>
      <c r="U149" t="s">
        <v>77</v>
      </c>
      <c r="V149" t="s">
        <v>145</v>
      </c>
      <c r="W149" t="s">
        <v>15</v>
      </c>
      <c r="X149" t="s">
        <v>1091</v>
      </c>
      <c r="Y149" t="s">
        <v>1</v>
      </c>
      <c r="Z149">
        <v>10</v>
      </c>
      <c r="AA149" t="s">
        <v>147</v>
      </c>
      <c r="AB149" t="s">
        <v>551</v>
      </c>
      <c r="AC149">
        <v>4</v>
      </c>
      <c r="AD149" t="s">
        <v>1</v>
      </c>
      <c r="AE149" t="s">
        <v>82</v>
      </c>
      <c r="AF149" t="s">
        <v>475</v>
      </c>
      <c r="AG149">
        <v>2014</v>
      </c>
    </row>
    <row r="150" spans="1:33" x14ac:dyDescent="0.3">
      <c r="A150">
        <v>43484</v>
      </c>
      <c r="B150" t="s">
        <v>1092</v>
      </c>
      <c r="C150" s="7">
        <v>41767</v>
      </c>
      <c r="D150" s="7">
        <v>41772</v>
      </c>
      <c r="E150" t="s">
        <v>605</v>
      </c>
      <c r="F150" t="s">
        <v>1093</v>
      </c>
      <c r="G150" t="s">
        <v>1094</v>
      </c>
      <c r="H150" t="s">
        <v>200</v>
      </c>
      <c r="I150" t="s">
        <v>201</v>
      </c>
      <c r="J150" t="s">
        <v>142</v>
      </c>
      <c r="K150" t="s">
        <v>73</v>
      </c>
      <c r="L150" t="s">
        <v>1095</v>
      </c>
      <c r="M150" t="s">
        <v>1096</v>
      </c>
      <c r="N150">
        <v>383.22</v>
      </c>
      <c r="O150">
        <v>6</v>
      </c>
      <c r="P150">
        <v>0</v>
      </c>
      <c r="Q150">
        <v>122.58</v>
      </c>
      <c r="R150">
        <v>18.87</v>
      </c>
      <c r="S150" t="s">
        <v>76</v>
      </c>
      <c r="T150">
        <v>5</v>
      </c>
      <c r="U150" t="s">
        <v>77</v>
      </c>
      <c r="V150" t="s">
        <v>102</v>
      </c>
      <c r="W150" t="s">
        <v>15</v>
      </c>
      <c r="X150" t="s">
        <v>204</v>
      </c>
      <c r="Y150" t="s">
        <v>1</v>
      </c>
      <c r="Z150">
        <v>5</v>
      </c>
      <c r="AA150" t="s">
        <v>103</v>
      </c>
      <c r="AB150" t="s">
        <v>1097</v>
      </c>
      <c r="AC150">
        <v>2</v>
      </c>
      <c r="AD150" t="s">
        <v>1</v>
      </c>
      <c r="AE150" t="s">
        <v>82</v>
      </c>
      <c r="AF150" t="s">
        <v>475</v>
      </c>
      <c r="AG150">
        <v>2014</v>
      </c>
    </row>
    <row r="151" spans="1:33" x14ac:dyDescent="0.3">
      <c r="A151">
        <v>42394</v>
      </c>
      <c r="B151" t="s">
        <v>1098</v>
      </c>
      <c r="C151" s="7">
        <v>41782</v>
      </c>
      <c r="D151" s="7">
        <v>41788</v>
      </c>
      <c r="E151" t="s">
        <v>605</v>
      </c>
      <c r="F151" t="s">
        <v>1099</v>
      </c>
      <c r="G151" t="s">
        <v>1100</v>
      </c>
      <c r="H151" t="s">
        <v>1101</v>
      </c>
      <c r="I151" t="s">
        <v>110</v>
      </c>
      <c r="J151" t="s">
        <v>72</v>
      </c>
      <c r="K151" t="s">
        <v>73</v>
      </c>
      <c r="L151" t="s">
        <v>744</v>
      </c>
      <c r="M151" t="s">
        <v>745</v>
      </c>
      <c r="N151">
        <v>289.32</v>
      </c>
      <c r="O151">
        <v>2</v>
      </c>
      <c r="P151">
        <v>0</v>
      </c>
      <c r="Q151">
        <v>86.76</v>
      </c>
      <c r="R151">
        <v>17.95</v>
      </c>
      <c r="S151" t="s">
        <v>76</v>
      </c>
      <c r="T151">
        <v>6</v>
      </c>
      <c r="U151" t="s">
        <v>77</v>
      </c>
      <c r="V151" t="s">
        <v>102</v>
      </c>
      <c r="W151" t="s">
        <v>15</v>
      </c>
      <c r="X151" t="s">
        <v>1102</v>
      </c>
      <c r="Y151" t="s">
        <v>1</v>
      </c>
      <c r="Z151">
        <v>5</v>
      </c>
      <c r="AA151" t="s">
        <v>103</v>
      </c>
      <c r="AB151" t="s">
        <v>746</v>
      </c>
      <c r="AC151">
        <v>2</v>
      </c>
      <c r="AD151" t="s">
        <v>1</v>
      </c>
      <c r="AE151" t="s">
        <v>95</v>
      </c>
      <c r="AF151" t="s">
        <v>475</v>
      </c>
      <c r="AG151">
        <v>2014</v>
      </c>
    </row>
    <row r="152" spans="1:33" x14ac:dyDescent="0.3">
      <c r="A152">
        <v>41768</v>
      </c>
      <c r="B152" t="s">
        <v>1103</v>
      </c>
      <c r="C152" s="7">
        <v>41941</v>
      </c>
      <c r="D152" s="7">
        <v>41945</v>
      </c>
      <c r="E152" t="s">
        <v>605</v>
      </c>
      <c r="F152" t="s">
        <v>1104</v>
      </c>
      <c r="G152" t="s">
        <v>1105</v>
      </c>
      <c r="H152" t="s">
        <v>1106</v>
      </c>
      <c r="I152" t="s">
        <v>516</v>
      </c>
      <c r="J152" t="s">
        <v>517</v>
      </c>
      <c r="K152" t="s">
        <v>73</v>
      </c>
      <c r="L152" t="s">
        <v>1107</v>
      </c>
      <c r="M152" t="s">
        <v>1108</v>
      </c>
      <c r="N152">
        <v>180.12</v>
      </c>
      <c r="O152">
        <v>1</v>
      </c>
      <c r="P152">
        <v>0</v>
      </c>
      <c r="Q152">
        <v>63.03</v>
      </c>
      <c r="R152">
        <v>16.09</v>
      </c>
      <c r="S152" t="s">
        <v>76</v>
      </c>
      <c r="T152">
        <v>4</v>
      </c>
      <c r="U152" t="s">
        <v>77</v>
      </c>
      <c r="V152" t="s">
        <v>145</v>
      </c>
      <c r="W152" t="s">
        <v>15</v>
      </c>
      <c r="X152" t="s">
        <v>1109</v>
      </c>
      <c r="Y152" t="s">
        <v>1</v>
      </c>
      <c r="Z152">
        <v>10</v>
      </c>
      <c r="AA152" t="s">
        <v>147</v>
      </c>
      <c r="AB152" t="s">
        <v>1110</v>
      </c>
      <c r="AC152">
        <v>4</v>
      </c>
      <c r="AD152" t="s">
        <v>1</v>
      </c>
      <c r="AE152" t="s">
        <v>82</v>
      </c>
      <c r="AF152" t="s">
        <v>475</v>
      </c>
      <c r="AG152">
        <v>2014</v>
      </c>
    </row>
    <row r="153" spans="1:33" x14ac:dyDescent="0.3">
      <c r="A153">
        <v>43996</v>
      </c>
      <c r="B153" t="s">
        <v>1111</v>
      </c>
      <c r="C153" s="7">
        <v>41960</v>
      </c>
      <c r="D153" s="7">
        <v>41966</v>
      </c>
      <c r="E153" t="s">
        <v>605</v>
      </c>
      <c r="F153" t="s">
        <v>944</v>
      </c>
      <c r="G153" t="s">
        <v>945</v>
      </c>
      <c r="H153" t="s">
        <v>1112</v>
      </c>
      <c r="I153" t="s">
        <v>1113</v>
      </c>
      <c r="J153" t="s">
        <v>1114</v>
      </c>
      <c r="K153" t="s">
        <v>73</v>
      </c>
      <c r="L153" t="s">
        <v>1115</v>
      </c>
      <c r="M153" t="s">
        <v>1116</v>
      </c>
      <c r="N153">
        <v>338.88</v>
      </c>
      <c r="O153">
        <v>4</v>
      </c>
      <c r="P153">
        <v>0</v>
      </c>
      <c r="Q153">
        <v>47.4</v>
      </c>
      <c r="R153">
        <v>14.89</v>
      </c>
      <c r="S153" t="s">
        <v>76</v>
      </c>
      <c r="T153">
        <v>6</v>
      </c>
      <c r="U153" t="s">
        <v>77</v>
      </c>
      <c r="V153" t="s">
        <v>269</v>
      </c>
      <c r="W153" t="s">
        <v>15</v>
      </c>
      <c r="X153" t="s">
        <v>1117</v>
      </c>
      <c r="Y153" t="s">
        <v>1</v>
      </c>
      <c r="Z153">
        <v>11</v>
      </c>
      <c r="AA153" t="s">
        <v>271</v>
      </c>
      <c r="AB153" t="s">
        <v>1118</v>
      </c>
      <c r="AC153">
        <v>4</v>
      </c>
      <c r="AD153" t="s">
        <v>1</v>
      </c>
      <c r="AE153" t="s">
        <v>95</v>
      </c>
      <c r="AF153" t="s">
        <v>475</v>
      </c>
      <c r="AG153">
        <v>2014</v>
      </c>
    </row>
    <row r="154" spans="1:33" x14ac:dyDescent="0.3">
      <c r="A154">
        <v>45123</v>
      </c>
      <c r="B154" t="s">
        <v>1119</v>
      </c>
      <c r="C154" s="7">
        <v>41978</v>
      </c>
      <c r="D154" s="7">
        <v>41984</v>
      </c>
      <c r="E154" t="s">
        <v>605</v>
      </c>
      <c r="F154" t="s">
        <v>1120</v>
      </c>
      <c r="G154" t="s">
        <v>1121</v>
      </c>
      <c r="H154" t="s">
        <v>1122</v>
      </c>
      <c r="I154" t="s">
        <v>1122</v>
      </c>
      <c r="J154" t="s">
        <v>153</v>
      </c>
      <c r="K154" t="s">
        <v>73</v>
      </c>
      <c r="L154" t="s">
        <v>481</v>
      </c>
      <c r="M154" t="s">
        <v>482</v>
      </c>
      <c r="N154">
        <v>182.37</v>
      </c>
      <c r="O154">
        <v>1</v>
      </c>
      <c r="P154">
        <v>0</v>
      </c>
      <c r="Q154">
        <v>52.86</v>
      </c>
      <c r="R154">
        <v>14.55</v>
      </c>
      <c r="S154" t="s">
        <v>76</v>
      </c>
      <c r="T154">
        <v>6</v>
      </c>
      <c r="U154" t="s">
        <v>77</v>
      </c>
      <c r="V154" t="s">
        <v>125</v>
      </c>
      <c r="W154" t="s">
        <v>15</v>
      </c>
      <c r="X154" t="s">
        <v>1123</v>
      </c>
      <c r="Y154" t="s">
        <v>1</v>
      </c>
      <c r="Z154">
        <v>12</v>
      </c>
      <c r="AA154" t="s">
        <v>127</v>
      </c>
      <c r="AB154" t="s">
        <v>484</v>
      </c>
      <c r="AC154">
        <v>4</v>
      </c>
      <c r="AD154" t="s">
        <v>1</v>
      </c>
      <c r="AE154" t="s">
        <v>95</v>
      </c>
      <c r="AF154" t="s">
        <v>475</v>
      </c>
      <c r="AG154">
        <v>2014</v>
      </c>
    </row>
    <row r="155" spans="1:33" x14ac:dyDescent="0.3">
      <c r="A155">
        <v>47618</v>
      </c>
      <c r="B155" t="s">
        <v>1124</v>
      </c>
      <c r="C155" s="7">
        <v>41992</v>
      </c>
      <c r="D155" s="7">
        <v>41998</v>
      </c>
      <c r="E155" t="s">
        <v>605</v>
      </c>
      <c r="F155" t="s">
        <v>1125</v>
      </c>
      <c r="G155" t="s">
        <v>1126</v>
      </c>
      <c r="H155" t="s">
        <v>225</v>
      </c>
      <c r="I155" t="s">
        <v>226</v>
      </c>
      <c r="J155" t="s">
        <v>227</v>
      </c>
      <c r="K155" t="s">
        <v>73</v>
      </c>
      <c r="L155" t="s">
        <v>573</v>
      </c>
      <c r="M155" t="s">
        <v>574</v>
      </c>
      <c r="N155">
        <v>332.28</v>
      </c>
      <c r="O155">
        <v>2</v>
      </c>
      <c r="P155">
        <v>0</v>
      </c>
      <c r="Q155">
        <v>43.14</v>
      </c>
      <c r="R155">
        <v>11.65</v>
      </c>
      <c r="S155" t="s">
        <v>76</v>
      </c>
      <c r="T155">
        <v>6</v>
      </c>
      <c r="U155" t="s">
        <v>77</v>
      </c>
      <c r="V155" t="s">
        <v>125</v>
      </c>
      <c r="W155" t="s">
        <v>15</v>
      </c>
      <c r="X155" t="s">
        <v>230</v>
      </c>
      <c r="Y155" t="s">
        <v>1</v>
      </c>
      <c r="Z155">
        <v>12</v>
      </c>
      <c r="AA155" t="s">
        <v>127</v>
      </c>
      <c r="AB155" t="s">
        <v>576</v>
      </c>
      <c r="AC155">
        <v>4</v>
      </c>
      <c r="AD155" t="s">
        <v>1</v>
      </c>
      <c r="AE155" t="s">
        <v>116</v>
      </c>
      <c r="AF155" t="s">
        <v>475</v>
      </c>
      <c r="AG155">
        <v>2014</v>
      </c>
    </row>
    <row r="156" spans="1:33" x14ac:dyDescent="0.3">
      <c r="A156">
        <v>41795</v>
      </c>
      <c r="B156" t="s">
        <v>1127</v>
      </c>
      <c r="C156" s="7">
        <v>41642</v>
      </c>
      <c r="D156" s="7">
        <v>41648</v>
      </c>
      <c r="E156" t="s">
        <v>605</v>
      </c>
      <c r="F156" t="s">
        <v>1128</v>
      </c>
      <c r="G156" t="s">
        <v>1129</v>
      </c>
      <c r="H156" t="s">
        <v>346</v>
      </c>
      <c r="I156" t="s">
        <v>347</v>
      </c>
      <c r="J156" t="s">
        <v>254</v>
      </c>
      <c r="K156" t="s">
        <v>73</v>
      </c>
      <c r="L156" t="s">
        <v>1130</v>
      </c>
      <c r="M156" t="s">
        <v>1131</v>
      </c>
      <c r="N156">
        <v>130.62</v>
      </c>
      <c r="O156">
        <v>1</v>
      </c>
      <c r="P156">
        <v>0</v>
      </c>
      <c r="Q156">
        <v>10.44</v>
      </c>
      <c r="R156">
        <v>11.15</v>
      </c>
      <c r="S156" t="s">
        <v>76</v>
      </c>
      <c r="T156">
        <v>6</v>
      </c>
      <c r="U156" t="s">
        <v>77</v>
      </c>
      <c r="V156" t="s">
        <v>331</v>
      </c>
      <c r="W156" t="s">
        <v>15</v>
      </c>
      <c r="X156" t="s">
        <v>350</v>
      </c>
      <c r="Y156" t="s">
        <v>1</v>
      </c>
      <c r="Z156">
        <v>1</v>
      </c>
      <c r="AA156" t="s">
        <v>332</v>
      </c>
      <c r="AB156" t="s">
        <v>1132</v>
      </c>
      <c r="AC156">
        <v>1</v>
      </c>
      <c r="AD156" t="s">
        <v>1</v>
      </c>
      <c r="AE156" t="s">
        <v>82</v>
      </c>
      <c r="AF156" t="s">
        <v>475</v>
      </c>
      <c r="AG156">
        <v>2014</v>
      </c>
    </row>
    <row r="157" spans="1:33" x14ac:dyDescent="0.3">
      <c r="A157">
        <v>49979</v>
      </c>
      <c r="B157" t="s">
        <v>1133</v>
      </c>
      <c r="C157" s="7">
        <v>41800</v>
      </c>
      <c r="D157" s="7">
        <v>41806</v>
      </c>
      <c r="E157" t="s">
        <v>605</v>
      </c>
      <c r="F157" t="s">
        <v>1134</v>
      </c>
      <c r="G157" t="s">
        <v>1135</v>
      </c>
      <c r="H157" t="s">
        <v>1136</v>
      </c>
      <c r="I157" t="s">
        <v>1137</v>
      </c>
      <c r="J157" t="s">
        <v>455</v>
      </c>
      <c r="K157" t="s">
        <v>73</v>
      </c>
      <c r="L157" t="s">
        <v>491</v>
      </c>
      <c r="M157" t="s">
        <v>492</v>
      </c>
      <c r="N157">
        <v>137.16</v>
      </c>
      <c r="O157">
        <v>1</v>
      </c>
      <c r="P157">
        <v>0</v>
      </c>
      <c r="Q157">
        <v>0</v>
      </c>
      <c r="R157">
        <v>9.5399999999999991</v>
      </c>
      <c r="S157" t="s">
        <v>76</v>
      </c>
      <c r="T157">
        <v>6</v>
      </c>
      <c r="U157" t="s">
        <v>77</v>
      </c>
      <c r="V157" t="s">
        <v>177</v>
      </c>
      <c r="W157" t="s">
        <v>15</v>
      </c>
      <c r="X157" t="s">
        <v>1138</v>
      </c>
      <c r="Y157" t="s">
        <v>1</v>
      </c>
      <c r="Z157">
        <v>6</v>
      </c>
      <c r="AA157" t="s">
        <v>179</v>
      </c>
      <c r="AB157" t="s">
        <v>493</v>
      </c>
      <c r="AC157">
        <v>2</v>
      </c>
      <c r="AD157" t="s">
        <v>1</v>
      </c>
      <c r="AE157" t="s">
        <v>95</v>
      </c>
      <c r="AF157" t="s">
        <v>475</v>
      </c>
      <c r="AG157">
        <v>2014</v>
      </c>
    </row>
    <row r="158" spans="1:33" x14ac:dyDescent="0.3">
      <c r="A158">
        <v>41548</v>
      </c>
      <c r="B158" t="s">
        <v>1139</v>
      </c>
      <c r="C158" s="7">
        <v>41957</v>
      </c>
      <c r="D158" s="7">
        <v>41961</v>
      </c>
      <c r="E158" t="s">
        <v>605</v>
      </c>
      <c r="F158" t="s">
        <v>1140</v>
      </c>
      <c r="G158" t="s">
        <v>1141</v>
      </c>
      <c r="H158" t="s">
        <v>283</v>
      </c>
      <c r="I158" t="s">
        <v>284</v>
      </c>
      <c r="J158" t="s">
        <v>72</v>
      </c>
      <c r="K158" t="s">
        <v>73</v>
      </c>
      <c r="L158" t="s">
        <v>1142</v>
      </c>
      <c r="M158" t="s">
        <v>1143</v>
      </c>
      <c r="N158">
        <v>206.76</v>
      </c>
      <c r="O158">
        <v>4</v>
      </c>
      <c r="P158">
        <v>0</v>
      </c>
      <c r="Q158">
        <v>66.12</v>
      </c>
      <c r="R158">
        <v>9.31</v>
      </c>
      <c r="S158" t="s">
        <v>76</v>
      </c>
      <c r="T158">
        <v>4</v>
      </c>
      <c r="U158" t="s">
        <v>77</v>
      </c>
      <c r="V158" t="s">
        <v>269</v>
      </c>
      <c r="W158" t="s">
        <v>15</v>
      </c>
      <c r="X158" t="s">
        <v>287</v>
      </c>
      <c r="Y158" t="s">
        <v>1</v>
      </c>
      <c r="Z158">
        <v>11</v>
      </c>
      <c r="AA158" t="s">
        <v>271</v>
      </c>
      <c r="AB158" t="s">
        <v>1144</v>
      </c>
      <c r="AC158">
        <v>4</v>
      </c>
      <c r="AD158" t="s">
        <v>1</v>
      </c>
      <c r="AE158" t="s">
        <v>82</v>
      </c>
      <c r="AF158" t="s">
        <v>475</v>
      </c>
      <c r="AG158">
        <v>2014</v>
      </c>
    </row>
    <row r="159" spans="1:33" x14ac:dyDescent="0.3">
      <c r="A159">
        <v>46806</v>
      </c>
      <c r="B159" t="s">
        <v>1011</v>
      </c>
      <c r="C159" s="7">
        <v>41754</v>
      </c>
      <c r="D159" s="7">
        <v>41758</v>
      </c>
      <c r="E159" t="s">
        <v>605</v>
      </c>
      <c r="F159" t="s">
        <v>1012</v>
      </c>
      <c r="G159" t="s">
        <v>1013</v>
      </c>
      <c r="H159" t="s">
        <v>200</v>
      </c>
      <c r="I159" t="s">
        <v>201</v>
      </c>
      <c r="J159" t="s">
        <v>142</v>
      </c>
      <c r="K159" t="s">
        <v>73</v>
      </c>
      <c r="L159" t="s">
        <v>1145</v>
      </c>
      <c r="M159" t="s">
        <v>1146</v>
      </c>
      <c r="N159">
        <v>59.82</v>
      </c>
      <c r="O159">
        <v>1</v>
      </c>
      <c r="P159">
        <v>0</v>
      </c>
      <c r="Q159">
        <v>12.54</v>
      </c>
      <c r="R159">
        <v>4.29</v>
      </c>
      <c r="S159" t="s">
        <v>76</v>
      </c>
      <c r="T159">
        <v>4</v>
      </c>
      <c r="U159" t="s">
        <v>77</v>
      </c>
      <c r="V159" t="s">
        <v>91</v>
      </c>
      <c r="W159" t="s">
        <v>15</v>
      </c>
      <c r="X159" t="s">
        <v>204</v>
      </c>
      <c r="Y159" t="s">
        <v>1</v>
      </c>
      <c r="Z159">
        <v>4</v>
      </c>
      <c r="AA159" t="s">
        <v>93</v>
      </c>
      <c r="AB159" t="s">
        <v>1147</v>
      </c>
      <c r="AC159">
        <v>2</v>
      </c>
      <c r="AD159" t="s">
        <v>1</v>
      </c>
      <c r="AE159" t="s">
        <v>82</v>
      </c>
      <c r="AF159" t="s">
        <v>475</v>
      </c>
      <c r="AG159">
        <v>2014</v>
      </c>
    </row>
    <row r="160" spans="1:33" x14ac:dyDescent="0.3">
      <c r="A160">
        <v>45453</v>
      </c>
      <c r="B160" t="s">
        <v>1148</v>
      </c>
      <c r="C160" s="7">
        <v>41772</v>
      </c>
      <c r="D160" s="7">
        <v>41777</v>
      </c>
      <c r="E160" t="s">
        <v>605</v>
      </c>
      <c r="F160" t="s">
        <v>1149</v>
      </c>
      <c r="G160" t="s">
        <v>1150</v>
      </c>
      <c r="H160" t="s">
        <v>346</v>
      </c>
      <c r="I160" t="s">
        <v>347</v>
      </c>
      <c r="J160" t="s">
        <v>254</v>
      </c>
      <c r="K160" t="s">
        <v>73</v>
      </c>
      <c r="L160" t="s">
        <v>761</v>
      </c>
      <c r="M160" t="s">
        <v>762</v>
      </c>
      <c r="N160">
        <v>63.39</v>
      </c>
      <c r="O160">
        <v>1</v>
      </c>
      <c r="P160">
        <v>0</v>
      </c>
      <c r="Q160">
        <v>17.73</v>
      </c>
      <c r="R160">
        <v>3.94</v>
      </c>
      <c r="S160" t="s">
        <v>76</v>
      </c>
      <c r="T160">
        <v>5</v>
      </c>
      <c r="U160" t="s">
        <v>77</v>
      </c>
      <c r="V160" t="s">
        <v>102</v>
      </c>
      <c r="W160" t="s">
        <v>15</v>
      </c>
      <c r="X160" t="s">
        <v>350</v>
      </c>
      <c r="Y160" t="s">
        <v>1</v>
      </c>
      <c r="Z160">
        <v>5</v>
      </c>
      <c r="AA160" t="s">
        <v>103</v>
      </c>
      <c r="AB160" t="s">
        <v>764</v>
      </c>
      <c r="AC160">
        <v>2</v>
      </c>
      <c r="AD160" t="s">
        <v>1</v>
      </c>
      <c r="AE160" t="s">
        <v>116</v>
      </c>
      <c r="AF160" t="s">
        <v>475</v>
      </c>
      <c r="AG160">
        <v>2014</v>
      </c>
    </row>
    <row r="161" spans="1:33" x14ac:dyDescent="0.3">
      <c r="A161">
        <v>45682</v>
      </c>
      <c r="B161" t="s">
        <v>1151</v>
      </c>
      <c r="C161" s="7">
        <v>41995</v>
      </c>
      <c r="D161" s="7">
        <v>42001</v>
      </c>
      <c r="E161" t="s">
        <v>605</v>
      </c>
      <c r="F161" t="s">
        <v>1152</v>
      </c>
      <c r="G161" t="s">
        <v>1153</v>
      </c>
      <c r="H161" t="s">
        <v>634</v>
      </c>
      <c r="I161" t="s">
        <v>634</v>
      </c>
      <c r="J161" t="s">
        <v>163</v>
      </c>
      <c r="K161" t="s">
        <v>73</v>
      </c>
      <c r="L161" t="s">
        <v>1154</v>
      </c>
      <c r="M161" t="s">
        <v>1155</v>
      </c>
      <c r="N161">
        <v>55.53</v>
      </c>
      <c r="O161">
        <v>1</v>
      </c>
      <c r="P161">
        <v>0</v>
      </c>
      <c r="Q161">
        <v>7.77</v>
      </c>
      <c r="R161">
        <v>3.68</v>
      </c>
      <c r="S161" t="s">
        <v>76</v>
      </c>
      <c r="T161">
        <v>6</v>
      </c>
      <c r="U161" t="s">
        <v>77</v>
      </c>
      <c r="V161" t="s">
        <v>125</v>
      </c>
      <c r="W161" t="s">
        <v>15</v>
      </c>
      <c r="X161" t="s">
        <v>637</v>
      </c>
      <c r="Y161" t="s">
        <v>1</v>
      </c>
      <c r="Z161">
        <v>12</v>
      </c>
      <c r="AA161" t="s">
        <v>127</v>
      </c>
      <c r="AB161" t="s">
        <v>1156</v>
      </c>
      <c r="AC161">
        <v>4</v>
      </c>
      <c r="AD161" t="s">
        <v>1</v>
      </c>
      <c r="AE161" t="s">
        <v>95</v>
      </c>
      <c r="AF161" t="s">
        <v>475</v>
      </c>
      <c r="AG161">
        <v>2014</v>
      </c>
    </row>
    <row r="162" spans="1:33" x14ac:dyDescent="0.3">
      <c r="A162">
        <v>47911</v>
      </c>
      <c r="B162" t="s">
        <v>1157</v>
      </c>
      <c r="C162" s="7">
        <v>41716</v>
      </c>
      <c r="D162" s="7">
        <v>41720</v>
      </c>
      <c r="E162" t="s">
        <v>605</v>
      </c>
      <c r="F162" t="s">
        <v>1158</v>
      </c>
      <c r="G162" t="s">
        <v>1159</v>
      </c>
      <c r="H162" t="s">
        <v>200</v>
      </c>
      <c r="I162" t="s">
        <v>201</v>
      </c>
      <c r="J162" t="s">
        <v>142</v>
      </c>
      <c r="K162" t="s">
        <v>73</v>
      </c>
      <c r="L162" t="s">
        <v>1160</v>
      </c>
      <c r="M162" t="s">
        <v>1161</v>
      </c>
      <c r="N162">
        <v>62.31</v>
      </c>
      <c r="O162">
        <v>1</v>
      </c>
      <c r="P162">
        <v>0</v>
      </c>
      <c r="Q162">
        <v>13.68</v>
      </c>
      <c r="R162">
        <v>3.22</v>
      </c>
      <c r="S162" t="s">
        <v>76</v>
      </c>
      <c r="T162">
        <v>4</v>
      </c>
      <c r="U162" t="s">
        <v>77</v>
      </c>
      <c r="V162" t="s">
        <v>295</v>
      </c>
      <c r="W162" t="s">
        <v>15</v>
      </c>
      <c r="X162" t="s">
        <v>204</v>
      </c>
      <c r="Y162" t="s">
        <v>1</v>
      </c>
      <c r="Z162">
        <v>3</v>
      </c>
      <c r="AA162" t="s">
        <v>297</v>
      </c>
      <c r="AB162" t="s">
        <v>1162</v>
      </c>
      <c r="AC162">
        <v>1</v>
      </c>
      <c r="AD162" t="s">
        <v>1</v>
      </c>
      <c r="AE162" t="s">
        <v>82</v>
      </c>
      <c r="AF162" t="s">
        <v>475</v>
      </c>
      <c r="AG162">
        <v>2014</v>
      </c>
    </row>
    <row r="163" spans="1:33" x14ac:dyDescent="0.3">
      <c r="A163">
        <v>47620</v>
      </c>
      <c r="B163" t="s">
        <v>1124</v>
      </c>
      <c r="C163" s="7">
        <v>41992</v>
      </c>
      <c r="D163" s="7">
        <v>41998</v>
      </c>
      <c r="E163" t="s">
        <v>605</v>
      </c>
      <c r="F163" t="s">
        <v>1125</v>
      </c>
      <c r="G163" t="s">
        <v>1126</v>
      </c>
      <c r="H163" t="s">
        <v>225</v>
      </c>
      <c r="I163" t="s">
        <v>226</v>
      </c>
      <c r="J163" t="s">
        <v>227</v>
      </c>
      <c r="K163" t="s">
        <v>73</v>
      </c>
      <c r="L163" t="s">
        <v>1163</v>
      </c>
      <c r="M163" t="s">
        <v>1164</v>
      </c>
      <c r="N163">
        <v>51.93</v>
      </c>
      <c r="O163">
        <v>1</v>
      </c>
      <c r="P163">
        <v>0</v>
      </c>
      <c r="Q163">
        <v>9.33</v>
      </c>
      <c r="R163">
        <v>1.03</v>
      </c>
      <c r="S163" t="s">
        <v>76</v>
      </c>
      <c r="T163">
        <v>6</v>
      </c>
      <c r="U163" t="s">
        <v>77</v>
      </c>
      <c r="V163" t="s">
        <v>125</v>
      </c>
      <c r="W163" t="s">
        <v>15</v>
      </c>
      <c r="X163" t="s">
        <v>230</v>
      </c>
      <c r="Y163" t="s">
        <v>1</v>
      </c>
      <c r="Z163">
        <v>12</v>
      </c>
      <c r="AA163" t="s">
        <v>127</v>
      </c>
      <c r="AB163" t="s">
        <v>1165</v>
      </c>
      <c r="AC163">
        <v>4</v>
      </c>
      <c r="AD163" t="s">
        <v>1</v>
      </c>
      <c r="AE163" t="s">
        <v>116</v>
      </c>
      <c r="AF163" t="s">
        <v>475</v>
      </c>
      <c r="AG163">
        <v>2014</v>
      </c>
    </row>
    <row r="164" spans="1:33" x14ac:dyDescent="0.3">
      <c r="A164">
        <v>43658</v>
      </c>
      <c r="B164" t="s">
        <v>910</v>
      </c>
      <c r="C164" s="7">
        <v>41998</v>
      </c>
      <c r="D164" s="7">
        <v>42005</v>
      </c>
      <c r="E164" t="s">
        <v>605</v>
      </c>
      <c r="F164" t="s">
        <v>911</v>
      </c>
      <c r="G164" t="s">
        <v>912</v>
      </c>
      <c r="H164" t="s">
        <v>264</v>
      </c>
      <c r="I164" t="s">
        <v>265</v>
      </c>
      <c r="J164" t="s">
        <v>266</v>
      </c>
      <c r="K164" t="s">
        <v>73</v>
      </c>
      <c r="L164" t="s">
        <v>1166</v>
      </c>
      <c r="M164" t="s">
        <v>1167</v>
      </c>
      <c r="N164">
        <v>264.95999999999998</v>
      </c>
      <c r="O164">
        <v>2</v>
      </c>
      <c r="P164">
        <v>0</v>
      </c>
      <c r="Q164">
        <v>29.1</v>
      </c>
      <c r="R164">
        <v>0.64</v>
      </c>
      <c r="S164" t="s">
        <v>76</v>
      </c>
      <c r="T164">
        <v>7</v>
      </c>
      <c r="U164" t="s">
        <v>77</v>
      </c>
      <c r="V164" t="s">
        <v>125</v>
      </c>
      <c r="W164" t="s">
        <v>15</v>
      </c>
      <c r="X164" t="s">
        <v>270</v>
      </c>
      <c r="Y164" t="s">
        <v>1</v>
      </c>
      <c r="Z164">
        <v>12</v>
      </c>
      <c r="AA164" t="s">
        <v>127</v>
      </c>
      <c r="AB164" t="s">
        <v>1168</v>
      </c>
      <c r="AC164">
        <v>4</v>
      </c>
      <c r="AD164" t="s">
        <v>1</v>
      </c>
      <c r="AE164" t="s">
        <v>95</v>
      </c>
      <c r="AF164" t="s">
        <v>475</v>
      </c>
      <c r="AG164">
        <v>2014</v>
      </c>
    </row>
    <row r="165" spans="1:33" x14ac:dyDescent="0.3">
      <c r="A165">
        <v>44678</v>
      </c>
      <c r="B165" t="s">
        <v>1169</v>
      </c>
      <c r="C165" s="7">
        <v>41792</v>
      </c>
      <c r="D165" s="7">
        <v>41797</v>
      </c>
      <c r="E165" t="s">
        <v>605</v>
      </c>
      <c r="F165" t="s">
        <v>1170</v>
      </c>
      <c r="G165" t="s">
        <v>1171</v>
      </c>
      <c r="H165" t="s">
        <v>997</v>
      </c>
      <c r="I165" t="s">
        <v>133</v>
      </c>
      <c r="J165" t="s">
        <v>122</v>
      </c>
      <c r="K165" t="s">
        <v>73</v>
      </c>
      <c r="L165" t="s">
        <v>1172</v>
      </c>
      <c r="M165" t="s">
        <v>1173</v>
      </c>
      <c r="N165">
        <v>163.92</v>
      </c>
      <c r="O165">
        <v>4</v>
      </c>
      <c r="P165">
        <v>0</v>
      </c>
      <c r="Q165">
        <v>22.92</v>
      </c>
      <c r="R165">
        <v>19.05</v>
      </c>
      <c r="S165" t="s">
        <v>76</v>
      </c>
      <c r="T165">
        <v>5</v>
      </c>
      <c r="U165" t="s">
        <v>77</v>
      </c>
      <c r="V165" t="s">
        <v>177</v>
      </c>
      <c r="W165" t="s">
        <v>15</v>
      </c>
      <c r="X165" t="s">
        <v>998</v>
      </c>
      <c r="Y165" t="s">
        <v>1</v>
      </c>
      <c r="Z165">
        <v>6</v>
      </c>
      <c r="AA165" t="s">
        <v>179</v>
      </c>
      <c r="AB165" t="s">
        <v>1174</v>
      </c>
      <c r="AC165">
        <v>2</v>
      </c>
      <c r="AD165" t="s">
        <v>1</v>
      </c>
      <c r="AE165" t="s">
        <v>116</v>
      </c>
      <c r="AF165" t="s">
        <v>279</v>
      </c>
      <c r="AG165">
        <v>2014</v>
      </c>
    </row>
    <row r="166" spans="1:33" x14ac:dyDescent="0.3">
      <c r="A166">
        <v>45006</v>
      </c>
      <c r="B166" t="s">
        <v>1175</v>
      </c>
      <c r="C166" s="7">
        <v>41950</v>
      </c>
      <c r="D166" s="7">
        <v>41957</v>
      </c>
      <c r="E166" t="s">
        <v>605</v>
      </c>
      <c r="F166" t="s">
        <v>1176</v>
      </c>
      <c r="G166" t="s">
        <v>1177</v>
      </c>
      <c r="H166" t="s">
        <v>161</v>
      </c>
      <c r="I166" t="s">
        <v>162</v>
      </c>
      <c r="J166" t="s">
        <v>163</v>
      </c>
      <c r="K166" t="s">
        <v>73</v>
      </c>
      <c r="L166" t="s">
        <v>1178</v>
      </c>
      <c r="M166" t="s">
        <v>1179</v>
      </c>
      <c r="N166">
        <v>195.72</v>
      </c>
      <c r="O166">
        <v>4</v>
      </c>
      <c r="P166">
        <v>0</v>
      </c>
      <c r="Q166">
        <v>17.52</v>
      </c>
      <c r="R166">
        <v>20.83</v>
      </c>
      <c r="S166" t="s">
        <v>76</v>
      </c>
      <c r="T166">
        <v>7</v>
      </c>
      <c r="U166" t="s">
        <v>77</v>
      </c>
      <c r="V166" t="s">
        <v>269</v>
      </c>
      <c r="W166" t="s">
        <v>15</v>
      </c>
      <c r="X166" t="s">
        <v>166</v>
      </c>
      <c r="Y166" t="s">
        <v>1</v>
      </c>
      <c r="Z166">
        <v>11</v>
      </c>
      <c r="AA166" t="s">
        <v>271</v>
      </c>
      <c r="AB166" t="s">
        <v>1180</v>
      </c>
      <c r="AC166">
        <v>4</v>
      </c>
      <c r="AD166" t="s">
        <v>1</v>
      </c>
      <c r="AE166" t="s">
        <v>82</v>
      </c>
      <c r="AF166" t="s">
        <v>279</v>
      </c>
      <c r="AG166">
        <v>2014</v>
      </c>
    </row>
    <row r="167" spans="1:33" x14ac:dyDescent="0.3">
      <c r="A167">
        <v>48721</v>
      </c>
      <c r="B167" t="s">
        <v>1181</v>
      </c>
      <c r="C167" s="7">
        <v>41893</v>
      </c>
      <c r="D167" s="7">
        <v>41898</v>
      </c>
      <c r="E167" t="s">
        <v>605</v>
      </c>
      <c r="F167" t="s">
        <v>1182</v>
      </c>
      <c r="G167" t="s">
        <v>1183</v>
      </c>
      <c r="H167" t="s">
        <v>946</v>
      </c>
      <c r="I167" t="s">
        <v>947</v>
      </c>
      <c r="J167" t="s">
        <v>219</v>
      </c>
      <c r="K167" t="s">
        <v>73</v>
      </c>
      <c r="L167" t="s">
        <v>1184</v>
      </c>
      <c r="M167" t="s">
        <v>1185</v>
      </c>
      <c r="N167">
        <v>175.8</v>
      </c>
      <c r="O167">
        <v>4</v>
      </c>
      <c r="P167">
        <v>0</v>
      </c>
      <c r="Q167">
        <v>79.08</v>
      </c>
      <c r="R167">
        <v>20.66</v>
      </c>
      <c r="S167" t="s">
        <v>76</v>
      </c>
      <c r="T167">
        <v>5</v>
      </c>
      <c r="U167" t="s">
        <v>77</v>
      </c>
      <c r="V167" t="s">
        <v>257</v>
      </c>
      <c r="W167" t="s">
        <v>15</v>
      </c>
      <c r="X167" t="s">
        <v>950</v>
      </c>
      <c r="Y167" t="s">
        <v>1</v>
      </c>
      <c r="Z167">
        <v>9</v>
      </c>
      <c r="AA167" t="s">
        <v>259</v>
      </c>
      <c r="AB167" t="s">
        <v>1186</v>
      </c>
      <c r="AC167">
        <v>3</v>
      </c>
      <c r="AD167" t="s">
        <v>1</v>
      </c>
      <c r="AE167" t="s">
        <v>82</v>
      </c>
      <c r="AF167" t="s">
        <v>279</v>
      </c>
      <c r="AG167">
        <v>2014</v>
      </c>
    </row>
    <row r="168" spans="1:33" x14ac:dyDescent="0.3">
      <c r="A168">
        <v>42512</v>
      </c>
      <c r="B168" t="s">
        <v>1187</v>
      </c>
      <c r="C168" s="7">
        <v>41887</v>
      </c>
      <c r="D168" s="7">
        <v>41892</v>
      </c>
      <c r="E168" t="s">
        <v>605</v>
      </c>
      <c r="F168" t="s">
        <v>1188</v>
      </c>
      <c r="G168" t="s">
        <v>1189</v>
      </c>
      <c r="H168" t="s">
        <v>1190</v>
      </c>
      <c r="I168" t="s">
        <v>718</v>
      </c>
      <c r="J168" t="s">
        <v>254</v>
      </c>
      <c r="K168" t="s">
        <v>73</v>
      </c>
      <c r="L168" t="s">
        <v>1184</v>
      </c>
      <c r="M168" t="s">
        <v>1185</v>
      </c>
      <c r="N168">
        <v>175.8</v>
      </c>
      <c r="O168">
        <v>4</v>
      </c>
      <c r="P168">
        <v>0</v>
      </c>
      <c r="Q168">
        <v>79.08</v>
      </c>
      <c r="R168">
        <v>12.02</v>
      </c>
      <c r="S168" t="s">
        <v>76</v>
      </c>
      <c r="T168">
        <v>5</v>
      </c>
      <c r="U168" t="s">
        <v>77</v>
      </c>
      <c r="V168" t="s">
        <v>257</v>
      </c>
      <c r="W168" t="s">
        <v>15</v>
      </c>
      <c r="X168" t="s">
        <v>1191</v>
      </c>
      <c r="Y168" t="s">
        <v>1</v>
      </c>
      <c r="Z168">
        <v>9</v>
      </c>
      <c r="AA168" t="s">
        <v>259</v>
      </c>
      <c r="AB168" t="s">
        <v>1186</v>
      </c>
      <c r="AC168">
        <v>3</v>
      </c>
      <c r="AD168" t="s">
        <v>1</v>
      </c>
      <c r="AE168" t="s">
        <v>82</v>
      </c>
      <c r="AF168" t="s">
        <v>279</v>
      </c>
      <c r="AG168">
        <v>2014</v>
      </c>
    </row>
    <row r="169" spans="1:33" x14ac:dyDescent="0.3">
      <c r="A169">
        <v>44222</v>
      </c>
      <c r="B169" t="s">
        <v>1192</v>
      </c>
      <c r="C169" s="7">
        <v>41816</v>
      </c>
      <c r="D169" s="7">
        <v>41820</v>
      </c>
      <c r="E169" t="s">
        <v>605</v>
      </c>
      <c r="F169" t="s">
        <v>1193</v>
      </c>
      <c r="G169" t="s">
        <v>1194</v>
      </c>
      <c r="H169" t="s">
        <v>367</v>
      </c>
      <c r="I169" t="s">
        <v>368</v>
      </c>
      <c r="J169" t="s">
        <v>122</v>
      </c>
      <c r="K169" t="s">
        <v>73</v>
      </c>
      <c r="L169" t="s">
        <v>1195</v>
      </c>
      <c r="M169" t="s">
        <v>1196</v>
      </c>
      <c r="N169">
        <v>220.56</v>
      </c>
      <c r="O169">
        <v>4</v>
      </c>
      <c r="P169">
        <v>0</v>
      </c>
      <c r="Q169">
        <v>61.68</v>
      </c>
      <c r="R169">
        <v>10.36</v>
      </c>
      <c r="S169" t="s">
        <v>76</v>
      </c>
      <c r="T169">
        <v>4</v>
      </c>
      <c r="U169" t="s">
        <v>77</v>
      </c>
      <c r="V169" t="s">
        <v>177</v>
      </c>
      <c r="W169" t="s">
        <v>15</v>
      </c>
      <c r="X169" t="s">
        <v>371</v>
      </c>
      <c r="Y169" t="s">
        <v>1</v>
      </c>
      <c r="Z169">
        <v>6</v>
      </c>
      <c r="AA169" t="s">
        <v>179</v>
      </c>
      <c r="AB169" t="s">
        <v>1197</v>
      </c>
      <c r="AC169">
        <v>2</v>
      </c>
      <c r="AD169" t="s">
        <v>1</v>
      </c>
      <c r="AE169" t="s">
        <v>82</v>
      </c>
      <c r="AF169" t="s">
        <v>279</v>
      </c>
      <c r="AG169">
        <v>2014</v>
      </c>
    </row>
    <row r="170" spans="1:33" x14ac:dyDescent="0.3">
      <c r="A170">
        <v>48053</v>
      </c>
      <c r="B170" t="s">
        <v>1198</v>
      </c>
      <c r="C170" s="7">
        <v>41663</v>
      </c>
      <c r="D170" s="7">
        <v>41669</v>
      </c>
      <c r="E170" t="s">
        <v>605</v>
      </c>
      <c r="F170" t="s">
        <v>1199</v>
      </c>
      <c r="G170" t="s">
        <v>1200</v>
      </c>
      <c r="H170" t="s">
        <v>985</v>
      </c>
      <c r="I170" t="s">
        <v>986</v>
      </c>
      <c r="J170" t="s">
        <v>72</v>
      </c>
      <c r="K170" t="s">
        <v>73</v>
      </c>
      <c r="L170" t="s">
        <v>1201</v>
      </c>
      <c r="M170" t="s">
        <v>1202</v>
      </c>
      <c r="N170">
        <v>95.04</v>
      </c>
      <c r="O170">
        <v>4</v>
      </c>
      <c r="P170">
        <v>0</v>
      </c>
      <c r="Q170">
        <v>30.36</v>
      </c>
      <c r="R170">
        <v>9.26</v>
      </c>
      <c r="S170" t="s">
        <v>76</v>
      </c>
      <c r="T170">
        <v>6</v>
      </c>
      <c r="U170" t="s">
        <v>77</v>
      </c>
      <c r="V170" t="s">
        <v>331</v>
      </c>
      <c r="W170" t="s">
        <v>15</v>
      </c>
      <c r="X170" t="s">
        <v>989</v>
      </c>
      <c r="Y170" t="s">
        <v>1</v>
      </c>
      <c r="Z170">
        <v>1</v>
      </c>
      <c r="AA170" t="s">
        <v>332</v>
      </c>
      <c r="AB170" t="s">
        <v>1203</v>
      </c>
      <c r="AC170">
        <v>1</v>
      </c>
      <c r="AD170" t="s">
        <v>1</v>
      </c>
      <c r="AE170" t="s">
        <v>82</v>
      </c>
      <c r="AF170" t="s">
        <v>279</v>
      </c>
      <c r="AG170">
        <v>2014</v>
      </c>
    </row>
    <row r="171" spans="1:33" x14ac:dyDescent="0.3">
      <c r="A171">
        <v>50338</v>
      </c>
      <c r="B171" t="s">
        <v>1204</v>
      </c>
      <c r="C171" s="7">
        <v>41865</v>
      </c>
      <c r="D171" s="7">
        <v>41869</v>
      </c>
      <c r="E171" t="s">
        <v>605</v>
      </c>
      <c r="F171" t="s">
        <v>1205</v>
      </c>
      <c r="G171" t="s">
        <v>1206</v>
      </c>
      <c r="H171" t="s">
        <v>225</v>
      </c>
      <c r="I171" t="s">
        <v>226</v>
      </c>
      <c r="J171" t="s">
        <v>227</v>
      </c>
      <c r="K171" t="s">
        <v>73</v>
      </c>
      <c r="L171" t="s">
        <v>1195</v>
      </c>
      <c r="M171" t="s">
        <v>1207</v>
      </c>
      <c r="N171">
        <v>200.88</v>
      </c>
      <c r="O171">
        <v>4</v>
      </c>
      <c r="P171">
        <v>0</v>
      </c>
      <c r="Q171">
        <v>62.16</v>
      </c>
      <c r="R171">
        <v>8.26</v>
      </c>
      <c r="S171" t="s">
        <v>76</v>
      </c>
      <c r="T171">
        <v>4</v>
      </c>
      <c r="U171" t="s">
        <v>77</v>
      </c>
      <c r="V171" t="s">
        <v>78</v>
      </c>
      <c r="W171" t="s">
        <v>15</v>
      </c>
      <c r="X171" t="s">
        <v>230</v>
      </c>
      <c r="Y171" t="s">
        <v>1</v>
      </c>
      <c r="Z171">
        <v>8</v>
      </c>
      <c r="AA171" t="s">
        <v>80</v>
      </c>
      <c r="AB171" t="s">
        <v>1208</v>
      </c>
      <c r="AC171">
        <v>3</v>
      </c>
      <c r="AD171" t="s">
        <v>1</v>
      </c>
      <c r="AE171" t="s">
        <v>82</v>
      </c>
      <c r="AF171" t="s">
        <v>279</v>
      </c>
      <c r="AG171">
        <v>2014</v>
      </c>
    </row>
    <row r="172" spans="1:33" x14ac:dyDescent="0.3">
      <c r="A172">
        <v>47516</v>
      </c>
      <c r="B172" t="s">
        <v>913</v>
      </c>
      <c r="C172" s="7">
        <v>41880</v>
      </c>
      <c r="D172" s="7">
        <v>41887</v>
      </c>
      <c r="E172" t="s">
        <v>605</v>
      </c>
      <c r="F172" t="s">
        <v>914</v>
      </c>
      <c r="G172" t="s">
        <v>915</v>
      </c>
      <c r="H172" t="s">
        <v>916</v>
      </c>
      <c r="I172" t="s">
        <v>916</v>
      </c>
      <c r="J172" t="s">
        <v>752</v>
      </c>
      <c r="K172" t="s">
        <v>73</v>
      </c>
      <c r="L172" t="s">
        <v>1209</v>
      </c>
      <c r="M172" t="s">
        <v>652</v>
      </c>
      <c r="N172">
        <v>89.04</v>
      </c>
      <c r="O172">
        <v>4</v>
      </c>
      <c r="P172">
        <v>0</v>
      </c>
      <c r="Q172">
        <v>39.96</v>
      </c>
      <c r="R172">
        <v>3.25</v>
      </c>
      <c r="S172" t="s">
        <v>76</v>
      </c>
      <c r="T172">
        <v>7</v>
      </c>
      <c r="U172" t="s">
        <v>77</v>
      </c>
      <c r="V172" t="s">
        <v>78</v>
      </c>
      <c r="W172" t="s">
        <v>15</v>
      </c>
      <c r="X172" t="s">
        <v>919</v>
      </c>
      <c r="Y172" t="s">
        <v>1</v>
      </c>
      <c r="Z172">
        <v>8</v>
      </c>
      <c r="AA172" t="s">
        <v>80</v>
      </c>
      <c r="AB172" t="s">
        <v>1210</v>
      </c>
      <c r="AC172">
        <v>3</v>
      </c>
      <c r="AD172" t="s">
        <v>1</v>
      </c>
      <c r="AE172" t="s">
        <v>82</v>
      </c>
      <c r="AF172" t="s">
        <v>279</v>
      </c>
      <c r="AG172">
        <v>2014</v>
      </c>
    </row>
    <row r="173" spans="1:33" x14ac:dyDescent="0.3">
      <c r="A173">
        <v>43078</v>
      </c>
      <c r="B173" t="s">
        <v>1211</v>
      </c>
      <c r="C173" s="7">
        <v>41767</v>
      </c>
      <c r="D173" s="7">
        <v>41772</v>
      </c>
      <c r="E173" t="s">
        <v>605</v>
      </c>
      <c r="F173" t="s">
        <v>1212</v>
      </c>
      <c r="G173" t="s">
        <v>1213</v>
      </c>
      <c r="H173" t="s">
        <v>121</v>
      </c>
      <c r="I173" t="s">
        <v>121</v>
      </c>
      <c r="J173" t="s">
        <v>122</v>
      </c>
      <c r="K173" t="s">
        <v>73</v>
      </c>
      <c r="L173" t="s">
        <v>1214</v>
      </c>
      <c r="M173" t="s">
        <v>1215</v>
      </c>
      <c r="N173">
        <v>106.08</v>
      </c>
      <c r="O173">
        <v>2</v>
      </c>
      <c r="P173">
        <v>0</v>
      </c>
      <c r="Q173">
        <v>40.26</v>
      </c>
      <c r="R173">
        <v>6.11</v>
      </c>
      <c r="S173" t="s">
        <v>76</v>
      </c>
      <c r="T173">
        <v>5</v>
      </c>
      <c r="U173" t="s">
        <v>77</v>
      </c>
      <c r="V173" t="s">
        <v>102</v>
      </c>
      <c r="W173" t="s">
        <v>15</v>
      </c>
      <c r="X173" t="s">
        <v>126</v>
      </c>
      <c r="Y173" t="s">
        <v>1</v>
      </c>
      <c r="Z173">
        <v>5</v>
      </c>
      <c r="AA173" t="s">
        <v>103</v>
      </c>
      <c r="AB173" t="s">
        <v>1216</v>
      </c>
      <c r="AC173">
        <v>2</v>
      </c>
      <c r="AD173" t="s">
        <v>1</v>
      </c>
      <c r="AE173" t="s">
        <v>116</v>
      </c>
      <c r="AF173" t="s">
        <v>279</v>
      </c>
      <c r="AG173">
        <v>2014</v>
      </c>
    </row>
    <row r="174" spans="1:33" x14ac:dyDescent="0.3">
      <c r="A174">
        <v>43230</v>
      </c>
      <c r="B174" t="s">
        <v>1217</v>
      </c>
      <c r="C174" s="7">
        <v>41688</v>
      </c>
      <c r="D174" s="7">
        <v>41692</v>
      </c>
      <c r="E174" t="s">
        <v>605</v>
      </c>
      <c r="F174" t="s">
        <v>1218</v>
      </c>
      <c r="G174" t="s">
        <v>1219</v>
      </c>
      <c r="H174" t="s">
        <v>946</v>
      </c>
      <c r="I174" t="s">
        <v>947</v>
      </c>
      <c r="J174" t="s">
        <v>219</v>
      </c>
      <c r="K174" t="s">
        <v>73</v>
      </c>
      <c r="L174" t="s">
        <v>1220</v>
      </c>
      <c r="M174" t="s">
        <v>1221</v>
      </c>
      <c r="N174">
        <v>100.74</v>
      </c>
      <c r="O174">
        <v>2</v>
      </c>
      <c r="P174">
        <v>0</v>
      </c>
      <c r="Q174">
        <v>31.2</v>
      </c>
      <c r="R174">
        <v>4.91</v>
      </c>
      <c r="S174" t="s">
        <v>76</v>
      </c>
      <c r="T174">
        <v>4</v>
      </c>
      <c r="U174" t="s">
        <v>77</v>
      </c>
      <c r="V174" t="s">
        <v>520</v>
      </c>
      <c r="W174" t="s">
        <v>15</v>
      </c>
      <c r="X174" t="s">
        <v>950</v>
      </c>
      <c r="Y174" t="s">
        <v>1</v>
      </c>
      <c r="Z174">
        <v>2</v>
      </c>
      <c r="AA174" t="s">
        <v>522</v>
      </c>
      <c r="AB174" t="s">
        <v>1222</v>
      </c>
      <c r="AC174">
        <v>1</v>
      </c>
      <c r="AD174" t="s">
        <v>1</v>
      </c>
      <c r="AE174" t="s">
        <v>82</v>
      </c>
      <c r="AF174" t="s">
        <v>279</v>
      </c>
      <c r="AG174">
        <v>2014</v>
      </c>
    </row>
    <row r="175" spans="1:33" x14ac:dyDescent="0.3">
      <c r="A175">
        <v>43152</v>
      </c>
      <c r="B175" t="s">
        <v>846</v>
      </c>
      <c r="C175" s="7">
        <v>41900</v>
      </c>
      <c r="D175" s="7">
        <v>41905</v>
      </c>
      <c r="E175" t="s">
        <v>605</v>
      </c>
      <c r="F175" t="s">
        <v>847</v>
      </c>
      <c r="G175" t="s">
        <v>848</v>
      </c>
      <c r="H175" t="s">
        <v>849</v>
      </c>
      <c r="I175" t="s">
        <v>849</v>
      </c>
      <c r="J175" t="s">
        <v>324</v>
      </c>
      <c r="K175" t="s">
        <v>73</v>
      </c>
      <c r="L175" t="s">
        <v>1223</v>
      </c>
      <c r="M175" t="s">
        <v>1224</v>
      </c>
      <c r="N175">
        <v>87.72</v>
      </c>
      <c r="O175">
        <v>2</v>
      </c>
      <c r="P175">
        <v>0</v>
      </c>
      <c r="Q175">
        <v>6.12</v>
      </c>
      <c r="R175">
        <v>3.92</v>
      </c>
      <c r="S175" t="s">
        <v>76</v>
      </c>
      <c r="T175">
        <v>5</v>
      </c>
      <c r="U175" t="s">
        <v>77</v>
      </c>
      <c r="V175" t="s">
        <v>257</v>
      </c>
      <c r="W175" t="s">
        <v>15</v>
      </c>
      <c r="X175" t="s">
        <v>852</v>
      </c>
      <c r="Y175" t="s">
        <v>1</v>
      </c>
      <c r="Z175">
        <v>9</v>
      </c>
      <c r="AA175" t="s">
        <v>259</v>
      </c>
      <c r="AB175" t="s">
        <v>1225</v>
      </c>
      <c r="AC175">
        <v>3</v>
      </c>
      <c r="AD175" t="s">
        <v>1</v>
      </c>
      <c r="AE175" t="s">
        <v>82</v>
      </c>
      <c r="AF175" t="s">
        <v>279</v>
      </c>
      <c r="AG175">
        <v>2014</v>
      </c>
    </row>
    <row r="176" spans="1:33" x14ac:dyDescent="0.3">
      <c r="A176">
        <v>44497</v>
      </c>
      <c r="B176" t="s">
        <v>1226</v>
      </c>
      <c r="C176" s="7">
        <v>41855</v>
      </c>
      <c r="D176" s="7">
        <v>41861</v>
      </c>
      <c r="E176" t="s">
        <v>605</v>
      </c>
      <c r="F176" t="s">
        <v>1227</v>
      </c>
      <c r="G176" t="s">
        <v>1228</v>
      </c>
      <c r="H176" t="s">
        <v>1229</v>
      </c>
      <c r="I176" t="s">
        <v>1229</v>
      </c>
      <c r="J176" t="s">
        <v>1230</v>
      </c>
      <c r="K176" t="s">
        <v>73</v>
      </c>
      <c r="L176" t="s">
        <v>447</v>
      </c>
      <c r="M176" t="s">
        <v>448</v>
      </c>
      <c r="N176">
        <v>50.58</v>
      </c>
      <c r="O176">
        <v>2</v>
      </c>
      <c r="P176">
        <v>0</v>
      </c>
      <c r="Q176">
        <v>2.52</v>
      </c>
      <c r="R176">
        <v>3.91</v>
      </c>
      <c r="S176" t="s">
        <v>76</v>
      </c>
      <c r="T176">
        <v>6</v>
      </c>
      <c r="U176" t="s">
        <v>77</v>
      </c>
      <c r="V176" t="s">
        <v>78</v>
      </c>
      <c r="W176" t="s">
        <v>15</v>
      </c>
      <c r="X176" t="s">
        <v>1231</v>
      </c>
      <c r="Y176" t="s">
        <v>1</v>
      </c>
      <c r="Z176">
        <v>8</v>
      </c>
      <c r="AA176" t="s">
        <v>80</v>
      </c>
      <c r="AB176" t="s">
        <v>449</v>
      </c>
      <c r="AC176">
        <v>3</v>
      </c>
      <c r="AD176" t="s">
        <v>1</v>
      </c>
      <c r="AE176" t="s">
        <v>82</v>
      </c>
      <c r="AF176" t="s">
        <v>279</v>
      </c>
      <c r="AG176">
        <v>2014</v>
      </c>
    </row>
    <row r="177" spans="1:33" x14ac:dyDescent="0.3">
      <c r="A177">
        <v>50825</v>
      </c>
      <c r="B177" t="s">
        <v>1232</v>
      </c>
      <c r="C177" s="7">
        <v>41876</v>
      </c>
      <c r="D177" s="7">
        <v>41881</v>
      </c>
      <c r="E177" t="s">
        <v>605</v>
      </c>
      <c r="F177" t="s">
        <v>1050</v>
      </c>
      <c r="G177" t="s">
        <v>1051</v>
      </c>
      <c r="H177" t="s">
        <v>1233</v>
      </c>
      <c r="I177" t="s">
        <v>1233</v>
      </c>
      <c r="J177" t="s">
        <v>153</v>
      </c>
      <c r="K177" t="s">
        <v>73</v>
      </c>
      <c r="L177" t="s">
        <v>1234</v>
      </c>
      <c r="M177" t="s">
        <v>1235</v>
      </c>
      <c r="N177">
        <v>34.92</v>
      </c>
      <c r="O177">
        <v>2</v>
      </c>
      <c r="P177">
        <v>0</v>
      </c>
      <c r="Q177">
        <v>16.739999999999998</v>
      </c>
      <c r="R177">
        <v>3.3</v>
      </c>
      <c r="S177" t="s">
        <v>76</v>
      </c>
      <c r="T177">
        <v>5</v>
      </c>
      <c r="U177" t="s">
        <v>77</v>
      </c>
      <c r="V177" t="s">
        <v>78</v>
      </c>
      <c r="W177" t="s">
        <v>15</v>
      </c>
      <c r="X177" t="s">
        <v>1236</v>
      </c>
      <c r="Y177" t="s">
        <v>1</v>
      </c>
      <c r="Z177">
        <v>8</v>
      </c>
      <c r="AA177" t="s">
        <v>80</v>
      </c>
      <c r="AB177" t="s">
        <v>1237</v>
      </c>
      <c r="AC177">
        <v>3</v>
      </c>
      <c r="AD177" t="s">
        <v>1</v>
      </c>
      <c r="AE177" t="s">
        <v>82</v>
      </c>
      <c r="AF177" t="s">
        <v>279</v>
      </c>
      <c r="AG177">
        <v>2014</v>
      </c>
    </row>
    <row r="178" spans="1:33" x14ac:dyDescent="0.3">
      <c r="A178">
        <v>43017</v>
      </c>
      <c r="B178" t="s">
        <v>1238</v>
      </c>
      <c r="C178" s="7">
        <v>41719</v>
      </c>
      <c r="D178" s="7">
        <v>41724</v>
      </c>
      <c r="E178" t="s">
        <v>605</v>
      </c>
      <c r="F178" t="s">
        <v>1239</v>
      </c>
      <c r="G178" t="s">
        <v>1240</v>
      </c>
      <c r="H178" t="s">
        <v>634</v>
      </c>
      <c r="I178" t="s">
        <v>634</v>
      </c>
      <c r="J178" t="s">
        <v>163</v>
      </c>
      <c r="K178" t="s">
        <v>73</v>
      </c>
      <c r="L178" t="s">
        <v>1241</v>
      </c>
      <c r="M178" t="s">
        <v>1242</v>
      </c>
      <c r="N178">
        <v>81.84</v>
      </c>
      <c r="O178">
        <v>2</v>
      </c>
      <c r="P178">
        <v>0</v>
      </c>
      <c r="Q178">
        <v>10.62</v>
      </c>
      <c r="R178">
        <v>2.62</v>
      </c>
      <c r="S178" t="s">
        <v>76</v>
      </c>
      <c r="T178">
        <v>5</v>
      </c>
      <c r="U178" t="s">
        <v>77</v>
      </c>
      <c r="V178" t="s">
        <v>295</v>
      </c>
      <c r="W178" t="s">
        <v>15</v>
      </c>
      <c r="X178" t="s">
        <v>637</v>
      </c>
      <c r="Y178" t="s">
        <v>1</v>
      </c>
      <c r="Z178">
        <v>3</v>
      </c>
      <c r="AA178" t="s">
        <v>297</v>
      </c>
      <c r="AB178" t="s">
        <v>1243</v>
      </c>
      <c r="AC178">
        <v>1</v>
      </c>
      <c r="AD178" t="s">
        <v>1</v>
      </c>
      <c r="AE178" t="s">
        <v>116</v>
      </c>
      <c r="AF178" t="s">
        <v>279</v>
      </c>
      <c r="AG178">
        <v>2014</v>
      </c>
    </row>
    <row r="179" spans="1:33" x14ac:dyDescent="0.3">
      <c r="A179">
        <v>42401</v>
      </c>
      <c r="B179" t="s">
        <v>1244</v>
      </c>
      <c r="C179" s="7">
        <v>41826</v>
      </c>
      <c r="D179" s="7">
        <v>41831</v>
      </c>
      <c r="E179" t="s">
        <v>605</v>
      </c>
      <c r="F179" t="s">
        <v>1245</v>
      </c>
      <c r="G179" t="s">
        <v>1246</v>
      </c>
      <c r="H179" t="s">
        <v>1247</v>
      </c>
      <c r="I179" t="s">
        <v>1248</v>
      </c>
      <c r="J179" t="s">
        <v>736</v>
      </c>
      <c r="K179" t="s">
        <v>73</v>
      </c>
      <c r="L179" t="s">
        <v>1249</v>
      </c>
      <c r="M179" t="s">
        <v>1250</v>
      </c>
      <c r="N179">
        <v>109.74</v>
      </c>
      <c r="O179">
        <v>1</v>
      </c>
      <c r="P179">
        <v>0</v>
      </c>
      <c r="Q179">
        <v>35.1</v>
      </c>
      <c r="R179">
        <v>9.98</v>
      </c>
      <c r="S179" t="s">
        <v>76</v>
      </c>
      <c r="T179">
        <v>5</v>
      </c>
      <c r="U179" t="s">
        <v>77</v>
      </c>
      <c r="V179" t="s">
        <v>590</v>
      </c>
      <c r="W179" t="s">
        <v>15</v>
      </c>
      <c r="X179" t="s">
        <v>1251</v>
      </c>
      <c r="Y179" t="s">
        <v>1</v>
      </c>
      <c r="Z179">
        <v>7</v>
      </c>
      <c r="AA179" t="s">
        <v>592</v>
      </c>
      <c r="AB179" t="s">
        <v>1252</v>
      </c>
      <c r="AC179">
        <v>3</v>
      </c>
      <c r="AD179" t="s">
        <v>1</v>
      </c>
      <c r="AE179" t="s">
        <v>95</v>
      </c>
      <c r="AF179" t="s">
        <v>279</v>
      </c>
      <c r="AG179">
        <v>2014</v>
      </c>
    </row>
    <row r="180" spans="1:33" x14ac:dyDescent="0.3">
      <c r="A180">
        <v>46708</v>
      </c>
      <c r="B180" t="s">
        <v>1253</v>
      </c>
      <c r="C180" s="7">
        <v>41989</v>
      </c>
      <c r="D180" s="7">
        <v>41993</v>
      </c>
      <c r="E180" t="s">
        <v>605</v>
      </c>
      <c r="F180" t="s">
        <v>1254</v>
      </c>
      <c r="G180" t="s">
        <v>1255</v>
      </c>
      <c r="H180" t="s">
        <v>438</v>
      </c>
      <c r="I180" t="s">
        <v>439</v>
      </c>
      <c r="J180" t="s">
        <v>142</v>
      </c>
      <c r="K180" t="s">
        <v>73</v>
      </c>
      <c r="L180" t="s">
        <v>1256</v>
      </c>
      <c r="M180" t="s">
        <v>1257</v>
      </c>
      <c r="N180">
        <v>110.04</v>
      </c>
      <c r="O180">
        <v>1</v>
      </c>
      <c r="P180">
        <v>0</v>
      </c>
      <c r="Q180">
        <v>8.7899999999999991</v>
      </c>
      <c r="R180">
        <v>9.3699999999999992</v>
      </c>
      <c r="S180" t="s">
        <v>76</v>
      </c>
      <c r="T180">
        <v>4</v>
      </c>
      <c r="U180" t="s">
        <v>77</v>
      </c>
      <c r="V180" t="s">
        <v>125</v>
      </c>
      <c r="W180" t="s">
        <v>15</v>
      </c>
      <c r="X180" t="s">
        <v>442</v>
      </c>
      <c r="Y180" t="s">
        <v>1</v>
      </c>
      <c r="Z180">
        <v>12</v>
      </c>
      <c r="AA180" t="s">
        <v>127</v>
      </c>
      <c r="AB180" t="s">
        <v>1258</v>
      </c>
      <c r="AC180">
        <v>4</v>
      </c>
      <c r="AD180" t="s">
        <v>1</v>
      </c>
      <c r="AE180" t="s">
        <v>82</v>
      </c>
      <c r="AF180" t="s">
        <v>279</v>
      </c>
      <c r="AG180">
        <v>2014</v>
      </c>
    </row>
    <row r="181" spans="1:33" x14ac:dyDescent="0.3">
      <c r="A181">
        <v>49980</v>
      </c>
      <c r="B181" t="s">
        <v>968</v>
      </c>
      <c r="C181" s="7">
        <v>41890</v>
      </c>
      <c r="D181" s="7">
        <v>41894</v>
      </c>
      <c r="E181" t="s">
        <v>605</v>
      </c>
      <c r="F181" t="s">
        <v>969</v>
      </c>
      <c r="G181" t="s">
        <v>970</v>
      </c>
      <c r="H181" t="s">
        <v>971</v>
      </c>
      <c r="I181" t="s">
        <v>971</v>
      </c>
      <c r="J181" t="s">
        <v>480</v>
      </c>
      <c r="K181" t="s">
        <v>73</v>
      </c>
      <c r="L181" t="s">
        <v>1259</v>
      </c>
      <c r="M181" t="s">
        <v>1260</v>
      </c>
      <c r="N181">
        <v>109.89</v>
      </c>
      <c r="O181">
        <v>1</v>
      </c>
      <c r="P181">
        <v>0</v>
      </c>
      <c r="Q181">
        <v>41.73</v>
      </c>
      <c r="R181">
        <v>7.01</v>
      </c>
      <c r="S181" t="s">
        <v>76</v>
      </c>
      <c r="T181">
        <v>4</v>
      </c>
      <c r="U181" t="s">
        <v>77</v>
      </c>
      <c r="V181" t="s">
        <v>257</v>
      </c>
      <c r="W181" t="s">
        <v>15</v>
      </c>
      <c r="X181" t="s">
        <v>972</v>
      </c>
      <c r="Y181" t="s">
        <v>1</v>
      </c>
      <c r="Z181">
        <v>9</v>
      </c>
      <c r="AA181" t="s">
        <v>259</v>
      </c>
      <c r="AB181" t="s">
        <v>1261</v>
      </c>
      <c r="AC181">
        <v>3</v>
      </c>
      <c r="AD181" t="s">
        <v>1</v>
      </c>
      <c r="AE181" t="s">
        <v>116</v>
      </c>
      <c r="AF181" t="s">
        <v>279</v>
      </c>
      <c r="AG181">
        <v>2014</v>
      </c>
    </row>
    <row r="182" spans="1:33" x14ac:dyDescent="0.3">
      <c r="A182">
        <v>46805</v>
      </c>
      <c r="B182" t="s">
        <v>1011</v>
      </c>
      <c r="C182" s="7">
        <v>41754</v>
      </c>
      <c r="D182" s="7">
        <v>41758</v>
      </c>
      <c r="E182" t="s">
        <v>605</v>
      </c>
      <c r="F182" t="s">
        <v>1012</v>
      </c>
      <c r="G182" t="s">
        <v>1013</v>
      </c>
      <c r="H182" t="s">
        <v>200</v>
      </c>
      <c r="I182" t="s">
        <v>201</v>
      </c>
      <c r="J182" t="s">
        <v>142</v>
      </c>
      <c r="K182" t="s">
        <v>73</v>
      </c>
      <c r="L182" t="s">
        <v>662</v>
      </c>
      <c r="M182" t="s">
        <v>663</v>
      </c>
      <c r="N182">
        <v>106.92</v>
      </c>
      <c r="O182">
        <v>1</v>
      </c>
      <c r="P182">
        <v>0</v>
      </c>
      <c r="Q182">
        <v>26.73</v>
      </c>
      <c r="R182">
        <v>5.8</v>
      </c>
      <c r="S182" t="s">
        <v>76</v>
      </c>
      <c r="T182">
        <v>4</v>
      </c>
      <c r="U182" t="s">
        <v>77</v>
      </c>
      <c r="V182" t="s">
        <v>91</v>
      </c>
      <c r="W182" t="s">
        <v>15</v>
      </c>
      <c r="X182" t="s">
        <v>204</v>
      </c>
      <c r="Y182" t="s">
        <v>1</v>
      </c>
      <c r="Z182">
        <v>4</v>
      </c>
      <c r="AA182" t="s">
        <v>93</v>
      </c>
      <c r="AB182" t="s">
        <v>664</v>
      </c>
      <c r="AC182">
        <v>2</v>
      </c>
      <c r="AD182" t="s">
        <v>1</v>
      </c>
      <c r="AE182" t="s">
        <v>82</v>
      </c>
      <c r="AF182" t="s">
        <v>279</v>
      </c>
      <c r="AG182">
        <v>2014</v>
      </c>
    </row>
    <row r="183" spans="1:33" x14ac:dyDescent="0.3">
      <c r="A183">
        <v>43607</v>
      </c>
      <c r="B183" t="s">
        <v>1029</v>
      </c>
      <c r="C183" s="7">
        <v>41969</v>
      </c>
      <c r="D183" s="7">
        <v>41974</v>
      </c>
      <c r="E183" t="s">
        <v>605</v>
      </c>
      <c r="F183" t="s">
        <v>1030</v>
      </c>
      <c r="G183" t="s">
        <v>1031</v>
      </c>
      <c r="H183" t="s">
        <v>634</v>
      </c>
      <c r="I183" t="s">
        <v>634</v>
      </c>
      <c r="J183" t="s">
        <v>163</v>
      </c>
      <c r="K183" t="s">
        <v>73</v>
      </c>
      <c r="L183" t="s">
        <v>1262</v>
      </c>
      <c r="M183" t="s">
        <v>1263</v>
      </c>
      <c r="N183">
        <v>109.98</v>
      </c>
      <c r="O183">
        <v>1</v>
      </c>
      <c r="P183">
        <v>0</v>
      </c>
      <c r="Q183">
        <v>5.49</v>
      </c>
      <c r="R183">
        <v>5.0599999999999996</v>
      </c>
      <c r="S183" t="s">
        <v>76</v>
      </c>
      <c r="T183">
        <v>5</v>
      </c>
      <c r="U183" t="s">
        <v>77</v>
      </c>
      <c r="V183" t="s">
        <v>269</v>
      </c>
      <c r="W183" t="s">
        <v>15</v>
      </c>
      <c r="X183" t="s">
        <v>637</v>
      </c>
      <c r="Y183" t="s">
        <v>1</v>
      </c>
      <c r="Z183">
        <v>11</v>
      </c>
      <c r="AA183" t="s">
        <v>271</v>
      </c>
      <c r="AB183" t="s">
        <v>1264</v>
      </c>
      <c r="AC183">
        <v>4</v>
      </c>
      <c r="AD183" t="s">
        <v>1</v>
      </c>
      <c r="AE183" t="s">
        <v>82</v>
      </c>
      <c r="AF183" t="s">
        <v>279</v>
      </c>
      <c r="AG183">
        <v>2014</v>
      </c>
    </row>
    <row r="184" spans="1:33" x14ac:dyDescent="0.3">
      <c r="A184">
        <v>51256</v>
      </c>
      <c r="B184" t="s">
        <v>1265</v>
      </c>
      <c r="C184" s="7">
        <v>41746</v>
      </c>
      <c r="D184" s="7">
        <v>41750</v>
      </c>
      <c r="E184" t="s">
        <v>605</v>
      </c>
      <c r="F184" t="s">
        <v>1266</v>
      </c>
      <c r="G184" t="s">
        <v>1267</v>
      </c>
      <c r="H184" t="s">
        <v>946</v>
      </c>
      <c r="I184" t="s">
        <v>947</v>
      </c>
      <c r="J184" t="s">
        <v>219</v>
      </c>
      <c r="K184" t="s">
        <v>73</v>
      </c>
      <c r="L184" t="s">
        <v>402</v>
      </c>
      <c r="M184" t="s">
        <v>403</v>
      </c>
      <c r="N184">
        <v>48.93</v>
      </c>
      <c r="O184">
        <v>1</v>
      </c>
      <c r="P184">
        <v>0</v>
      </c>
      <c r="Q184">
        <v>6.84</v>
      </c>
      <c r="R184">
        <v>4.59</v>
      </c>
      <c r="S184" t="s">
        <v>76</v>
      </c>
      <c r="T184">
        <v>4</v>
      </c>
      <c r="U184" t="s">
        <v>77</v>
      </c>
      <c r="V184" t="s">
        <v>91</v>
      </c>
      <c r="W184" t="s">
        <v>15</v>
      </c>
      <c r="X184" t="s">
        <v>950</v>
      </c>
      <c r="Y184" t="s">
        <v>1</v>
      </c>
      <c r="Z184">
        <v>4</v>
      </c>
      <c r="AA184" t="s">
        <v>93</v>
      </c>
      <c r="AB184" t="s">
        <v>405</v>
      </c>
      <c r="AC184">
        <v>2</v>
      </c>
      <c r="AD184" t="s">
        <v>1</v>
      </c>
      <c r="AE184" t="s">
        <v>116</v>
      </c>
      <c r="AF184" t="s">
        <v>279</v>
      </c>
      <c r="AG184">
        <v>2014</v>
      </c>
    </row>
    <row r="185" spans="1:33" x14ac:dyDescent="0.3">
      <c r="A185">
        <v>46771</v>
      </c>
      <c r="B185" t="s">
        <v>1268</v>
      </c>
      <c r="C185" s="7">
        <v>41962</v>
      </c>
      <c r="D185" s="7">
        <v>41966</v>
      </c>
      <c r="E185" t="s">
        <v>605</v>
      </c>
      <c r="F185" t="s">
        <v>1269</v>
      </c>
      <c r="G185" t="s">
        <v>1270</v>
      </c>
      <c r="H185" t="s">
        <v>1271</v>
      </c>
      <c r="I185" t="s">
        <v>1272</v>
      </c>
      <c r="J185" t="s">
        <v>72</v>
      </c>
      <c r="K185" t="s">
        <v>73</v>
      </c>
      <c r="L185" t="s">
        <v>1273</v>
      </c>
      <c r="M185" t="s">
        <v>1274</v>
      </c>
      <c r="N185">
        <v>51.6</v>
      </c>
      <c r="O185">
        <v>1</v>
      </c>
      <c r="P185">
        <v>0</v>
      </c>
      <c r="Q185">
        <v>24.75</v>
      </c>
      <c r="R185">
        <v>4.37</v>
      </c>
      <c r="S185" t="s">
        <v>76</v>
      </c>
      <c r="T185">
        <v>4</v>
      </c>
      <c r="U185" t="s">
        <v>77</v>
      </c>
      <c r="V185" t="s">
        <v>269</v>
      </c>
      <c r="W185" t="s">
        <v>15</v>
      </c>
      <c r="X185" t="s">
        <v>1275</v>
      </c>
      <c r="Y185" t="s">
        <v>1</v>
      </c>
      <c r="Z185">
        <v>11</v>
      </c>
      <c r="AA185" t="s">
        <v>271</v>
      </c>
      <c r="AB185" t="s">
        <v>1276</v>
      </c>
      <c r="AC185">
        <v>4</v>
      </c>
      <c r="AD185" t="s">
        <v>1</v>
      </c>
      <c r="AE185" t="s">
        <v>82</v>
      </c>
      <c r="AF185" t="s">
        <v>279</v>
      </c>
      <c r="AG185">
        <v>2014</v>
      </c>
    </row>
    <row r="186" spans="1:33" x14ac:dyDescent="0.3">
      <c r="A186">
        <v>41503</v>
      </c>
      <c r="B186" t="s">
        <v>1277</v>
      </c>
      <c r="C186" s="7">
        <v>41804</v>
      </c>
      <c r="D186" s="7">
        <v>41808</v>
      </c>
      <c r="E186" t="s">
        <v>605</v>
      </c>
      <c r="F186" t="s">
        <v>1278</v>
      </c>
      <c r="G186" t="s">
        <v>1279</v>
      </c>
      <c r="H186" t="s">
        <v>1280</v>
      </c>
      <c r="I186" t="s">
        <v>1281</v>
      </c>
      <c r="J186" t="s">
        <v>254</v>
      </c>
      <c r="K186" t="s">
        <v>73</v>
      </c>
      <c r="L186" t="s">
        <v>1282</v>
      </c>
      <c r="M186" t="s">
        <v>1283</v>
      </c>
      <c r="N186">
        <v>50.31</v>
      </c>
      <c r="O186">
        <v>1</v>
      </c>
      <c r="P186">
        <v>0</v>
      </c>
      <c r="Q186">
        <v>1.5</v>
      </c>
      <c r="R186">
        <v>4.07</v>
      </c>
      <c r="S186" t="s">
        <v>76</v>
      </c>
      <c r="T186">
        <v>4</v>
      </c>
      <c r="U186" t="s">
        <v>77</v>
      </c>
      <c r="V186" t="s">
        <v>177</v>
      </c>
      <c r="W186" t="s">
        <v>15</v>
      </c>
      <c r="X186" t="s">
        <v>1284</v>
      </c>
      <c r="Y186" t="s">
        <v>1</v>
      </c>
      <c r="Z186">
        <v>6</v>
      </c>
      <c r="AA186" t="s">
        <v>179</v>
      </c>
      <c r="AB186" t="s">
        <v>1285</v>
      </c>
      <c r="AC186">
        <v>2</v>
      </c>
      <c r="AD186" t="s">
        <v>1</v>
      </c>
      <c r="AE186" t="s">
        <v>116</v>
      </c>
      <c r="AF186" t="s">
        <v>279</v>
      </c>
      <c r="AG186">
        <v>2014</v>
      </c>
    </row>
    <row r="187" spans="1:33" x14ac:dyDescent="0.3">
      <c r="A187">
        <v>46560</v>
      </c>
      <c r="B187" t="s">
        <v>1286</v>
      </c>
      <c r="C187" s="7">
        <v>41872</v>
      </c>
      <c r="D187" s="7">
        <v>41876</v>
      </c>
      <c r="E187" t="s">
        <v>605</v>
      </c>
      <c r="F187" t="s">
        <v>1287</v>
      </c>
      <c r="G187" t="s">
        <v>1288</v>
      </c>
      <c r="H187" t="s">
        <v>1289</v>
      </c>
      <c r="I187" t="s">
        <v>1290</v>
      </c>
      <c r="J187" t="s">
        <v>401</v>
      </c>
      <c r="K187" t="s">
        <v>73</v>
      </c>
      <c r="L187" t="s">
        <v>361</v>
      </c>
      <c r="M187" t="s">
        <v>362</v>
      </c>
      <c r="N187">
        <v>52.98</v>
      </c>
      <c r="O187">
        <v>1</v>
      </c>
      <c r="P187">
        <v>0</v>
      </c>
      <c r="Q187">
        <v>0.51</v>
      </c>
      <c r="R187">
        <v>3.42</v>
      </c>
      <c r="S187" t="s">
        <v>76</v>
      </c>
      <c r="T187">
        <v>4</v>
      </c>
      <c r="U187" t="s">
        <v>77</v>
      </c>
      <c r="V187" t="s">
        <v>78</v>
      </c>
      <c r="W187" t="s">
        <v>15</v>
      </c>
      <c r="X187" t="s">
        <v>1291</v>
      </c>
      <c r="Y187" t="s">
        <v>1</v>
      </c>
      <c r="Z187">
        <v>8</v>
      </c>
      <c r="AA187" t="s">
        <v>80</v>
      </c>
      <c r="AB187" t="s">
        <v>363</v>
      </c>
      <c r="AC187">
        <v>3</v>
      </c>
      <c r="AD187" t="s">
        <v>1</v>
      </c>
      <c r="AE187" t="s">
        <v>82</v>
      </c>
      <c r="AF187" t="s">
        <v>279</v>
      </c>
      <c r="AG187">
        <v>2014</v>
      </c>
    </row>
    <row r="188" spans="1:33" x14ac:dyDescent="0.3">
      <c r="A188">
        <v>49737</v>
      </c>
      <c r="B188" t="s">
        <v>1292</v>
      </c>
      <c r="C188" s="7">
        <v>41785</v>
      </c>
      <c r="D188" s="7">
        <v>41790</v>
      </c>
      <c r="E188" t="s">
        <v>605</v>
      </c>
      <c r="F188" t="s">
        <v>1293</v>
      </c>
      <c r="G188" t="s">
        <v>1294</v>
      </c>
      <c r="H188" t="s">
        <v>1289</v>
      </c>
      <c r="I188" t="s">
        <v>1290</v>
      </c>
      <c r="J188" t="s">
        <v>401</v>
      </c>
      <c r="K188" t="s">
        <v>73</v>
      </c>
      <c r="L188" t="s">
        <v>1295</v>
      </c>
      <c r="M188" t="s">
        <v>1296</v>
      </c>
      <c r="N188">
        <v>43.8</v>
      </c>
      <c r="O188">
        <v>1</v>
      </c>
      <c r="P188">
        <v>0</v>
      </c>
      <c r="Q188">
        <v>13.56</v>
      </c>
      <c r="R188">
        <v>3.4</v>
      </c>
      <c r="S188" t="s">
        <v>76</v>
      </c>
      <c r="T188">
        <v>5</v>
      </c>
      <c r="U188" t="s">
        <v>77</v>
      </c>
      <c r="V188" t="s">
        <v>102</v>
      </c>
      <c r="W188" t="s">
        <v>15</v>
      </c>
      <c r="X188" t="s">
        <v>1291</v>
      </c>
      <c r="Y188" t="s">
        <v>1</v>
      </c>
      <c r="Z188">
        <v>5</v>
      </c>
      <c r="AA188" t="s">
        <v>103</v>
      </c>
      <c r="AB188" t="s">
        <v>1297</v>
      </c>
      <c r="AC188">
        <v>2</v>
      </c>
      <c r="AD188" t="s">
        <v>1</v>
      </c>
      <c r="AE188" t="s">
        <v>95</v>
      </c>
      <c r="AF188" t="s">
        <v>279</v>
      </c>
      <c r="AG188">
        <v>2014</v>
      </c>
    </row>
    <row r="189" spans="1:33" x14ac:dyDescent="0.3">
      <c r="A189">
        <v>48646</v>
      </c>
      <c r="B189" t="s">
        <v>1298</v>
      </c>
      <c r="C189" s="7">
        <v>41802</v>
      </c>
      <c r="D189" s="7">
        <v>41806</v>
      </c>
      <c r="E189" t="s">
        <v>605</v>
      </c>
      <c r="F189" t="s">
        <v>1299</v>
      </c>
      <c r="G189" t="s">
        <v>1300</v>
      </c>
      <c r="H189" t="s">
        <v>922</v>
      </c>
      <c r="I189" t="s">
        <v>922</v>
      </c>
      <c r="J189" t="s">
        <v>517</v>
      </c>
      <c r="K189" t="s">
        <v>73</v>
      </c>
      <c r="L189" t="s">
        <v>1301</v>
      </c>
      <c r="M189" t="s">
        <v>1302</v>
      </c>
      <c r="N189">
        <v>50.16</v>
      </c>
      <c r="O189">
        <v>1</v>
      </c>
      <c r="P189">
        <v>0</v>
      </c>
      <c r="Q189">
        <v>9.51</v>
      </c>
      <c r="R189">
        <v>2.97</v>
      </c>
      <c r="S189" t="s">
        <v>76</v>
      </c>
      <c r="T189">
        <v>4</v>
      </c>
      <c r="U189" t="s">
        <v>77</v>
      </c>
      <c r="V189" t="s">
        <v>177</v>
      </c>
      <c r="W189" t="s">
        <v>15</v>
      </c>
      <c r="X189" t="s">
        <v>925</v>
      </c>
      <c r="Y189" t="s">
        <v>1</v>
      </c>
      <c r="Z189">
        <v>6</v>
      </c>
      <c r="AA189" t="s">
        <v>179</v>
      </c>
      <c r="AB189" t="s">
        <v>1303</v>
      </c>
      <c r="AC189">
        <v>2</v>
      </c>
      <c r="AD189" t="s">
        <v>1</v>
      </c>
      <c r="AE189" t="s">
        <v>82</v>
      </c>
      <c r="AF189" t="s">
        <v>279</v>
      </c>
      <c r="AG189">
        <v>2014</v>
      </c>
    </row>
    <row r="190" spans="1:33" x14ac:dyDescent="0.3">
      <c r="A190">
        <v>45452</v>
      </c>
      <c r="B190" t="s">
        <v>1148</v>
      </c>
      <c r="C190" s="7">
        <v>41772</v>
      </c>
      <c r="D190" s="7">
        <v>41777</v>
      </c>
      <c r="E190" t="s">
        <v>605</v>
      </c>
      <c r="F190" t="s">
        <v>1149</v>
      </c>
      <c r="G190" t="s">
        <v>1150</v>
      </c>
      <c r="H190" t="s">
        <v>346</v>
      </c>
      <c r="I190" t="s">
        <v>347</v>
      </c>
      <c r="J190" t="s">
        <v>254</v>
      </c>
      <c r="K190" t="s">
        <v>73</v>
      </c>
      <c r="L190" t="s">
        <v>691</v>
      </c>
      <c r="M190" t="s">
        <v>692</v>
      </c>
      <c r="N190">
        <v>25.14</v>
      </c>
      <c r="O190">
        <v>1</v>
      </c>
      <c r="P190">
        <v>0</v>
      </c>
      <c r="Q190">
        <v>9.0299999999999994</v>
      </c>
      <c r="R190">
        <v>2.36</v>
      </c>
      <c r="S190" t="s">
        <v>76</v>
      </c>
      <c r="T190">
        <v>5</v>
      </c>
      <c r="U190" t="s">
        <v>77</v>
      </c>
      <c r="V190" t="s">
        <v>102</v>
      </c>
      <c r="W190" t="s">
        <v>15</v>
      </c>
      <c r="X190" t="s">
        <v>350</v>
      </c>
      <c r="Y190" t="s">
        <v>1</v>
      </c>
      <c r="Z190">
        <v>5</v>
      </c>
      <c r="AA190" t="s">
        <v>103</v>
      </c>
      <c r="AB190" t="s">
        <v>693</v>
      </c>
      <c r="AC190">
        <v>2</v>
      </c>
      <c r="AD190" t="s">
        <v>1</v>
      </c>
      <c r="AE190" t="s">
        <v>116</v>
      </c>
      <c r="AF190" t="s">
        <v>279</v>
      </c>
      <c r="AG190">
        <v>2014</v>
      </c>
    </row>
    <row r="191" spans="1:33" x14ac:dyDescent="0.3">
      <c r="A191">
        <v>47988</v>
      </c>
      <c r="B191" t="s">
        <v>1304</v>
      </c>
      <c r="C191" s="7">
        <v>41641</v>
      </c>
      <c r="D191" s="7">
        <v>41645</v>
      </c>
      <c r="E191" t="s">
        <v>605</v>
      </c>
      <c r="F191" t="s">
        <v>1305</v>
      </c>
      <c r="G191" t="s">
        <v>1306</v>
      </c>
      <c r="H191" t="s">
        <v>161</v>
      </c>
      <c r="I191" t="s">
        <v>162</v>
      </c>
      <c r="J191" t="s">
        <v>163</v>
      </c>
      <c r="K191" t="s">
        <v>73</v>
      </c>
      <c r="L191" t="s">
        <v>1307</v>
      </c>
      <c r="M191" t="s">
        <v>1308</v>
      </c>
      <c r="N191">
        <v>25.35</v>
      </c>
      <c r="O191">
        <v>1</v>
      </c>
      <c r="P191">
        <v>0</v>
      </c>
      <c r="Q191">
        <v>11.4</v>
      </c>
      <c r="R191">
        <v>2.27</v>
      </c>
      <c r="S191" t="s">
        <v>76</v>
      </c>
      <c r="T191">
        <v>4</v>
      </c>
      <c r="U191" t="s">
        <v>77</v>
      </c>
      <c r="V191" t="s">
        <v>331</v>
      </c>
      <c r="W191" t="s">
        <v>15</v>
      </c>
      <c r="X191" t="s">
        <v>166</v>
      </c>
      <c r="Y191" t="s">
        <v>1</v>
      </c>
      <c r="Z191">
        <v>1</v>
      </c>
      <c r="AA191" t="s">
        <v>332</v>
      </c>
      <c r="AB191" t="s">
        <v>1309</v>
      </c>
      <c r="AC191">
        <v>1</v>
      </c>
      <c r="AD191" t="s">
        <v>1</v>
      </c>
      <c r="AE191" t="s">
        <v>82</v>
      </c>
      <c r="AF191" t="s">
        <v>279</v>
      </c>
      <c r="AG191">
        <v>2014</v>
      </c>
    </row>
    <row r="192" spans="1:33" x14ac:dyDescent="0.3">
      <c r="A192">
        <v>46773</v>
      </c>
      <c r="B192" t="s">
        <v>1268</v>
      </c>
      <c r="C192" s="7">
        <v>41962</v>
      </c>
      <c r="D192" s="7">
        <v>41966</v>
      </c>
      <c r="E192" t="s">
        <v>605</v>
      </c>
      <c r="F192" t="s">
        <v>1269</v>
      </c>
      <c r="G192" t="s">
        <v>1270</v>
      </c>
      <c r="H192" t="s">
        <v>1271</v>
      </c>
      <c r="I192" t="s">
        <v>1272</v>
      </c>
      <c r="J192" t="s">
        <v>72</v>
      </c>
      <c r="K192" t="s">
        <v>73</v>
      </c>
      <c r="L192" t="s">
        <v>1310</v>
      </c>
      <c r="M192" t="s">
        <v>1311</v>
      </c>
      <c r="N192">
        <v>26.43</v>
      </c>
      <c r="O192">
        <v>1</v>
      </c>
      <c r="P192">
        <v>0</v>
      </c>
      <c r="Q192">
        <v>7.38</v>
      </c>
      <c r="R192">
        <v>1.85</v>
      </c>
      <c r="S192" t="s">
        <v>76</v>
      </c>
      <c r="T192">
        <v>4</v>
      </c>
      <c r="U192" t="s">
        <v>77</v>
      </c>
      <c r="V192" t="s">
        <v>269</v>
      </c>
      <c r="W192" t="s">
        <v>15</v>
      </c>
      <c r="X192" t="s">
        <v>1275</v>
      </c>
      <c r="Y192" t="s">
        <v>1</v>
      </c>
      <c r="Z192">
        <v>11</v>
      </c>
      <c r="AA192" t="s">
        <v>271</v>
      </c>
      <c r="AB192" t="s">
        <v>1312</v>
      </c>
      <c r="AC192">
        <v>4</v>
      </c>
      <c r="AD192" t="s">
        <v>1</v>
      </c>
      <c r="AE192" t="s">
        <v>82</v>
      </c>
      <c r="AF192" t="s">
        <v>279</v>
      </c>
      <c r="AG192">
        <v>2014</v>
      </c>
    </row>
    <row r="193" spans="1:33" x14ac:dyDescent="0.3">
      <c r="A193">
        <v>43483</v>
      </c>
      <c r="B193" t="s">
        <v>1092</v>
      </c>
      <c r="C193" s="7">
        <v>41767</v>
      </c>
      <c r="D193" s="7">
        <v>41772</v>
      </c>
      <c r="E193" t="s">
        <v>605</v>
      </c>
      <c r="F193" t="s">
        <v>1093</v>
      </c>
      <c r="G193" t="s">
        <v>1094</v>
      </c>
      <c r="H193" t="s">
        <v>200</v>
      </c>
      <c r="I193" t="s">
        <v>201</v>
      </c>
      <c r="J193" t="s">
        <v>142</v>
      </c>
      <c r="K193" t="s">
        <v>73</v>
      </c>
      <c r="L193" t="s">
        <v>1220</v>
      </c>
      <c r="M193" t="s">
        <v>1221</v>
      </c>
      <c r="N193">
        <v>50.37</v>
      </c>
      <c r="O193">
        <v>1</v>
      </c>
      <c r="P193">
        <v>0</v>
      </c>
      <c r="Q193">
        <v>15.6</v>
      </c>
      <c r="R193">
        <v>1.83</v>
      </c>
      <c r="S193" t="s">
        <v>76</v>
      </c>
      <c r="T193">
        <v>5</v>
      </c>
      <c r="U193" t="s">
        <v>77</v>
      </c>
      <c r="V193" t="s">
        <v>102</v>
      </c>
      <c r="W193" t="s">
        <v>15</v>
      </c>
      <c r="X193" t="s">
        <v>204</v>
      </c>
      <c r="Y193" t="s">
        <v>1</v>
      </c>
      <c r="Z193">
        <v>5</v>
      </c>
      <c r="AA193" t="s">
        <v>103</v>
      </c>
      <c r="AB193" t="s">
        <v>1222</v>
      </c>
      <c r="AC193">
        <v>2</v>
      </c>
      <c r="AD193" t="s">
        <v>1</v>
      </c>
      <c r="AE193" t="s">
        <v>82</v>
      </c>
      <c r="AF193" t="s">
        <v>279</v>
      </c>
      <c r="AG193">
        <v>2014</v>
      </c>
    </row>
    <row r="194" spans="1:33" x14ac:dyDescent="0.3">
      <c r="A194">
        <v>42526</v>
      </c>
      <c r="B194" t="s">
        <v>1313</v>
      </c>
      <c r="C194" s="7">
        <v>42002</v>
      </c>
      <c r="D194" s="7">
        <v>42006</v>
      </c>
      <c r="E194" t="s">
        <v>605</v>
      </c>
      <c r="F194" t="s">
        <v>1314</v>
      </c>
      <c r="G194" t="s">
        <v>1315</v>
      </c>
      <c r="H194" t="s">
        <v>200</v>
      </c>
      <c r="I194" t="s">
        <v>201</v>
      </c>
      <c r="J194" t="s">
        <v>142</v>
      </c>
      <c r="K194" t="s">
        <v>73</v>
      </c>
      <c r="L194" t="s">
        <v>383</v>
      </c>
      <c r="M194" t="s">
        <v>384</v>
      </c>
      <c r="N194">
        <v>18.989999999999998</v>
      </c>
      <c r="O194">
        <v>1</v>
      </c>
      <c r="P194">
        <v>0</v>
      </c>
      <c r="Q194">
        <v>6.81</v>
      </c>
      <c r="R194">
        <v>1.76</v>
      </c>
      <c r="S194" t="s">
        <v>76</v>
      </c>
      <c r="T194">
        <v>4</v>
      </c>
      <c r="U194" t="s">
        <v>77</v>
      </c>
      <c r="V194" t="s">
        <v>125</v>
      </c>
      <c r="W194" t="s">
        <v>15</v>
      </c>
      <c r="X194" t="s">
        <v>204</v>
      </c>
      <c r="Y194" t="s">
        <v>1</v>
      </c>
      <c r="Z194">
        <v>12</v>
      </c>
      <c r="AA194" t="s">
        <v>127</v>
      </c>
      <c r="AB194" t="s">
        <v>386</v>
      </c>
      <c r="AC194">
        <v>4</v>
      </c>
      <c r="AD194" t="s">
        <v>1</v>
      </c>
      <c r="AE194" t="s">
        <v>82</v>
      </c>
      <c r="AF194" t="s">
        <v>279</v>
      </c>
      <c r="AG194">
        <v>2014</v>
      </c>
    </row>
    <row r="195" spans="1:33" x14ac:dyDescent="0.3">
      <c r="A195">
        <v>46072</v>
      </c>
      <c r="B195" t="s">
        <v>1316</v>
      </c>
      <c r="C195" s="7">
        <v>41955</v>
      </c>
      <c r="D195" s="7">
        <v>41960</v>
      </c>
      <c r="E195" t="s">
        <v>605</v>
      </c>
      <c r="F195" t="s">
        <v>451</v>
      </c>
      <c r="G195" t="s">
        <v>452</v>
      </c>
      <c r="H195" t="s">
        <v>1317</v>
      </c>
      <c r="I195" t="s">
        <v>587</v>
      </c>
      <c r="J195" t="s">
        <v>254</v>
      </c>
      <c r="K195" t="s">
        <v>73</v>
      </c>
      <c r="L195" t="s">
        <v>1318</v>
      </c>
      <c r="M195" t="s">
        <v>1319</v>
      </c>
      <c r="N195">
        <v>22.32</v>
      </c>
      <c r="O195">
        <v>1</v>
      </c>
      <c r="P195">
        <v>0</v>
      </c>
      <c r="Q195">
        <v>0.87</v>
      </c>
      <c r="R195">
        <v>1.02</v>
      </c>
      <c r="S195" t="s">
        <v>76</v>
      </c>
      <c r="T195">
        <v>5</v>
      </c>
      <c r="U195" t="s">
        <v>77</v>
      </c>
      <c r="V195" t="s">
        <v>269</v>
      </c>
      <c r="W195" t="s">
        <v>15</v>
      </c>
      <c r="X195" t="s">
        <v>1320</v>
      </c>
      <c r="Y195" t="s">
        <v>1</v>
      </c>
      <c r="Z195">
        <v>11</v>
      </c>
      <c r="AA195" t="s">
        <v>271</v>
      </c>
      <c r="AB195" t="s">
        <v>1321</v>
      </c>
      <c r="AC195">
        <v>4</v>
      </c>
      <c r="AD195" t="s">
        <v>1</v>
      </c>
      <c r="AE195" t="s">
        <v>82</v>
      </c>
      <c r="AF195" t="s">
        <v>279</v>
      </c>
      <c r="AG195">
        <v>2014</v>
      </c>
    </row>
    <row r="196" spans="1:33" x14ac:dyDescent="0.3">
      <c r="A196">
        <v>43446</v>
      </c>
      <c r="B196" t="s">
        <v>1322</v>
      </c>
      <c r="C196" s="7">
        <v>41971</v>
      </c>
      <c r="D196" s="7">
        <v>41973</v>
      </c>
      <c r="E196" t="s">
        <v>67</v>
      </c>
      <c r="F196" t="s">
        <v>1323</v>
      </c>
      <c r="G196" t="s">
        <v>1324</v>
      </c>
      <c r="H196" t="s">
        <v>1325</v>
      </c>
      <c r="I196" t="s">
        <v>1326</v>
      </c>
      <c r="J196" t="s">
        <v>1327</v>
      </c>
      <c r="K196" t="s">
        <v>73</v>
      </c>
      <c r="L196" t="s">
        <v>1328</v>
      </c>
      <c r="M196" t="s">
        <v>1329</v>
      </c>
      <c r="N196">
        <v>86.382000000000005</v>
      </c>
      <c r="O196">
        <v>2</v>
      </c>
      <c r="P196">
        <v>0.7</v>
      </c>
      <c r="Q196">
        <v>-181.458</v>
      </c>
      <c r="R196">
        <v>34.17</v>
      </c>
      <c r="S196" t="s">
        <v>176</v>
      </c>
      <c r="T196">
        <v>2</v>
      </c>
      <c r="U196" t="s">
        <v>1330</v>
      </c>
      <c r="V196" t="s">
        <v>269</v>
      </c>
      <c r="W196" t="s">
        <v>15</v>
      </c>
      <c r="X196" t="s">
        <v>1331</v>
      </c>
      <c r="Y196" t="s">
        <v>1</v>
      </c>
      <c r="Z196">
        <v>11</v>
      </c>
      <c r="AA196" t="s">
        <v>271</v>
      </c>
      <c r="AB196" t="s">
        <v>1332</v>
      </c>
      <c r="AC196">
        <v>4</v>
      </c>
      <c r="AD196" t="s">
        <v>1</v>
      </c>
      <c r="AE196" t="s">
        <v>95</v>
      </c>
      <c r="AF196" t="s">
        <v>117</v>
      </c>
      <c r="AG196">
        <v>2014</v>
      </c>
    </row>
    <row r="197" spans="1:33" x14ac:dyDescent="0.3">
      <c r="A197">
        <v>46430</v>
      </c>
      <c r="B197" t="s">
        <v>1333</v>
      </c>
      <c r="C197" s="7">
        <v>41818</v>
      </c>
      <c r="D197" s="7">
        <v>41818</v>
      </c>
      <c r="E197" t="s">
        <v>106</v>
      </c>
      <c r="F197" t="s">
        <v>1334</v>
      </c>
      <c r="G197" t="s">
        <v>1335</v>
      </c>
      <c r="H197" t="s">
        <v>1336</v>
      </c>
      <c r="I197" t="s">
        <v>1336</v>
      </c>
      <c r="J197" t="s">
        <v>1337</v>
      </c>
      <c r="K197" t="s">
        <v>73</v>
      </c>
      <c r="L197" t="s">
        <v>1338</v>
      </c>
      <c r="M197" t="s">
        <v>1339</v>
      </c>
      <c r="N197">
        <v>52.856999999999999</v>
      </c>
      <c r="O197">
        <v>1</v>
      </c>
      <c r="P197">
        <v>0.7</v>
      </c>
      <c r="Q197">
        <v>-70.503</v>
      </c>
      <c r="R197">
        <v>12.06</v>
      </c>
      <c r="S197" t="s">
        <v>113</v>
      </c>
      <c r="T197">
        <v>0</v>
      </c>
      <c r="U197" t="s">
        <v>1330</v>
      </c>
      <c r="V197" t="s">
        <v>177</v>
      </c>
      <c r="W197" t="s">
        <v>15</v>
      </c>
      <c r="X197" t="s">
        <v>1340</v>
      </c>
      <c r="Y197" t="s">
        <v>1</v>
      </c>
      <c r="Z197">
        <v>6</v>
      </c>
      <c r="AA197" t="s">
        <v>179</v>
      </c>
      <c r="AB197" t="s">
        <v>1341</v>
      </c>
      <c r="AC197">
        <v>2</v>
      </c>
      <c r="AD197" t="s">
        <v>1</v>
      </c>
      <c r="AE197" t="s">
        <v>95</v>
      </c>
      <c r="AF197" t="s">
        <v>475</v>
      </c>
      <c r="AG197">
        <v>2014</v>
      </c>
    </row>
    <row r="198" spans="1:33" x14ac:dyDescent="0.3">
      <c r="A198">
        <v>42718</v>
      </c>
      <c r="B198" t="s">
        <v>1342</v>
      </c>
      <c r="C198" s="7">
        <v>41851</v>
      </c>
      <c r="D198" s="7">
        <v>41852</v>
      </c>
      <c r="E198" t="s">
        <v>97</v>
      </c>
      <c r="F198" t="s">
        <v>1343</v>
      </c>
      <c r="G198" t="s">
        <v>1344</v>
      </c>
      <c r="H198" t="s">
        <v>1326</v>
      </c>
      <c r="I198" t="s">
        <v>1326</v>
      </c>
      <c r="J198" t="s">
        <v>1327</v>
      </c>
      <c r="K198" t="s">
        <v>73</v>
      </c>
      <c r="L198" t="s">
        <v>1345</v>
      </c>
      <c r="M198" t="s">
        <v>1346</v>
      </c>
      <c r="N198">
        <v>51.101999999999997</v>
      </c>
      <c r="O198">
        <v>1</v>
      </c>
      <c r="P198">
        <v>0.7</v>
      </c>
      <c r="Q198">
        <v>-109.038</v>
      </c>
      <c r="R198">
        <v>3.26</v>
      </c>
      <c r="S198" t="s">
        <v>176</v>
      </c>
      <c r="T198">
        <v>1</v>
      </c>
      <c r="U198" t="s">
        <v>1330</v>
      </c>
      <c r="V198" t="s">
        <v>590</v>
      </c>
      <c r="W198" t="s">
        <v>15</v>
      </c>
      <c r="X198" t="s">
        <v>1347</v>
      </c>
      <c r="Y198" t="s">
        <v>1</v>
      </c>
      <c r="Z198">
        <v>7</v>
      </c>
      <c r="AA198" t="s">
        <v>592</v>
      </c>
      <c r="AB198" t="s">
        <v>1348</v>
      </c>
      <c r="AC198">
        <v>3</v>
      </c>
      <c r="AD198" t="s">
        <v>1</v>
      </c>
      <c r="AE198" t="s">
        <v>95</v>
      </c>
      <c r="AF198" t="s">
        <v>117</v>
      </c>
      <c r="AG198">
        <v>2014</v>
      </c>
    </row>
    <row r="199" spans="1:33" x14ac:dyDescent="0.3">
      <c r="A199">
        <v>42222</v>
      </c>
      <c r="B199" t="s">
        <v>1349</v>
      </c>
      <c r="C199" s="7">
        <v>41887</v>
      </c>
      <c r="D199" s="7">
        <v>41889</v>
      </c>
      <c r="E199" t="s">
        <v>67</v>
      </c>
      <c r="F199" t="s">
        <v>1350</v>
      </c>
      <c r="G199" t="s">
        <v>1351</v>
      </c>
      <c r="H199" t="s">
        <v>1352</v>
      </c>
      <c r="I199" t="s">
        <v>1352</v>
      </c>
      <c r="J199" t="s">
        <v>1353</v>
      </c>
      <c r="K199" t="s">
        <v>73</v>
      </c>
      <c r="L199" t="s">
        <v>1354</v>
      </c>
      <c r="M199" t="s">
        <v>1355</v>
      </c>
      <c r="N199">
        <v>605.61</v>
      </c>
      <c r="O199">
        <v>6</v>
      </c>
      <c r="P199">
        <v>0.7</v>
      </c>
      <c r="Q199">
        <v>-1150.83</v>
      </c>
      <c r="R199">
        <v>105.1</v>
      </c>
      <c r="S199" t="s">
        <v>113</v>
      </c>
      <c r="T199">
        <v>2</v>
      </c>
      <c r="U199" t="s">
        <v>1330</v>
      </c>
      <c r="V199" t="s">
        <v>257</v>
      </c>
      <c r="W199" t="s">
        <v>15</v>
      </c>
      <c r="X199" t="s">
        <v>1356</v>
      </c>
      <c r="Y199" t="s">
        <v>1</v>
      </c>
      <c r="Z199">
        <v>9</v>
      </c>
      <c r="AA199" t="s">
        <v>259</v>
      </c>
      <c r="AB199" t="s">
        <v>1357</v>
      </c>
      <c r="AC199">
        <v>3</v>
      </c>
      <c r="AD199" t="s">
        <v>1</v>
      </c>
      <c r="AE199" t="s">
        <v>95</v>
      </c>
      <c r="AF199" t="s">
        <v>83</v>
      </c>
      <c r="AG199">
        <v>2014</v>
      </c>
    </row>
    <row r="200" spans="1:33" x14ac:dyDescent="0.3">
      <c r="A200">
        <v>49027</v>
      </c>
      <c r="B200" t="s">
        <v>1358</v>
      </c>
      <c r="C200" s="7">
        <v>41948</v>
      </c>
      <c r="D200" s="7">
        <v>41950</v>
      </c>
      <c r="E200" t="s">
        <v>67</v>
      </c>
      <c r="F200" t="s">
        <v>1359</v>
      </c>
      <c r="G200" t="s">
        <v>1360</v>
      </c>
      <c r="H200" t="s">
        <v>1352</v>
      </c>
      <c r="I200" t="s">
        <v>1352</v>
      </c>
      <c r="J200" t="s">
        <v>1353</v>
      </c>
      <c r="K200" t="s">
        <v>73</v>
      </c>
      <c r="L200" t="s">
        <v>1361</v>
      </c>
      <c r="M200" t="s">
        <v>1362</v>
      </c>
      <c r="N200">
        <v>270.59399999999999</v>
      </c>
      <c r="O200">
        <v>6</v>
      </c>
      <c r="P200">
        <v>0.7</v>
      </c>
      <c r="Q200">
        <v>-306.846</v>
      </c>
      <c r="R200">
        <v>42.48</v>
      </c>
      <c r="S200" t="s">
        <v>113</v>
      </c>
      <c r="T200">
        <v>2</v>
      </c>
      <c r="U200" t="s">
        <v>1330</v>
      </c>
      <c r="V200" t="s">
        <v>269</v>
      </c>
      <c r="W200" t="s">
        <v>15</v>
      </c>
      <c r="X200" t="s">
        <v>1356</v>
      </c>
      <c r="Y200" t="s">
        <v>1</v>
      </c>
      <c r="Z200">
        <v>11</v>
      </c>
      <c r="AA200" t="s">
        <v>271</v>
      </c>
      <c r="AB200" t="s">
        <v>1363</v>
      </c>
      <c r="AC200">
        <v>4</v>
      </c>
      <c r="AD200" t="s">
        <v>1</v>
      </c>
      <c r="AE200" t="s">
        <v>95</v>
      </c>
      <c r="AF200" t="s">
        <v>117</v>
      </c>
      <c r="AG200">
        <v>2014</v>
      </c>
    </row>
    <row r="201" spans="1:33" x14ac:dyDescent="0.3">
      <c r="A201">
        <v>43265</v>
      </c>
      <c r="B201" t="s">
        <v>1364</v>
      </c>
      <c r="C201" s="7">
        <v>41772</v>
      </c>
      <c r="D201" s="7">
        <v>41774</v>
      </c>
      <c r="E201" t="s">
        <v>97</v>
      </c>
      <c r="F201" t="s">
        <v>620</v>
      </c>
      <c r="G201" t="s">
        <v>621</v>
      </c>
      <c r="H201" t="s">
        <v>1365</v>
      </c>
      <c r="I201" t="s">
        <v>1365</v>
      </c>
      <c r="J201" t="s">
        <v>1353</v>
      </c>
      <c r="K201" t="s">
        <v>73</v>
      </c>
      <c r="L201" t="s">
        <v>1366</v>
      </c>
      <c r="M201" t="s">
        <v>1367</v>
      </c>
      <c r="N201">
        <v>87.534000000000006</v>
      </c>
      <c r="O201">
        <v>2</v>
      </c>
      <c r="P201">
        <v>0.7</v>
      </c>
      <c r="Q201">
        <v>-160.506</v>
      </c>
      <c r="R201">
        <v>21.75</v>
      </c>
      <c r="S201" t="s">
        <v>113</v>
      </c>
      <c r="T201">
        <v>2</v>
      </c>
      <c r="U201" t="s">
        <v>1330</v>
      </c>
      <c r="V201" t="s">
        <v>102</v>
      </c>
      <c r="W201" t="s">
        <v>15</v>
      </c>
      <c r="X201" t="s">
        <v>1368</v>
      </c>
      <c r="Y201" t="s">
        <v>1</v>
      </c>
      <c r="Z201">
        <v>5</v>
      </c>
      <c r="AA201" t="s">
        <v>103</v>
      </c>
      <c r="AB201" t="s">
        <v>1369</v>
      </c>
      <c r="AC201">
        <v>2</v>
      </c>
      <c r="AD201" t="s">
        <v>1</v>
      </c>
      <c r="AE201" t="s">
        <v>82</v>
      </c>
      <c r="AF201" t="s">
        <v>117</v>
      </c>
      <c r="AG201">
        <v>2014</v>
      </c>
    </row>
    <row r="202" spans="1:33" x14ac:dyDescent="0.3">
      <c r="A202">
        <v>49324</v>
      </c>
      <c r="B202" t="s">
        <v>1370</v>
      </c>
      <c r="C202" s="7">
        <v>41981</v>
      </c>
      <c r="D202" s="7">
        <v>41983</v>
      </c>
      <c r="E202" t="s">
        <v>97</v>
      </c>
      <c r="F202" t="s">
        <v>1371</v>
      </c>
      <c r="G202" t="s">
        <v>1372</v>
      </c>
      <c r="H202" t="s">
        <v>1352</v>
      </c>
      <c r="I202" t="s">
        <v>1352</v>
      </c>
      <c r="J202" t="s">
        <v>1353</v>
      </c>
      <c r="K202" t="s">
        <v>73</v>
      </c>
      <c r="L202" t="s">
        <v>1373</v>
      </c>
      <c r="M202" t="s">
        <v>1374</v>
      </c>
      <c r="N202">
        <v>64.242000000000004</v>
      </c>
      <c r="O202">
        <v>2</v>
      </c>
      <c r="P202">
        <v>0.7</v>
      </c>
      <c r="Q202">
        <v>-62.118000000000002</v>
      </c>
      <c r="R202">
        <v>18.190000000000001</v>
      </c>
      <c r="S202" t="s">
        <v>113</v>
      </c>
      <c r="T202">
        <v>2</v>
      </c>
      <c r="U202" t="s">
        <v>1330</v>
      </c>
      <c r="V202" t="s">
        <v>125</v>
      </c>
      <c r="W202" t="s">
        <v>15</v>
      </c>
      <c r="X202" t="s">
        <v>1356</v>
      </c>
      <c r="Y202" t="s">
        <v>1</v>
      </c>
      <c r="Z202">
        <v>12</v>
      </c>
      <c r="AA202" t="s">
        <v>127</v>
      </c>
      <c r="AB202" t="s">
        <v>1375</v>
      </c>
      <c r="AC202">
        <v>4</v>
      </c>
      <c r="AD202" t="s">
        <v>1</v>
      </c>
      <c r="AE202" t="s">
        <v>82</v>
      </c>
      <c r="AF202" t="s">
        <v>279</v>
      </c>
      <c r="AG202">
        <v>2014</v>
      </c>
    </row>
    <row r="203" spans="1:33" x14ac:dyDescent="0.3">
      <c r="A203">
        <v>44326</v>
      </c>
      <c r="B203" t="s">
        <v>1376</v>
      </c>
      <c r="C203" s="7">
        <v>41668</v>
      </c>
      <c r="D203" s="7">
        <v>41668</v>
      </c>
      <c r="E203" t="s">
        <v>106</v>
      </c>
      <c r="F203" t="s">
        <v>1377</v>
      </c>
      <c r="G203" t="s">
        <v>1378</v>
      </c>
      <c r="H203" t="s">
        <v>1379</v>
      </c>
      <c r="I203" t="s">
        <v>1380</v>
      </c>
      <c r="J203" t="s">
        <v>1353</v>
      </c>
      <c r="K203" t="s">
        <v>73</v>
      </c>
      <c r="L203" t="s">
        <v>1381</v>
      </c>
      <c r="M203" t="s">
        <v>1382</v>
      </c>
      <c r="N203">
        <v>36.459000000000003</v>
      </c>
      <c r="O203">
        <v>1</v>
      </c>
      <c r="P203">
        <v>0.7</v>
      </c>
      <c r="Q203">
        <v>-27.981000000000002</v>
      </c>
      <c r="R203">
        <v>8.3000000000000007</v>
      </c>
      <c r="S203" t="s">
        <v>113</v>
      </c>
      <c r="T203">
        <v>0</v>
      </c>
      <c r="U203" t="s">
        <v>1330</v>
      </c>
      <c r="V203" t="s">
        <v>331</v>
      </c>
      <c r="W203" t="s">
        <v>15</v>
      </c>
      <c r="X203" t="s">
        <v>1383</v>
      </c>
      <c r="Y203" t="s">
        <v>1</v>
      </c>
      <c r="Z203">
        <v>1</v>
      </c>
      <c r="AA203" t="s">
        <v>332</v>
      </c>
      <c r="AB203" t="s">
        <v>1384</v>
      </c>
      <c r="AC203">
        <v>1</v>
      </c>
      <c r="AD203" t="s">
        <v>1</v>
      </c>
      <c r="AE203" t="s">
        <v>95</v>
      </c>
      <c r="AF203" t="s">
        <v>117</v>
      </c>
      <c r="AG203">
        <v>2014</v>
      </c>
    </row>
    <row r="204" spans="1:33" x14ac:dyDescent="0.3">
      <c r="A204">
        <v>48184</v>
      </c>
      <c r="B204" t="s">
        <v>1385</v>
      </c>
      <c r="C204" s="7">
        <v>41859</v>
      </c>
      <c r="D204" s="7">
        <v>41863</v>
      </c>
      <c r="E204" t="s">
        <v>67</v>
      </c>
      <c r="F204" t="s">
        <v>829</v>
      </c>
      <c r="G204" t="s">
        <v>830</v>
      </c>
      <c r="H204" t="s">
        <v>1386</v>
      </c>
      <c r="I204" t="s">
        <v>1387</v>
      </c>
      <c r="J204" t="s">
        <v>1353</v>
      </c>
      <c r="K204" t="s">
        <v>73</v>
      </c>
      <c r="L204" t="s">
        <v>1388</v>
      </c>
      <c r="M204" t="s">
        <v>1389</v>
      </c>
      <c r="N204">
        <v>29.268000000000001</v>
      </c>
      <c r="O204">
        <v>2</v>
      </c>
      <c r="P204">
        <v>0.7</v>
      </c>
      <c r="Q204">
        <v>-55.631999999999998</v>
      </c>
      <c r="R204">
        <v>7.07</v>
      </c>
      <c r="S204" t="s">
        <v>113</v>
      </c>
      <c r="T204">
        <v>4</v>
      </c>
      <c r="U204" t="s">
        <v>1330</v>
      </c>
      <c r="V204" t="s">
        <v>78</v>
      </c>
      <c r="W204" t="s">
        <v>15</v>
      </c>
      <c r="X204" t="s">
        <v>1390</v>
      </c>
      <c r="Y204" t="s">
        <v>1</v>
      </c>
      <c r="Z204">
        <v>8</v>
      </c>
      <c r="AA204" t="s">
        <v>80</v>
      </c>
      <c r="AB204" t="s">
        <v>1391</v>
      </c>
      <c r="AC204">
        <v>3</v>
      </c>
      <c r="AD204" t="s">
        <v>1</v>
      </c>
      <c r="AE204" t="s">
        <v>116</v>
      </c>
      <c r="AF204" t="s">
        <v>279</v>
      </c>
      <c r="AG204">
        <v>2014</v>
      </c>
    </row>
    <row r="205" spans="1:33" x14ac:dyDescent="0.3">
      <c r="A205">
        <v>42803</v>
      </c>
      <c r="B205" t="s">
        <v>1392</v>
      </c>
      <c r="C205" s="7">
        <v>41990</v>
      </c>
      <c r="D205" s="7">
        <v>41995</v>
      </c>
      <c r="E205" t="s">
        <v>67</v>
      </c>
      <c r="F205" t="s">
        <v>1393</v>
      </c>
      <c r="G205" t="s">
        <v>1394</v>
      </c>
      <c r="H205" t="s">
        <v>1352</v>
      </c>
      <c r="I205" t="s">
        <v>1352</v>
      </c>
      <c r="J205" t="s">
        <v>1353</v>
      </c>
      <c r="K205" t="s">
        <v>73</v>
      </c>
      <c r="L205" t="s">
        <v>1395</v>
      </c>
      <c r="M205" t="s">
        <v>1396</v>
      </c>
      <c r="N205">
        <v>39.860999999999997</v>
      </c>
      <c r="O205">
        <v>1</v>
      </c>
      <c r="P205">
        <v>0.7</v>
      </c>
      <c r="Q205">
        <v>-54.488999999999997</v>
      </c>
      <c r="R205">
        <v>5.07</v>
      </c>
      <c r="S205" t="s">
        <v>76</v>
      </c>
      <c r="T205">
        <v>5</v>
      </c>
      <c r="U205" t="s">
        <v>1330</v>
      </c>
      <c r="V205" t="s">
        <v>125</v>
      </c>
      <c r="W205" t="s">
        <v>15</v>
      </c>
      <c r="X205" t="s">
        <v>1356</v>
      </c>
      <c r="Y205" t="s">
        <v>1</v>
      </c>
      <c r="Z205">
        <v>12</v>
      </c>
      <c r="AA205" t="s">
        <v>127</v>
      </c>
      <c r="AB205" t="s">
        <v>1397</v>
      </c>
      <c r="AC205">
        <v>4</v>
      </c>
      <c r="AD205" t="s">
        <v>1</v>
      </c>
      <c r="AE205" t="s">
        <v>95</v>
      </c>
      <c r="AF205" t="s">
        <v>475</v>
      </c>
      <c r="AG205">
        <v>2014</v>
      </c>
    </row>
    <row r="206" spans="1:33" x14ac:dyDescent="0.3">
      <c r="A206">
        <v>44325</v>
      </c>
      <c r="B206" t="s">
        <v>1376</v>
      </c>
      <c r="C206" s="7">
        <v>41668</v>
      </c>
      <c r="D206" s="7">
        <v>41668</v>
      </c>
      <c r="E206" t="s">
        <v>106</v>
      </c>
      <c r="F206" t="s">
        <v>1377</v>
      </c>
      <c r="G206" t="s">
        <v>1378</v>
      </c>
      <c r="H206" t="s">
        <v>1379</v>
      </c>
      <c r="I206" t="s">
        <v>1380</v>
      </c>
      <c r="J206" t="s">
        <v>1353</v>
      </c>
      <c r="K206" t="s">
        <v>73</v>
      </c>
      <c r="L206" t="s">
        <v>573</v>
      </c>
      <c r="M206" t="s">
        <v>574</v>
      </c>
      <c r="N206">
        <v>49.841999999999999</v>
      </c>
      <c r="O206">
        <v>1</v>
      </c>
      <c r="P206">
        <v>0.7</v>
      </c>
      <c r="Q206">
        <v>-94.727999999999994</v>
      </c>
      <c r="R206">
        <v>4.05</v>
      </c>
      <c r="S206" t="s">
        <v>113</v>
      </c>
      <c r="T206">
        <v>0</v>
      </c>
      <c r="U206" t="s">
        <v>1330</v>
      </c>
      <c r="V206" t="s">
        <v>331</v>
      </c>
      <c r="W206" t="s">
        <v>15</v>
      </c>
      <c r="X206" t="s">
        <v>1383</v>
      </c>
      <c r="Y206" t="s">
        <v>1</v>
      </c>
      <c r="Z206">
        <v>1</v>
      </c>
      <c r="AA206" t="s">
        <v>332</v>
      </c>
      <c r="AB206" t="s">
        <v>576</v>
      </c>
      <c r="AC206">
        <v>1</v>
      </c>
      <c r="AD206" t="s">
        <v>1</v>
      </c>
      <c r="AE206" t="s">
        <v>95</v>
      </c>
      <c r="AF206" t="s">
        <v>475</v>
      </c>
      <c r="AG206">
        <v>2014</v>
      </c>
    </row>
    <row r="207" spans="1:33" x14ac:dyDescent="0.3">
      <c r="A207">
        <v>44330</v>
      </c>
      <c r="B207" t="s">
        <v>1376</v>
      </c>
      <c r="C207" s="7">
        <v>41668</v>
      </c>
      <c r="D207" s="7">
        <v>41668</v>
      </c>
      <c r="E207" t="s">
        <v>106</v>
      </c>
      <c r="F207" t="s">
        <v>1377</v>
      </c>
      <c r="G207" t="s">
        <v>1378</v>
      </c>
      <c r="H207" t="s">
        <v>1379</v>
      </c>
      <c r="I207" t="s">
        <v>1380</v>
      </c>
      <c r="J207" t="s">
        <v>1353</v>
      </c>
      <c r="K207" t="s">
        <v>73</v>
      </c>
      <c r="L207" t="s">
        <v>1398</v>
      </c>
      <c r="M207" t="s">
        <v>1399</v>
      </c>
      <c r="N207">
        <v>17.334</v>
      </c>
      <c r="O207">
        <v>1</v>
      </c>
      <c r="P207">
        <v>0.7</v>
      </c>
      <c r="Q207">
        <v>-27.756</v>
      </c>
      <c r="R207">
        <v>3.27</v>
      </c>
      <c r="S207" t="s">
        <v>113</v>
      </c>
      <c r="T207">
        <v>0</v>
      </c>
      <c r="U207" t="s">
        <v>1330</v>
      </c>
      <c r="V207" t="s">
        <v>331</v>
      </c>
      <c r="W207" t="s">
        <v>15</v>
      </c>
      <c r="X207" t="s">
        <v>1383</v>
      </c>
      <c r="Y207" t="s">
        <v>1</v>
      </c>
      <c r="Z207">
        <v>1</v>
      </c>
      <c r="AA207" t="s">
        <v>332</v>
      </c>
      <c r="AB207" t="s">
        <v>1400</v>
      </c>
      <c r="AC207">
        <v>1</v>
      </c>
      <c r="AD207" t="s">
        <v>1</v>
      </c>
      <c r="AE207" t="s">
        <v>95</v>
      </c>
      <c r="AF207" t="s">
        <v>475</v>
      </c>
      <c r="AG207">
        <v>2014</v>
      </c>
    </row>
    <row r="208" spans="1:33" x14ac:dyDescent="0.3">
      <c r="A208">
        <v>47126</v>
      </c>
      <c r="B208" t="s">
        <v>1401</v>
      </c>
      <c r="C208" s="7">
        <v>41738</v>
      </c>
      <c r="D208" s="7">
        <v>41744</v>
      </c>
      <c r="E208" t="s">
        <v>605</v>
      </c>
      <c r="F208" t="s">
        <v>1402</v>
      </c>
      <c r="G208" t="s">
        <v>1403</v>
      </c>
      <c r="H208" t="s">
        <v>1404</v>
      </c>
      <c r="I208" t="s">
        <v>1404</v>
      </c>
      <c r="J208" t="s">
        <v>1337</v>
      </c>
      <c r="K208" t="s">
        <v>73</v>
      </c>
      <c r="L208" t="s">
        <v>1405</v>
      </c>
      <c r="M208" t="s">
        <v>1406</v>
      </c>
      <c r="N208">
        <v>17.757000000000001</v>
      </c>
      <c r="O208">
        <v>1</v>
      </c>
      <c r="P208">
        <v>0.7</v>
      </c>
      <c r="Q208">
        <v>-36.122999999999998</v>
      </c>
      <c r="R208">
        <v>2.68</v>
      </c>
      <c r="S208" t="s">
        <v>610</v>
      </c>
      <c r="T208">
        <v>6</v>
      </c>
      <c r="U208" t="s">
        <v>1330</v>
      </c>
      <c r="V208" t="s">
        <v>91</v>
      </c>
      <c r="W208" t="s">
        <v>15</v>
      </c>
      <c r="X208" t="s">
        <v>1407</v>
      </c>
      <c r="Y208" t="s">
        <v>1</v>
      </c>
      <c r="Z208">
        <v>4</v>
      </c>
      <c r="AA208" t="s">
        <v>93</v>
      </c>
      <c r="AB208" t="s">
        <v>1408</v>
      </c>
      <c r="AC208">
        <v>2</v>
      </c>
      <c r="AD208" t="s">
        <v>1</v>
      </c>
      <c r="AE208" t="s">
        <v>116</v>
      </c>
      <c r="AF208" t="s">
        <v>475</v>
      </c>
      <c r="AG208">
        <v>2014</v>
      </c>
    </row>
    <row r="209" spans="1:33" x14ac:dyDescent="0.3">
      <c r="A209">
        <v>50646</v>
      </c>
      <c r="B209" t="s">
        <v>1409</v>
      </c>
      <c r="C209" s="7">
        <v>41799</v>
      </c>
      <c r="D209" s="7">
        <v>41806</v>
      </c>
      <c r="E209" t="s">
        <v>605</v>
      </c>
      <c r="F209" t="s">
        <v>1410</v>
      </c>
      <c r="G209" t="s">
        <v>1411</v>
      </c>
      <c r="H209" t="s">
        <v>1412</v>
      </c>
      <c r="I209" t="s">
        <v>1412</v>
      </c>
      <c r="J209" t="s">
        <v>1353</v>
      </c>
      <c r="K209" t="s">
        <v>73</v>
      </c>
      <c r="L209" t="s">
        <v>111</v>
      </c>
      <c r="M209" t="s">
        <v>1413</v>
      </c>
      <c r="N209">
        <v>85.463999999999999</v>
      </c>
      <c r="O209">
        <v>2</v>
      </c>
      <c r="P209">
        <v>0.7</v>
      </c>
      <c r="Q209">
        <v>-71.256</v>
      </c>
      <c r="R209">
        <v>10.050000000000001</v>
      </c>
      <c r="S209" t="s">
        <v>610</v>
      </c>
      <c r="T209">
        <v>7</v>
      </c>
      <c r="U209" t="s">
        <v>1330</v>
      </c>
      <c r="V209" t="s">
        <v>177</v>
      </c>
      <c r="W209" t="s">
        <v>15</v>
      </c>
      <c r="X209" t="s">
        <v>1414</v>
      </c>
      <c r="Y209" t="s">
        <v>1</v>
      </c>
      <c r="Z209">
        <v>6</v>
      </c>
      <c r="AA209" t="s">
        <v>179</v>
      </c>
      <c r="AB209" t="s">
        <v>1415</v>
      </c>
      <c r="AC209">
        <v>2</v>
      </c>
      <c r="AD209" t="s">
        <v>1</v>
      </c>
      <c r="AE209" t="s">
        <v>95</v>
      </c>
      <c r="AF209" t="s">
        <v>117</v>
      </c>
      <c r="AG209">
        <v>2014</v>
      </c>
    </row>
    <row r="210" spans="1:33" x14ac:dyDescent="0.3">
      <c r="A210">
        <v>48890</v>
      </c>
      <c r="B210" t="s">
        <v>1416</v>
      </c>
      <c r="C210" s="7">
        <v>41904</v>
      </c>
      <c r="D210" s="7">
        <v>41909</v>
      </c>
      <c r="E210" t="s">
        <v>605</v>
      </c>
      <c r="F210" t="s">
        <v>1417</v>
      </c>
      <c r="G210" t="s">
        <v>1418</v>
      </c>
      <c r="H210" t="s">
        <v>1352</v>
      </c>
      <c r="I210" t="s">
        <v>1352</v>
      </c>
      <c r="J210" t="s">
        <v>1353</v>
      </c>
      <c r="K210" t="s">
        <v>73</v>
      </c>
      <c r="L210" t="s">
        <v>1419</v>
      </c>
      <c r="M210" t="s">
        <v>1420</v>
      </c>
      <c r="N210">
        <v>66.671999999999997</v>
      </c>
      <c r="O210">
        <v>2</v>
      </c>
      <c r="P210">
        <v>0.7</v>
      </c>
      <c r="Q210">
        <v>-111.16800000000001</v>
      </c>
      <c r="R210">
        <v>7.44</v>
      </c>
      <c r="S210" t="s">
        <v>113</v>
      </c>
      <c r="T210">
        <v>5</v>
      </c>
      <c r="U210" t="s">
        <v>1330</v>
      </c>
      <c r="V210" t="s">
        <v>257</v>
      </c>
      <c r="W210" t="s">
        <v>15</v>
      </c>
      <c r="X210" t="s">
        <v>1356</v>
      </c>
      <c r="Y210" t="s">
        <v>1</v>
      </c>
      <c r="Z210">
        <v>9</v>
      </c>
      <c r="AA210" t="s">
        <v>259</v>
      </c>
      <c r="AB210" t="s">
        <v>1421</v>
      </c>
      <c r="AC210">
        <v>3</v>
      </c>
      <c r="AD210" t="s">
        <v>1</v>
      </c>
      <c r="AE210" t="s">
        <v>116</v>
      </c>
      <c r="AF210" t="s">
        <v>279</v>
      </c>
      <c r="AG210">
        <v>2014</v>
      </c>
    </row>
    <row r="211" spans="1:33" x14ac:dyDescent="0.3">
      <c r="A211">
        <v>46256</v>
      </c>
      <c r="B211" t="s">
        <v>1422</v>
      </c>
      <c r="C211" s="7">
        <v>41698</v>
      </c>
      <c r="D211" s="7">
        <v>41703</v>
      </c>
      <c r="E211" t="s">
        <v>605</v>
      </c>
      <c r="F211" t="s">
        <v>1423</v>
      </c>
      <c r="G211" t="s">
        <v>1424</v>
      </c>
      <c r="H211" t="s">
        <v>1425</v>
      </c>
      <c r="I211" t="s">
        <v>1426</v>
      </c>
      <c r="J211" t="s">
        <v>1353</v>
      </c>
      <c r="K211" t="s">
        <v>73</v>
      </c>
      <c r="L211" t="s">
        <v>1427</v>
      </c>
      <c r="M211" t="s">
        <v>1428</v>
      </c>
      <c r="N211">
        <v>179.352</v>
      </c>
      <c r="O211">
        <v>4</v>
      </c>
      <c r="P211">
        <v>0.7</v>
      </c>
      <c r="Q211">
        <v>-310.96800000000002</v>
      </c>
      <c r="R211">
        <v>28.1</v>
      </c>
      <c r="S211" t="s">
        <v>113</v>
      </c>
      <c r="T211">
        <v>5</v>
      </c>
      <c r="U211" t="s">
        <v>1330</v>
      </c>
      <c r="V211" t="s">
        <v>520</v>
      </c>
      <c r="W211" t="s">
        <v>15</v>
      </c>
      <c r="X211" t="s">
        <v>1429</v>
      </c>
      <c r="Y211" t="s">
        <v>1</v>
      </c>
      <c r="Z211">
        <v>2</v>
      </c>
      <c r="AA211" t="s">
        <v>522</v>
      </c>
      <c r="AB211" t="s">
        <v>1430</v>
      </c>
      <c r="AC211">
        <v>1</v>
      </c>
      <c r="AD211" t="s">
        <v>1</v>
      </c>
      <c r="AE211" t="s">
        <v>82</v>
      </c>
      <c r="AF211" t="s">
        <v>117</v>
      </c>
      <c r="AG211">
        <v>2014</v>
      </c>
    </row>
    <row r="212" spans="1:33" x14ac:dyDescent="0.3">
      <c r="A212">
        <v>46901</v>
      </c>
      <c r="B212" t="s">
        <v>1431</v>
      </c>
      <c r="C212" s="7">
        <v>41752</v>
      </c>
      <c r="D212" s="7">
        <v>41757</v>
      </c>
      <c r="E212" t="s">
        <v>605</v>
      </c>
      <c r="F212" t="s">
        <v>1432</v>
      </c>
      <c r="G212" t="s">
        <v>1433</v>
      </c>
      <c r="H212" t="s">
        <v>1352</v>
      </c>
      <c r="I212" t="s">
        <v>1352</v>
      </c>
      <c r="J212" t="s">
        <v>1353</v>
      </c>
      <c r="K212" t="s">
        <v>73</v>
      </c>
      <c r="L212" t="s">
        <v>1434</v>
      </c>
      <c r="M212" t="s">
        <v>1435</v>
      </c>
      <c r="N212">
        <v>397.22399999999999</v>
      </c>
      <c r="O212">
        <v>8</v>
      </c>
      <c r="P212">
        <v>0.7</v>
      </c>
      <c r="Q212">
        <v>-450.21600000000001</v>
      </c>
      <c r="R212">
        <v>26.85</v>
      </c>
      <c r="S212" t="s">
        <v>113</v>
      </c>
      <c r="T212">
        <v>5</v>
      </c>
      <c r="U212" t="s">
        <v>1330</v>
      </c>
      <c r="V212" t="s">
        <v>91</v>
      </c>
      <c r="W212" t="s">
        <v>15</v>
      </c>
      <c r="X212" t="s">
        <v>1356</v>
      </c>
      <c r="Y212" t="s">
        <v>1</v>
      </c>
      <c r="Z212">
        <v>4</v>
      </c>
      <c r="AA212" t="s">
        <v>93</v>
      </c>
      <c r="AB212" t="s">
        <v>1436</v>
      </c>
      <c r="AC212">
        <v>2</v>
      </c>
      <c r="AD212" t="s">
        <v>1</v>
      </c>
      <c r="AE212" t="s">
        <v>82</v>
      </c>
      <c r="AF212" t="s">
        <v>475</v>
      </c>
      <c r="AG212">
        <v>2014</v>
      </c>
    </row>
    <row r="213" spans="1:33" x14ac:dyDescent="0.3">
      <c r="A213">
        <v>43782</v>
      </c>
      <c r="B213" t="s">
        <v>1437</v>
      </c>
      <c r="C213" s="7">
        <v>41758</v>
      </c>
      <c r="D213" s="7">
        <v>41763</v>
      </c>
      <c r="E213" t="s">
        <v>605</v>
      </c>
      <c r="F213" t="s">
        <v>1438</v>
      </c>
      <c r="G213" t="s">
        <v>1439</v>
      </c>
      <c r="H213" t="s">
        <v>1440</v>
      </c>
      <c r="I213" t="s">
        <v>1441</v>
      </c>
      <c r="J213" t="s">
        <v>1353</v>
      </c>
      <c r="K213" t="s">
        <v>73</v>
      </c>
      <c r="L213" t="s">
        <v>1442</v>
      </c>
      <c r="M213" t="s">
        <v>1443</v>
      </c>
      <c r="N213">
        <v>33.911999999999999</v>
      </c>
      <c r="O213">
        <v>2</v>
      </c>
      <c r="P213">
        <v>0.7</v>
      </c>
      <c r="Q213">
        <v>-47.508000000000003</v>
      </c>
      <c r="R213">
        <v>2.36</v>
      </c>
      <c r="S213" t="s">
        <v>113</v>
      </c>
      <c r="T213">
        <v>5</v>
      </c>
      <c r="U213" t="s">
        <v>1330</v>
      </c>
      <c r="V213" t="s">
        <v>91</v>
      </c>
      <c r="W213" t="s">
        <v>15</v>
      </c>
      <c r="X213" t="s">
        <v>1444</v>
      </c>
      <c r="Y213" t="s">
        <v>1</v>
      </c>
      <c r="Z213">
        <v>4</v>
      </c>
      <c r="AA213" t="s">
        <v>93</v>
      </c>
      <c r="AB213" t="s">
        <v>1445</v>
      </c>
      <c r="AC213">
        <v>2</v>
      </c>
      <c r="AD213" t="s">
        <v>1</v>
      </c>
      <c r="AE213" t="s">
        <v>82</v>
      </c>
      <c r="AF213" t="s">
        <v>279</v>
      </c>
      <c r="AG213">
        <v>2014</v>
      </c>
    </row>
    <row r="214" spans="1:33" x14ac:dyDescent="0.3">
      <c r="A214">
        <v>43714</v>
      </c>
      <c r="B214" t="s">
        <v>1446</v>
      </c>
      <c r="C214" s="7">
        <v>41800</v>
      </c>
      <c r="D214" s="7">
        <v>41804</v>
      </c>
      <c r="E214" t="s">
        <v>605</v>
      </c>
      <c r="F214" t="s">
        <v>1170</v>
      </c>
      <c r="G214" t="s">
        <v>1171</v>
      </c>
      <c r="H214" t="s">
        <v>1447</v>
      </c>
      <c r="I214" t="s">
        <v>1447</v>
      </c>
      <c r="J214" t="s">
        <v>1327</v>
      </c>
      <c r="K214" t="s">
        <v>73</v>
      </c>
      <c r="L214" t="s">
        <v>1448</v>
      </c>
      <c r="M214" t="s">
        <v>1449</v>
      </c>
      <c r="N214">
        <v>627.22799999999995</v>
      </c>
      <c r="O214">
        <v>14</v>
      </c>
      <c r="P214">
        <v>0.7</v>
      </c>
      <c r="Q214">
        <v>-1087.212</v>
      </c>
      <c r="R214">
        <v>72.95</v>
      </c>
      <c r="S214" t="s">
        <v>113</v>
      </c>
      <c r="T214">
        <v>4</v>
      </c>
      <c r="U214" t="s">
        <v>1330</v>
      </c>
      <c r="V214" t="s">
        <v>177</v>
      </c>
      <c r="W214" t="s">
        <v>15</v>
      </c>
      <c r="X214" t="s">
        <v>1450</v>
      </c>
      <c r="Y214" t="s">
        <v>1</v>
      </c>
      <c r="Z214">
        <v>6</v>
      </c>
      <c r="AA214" t="s">
        <v>179</v>
      </c>
      <c r="AB214" t="s">
        <v>1451</v>
      </c>
      <c r="AC214">
        <v>2</v>
      </c>
      <c r="AD214" t="s">
        <v>1</v>
      </c>
      <c r="AE214" t="s">
        <v>116</v>
      </c>
      <c r="AF214" t="s">
        <v>475</v>
      </c>
      <c r="AG214">
        <v>2014</v>
      </c>
    </row>
    <row r="215" spans="1:33" x14ac:dyDescent="0.3">
      <c r="A215">
        <v>44278</v>
      </c>
      <c r="B215" t="s">
        <v>1452</v>
      </c>
      <c r="C215" s="7">
        <v>41716</v>
      </c>
      <c r="D215" s="7">
        <v>41720</v>
      </c>
      <c r="E215" t="s">
        <v>605</v>
      </c>
      <c r="F215" t="s">
        <v>1453</v>
      </c>
      <c r="G215" t="s">
        <v>1454</v>
      </c>
      <c r="H215" t="s">
        <v>1365</v>
      </c>
      <c r="I215" t="s">
        <v>1365</v>
      </c>
      <c r="J215" t="s">
        <v>1353</v>
      </c>
      <c r="K215" t="s">
        <v>73</v>
      </c>
      <c r="L215" t="s">
        <v>1455</v>
      </c>
      <c r="M215" t="s">
        <v>1456</v>
      </c>
      <c r="N215">
        <v>178.77600000000001</v>
      </c>
      <c r="O215">
        <v>4</v>
      </c>
      <c r="P215">
        <v>0.7</v>
      </c>
      <c r="Q215">
        <v>-345.74400000000003</v>
      </c>
      <c r="R215">
        <v>13.43</v>
      </c>
      <c r="S215" t="s">
        <v>113</v>
      </c>
      <c r="T215">
        <v>4</v>
      </c>
      <c r="U215" t="s">
        <v>1330</v>
      </c>
      <c r="V215" t="s">
        <v>295</v>
      </c>
      <c r="W215" t="s">
        <v>15</v>
      </c>
      <c r="X215" t="s">
        <v>1368</v>
      </c>
      <c r="Y215" t="s">
        <v>1</v>
      </c>
      <c r="Z215">
        <v>3</v>
      </c>
      <c r="AA215" t="s">
        <v>297</v>
      </c>
      <c r="AB215" t="s">
        <v>1457</v>
      </c>
      <c r="AC215">
        <v>1</v>
      </c>
      <c r="AD215" t="s">
        <v>1</v>
      </c>
      <c r="AE215" t="s">
        <v>95</v>
      </c>
      <c r="AF215" t="s">
        <v>117</v>
      </c>
      <c r="AG215">
        <v>2014</v>
      </c>
    </row>
    <row r="216" spans="1:33" x14ac:dyDescent="0.3">
      <c r="A216">
        <v>44730</v>
      </c>
      <c r="B216" t="s">
        <v>1458</v>
      </c>
      <c r="C216" s="7">
        <v>41894</v>
      </c>
      <c r="D216" s="7">
        <v>41898</v>
      </c>
      <c r="E216" t="s">
        <v>605</v>
      </c>
      <c r="F216" t="s">
        <v>1459</v>
      </c>
      <c r="G216" t="s">
        <v>1460</v>
      </c>
      <c r="H216" t="s">
        <v>1412</v>
      </c>
      <c r="I216" t="s">
        <v>1412</v>
      </c>
      <c r="J216" t="s">
        <v>1353</v>
      </c>
      <c r="K216" t="s">
        <v>73</v>
      </c>
      <c r="L216" t="s">
        <v>1461</v>
      </c>
      <c r="M216" t="s">
        <v>1462</v>
      </c>
      <c r="N216">
        <v>26.783999999999999</v>
      </c>
      <c r="O216">
        <v>1</v>
      </c>
      <c r="P216">
        <v>0.7</v>
      </c>
      <c r="Q216">
        <v>-62.496000000000002</v>
      </c>
      <c r="R216">
        <v>2.79</v>
      </c>
      <c r="S216" t="s">
        <v>113</v>
      </c>
      <c r="T216">
        <v>4</v>
      </c>
      <c r="U216" t="s">
        <v>1330</v>
      </c>
      <c r="V216" t="s">
        <v>257</v>
      </c>
      <c r="W216" t="s">
        <v>15</v>
      </c>
      <c r="X216" t="s">
        <v>1414</v>
      </c>
      <c r="Y216" t="s">
        <v>1</v>
      </c>
      <c r="Z216">
        <v>9</v>
      </c>
      <c r="AA216" t="s">
        <v>259</v>
      </c>
      <c r="AB216" t="s">
        <v>1463</v>
      </c>
      <c r="AC216">
        <v>3</v>
      </c>
      <c r="AD216" t="s">
        <v>1</v>
      </c>
      <c r="AE216" t="s">
        <v>82</v>
      </c>
      <c r="AF216" t="s">
        <v>475</v>
      </c>
      <c r="AG216">
        <v>2014</v>
      </c>
    </row>
    <row r="217" spans="1:33" x14ac:dyDescent="0.3">
      <c r="A217">
        <v>44732</v>
      </c>
      <c r="B217" t="s">
        <v>1458</v>
      </c>
      <c r="C217" s="7">
        <v>41894</v>
      </c>
      <c r="D217" s="7">
        <v>41898</v>
      </c>
      <c r="E217" t="s">
        <v>605</v>
      </c>
      <c r="F217" t="s">
        <v>1459</v>
      </c>
      <c r="G217" t="s">
        <v>1460</v>
      </c>
      <c r="H217" t="s">
        <v>1412</v>
      </c>
      <c r="I217" t="s">
        <v>1412</v>
      </c>
      <c r="J217" t="s">
        <v>1353</v>
      </c>
      <c r="K217" t="s">
        <v>73</v>
      </c>
      <c r="L217" t="s">
        <v>1464</v>
      </c>
      <c r="M217" t="s">
        <v>1465</v>
      </c>
      <c r="N217">
        <v>25.542000000000002</v>
      </c>
      <c r="O217">
        <v>2</v>
      </c>
      <c r="P217">
        <v>0.7</v>
      </c>
      <c r="Q217">
        <v>-44.298000000000002</v>
      </c>
      <c r="R217">
        <v>2.67</v>
      </c>
      <c r="S217" t="s">
        <v>113</v>
      </c>
      <c r="T217">
        <v>4</v>
      </c>
      <c r="U217" t="s">
        <v>1330</v>
      </c>
      <c r="V217" t="s">
        <v>257</v>
      </c>
      <c r="W217" t="s">
        <v>15</v>
      </c>
      <c r="X217" t="s">
        <v>1414</v>
      </c>
      <c r="Y217" t="s">
        <v>1</v>
      </c>
      <c r="Z217">
        <v>9</v>
      </c>
      <c r="AA217" t="s">
        <v>259</v>
      </c>
      <c r="AB217" t="s">
        <v>1466</v>
      </c>
      <c r="AC217">
        <v>3</v>
      </c>
      <c r="AD217" t="s">
        <v>1</v>
      </c>
      <c r="AE217" t="s">
        <v>82</v>
      </c>
      <c r="AF217" t="s">
        <v>279</v>
      </c>
      <c r="AG217">
        <v>2014</v>
      </c>
    </row>
    <row r="218" spans="1:33" x14ac:dyDescent="0.3">
      <c r="A218">
        <v>50625</v>
      </c>
      <c r="B218" t="s">
        <v>1467</v>
      </c>
      <c r="C218" s="7">
        <v>41954</v>
      </c>
      <c r="D218" s="7">
        <v>41960</v>
      </c>
      <c r="E218" t="s">
        <v>605</v>
      </c>
      <c r="F218" t="s">
        <v>1468</v>
      </c>
      <c r="G218" t="s">
        <v>1469</v>
      </c>
      <c r="H218" t="s">
        <v>1336</v>
      </c>
      <c r="I218" t="s">
        <v>1336</v>
      </c>
      <c r="J218" t="s">
        <v>1337</v>
      </c>
      <c r="K218" t="s">
        <v>73</v>
      </c>
      <c r="L218" t="s">
        <v>1470</v>
      </c>
      <c r="M218" t="s">
        <v>1471</v>
      </c>
      <c r="N218">
        <v>87.768000000000001</v>
      </c>
      <c r="O218">
        <v>2</v>
      </c>
      <c r="P218">
        <v>0.7</v>
      </c>
      <c r="Q218">
        <v>-160.93199999999999</v>
      </c>
      <c r="R218">
        <v>6.33</v>
      </c>
      <c r="S218" t="s">
        <v>76</v>
      </c>
      <c r="T218">
        <v>6</v>
      </c>
      <c r="U218" t="s">
        <v>1330</v>
      </c>
      <c r="V218" t="s">
        <v>269</v>
      </c>
      <c r="W218" t="s">
        <v>15</v>
      </c>
      <c r="X218" t="s">
        <v>1340</v>
      </c>
      <c r="Y218" t="s">
        <v>1</v>
      </c>
      <c r="Z218">
        <v>11</v>
      </c>
      <c r="AA218" t="s">
        <v>271</v>
      </c>
      <c r="AB218" t="s">
        <v>1472</v>
      </c>
      <c r="AC218">
        <v>4</v>
      </c>
      <c r="AD218" t="s">
        <v>1</v>
      </c>
      <c r="AE218" t="s">
        <v>116</v>
      </c>
      <c r="AF218" t="s">
        <v>117</v>
      </c>
      <c r="AG218">
        <v>2014</v>
      </c>
    </row>
    <row r="219" spans="1:33" x14ac:dyDescent="0.3">
      <c r="A219">
        <v>49126</v>
      </c>
      <c r="B219" t="s">
        <v>1473</v>
      </c>
      <c r="C219" s="7">
        <v>41859</v>
      </c>
      <c r="D219" s="7">
        <v>41865</v>
      </c>
      <c r="E219" t="s">
        <v>605</v>
      </c>
      <c r="F219" t="s">
        <v>1474</v>
      </c>
      <c r="G219" t="s">
        <v>1475</v>
      </c>
      <c r="H219" t="s">
        <v>1352</v>
      </c>
      <c r="I219" t="s">
        <v>1352</v>
      </c>
      <c r="J219" t="s">
        <v>1353</v>
      </c>
      <c r="K219" t="s">
        <v>73</v>
      </c>
      <c r="L219" t="s">
        <v>1476</v>
      </c>
      <c r="M219" t="s">
        <v>1477</v>
      </c>
      <c r="N219">
        <v>455.43599999999998</v>
      </c>
      <c r="O219">
        <v>12</v>
      </c>
      <c r="P219">
        <v>0.7</v>
      </c>
      <c r="Q219">
        <v>-425.12400000000002</v>
      </c>
      <c r="R219">
        <v>32.76</v>
      </c>
      <c r="S219" t="s">
        <v>76</v>
      </c>
      <c r="T219">
        <v>6</v>
      </c>
      <c r="U219" t="s">
        <v>1330</v>
      </c>
      <c r="V219" t="s">
        <v>78</v>
      </c>
      <c r="W219" t="s">
        <v>15</v>
      </c>
      <c r="X219" t="s">
        <v>1356</v>
      </c>
      <c r="Y219" t="s">
        <v>1</v>
      </c>
      <c r="Z219">
        <v>8</v>
      </c>
      <c r="AA219" t="s">
        <v>80</v>
      </c>
      <c r="AB219" t="s">
        <v>1478</v>
      </c>
      <c r="AC219">
        <v>3</v>
      </c>
      <c r="AD219" t="s">
        <v>1</v>
      </c>
      <c r="AE219" t="s">
        <v>95</v>
      </c>
      <c r="AF219" t="s">
        <v>117</v>
      </c>
      <c r="AG219">
        <v>2014</v>
      </c>
    </row>
    <row r="220" spans="1:33" x14ac:dyDescent="0.3">
      <c r="A220">
        <v>45446</v>
      </c>
      <c r="B220" t="s">
        <v>1479</v>
      </c>
      <c r="C220" s="7">
        <v>41687</v>
      </c>
      <c r="D220" s="7">
        <v>41692</v>
      </c>
      <c r="E220" t="s">
        <v>605</v>
      </c>
      <c r="F220" t="s">
        <v>1480</v>
      </c>
      <c r="G220" t="s">
        <v>1481</v>
      </c>
      <c r="H220" t="s">
        <v>1482</v>
      </c>
      <c r="I220" t="s">
        <v>1482</v>
      </c>
      <c r="J220" t="s">
        <v>1353</v>
      </c>
      <c r="K220" t="s">
        <v>73</v>
      </c>
      <c r="L220" t="s">
        <v>164</v>
      </c>
      <c r="M220" t="s">
        <v>165</v>
      </c>
      <c r="N220">
        <v>117.045</v>
      </c>
      <c r="O220">
        <v>1</v>
      </c>
      <c r="P220">
        <v>0.7</v>
      </c>
      <c r="Q220">
        <v>-214.60499999999999</v>
      </c>
      <c r="R220">
        <v>4.76</v>
      </c>
      <c r="S220" t="s">
        <v>76</v>
      </c>
      <c r="T220">
        <v>5</v>
      </c>
      <c r="U220" t="s">
        <v>1330</v>
      </c>
      <c r="V220" t="s">
        <v>520</v>
      </c>
      <c r="W220" t="s">
        <v>15</v>
      </c>
      <c r="X220" t="s">
        <v>1483</v>
      </c>
      <c r="Y220" t="s">
        <v>1</v>
      </c>
      <c r="Z220">
        <v>2</v>
      </c>
      <c r="AA220" t="s">
        <v>522</v>
      </c>
      <c r="AB220" t="s">
        <v>167</v>
      </c>
      <c r="AC220">
        <v>1</v>
      </c>
      <c r="AD220" t="s">
        <v>1</v>
      </c>
      <c r="AE220" t="s">
        <v>95</v>
      </c>
      <c r="AF220" t="s">
        <v>117</v>
      </c>
      <c r="AG220">
        <v>2014</v>
      </c>
    </row>
    <row r="221" spans="1:33" x14ac:dyDescent="0.3">
      <c r="A221">
        <v>42182</v>
      </c>
      <c r="B221" t="s">
        <v>1484</v>
      </c>
      <c r="C221" s="7">
        <v>41779</v>
      </c>
      <c r="D221" s="7">
        <v>41784</v>
      </c>
      <c r="E221" t="s">
        <v>605</v>
      </c>
      <c r="F221" t="s">
        <v>1293</v>
      </c>
      <c r="G221" t="s">
        <v>1294</v>
      </c>
      <c r="H221" t="s">
        <v>1485</v>
      </c>
      <c r="I221" t="s">
        <v>1486</v>
      </c>
      <c r="J221" t="s">
        <v>1353</v>
      </c>
      <c r="K221" t="s">
        <v>73</v>
      </c>
      <c r="L221" t="s">
        <v>1160</v>
      </c>
      <c r="M221" t="s">
        <v>1161</v>
      </c>
      <c r="N221">
        <v>18.693000000000001</v>
      </c>
      <c r="O221">
        <v>1</v>
      </c>
      <c r="P221">
        <v>0.7</v>
      </c>
      <c r="Q221">
        <v>-29.937000000000001</v>
      </c>
      <c r="R221">
        <v>1.08</v>
      </c>
      <c r="S221" t="s">
        <v>76</v>
      </c>
      <c r="T221">
        <v>5</v>
      </c>
      <c r="U221" t="s">
        <v>1330</v>
      </c>
      <c r="V221" t="s">
        <v>102</v>
      </c>
      <c r="W221" t="s">
        <v>15</v>
      </c>
      <c r="X221" t="s">
        <v>1487</v>
      </c>
      <c r="Y221" t="s">
        <v>1</v>
      </c>
      <c r="Z221">
        <v>5</v>
      </c>
      <c r="AA221" t="s">
        <v>103</v>
      </c>
      <c r="AB221" t="s">
        <v>1162</v>
      </c>
      <c r="AC221">
        <v>2</v>
      </c>
      <c r="AD221" t="s">
        <v>1</v>
      </c>
      <c r="AE221" t="s">
        <v>95</v>
      </c>
      <c r="AF221" t="s">
        <v>475</v>
      </c>
      <c r="AG221">
        <v>2014</v>
      </c>
    </row>
    <row r="222" spans="1:33" x14ac:dyDescent="0.3">
      <c r="A222">
        <v>42181</v>
      </c>
      <c r="B222" t="s">
        <v>1484</v>
      </c>
      <c r="C222" s="7">
        <v>41779</v>
      </c>
      <c r="D222" s="7">
        <v>41784</v>
      </c>
      <c r="E222" t="s">
        <v>605</v>
      </c>
      <c r="F222" t="s">
        <v>1293</v>
      </c>
      <c r="G222" t="s">
        <v>1294</v>
      </c>
      <c r="H222" t="s">
        <v>1485</v>
      </c>
      <c r="I222" t="s">
        <v>1486</v>
      </c>
      <c r="J222" t="s">
        <v>1353</v>
      </c>
      <c r="K222" t="s">
        <v>73</v>
      </c>
      <c r="L222" t="s">
        <v>1488</v>
      </c>
      <c r="M222" t="s">
        <v>1489</v>
      </c>
      <c r="N222">
        <v>103.572</v>
      </c>
      <c r="O222">
        <v>2</v>
      </c>
      <c r="P222">
        <v>0.7</v>
      </c>
      <c r="Q222">
        <v>-134.68799999999999</v>
      </c>
      <c r="R222">
        <v>8.11</v>
      </c>
      <c r="S222" t="s">
        <v>76</v>
      </c>
      <c r="T222">
        <v>5</v>
      </c>
      <c r="U222" t="s">
        <v>1330</v>
      </c>
      <c r="V222" t="s">
        <v>102</v>
      </c>
      <c r="W222" t="s">
        <v>15</v>
      </c>
      <c r="X222" t="s">
        <v>1487</v>
      </c>
      <c r="Y222" t="s">
        <v>1</v>
      </c>
      <c r="Z222">
        <v>5</v>
      </c>
      <c r="AA222" t="s">
        <v>103</v>
      </c>
      <c r="AB222" t="s">
        <v>1490</v>
      </c>
      <c r="AC222">
        <v>2</v>
      </c>
      <c r="AD222" t="s">
        <v>1</v>
      </c>
      <c r="AE222" t="s">
        <v>95</v>
      </c>
      <c r="AF222" t="s">
        <v>117</v>
      </c>
      <c r="AG222">
        <v>2014</v>
      </c>
    </row>
    <row r="223" spans="1:33" x14ac:dyDescent="0.3">
      <c r="A223">
        <v>46813</v>
      </c>
      <c r="B223" t="s">
        <v>1491</v>
      </c>
      <c r="C223" s="7">
        <v>41985</v>
      </c>
      <c r="D223" s="7">
        <v>41989</v>
      </c>
      <c r="E223" t="s">
        <v>605</v>
      </c>
      <c r="F223" t="s">
        <v>1492</v>
      </c>
      <c r="G223" t="s">
        <v>1493</v>
      </c>
      <c r="H223" t="s">
        <v>1352</v>
      </c>
      <c r="I223" t="s">
        <v>1352</v>
      </c>
      <c r="J223" t="s">
        <v>1353</v>
      </c>
      <c r="K223" t="s">
        <v>73</v>
      </c>
      <c r="L223" t="s">
        <v>1494</v>
      </c>
      <c r="M223" t="s">
        <v>1495</v>
      </c>
      <c r="N223">
        <v>117.72</v>
      </c>
      <c r="O223">
        <v>2</v>
      </c>
      <c r="P223">
        <v>0.7</v>
      </c>
      <c r="Q223">
        <v>-156.96</v>
      </c>
      <c r="R223">
        <v>7.68</v>
      </c>
      <c r="S223" t="s">
        <v>76</v>
      </c>
      <c r="T223">
        <v>4</v>
      </c>
      <c r="U223" t="s">
        <v>1330</v>
      </c>
      <c r="V223" t="s">
        <v>125</v>
      </c>
      <c r="W223" t="s">
        <v>15</v>
      </c>
      <c r="X223" t="s">
        <v>1356</v>
      </c>
      <c r="Y223" t="s">
        <v>1</v>
      </c>
      <c r="Z223">
        <v>12</v>
      </c>
      <c r="AA223" t="s">
        <v>127</v>
      </c>
      <c r="AB223" t="s">
        <v>1496</v>
      </c>
      <c r="AC223">
        <v>4</v>
      </c>
      <c r="AD223" t="s">
        <v>1</v>
      </c>
      <c r="AE223" t="s">
        <v>95</v>
      </c>
      <c r="AF223" t="s">
        <v>117</v>
      </c>
      <c r="AG223">
        <v>2014</v>
      </c>
    </row>
    <row r="224" spans="1:33" x14ac:dyDescent="0.3">
      <c r="A224">
        <v>51157</v>
      </c>
      <c r="B224" t="s">
        <v>1497</v>
      </c>
      <c r="C224" s="7">
        <v>41774</v>
      </c>
      <c r="D224" s="7">
        <v>41778</v>
      </c>
      <c r="E224" t="s">
        <v>605</v>
      </c>
      <c r="F224" t="s">
        <v>953</v>
      </c>
      <c r="G224" t="s">
        <v>954</v>
      </c>
      <c r="H224" t="s">
        <v>1498</v>
      </c>
      <c r="I224" t="s">
        <v>1499</v>
      </c>
      <c r="J224" t="s">
        <v>1353</v>
      </c>
      <c r="K224" t="s">
        <v>73</v>
      </c>
      <c r="L224" t="s">
        <v>1014</v>
      </c>
      <c r="M224" t="s">
        <v>1015</v>
      </c>
      <c r="N224">
        <v>89.063999999999993</v>
      </c>
      <c r="O224">
        <v>2</v>
      </c>
      <c r="P224">
        <v>0.7</v>
      </c>
      <c r="Q224">
        <v>-160.35599999999999</v>
      </c>
      <c r="R224">
        <v>2.2999999999999998</v>
      </c>
      <c r="S224" t="s">
        <v>76</v>
      </c>
      <c r="T224">
        <v>4</v>
      </c>
      <c r="U224" t="s">
        <v>1330</v>
      </c>
      <c r="V224" t="s">
        <v>102</v>
      </c>
      <c r="W224" t="s">
        <v>15</v>
      </c>
      <c r="X224" t="s">
        <v>1500</v>
      </c>
      <c r="Y224" t="s">
        <v>1</v>
      </c>
      <c r="Z224">
        <v>5</v>
      </c>
      <c r="AA224" t="s">
        <v>103</v>
      </c>
      <c r="AB224" t="s">
        <v>1016</v>
      </c>
      <c r="AC224">
        <v>2</v>
      </c>
      <c r="AD224" t="s">
        <v>1</v>
      </c>
      <c r="AE224" t="s">
        <v>95</v>
      </c>
      <c r="AF224" t="s">
        <v>117</v>
      </c>
      <c r="AG224">
        <v>2014</v>
      </c>
    </row>
    <row r="225" spans="1:33" x14ac:dyDescent="0.3">
      <c r="A225">
        <v>42547</v>
      </c>
      <c r="B225" t="s">
        <v>1501</v>
      </c>
      <c r="C225" s="7">
        <v>41711</v>
      </c>
      <c r="D225" s="7">
        <v>41715</v>
      </c>
      <c r="E225" t="s">
        <v>605</v>
      </c>
      <c r="F225" t="s">
        <v>1502</v>
      </c>
      <c r="G225" t="s">
        <v>1503</v>
      </c>
      <c r="H225" t="s">
        <v>1336</v>
      </c>
      <c r="I225" t="s">
        <v>1336</v>
      </c>
      <c r="J225" t="s">
        <v>1337</v>
      </c>
      <c r="K225" t="s">
        <v>73</v>
      </c>
      <c r="L225" t="s">
        <v>776</v>
      </c>
      <c r="M225" t="s">
        <v>777</v>
      </c>
      <c r="N225">
        <v>14.661</v>
      </c>
      <c r="O225">
        <v>1</v>
      </c>
      <c r="P225">
        <v>0.7</v>
      </c>
      <c r="Q225">
        <v>-17.619</v>
      </c>
      <c r="R225">
        <v>0.98</v>
      </c>
      <c r="S225" t="s">
        <v>76</v>
      </c>
      <c r="T225">
        <v>4</v>
      </c>
      <c r="U225" t="s">
        <v>1330</v>
      </c>
      <c r="V225" t="s">
        <v>295</v>
      </c>
      <c r="W225" t="s">
        <v>15</v>
      </c>
      <c r="X225" t="s">
        <v>1340</v>
      </c>
      <c r="Y225" t="s">
        <v>1</v>
      </c>
      <c r="Z225">
        <v>3</v>
      </c>
      <c r="AA225" t="s">
        <v>297</v>
      </c>
      <c r="AB225" t="s">
        <v>778</v>
      </c>
      <c r="AC225">
        <v>1</v>
      </c>
      <c r="AD225" t="s">
        <v>1</v>
      </c>
      <c r="AE225" t="s">
        <v>95</v>
      </c>
      <c r="AF225" t="s">
        <v>279</v>
      </c>
      <c r="AG225">
        <v>2014</v>
      </c>
    </row>
    <row r="226" spans="1:33" x14ac:dyDescent="0.3">
      <c r="A226">
        <v>47900</v>
      </c>
      <c r="B226" t="s">
        <v>1504</v>
      </c>
      <c r="C226" s="7">
        <v>41997</v>
      </c>
      <c r="D226" s="7">
        <v>42002</v>
      </c>
      <c r="E226" t="s">
        <v>605</v>
      </c>
      <c r="F226" t="s">
        <v>1505</v>
      </c>
      <c r="G226" t="s">
        <v>1506</v>
      </c>
      <c r="H226" t="s">
        <v>1336</v>
      </c>
      <c r="I226" t="s">
        <v>1336</v>
      </c>
      <c r="J226" t="s">
        <v>1337</v>
      </c>
      <c r="K226" t="s">
        <v>73</v>
      </c>
      <c r="L226" t="s">
        <v>210</v>
      </c>
      <c r="M226" t="s">
        <v>211</v>
      </c>
      <c r="N226">
        <v>220.536</v>
      </c>
      <c r="O226">
        <v>6</v>
      </c>
      <c r="P226">
        <v>0.7</v>
      </c>
      <c r="Q226">
        <v>-485.24400000000003</v>
      </c>
      <c r="R226">
        <v>9.52</v>
      </c>
      <c r="S226" t="s">
        <v>76</v>
      </c>
      <c r="T226">
        <v>5</v>
      </c>
      <c r="U226" t="s">
        <v>1330</v>
      </c>
      <c r="V226" t="s">
        <v>125</v>
      </c>
      <c r="W226" t="s">
        <v>15</v>
      </c>
      <c r="X226" t="s">
        <v>1340</v>
      </c>
      <c r="Y226" t="s">
        <v>1</v>
      </c>
      <c r="Z226">
        <v>12</v>
      </c>
      <c r="AA226" t="s">
        <v>127</v>
      </c>
      <c r="AB226" t="s">
        <v>213</v>
      </c>
      <c r="AC226">
        <v>4</v>
      </c>
      <c r="AD226" t="s">
        <v>1</v>
      </c>
      <c r="AE226" t="s">
        <v>82</v>
      </c>
      <c r="AF226" t="s">
        <v>117</v>
      </c>
      <c r="AG226">
        <v>2014</v>
      </c>
    </row>
    <row r="227" spans="1:33" x14ac:dyDescent="0.3">
      <c r="A227">
        <v>44558</v>
      </c>
      <c r="B227" t="s">
        <v>1507</v>
      </c>
      <c r="C227" s="7">
        <v>41998</v>
      </c>
      <c r="D227" s="7">
        <v>42005</v>
      </c>
      <c r="E227" t="s">
        <v>605</v>
      </c>
      <c r="F227" t="s">
        <v>1305</v>
      </c>
      <c r="G227" t="s">
        <v>1306</v>
      </c>
      <c r="H227" t="s">
        <v>1508</v>
      </c>
      <c r="I227" t="s">
        <v>1326</v>
      </c>
      <c r="J227" t="s">
        <v>1327</v>
      </c>
      <c r="K227" t="s">
        <v>73</v>
      </c>
      <c r="L227" t="s">
        <v>1434</v>
      </c>
      <c r="M227" t="s">
        <v>1435</v>
      </c>
      <c r="N227">
        <v>49.652999999999999</v>
      </c>
      <c r="O227">
        <v>1</v>
      </c>
      <c r="P227">
        <v>0.7</v>
      </c>
      <c r="Q227">
        <v>-56.277000000000001</v>
      </c>
      <c r="R227">
        <v>3.61</v>
      </c>
      <c r="S227" t="s">
        <v>76</v>
      </c>
      <c r="T227">
        <v>7</v>
      </c>
      <c r="U227" t="s">
        <v>1330</v>
      </c>
      <c r="V227" t="s">
        <v>125</v>
      </c>
      <c r="W227" t="s">
        <v>15</v>
      </c>
      <c r="X227" t="s">
        <v>1509</v>
      </c>
      <c r="Y227" t="s">
        <v>1</v>
      </c>
      <c r="Z227">
        <v>12</v>
      </c>
      <c r="AA227" t="s">
        <v>127</v>
      </c>
      <c r="AB227" t="s">
        <v>1436</v>
      </c>
      <c r="AC227">
        <v>4</v>
      </c>
      <c r="AD227" t="s">
        <v>1</v>
      </c>
      <c r="AE227" t="s">
        <v>82</v>
      </c>
      <c r="AF227" t="s">
        <v>475</v>
      </c>
      <c r="AG227">
        <v>2014</v>
      </c>
    </row>
    <row r="228" spans="1:33" x14ac:dyDescent="0.3">
      <c r="A228">
        <v>50940</v>
      </c>
      <c r="B228" t="s">
        <v>1510</v>
      </c>
      <c r="C228" s="7">
        <v>41717</v>
      </c>
      <c r="D228" s="7">
        <v>41721</v>
      </c>
      <c r="E228" t="s">
        <v>605</v>
      </c>
      <c r="F228" t="s">
        <v>1511</v>
      </c>
      <c r="G228" t="s">
        <v>1512</v>
      </c>
      <c r="H228" t="s">
        <v>1412</v>
      </c>
      <c r="I228" t="s">
        <v>1412</v>
      </c>
      <c r="J228" t="s">
        <v>1353</v>
      </c>
      <c r="K228" t="s">
        <v>73</v>
      </c>
      <c r="L228" t="s">
        <v>1067</v>
      </c>
      <c r="M228" t="s">
        <v>1068</v>
      </c>
      <c r="N228">
        <v>571.32000000000005</v>
      </c>
      <c r="O228">
        <v>4</v>
      </c>
      <c r="P228">
        <v>0.7</v>
      </c>
      <c r="Q228">
        <v>-571.32000000000005</v>
      </c>
      <c r="R228">
        <v>29.17</v>
      </c>
      <c r="S228" t="s">
        <v>76</v>
      </c>
      <c r="T228">
        <v>4</v>
      </c>
      <c r="U228" t="s">
        <v>1330</v>
      </c>
      <c r="V228" t="s">
        <v>295</v>
      </c>
      <c r="W228" t="s">
        <v>15</v>
      </c>
      <c r="X228" t="s">
        <v>1414</v>
      </c>
      <c r="Y228" t="s">
        <v>1</v>
      </c>
      <c r="Z228">
        <v>3</v>
      </c>
      <c r="AA228" t="s">
        <v>297</v>
      </c>
      <c r="AB228" t="s">
        <v>1069</v>
      </c>
      <c r="AC228">
        <v>1</v>
      </c>
      <c r="AD228" t="s">
        <v>1</v>
      </c>
      <c r="AE228" t="s">
        <v>82</v>
      </c>
      <c r="AF228" t="s">
        <v>475</v>
      </c>
      <c r="AG228">
        <v>2014</v>
      </c>
    </row>
    <row r="229" spans="1:33" x14ac:dyDescent="0.3">
      <c r="A229">
        <v>47206</v>
      </c>
      <c r="B229" t="s">
        <v>1513</v>
      </c>
      <c r="C229" s="7">
        <v>41709</v>
      </c>
      <c r="D229" s="7">
        <v>41715</v>
      </c>
      <c r="E229" t="s">
        <v>605</v>
      </c>
      <c r="F229" t="s">
        <v>1514</v>
      </c>
      <c r="G229" t="s">
        <v>1515</v>
      </c>
      <c r="H229" t="s">
        <v>1516</v>
      </c>
      <c r="I229" t="s">
        <v>1517</v>
      </c>
      <c r="J229" t="s">
        <v>1353</v>
      </c>
      <c r="K229" t="s">
        <v>73</v>
      </c>
      <c r="L229" t="s">
        <v>1518</v>
      </c>
      <c r="M229" t="s">
        <v>1519</v>
      </c>
      <c r="N229">
        <v>364.428</v>
      </c>
      <c r="O229">
        <v>4</v>
      </c>
      <c r="P229">
        <v>0.7</v>
      </c>
      <c r="Q229">
        <v>-546.73199999999997</v>
      </c>
      <c r="R229">
        <v>24.39</v>
      </c>
      <c r="S229" t="s">
        <v>76</v>
      </c>
      <c r="T229">
        <v>6</v>
      </c>
      <c r="U229" t="s">
        <v>1330</v>
      </c>
      <c r="V229" t="s">
        <v>295</v>
      </c>
      <c r="W229" t="s">
        <v>15</v>
      </c>
      <c r="X229" t="s">
        <v>1520</v>
      </c>
      <c r="Y229" t="s">
        <v>1</v>
      </c>
      <c r="Z229">
        <v>3</v>
      </c>
      <c r="AA229" t="s">
        <v>297</v>
      </c>
      <c r="AB229" t="s">
        <v>1521</v>
      </c>
      <c r="AC229">
        <v>1</v>
      </c>
      <c r="AD229" t="s">
        <v>1</v>
      </c>
      <c r="AE229" t="s">
        <v>82</v>
      </c>
      <c r="AF229" t="s">
        <v>83</v>
      </c>
      <c r="AG229">
        <v>2014</v>
      </c>
    </row>
    <row r="230" spans="1:33" x14ac:dyDescent="0.3">
      <c r="A230">
        <v>42289</v>
      </c>
      <c r="B230" t="s">
        <v>1522</v>
      </c>
      <c r="C230" s="7">
        <v>41808</v>
      </c>
      <c r="D230" s="7">
        <v>41812</v>
      </c>
      <c r="E230" t="s">
        <v>605</v>
      </c>
      <c r="F230" t="s">
        <v>1523</v>
      </c>
      <c r="G230" t="s">
        <v>1524</v>
      </c>
      <c r="H230" t="s">
        <v>1412</v>
      </c>
      <c r="I230" t="s">
        <v>1412</v>
      </c>
      <c r="J230" t="s">
        <v>1353</v>
      </c>
      <c r="K230" t="s">
        <v>73</v>
      </c>
      <c r="L230" t="s">
        <v>154</v>
      </c>
      <c r="M230" t="s">
        <v>155</v>
      </c>
      <c r="N230">
        <v>248.41800000000001</v>
      </c>
      <c r="O230">
        <v>2</v>
      </c>
      <c r="P230">
        <v>0.7</v>
      </c>
      <c r="Q230">
        <v>-173.922</v>
      </c>
      <c r="R230">
        <v>21.85</v>
      </c>
      <c r="S230" t="s">
        <v>76</v>
      </c>
      <c r="T230">
        <v>4</v>
      </c>
      <c r="U230" t="s">
        <v>1330</v>
      </c>
      <c r="V230" t="s">
        <v>177</v>
      </c>
      <c r="W230" t="s">
        <v>15</v>
      </c>
      <c r="X230" t="s">
        <v>1414</v>
      </c>
      <c r="Y230" t="s">
        <v>1</v>
      </c>
      <c r="Z230">
        <v>6</v>
      </c>
      <c r="AA230" t="s">
        <v>179</v>
      </c>
      <c r="AB230" t="s">
        <v>157</v>
      </c>
      <c r="AC230">
        <v>2</v>
      </c>
      <c r="AD230" t="s">
        <v>1</v>
      </c>
      <c r="AE230" t="s">
        <v>82</v>
      </c>
      <c r="AF230" t="s">
        <v>117</v>
      </c>
      <c r="AG230">
        <v>2014</v>
      </c>
    </row>
    <row r="231" spans="1:33" x14ac:dyDescent="0.3">
      <c r="A231">
        <v>45353</v>
      </c>
      <c r="B231" t="s">
        <v>1525</v>
      </c>
      <c r="C231" s="7">
        <v>41683</v>
      </c>
      <c r="D231" s="7">
        <v>41687</v>
      </c>
      <c r="E231" t="s">
        <v>605</v>
      </c>
      <c r="F231" t="s">
        <v>1526</v>
      </c>
      <c r="G231" t="s">
        <v>1527</v>
      </c>
      <c r="H231" t="s">
        <v>1352</v>
      </c>
      <c r="I231" t="s">
        <v>1352</v>
      </c>
      <c r="J231" t="s">
        <v>1353</v>
      </c>
      <c r="K231" t="s">
        <v>73</v>
      </c>
      <c r="L231" t="s">
        <v>1528</v>
      </c>
      <c r="M231" t="s">
        <v>1529</v>
      </c>
      <c r="N231">
        <v>276.44400000000002</v>
      </c>
      <c r="O231">
        <v>1</v>
      </c>
      <c r="P231">
        <v>0.7</v>
      </c>
      <c r="Q231">
        <v>-304.11599999999999</v>
      </c>
      <c r="R231">
        <v>21.78</v>
      </c>
      <c r="S231" t="s">
        <v>76</v>
      </c>
      <c r="T231">
        <v>4</v>
      </c>
      <c r="U231" t="s">
        <v>1330</v>
      </c>
      <c r="V231" t="s">
        <v>520</v>
      </c>
      <c r="W231" t="s">
        <v>15</v>
      </c>
      <c r="X231" t="s">
        <v>1356</v>
      </c>
      <c r="Y231" t="s">
        <v>1</v>
      </c>
      <c r="Z231">
        <v>2</v>
      </c>
      <c r="AA231" t="s">
        <v>522</v>
      </c>
      <c r="AB231" t="s">
        <v>1530</v>
      </c>
      <c r="AC231">
        <v>1</v>
      </c>
      <c r="AD231" t="s">
        <v>1</v>
      </c>
      <c r="AE231" t="s">
        <v>82</v>
      </c>
      <c r="AF231" t="s">
        <v>83</v>
      </c>
      <c r="AG231">
        <v>2014</v>
      </c>
    </row>
    <row r="232" spans="1:33" x14ac:dyDescent="0.3">
      <c r="A232">
        <v>43351</v>
      </c>
      <c r="B232" t="s">
        <v>1531</v>
      </c>
      <c r="C232" s="7">
        <v>41982</v>
      </c>
      <c r="D232" s="7">
        <v>41987</v>
      </c>
      <c r="E232" t="s">
        <v>605</v>
      </c>
      <c r="F232" t="s">
        <v>1532</v>
      </c>
      <c r="G232" t="s">
        <v>1533</v>
      </c>
      <c r="H232" t="s">
        <v>1534</v>
      </c>
      <c r="I232" t="s">
        <v>1365</v>
      </c>
      <c r="J232" t="s">
        <v>1353</v>
      </c>
      <c r="K232" t="s">
        <v>73</v>
      </c>
      <c r="L232" t="s">
        <v>1061</v>
      </c>
      <c r="M232" t="s">
        <v>1062</v>
      </c>
      <c r="N232">
        <v>276.858</v>
      </c>
      <c r="O232">
        <v>2</v>
      </c>
      <c r="P232">
        <v>0.7</v>
      </c>
      <c r="Q232">
        <v>-636.822</v>
      </c>
      <c r="R232">
        <v>17.809999999999999</v>
      </c>
      <c r="S232" t="s">
        <v>76</v>
      </c>
      <c r="T232">
        <v>5</v>
      </c>
      <c r="U232" t="s">
        <v>1330</v>
      </c>
      <c r="V232" t="s">
        <v>125</v>
      </c>
      <c r="W232" t="s">
        <v>15</v>
      </c>
      <c r="X232" t="s">
        <v>1535</v>
      </c>
      <c r="Y232" t="s">
        <v>1</v>
      </c>
      <c r="Z232">
        <v>12</v>
      </c>
      <c r="AA232" t="s">
        <v>127</v>
      </c>
      <c r="AB232" t="s">
        <v>1063</v>
      </c>
      <c r="AC232">
        <v>4</v>
      </c>
      <c r="AD232" t="s">
        <v>1</v>
      </c>
      <c r="AE232" t="s">
        <v>82</v>
      </c>
      <c r="AF232" t="s">
        <v>475</v>
      </c>
      <c r="AG232">
        <v>2014</v>
      </c>
    </row>
    <row r="233" spans="1:33" x14ac:dyDescent="0.3">
      <c r="A233">
        <v>44572</v>
      </c>
      <c r="B233" t="s">
        <v>1536</v>
      </c>
      <c r="C233" s="7">
        <v>41808</v>
      </c>
      <c r="D233" s="7">
        <v>41813</v>
      </c>
      <c r="E233" t="s">
        <v>605</v>
      </c>
      <c r="F233" t="s">
        <v>1537</v>
      </c>
      <c r="G233" t="s">
        <v>1538</v>
      </c>
      <c r="H233" t="s">
        <v>1365</v>
      </c>
      <c r="I233" t="s">
        <v>1365</v>
      </c>
      <c r="J233" t="s">
        <v>1353</v>
      </c>
      <c r="K233" t="s">
        <v>73</v>
      </c>
      <c r="L233" t="s">
        <v>1539</v>
      </c>
      <c r="M233" t="s">
        <v>1540</v>
      </c>
      <c r="N233">
        <v>90.891000000000005</v>
      </c>
      <c r="O233">
        <v>1</v>
      </c>
      <c r="P233">
        <v>0.7</v>
      </c>
      <c r="Q233">
        <v>-166.65899999999999</v>
      </c>
      <c r="R233">
        <v>4.3899999999999997</v>
      </c>
      <c r="S233" t="s">
        <v>76</v>
      </c>
      <c r="T233">
        <v>5</v>
      </c>
      <c r="U233" t="s">
        <v>1330</v>
      </c>
      <c r="V233" t="s">
        <v>177</v>
      </c>
      <c r="W233" t="s">
        <v>15</v>
      </c>
      <c r="X233" t="s">
        <v>1368</v>
      </c>
      <c r="Y233" t="s">
        <v>1</v>
      </c>
      <c r="Z233">
        <v>6</v>
      </c>
      <c r="AA233" t="s">
        <v>179</v>
      </c>
      <c r="AB233" t="s">
        <v>1541</v>
      </c>
      <c r="AC233">
        <v>2</v>
      </c>
      <c r="AD233" t="s">
        <v>1</v>
      </c>
      <c r="AE233" t="s">
        <v>82</v>
      </c>
      <c r="AF233" t="s">
        <v>83</v>
      </c>
      <c r="AG233">
        <v>2014</v>
      </c>
    </row>
    <row r="234" spans="1:33" x14ac:dyDescent="0.3">
      <c r="A234">
        <v>48908</v>
      </c>
      <c r="B234" t="s">
        <v>1542</v>
      </c>
      <c r="C234" s="7">
        <v>41800</v>
      </c>
      <c r="D234" s="7">
        <v>41806</v>
      </c>
      <c r="E234" t="s">
        <v>605</v>
      </c>
      <c r="F234" t="s">
        <v>1543</v>
      </c>
      <c r="G234" t="s">
        <v>1544</v>
      </c>
      <c r="H234" t="s">
        <v>1352</v>
      </c>
      <c r="I234" t="s">
        <v>1352</v>
      </c>
      <c r="J234" t="s">
        <v>1353</v>
      </c>
      <c r="K234" t="s">
        <v>73</v>
      </c>
      <c r="L234" t="s">
        <v>1545</v>
      </c>
      <c r="M234" t="s">
        <v>1546</v>
      </c>
      <c r="N234">
        <v>53.307000000000002</v>
      </c>
      <c r="O234">
        <v>1</v>
      </c>
      <c r="P234">
        <v>0.7</v>
      </c>
      <c r="Q234">
        <v>-65.763000000000005</v>
      </c>
      <c r="R234">
        <v>4.05</v>
      </c>
      <c r="S234" t="s">
        <v>76</v>
      </c>
      <c r="T234">
        <v>6</v>
      </c>
      <c r="U234" t="s">
        <v>1330</v>
      </c>
      <c r="V234" t="s">
        <v>177</v>
      </c>
      <c r="W234" t="s">
        <v>15</v>
      </c>
      <c r="X234" t="s">
        <v>1356</v>
      </c>
      <c r="Y234" t="s">
        <v>1</v>
      </c>
      <c r="Z234">
        <v>6</v>
      </c>
      <c r="AA234" t="s">
        <v>179</v>
      </c>
      <c r="AB234" t="s">
        <v>1547</v>
      </c>
      <c r="AC234">
        <v>2</v>
      </c>
      <c r="AD234" t="s">
        <v>1</v>
      </c>
      <c r="AE234" t="s">
        <v>82</v>
      </c>
      <c r="AF234" t="s">
        <v>475</v>
      </c>
      <c r="AG234">
        <v>2014</v>
      </c>
    </row>
    <row r="235" spans="1:33" x14ac:dyDescent="0.3">
      <c r="A235">
        <v>48906</v>
      </c>
      <c r="B235" t="s">
        <v>1542</v>
      </c>
      <c r="C235" s="7">
        <v>41800</v>
      </c>
      <c r="D235" s="7">
        <v>41806</v>
      </c>
      <c r="E235" t="s">
        <v>605</v>
      </c>
      <c r="F235" t="s">
        <v>1543</v>
      </c>
      <c r="G235" t="s">
        <v>1544</v>
      </c>
      <c r="H235" t="s">
        <v>1352</v>
      </c>
      <c r="I235" t="s">
        <v>1352</v>
      </c>
      <c r="J235" t="s">
        <v>1353</v>
      </c>
      <c r="K235" t="s">
        <v>73</v>
      </c>
      <c r="L235" t="s">
        <v>1548</v>
      </c>
      <c r="M235" t="s">
        <v>1549</v>
      </c>
      <c r="N235">
        <v>48.851999999999997</v>
      </c>
      <c r="O235">
        <v>2</v>
      </c>
      <c r="P235">
        <v>0.7</v>
      </c>
      <c r="Q235">
        <v>-37.488</v>
      </c>
      <c r="R235">
        <v>4.04</v>
      </c>
      <c r="S235" t="s">
        <v>76</v>
      </c>
      <c r="T235">
        <v>6</v>
      </c>
      <c r="U235" t="s">
        <v>1330</v>
      </c>
      <c r="V235" t="s">
        <v>177</v>
      </c>
      <c r="W235" t="s">
        <v>15</v>
      </c>
      <c r="X235" t="s">
        <v>1356</v>
      </c>
      <c r="Y235" t="s">
        <v>1</v>
      </c>
      <c r="Z235">
        <v>6</v>
      </c>
      <c r="AA235" t="s">
        <v>179</v>
      </c>
      <c r="AB235" t="s">
        <v>1550</v>
      </c>
      <c r="AC235">
        <v>2</v>
      </c>
      <c r="AD235" t="s">
        <v>1</v>
      </c>
      <c r="AE235" t="s">
        <v>82</v>
      </c>
      <c r="AF235" t="s">
        <v>475</v>
      </c>
      <c r="AG235">
        <v>2014</v>
      </c>
    </row>
    <row r="236" spans="1:33" x14ac:dyDescent="0.3">
      <c r="A236">
        <v>43022</v>
      </c>
      <c r="B236" t="s">
        <v>1551</v>
      </c>
      <c r="C236" s="7">
        <v>41645</v>
      </c>
      <c r="D236" s="7">
        <v>41649</v>
      </c>
      <c r="E236" t="s">
        <v>605</v>
      </c>
      <c r="F236" t="s">
        <v>1552</v>
      </c>
      <c r="G236" t="s">
        <v>1553</v>
      </c>
      <c r="H236" t="s">
        <v>1498</v>
      </c>
      <c r="I236" t="s">
        <v>1499</v>
      </c>
      <c r="J236" t="s">
        <v>1353</v>
      </c>
      <c r="K236" t="s">
        <v>73</v>
      </c>
      <c r="L236" t="s">
        <v>1554</v>
      </c>
      <c r="M236" t="s">
        <v>1555</v>
      </c>
      <c r="N236">
        <v>56.808</v>
      </c>
      <c r="O236">
        <v>4</v>
      </c>
      <c r="P236">
        <v>0.7</v>
      </c>
      <c r="Q236">
        <v>-72.072000000000003</v>
      </c>
      <c r="R236">
        <v>3.42</v>
      </c>
      <c r="S236" t="s">
        <v>76</v>
      </c>
      <c r="T236">
        <v>4</v>
      </c>
      <c r="U236" t="s">
        <v>1330</v>
      </c>
      <c r="V236" t="s">
        <v>331</v>
      </c>
      <c r="W236" t="s">
        <v>15</v>
      </c>
      <c r="X236" t="s">
        <v>1500</v>
      </c>
      <c r="Y236" t="s">
        <v>1</v>
      </c>
      <c r="Z236">
        <v>1</v>
      </c>
      <c r="AA236" t="s">
        <v>332</v>
      </c>
      <c r="AB236" t="s">
        <v>1556</v>
      </c>
      <c r="AC236">
        <v>1</v>
      </c>
      <c r="AD236" t="s">
        <v>1</v>
      </c>
      <c r="AE236" t="s">
        <v>82</v>
      </c>
      <c r="AF236" t="s">
        <v>279</v>
      </c>
      <c r="AG236">
        <v>2014</v>
      </c>
    </row>
    <row r="237" spans="1:33" x14ac:dyDescent="0.3">
      <c r="A237">
        <v>50853</v>
      </c>
      <c r="B237" t="s">
        <v>1557</v>
      </c>
      <c r="C237" s="7">
        <v>41750</v>
      </c>
      <c r="D237" s="7">
        <v>41755</v>
      </c>
      <c r="E237" t="s">
        <v>605</v>
      </c>
      <c r="F237" t="s">
        <v>1558</v>
      </c>
      <c r="G237" t="s">
        <v>1559</v>
      </c>
      <c r="H237" t="s">
        <v>1352</v>
      </c>
      <c r="I237" t="s">
        <v>1352</v>
      </c>
      <c r="J237" t="s">
        <v>1353</v>
      </c>
      <c r="K237" t="s">
        <v>73</v>
      </c>
      <c r="L237" t="s">
        <v>549</v>
      </c>
      <c r="M237" t="s">
        <v>550</v>
      </c>
      <c r="N237">
        <v>34.811999999999998</v>
      </c>
      <c r="O237">
        <v>2</v>
      </c>
      <c r="P237">
        <v>0.7</v>
      </c>
      <c r="Q237">
        <v>-53.387999999999998</v>
      </c>
      <c r="R237">
        <v>3.19</v>
      </c>
      <c r="S237" t="s">
        <v>76</v>
      </c>
      <c r="T237">
        <v>5</v>
      </c>
      <c r="U237" t="s">
        <v>1330</v>
      </c>
      <c r="V237" t="s">
        <v>91</v>
      </c>
      <c r="W237" t="s">
        <v>15</v>
      </c>
      <c r="X237" t="s">
        <v>1356</v>
      </c>
      <c r="Y237" t="s">
        <v>1</v>
      </c>
      <c r="Z237">
        <v>4</v>
      </c>
      <c r="AA237" t="s">
        <v>93</v>
      </c>
      <c r="AB237" t="s">
        <v>551</v>
      </c>
      <c r="AC237">
        <v>2</v>
      </c>
      <c r="AD237" t="s">
        <v>1</v>
      </c>
      <c r="AE237" t="s">
        <v>82</v>
      </c>
      <c r="AF237" t="s">
        <v>475</v>
      </c>
      <c r="AG237">
        <v>2014</v>
      </c>
    </row>
    <row r="238" spans="1:33" x14ac:dyDescent="0.3">
      <c r="A238">
        <v>49392</v>
      </c>
      <c r="B238" t="s">
        <v>1560</v>
      </c>
      <c r="C238" s="7">
        <v>41989</v>
      </c>
      <c r="D238" s="7">
        <v>41994</v>
      </c>
      <c r="E238" t="s">
        <v>605</v>
      </c>
      <c r="F238" t="s">
        <v>359</v>
      </c>
      <c r="G238" t="s">
        <v>360</v>
      </c>
      <c r="H238" t="s">
        <v>1352</v>
      </c>
      <c r="I238" t="s">
        <v>1352</v>
      </c>
      <c r="J238" t="s">
        <v>1353</v>
      </c>
      <c r="K238" t="s">
        <v>73</v>
      </c>
      <c r="L238" t="s">
        <v>557</v>
      </c>
      <c r="M238" t="s">
        <v>558</v>
      </c>
      <c r="N238">
        <v>39.491999999999997</v>
      </c>
      <c r="O238">
        <v>2</v>
      </c>
      <c r="P238">
        <v>0.7</v>
      </c>
      <c r="Q238">
        <v>-39.527999999999999</v>
      </c>
      <c r="R238">
        <v>2.5</v>
      </c>
      <c r="S238" t="s">
        <v>76</v>
      </c>
      <c r="T238">
        <v>5</v>
      </c>
      <c r="U238" t="s">
        <v>1330</v>
      </c>
      <c r="V238" t="s">
        <v>125</v>
      </c>
      <c r="W238" t="s">
        <v>15</v>
      </c>
      <c r="X238" t="s">
        <v>1356</v>
      </c>
      <c r="Y238" t="s">
        <v>1</v>
      </c>
      <c r="Z238">
        <v>12</v>
      </c>
      <c r="AA238" t="s">
        <v>127</v>
      </c>
      <c r="AB238" t="s">
        <v>560</v>
      </c>
      <c r="AC238">
        <v>4</v>
      </c>
      <c r="AD238" t="s">
        <v>1</v>
      </c>
      <c r="AE238" t="s">
        <v>82</v>
      </c>
      <c r="AF238" t="s">
        <v>475</v>
      </c>
      <c r="AG238">
        <v>2014</v>
      </c>
    </row>
    <row r="239" spans="1:33" x14ac:dyDescent="0.3">
      <c r="A239">
        <v>49450</v>
      </c>
      <c r="B239" t="s">
        <v>1561</v>
      </c>
      <c r="C239" s="7">
        <v>41788</v>
      </c>
      <c r="D239" s="7">
        <v>41792</v>
      </c>
      <c r="E239" t="s">
        <v>605</v>
      </c>
      <c r="F239" t="s">
        <v>1562</v>
      </c>
      <c r="G239" t="s">
        <v>1563</v>
      </c>
      <c r="H239" t="s">
        <v>1365</v>
      </c>
      <c r="I239" t="s">
        <v>1365</v>
      </c>
      <c r="J239" t="s">
        <v>1353</v>
      </c>
      <c r="K239" t="s">
        <v>73</v>
      </c>
      <c r="L239" t="s">
        <v>1564</v>
      </c>
      <c r="M239" t="s">
        <v>1565</v>
      </c>
      <c r="N239">
        <v>30.276</v>
      </c>
      <c r="O239">
        <v>4</v>
      </c>
      <c r="P239">
        <v>0.7</v>
      </c>
      <c r="Q239">
        <v>-46.524000000000001</v>
      </c>
      <c r="R239">
        <v>1.95</v>
      </c>
      <c r="S239" t="s">
        <v>76</v>
      </c>
      <c r="T239">
        <v>4</v>
      </c>
      <c r="U239" t="s">
        <v>1330</v>
      </c>
      <c r="V239" t="s">
        <v>102</v>
      </c>
      <c r="W239" t="s">
        <v>15</v>
      </c>
      <c r="X239" t="s">
        <v>1368</v>
      </c>
      <c r="Y239" t="s">
        <v>1</v>
      </c>
      <c r="Z239">
        <v>5</v>
      </c>
      <c r="AA239" t="s">
        <v>103</v>
      </c>
      <c r="AB239" t="s">
        <v>1566</v>
      </c>
      <c r="AC239">
        <v>2</v>
      </c>
      <c r="AD239" t="s">
        <v>1</v>
      </c>
      <c r="AE239" t="s">
        <v>82</v>
      </c>
      <c r="AF239" t="s">
        <v>279</v>
      </c>
      <c r="AG239">
        <v>2014</v>
      </c>
    </row>
    <row r="240" spans="1:33" x14ac:dyDescent="0.3">
      <c r="A240">
        <v>49976</v>
      </c>
      <c r="B240" t="s">
        <v>1567</v>
      </c>
      <c r="C240" s="7">
        <v>41988</v>
      </c>
      <c r="D240" s="7">
        <v>41992</v>
      </c>
      <c r="E240" t="s">
        <v>605</v>
      </c>
      <c r="F240" t="s">
        <v>656</v>
      </c>
      <c r="G240" t="s">
        <v>657</v>
      </c>
      <c r="H240" t="s">
        <v>1568</v>
      </c>
      <c r="I240" t="s">
        <v>1569</v>
      </c>
      <c r="J240" t="s">
        <v>1353</v>
      </c>
      <c r="K240" t="s">
        <v>73</v>
      </c>
      <c r="L240" t="s">
        <v>698</v>
      </c>
      <c r="M240" t="s">
        <v>699</v>
      </c>
      <c r="N240">
        <v>42.273000000000003</v>
      </c>
      <c r="O240">
        <v>1</v>
      </c>
      <c r="P240">
        <v>0.7</v>
      </c>
      <c r="Q240">
        <v>-70.466999999999999</v>
      </c>
      <c r="R240">
        <v>1.56</v>
      </c>
      <c r="S240" t="s">
        <v>76</v>
      </c>
      <c r="T240">
        <v>4</v>
      </c>
      <c r="U240" t="s">
        <v>1330</v>
      </c>
      <c r="V240" t="s">
        <v>125</v>
      </c>
      <c r="W240" t="s">
        <v>15</v>
      </c>
      <c r="X240" t="s">
        <v>1570</v>
      </c>
      <c r="Y240" t="s">
        <v>1</v>
      </c>
      <c r="Z240">
        <v>12</v>
      </c>
      <c r="AA240" t="s">
        <v>127</v>
      </c>
      <c r="AB240" t="s">
        <v>701</v>
      </c>
      <c r="AC240">
        <v>4</v>
      </c>
      <c r="AD240" t="s">
        <v>1</v>
      </c>
      <c r="AE240" t="s">
        <v>82</v>
      </c>
      <c r="AF240" t="s">
        <v>117</v>
      </c>
      <c r="AG240">
        <v>2014</v>
      </c>
    </row>
    <row r="241" spans="1:33" x14ac:dyDescent="0.3">
      <c r="A241">
        <v>41483</v>
      </c>
      <c r="B241" t="s">
        <v>1571</v>
      </c>
      <c r="C241" s="7">
        <v>41738</v>
      </c>
      <c r="D241" s="7">
        <v>41743</v>
      </c>
      <c r="E241" t="s">
        <v>605</v>
      </c>
      <c r="F241" t="s">
        <v>1572</v>
      </c>
      <c r="G241" t="s">
        <v>1573</v>
      </c>
      <c r="H241" t="s">
        <v>1379</v>
      </c>
      <c r="I241" t="s">
        <v>1380</v>
      </c>
      <c r="J241" t="s">
        <v>1353</v>
      </c>
      <c r="K241" t="s">
        <v>73</v>
      </c>
      <c r="L241" t="s">
        <v>409</v>
      </c>
      <c r="M241" t="s">
        <v>410</v>
      </c>
      <c r="N241">
        <v>15.417</v>
      </c>
      <c r="O241">
        <v>1</v>
      </c>
      <c r="P241">
        <v>0.7</v>
      </c>
      <c r="Q241">
        <v>-21.093</v>
      </c>
      <c r="R241">
        <v>1.3</v>
      </c>
      <c r="S241" t="s">
        <v>76</v>
      </c>
      <c r="T241">
        <v>5</v>
      </c>
      <c r="U241" t="s">
        <v>1330</v>
      </c>
      <c r="V241" t="s">
        <v>91</v>
      </c>
      <c r="W241" t="s">
        <v>15</v>
      </c>
      <c r="X241" t="s">
        <v>1383</v>
      </c>
      <c r="Y241" t="s">
        <v>1</v>
      </c>
      <c r="Z241">
        <v>4</v>
      </c>
      <c r="AA241" t="s">
        <v>93</v>
      </c>
      <c r="AB241" t="s">
        <v>411</v>
      </c>
      <c r="AC241">
        <v>2</v>
      </c>
      <c r="AD241" t="s">
        <v>1</v>
      </c>
      <c r="AE241" t="s">
        <v>82</v>
      </c>
      <c r="AF241" t="s">
        <v>279</v>
      </c>
      <c r="AG241">
        <v>2014</v>
      </c>
    </row>
    <row r="242" spans="1:33" x14ac:dyDescent="0.3">
      <c r="A242">
        <v>50855</v>
      </c>
      <c r="B242" t="s">
        <v>1557</v>
      </c>
      <c r="C242" s="7">
        <v>41750</v>
      </c>
      <c r="D242" s="7">
        <v>41755</v>
      </c>
      <c r="E242" t="s">
        <v>605</v>
      </c>
      <c r="F242" t="s">
        <v>1558</v>
      </c>
      <c r="G242" t="s">
        <v>1559</v>
      </c>
      <c r="H242" t="s">
        <v>1352</v>
      </c>
      <c r="I242" t="s">
        <v>1352</v>
      </c>
      <c r="J242" t="s">
        <v>1353</v>
      </c>
      <c r="K242" t="s">
        <v>73</v>
      </c>
      <c r="L242" t="s">
        <v>1398</v>
      </c>
      <c r="M242" t="s">
        <v>1399</v>
      </c>
      <c r="N242">
        <v>17.334</v>
      </c>
      <c r="O242">
        <v>1</v>
      </c>
      <c r="P242">
        <v>0.7</v>
      </c>
      <c r="Q242">
        <v>-27.756</v>
      </c>
      <c r="R242">
        <v>1.08</v>
      </c>
      <c r="S242" t="s">
        <v>76</v>
      </c>
      <c r="T242">
        <v>5</v>
      </c>
      <c r="U242" t="s">
        <v>1330</v>
      </c>
      <c r="V242" t="s">
        <v>91</v>
      </c>
      <c r="W242" t="s">
        <v>15</v>
      </c>
      <c r="X242" t="s">
        <v>1356</v>
      </c>
      <c r="Y242" t="s">
        <v>1</v>
      </c>
      <c r="Z242">
        <v>4</v>
      </c>
      <c r="AA242" t="s">
        <v>93</v>
      </c>
      <c r="AB242" t="s">
        <v>1400</v>
      </c>
      <c r="AC242">
        <v>2</v>
      </c>
      <c r="AD242" t="s">
        <v>1</v>
      </c>
      <c r="AE242" t="s">
        <v>82</v>
      </c>
      <c r="AF242" t="s">
        <v>475</v>
      </c>
      <c r="AG242">
        <v>2014</v>
      </c>
    </row>
    <row r="243" spans="1:33" x14ac:dyDescent="0.3">
      <c r="A243">
        <v>49141</v>
      </c>
      <c r="B243" t="s">
        <v>1574</v>
      </c>
      <c r="C243" s="7">
        <v>41900</v>
      </c>
      <c r="D243" s="7">
        <v>41905</v>
      </c>
      <c r="E243" t="s">
        <v>605</v>
      </c>
      <c r="F243" t="s">
        <v>806</v>
      </c>
      <c r="G243" t="s">
        <v>807</v>
      </c>
      <c r="H243" t="s">
        <v>1575</v>
      </c>
      <c r="I243" t="s">
        <v>1576</v>
      </c>
      <c r="J243" t="s">
        <v>1353</v>
      </c>
      <c r="K243" t="s">
        <v>73</v>
      </c>
      <c r="L243" t="s">
        <v>339</v>
      </c>
      <c r="M243" t="s">
        <v>340</v>
      </c>
      <c r="N243">
        <v>12.077999999999999</v>
      </c>
      <c r="O243">
        <v>2</v>
      </c>
      <c r="P243">
        <v>0.7</v>
      </c>
      <c r="Q243">
        <v>-20.141999999999999</v>
      </c>
      <c r="R243">
        <v>0.83</v>
      </c>
      <c r="S243" t="s">
        <v>76</v>
      </c>
      <c r="T243">
        <v>5</v>
      </c>
      <c r="U243" t="s">
        <v>1330</v>
      </c>
      <c r="V243" t="s">
        <v>257</v>
      </c>
      <c r="W243" t="s">
        <v>15</v>
      </c>
      <c r="X243" t="s">
        <v>1577</v>
      </c>
      <c r="Y243" t="s">
        <v>1</v>
      </c>
      <c r="Z243">
        <v>9</v>
      </c>
      <c r="AA243" t="s">
        <v>259</v>
      </c>
      <c r="AB243" t="s">
        <v>342</v>
      </c>
      <c r="AC243">
        <v>3</v>
      </c>
      <c r="AD243" t="s">
        <v>1</v>
      </c>
      <c r="AE243" t="s">
        <v>82</v>
      </c>
      <c r="AF243" t="s">
        <v>279</v>
      </c>
      <c r="AG243">
        <v>2014</v>
      </c>
    </row>
    <row r="244" spans="1:33" x14ac:dyDescent="0.3">
      <c r="A244">
        <v>47387</v>
      </c>
      <c r="B244" t="s">
        <v>1578</v>
      </c>
      <c r="C244" s="7">
        <v>41659</v>
      </c>
      <c r="D244" s="7">
        <v>41666</v>
      </c>
      <c r="E244" t="s">
        <v>605</v>
      </c>
      <c r="F244" t="s">
        <v>1579</v>
      </c>
      <c r="G244" t="s">
        <v>1580</v>
      </c>
      <c r="H244" t="s">
        <v>1352</v>
      </c>
      <c r="I244" t="s">
        <v>1352</v>
      </c>
      <c r="J244" t="s">
        <v>1353</v>
      </c>
      <c r="K244" t="s">
        <v>73</v>
      </c>
      <c r="L244" t="s">
        <v>1581</v>
      </c>
      <c r="M244" t="s">
        <v>1582</v>
      </c>
      <c r="N244">
        <v>7.56</v>
      </c>
      <c r="O244">
        <v>1</v>
      </c>
      <c r="P244">
        <v>0.7</v>
      </c>
      <c r="Q244">
        <v>-8.07</v>
      </c>
      <c r="R244">
        <v>0.62</v>
      </c>
      <c r="S244" t="s">
        <v>76</v>
      </c>
      <c r="T244">
        <v>7</v>
      </c>
      <c r="U244" t="s">
        <v>1330</v>
      </c>
      <c r="V244" t="s">
        <v>331</v>
      </c>
      <c r="W244" t="s">
        <v>15</v>
      </c>
      <c r="X244" t="s">
        <v>1356</v>
      </c>
      <c r="Y244" t="s">
        <v>1</v>
      </c>
      <c r="Z244">
        <v>1</v>
      </c>
      <c r="AA244" t="s">
        <v>332</v>
      </c>
      <c r="AB244" t="s">
        <v>1583</v>
      </c>
      <c r="AC244">
        <v>1</v>
      </c>
      <c r="AD244" t="s">
        <v>1</v>
      </c>
      <c r="AE244" t="s">
        <v>82</v>
      </c>
      <c r="AF244" t="s">
        <v>279</v>
      </c>
      <c r="AG244">
        <v>2014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BFCF4D43-17C0-481C-ABA8-C9F144C0ED47}">
  <ds:schemaRefs/>
</ds:datastoreItem>
</file>

<file path=customXml/itemProps2.xml><?xml version="1.0" encoding="utf-8"?>
<ds:datastoreItem xmlns:ds="http://schemas.openxmlformats.org/officeDocument/2006/customXml" ds:itemID="{4BB8C6A6-7491-4233-91C0-2A9B013C72BE}">
  <ds:schemaRefs/>
</ds:datastoreItem>
</file>

<file path=customXml/itemProps3.xml><?xml version="1.0" encoding="utf-8"?>
<ds:datastoreItem xmlns:ds="http://schemas.openxmlformats.org/officeDocument/2006/customXml" ds:itemID="{22DE948E-37F5-4950-B66B-2C93E874F0FC}">
  <ds:schemaRefs/>
</ds:datastoreItem>
</file>

<file path=customXml/itemProps4.xml><?xml version="1.0" encoding="utf-8"?>
<ds:datastoreItem xmlns:ds="http://schemas.openxmlformats.org/officeDocument/2006/customXml" ds:itemID="{86BC7CC7-831B-46DD-9B64-5001D945710B}">
  <ds:schemaRefs/>
</ds:datastoreItem>
</file>

<file path=customXml/itemProps5.xml><?xml version="1.0" encoding="utf-8"?>
<ds:datastoreItem xmlns:ds="http://schemas.openxmlformats.org/officeDocument/2006/customXml" ds:itemID="{65E39693-FA29-40D4-8E94-4A60EA733C28}">
  <ds:schemaRefs/>
</ds:datastoreItem>
</file>

<file path=customXml/itemProps6.xml><?xml version="1.0" encoding="utf-8"?>
<ds:datastoreItem xmlns:ds="http://schemas.openxmlformats.org/officeDocument/2006/customXml" ds:itemID="{5739E7F4-E3D4-4B48-942C-D5969FD3D5A7}">
  <ds:schemaRefs/>
</ds:datastoreItem>
</file>

<file path=customXml/itemProps7.xml><?xml version="1.0" encoding="utf-8"?>
<ds:datastoreItem xmlns:ds="http://schemas.openxmlformats.org/officeDocument/2006/customXml" ds:itemID="{ABE9B4F0-0883-441F-8CC6-9F218DCB6D9E}">
  <ds:schemaRefs/>
</ds:datastoreItem>
</file>

<file path=customXml/itemProps8.xml><?xml version="1.0" encoding="utf-8"?>
<ds:datastoreItem xmlns:ds="http://schemas.openxmlformats.org/officeDocument/2006/customXml" ds:itemID="{ACA27A31-ABFB-4DBE-B5FF-FA0785C21FE8}">
  <ds:schemaRefs/>
</ds:datastoreItem>
</file>

<file path=customXml/itemProps9.xml><?xml version="1.0" encoding="utf-8"?>
<ds:datastoreItem xmlns:ds="http://schemas.openxmlformats.org/officeDocument/2006/customXml" ds:itemID="{1BE38662-98C9-42A4-873D-4783C88040AE}">
  <ds:schemaRefs/>
</ds:datastoreItem>
</file>

<file path=customXml/itemProps10.xml><?xml version="1.0" encoding="utf-8"?>
<ds:datastoreItem xmlns:ds="http://schemas.openxmlformats.org/officeDocument/2006/customXml" ds:itemID="{2F5031AC-A09B-43E6-95A6-80704DC91318}">
  <ds:schemaRefs/>
</ds:datastoreItem>
</file>

<file path=customXml/itemProps11.xml><?xml version="1.0" encoding="utf-8"?>
<ds:datastoreItem xmlns:ds="http://schemas.openxmlformats.org/officeDocument/2006/customXml" ds:itemID="{8688388D-4E9F-4E19-BC61-BD01B271091F}">
  <ds:schemaRefs/>
</ds:datastoreItem>
</file>

<file path=customXml/itemProps12.xml><?xml version="1.0" encoding="utf-8"?>
<ds:datastoreItem xmlns:ds="http://schemas.openxmlformats.org/officeDocument/2006/customXml" ds:itemID="{E602B044-F623-418E-A6A9-88F5402382E4}">
  <ds:schemaRefs/>
</ds:datastoreItem>
</file>

<file path=customXml/itemProps13.xml><?xml version="1.0" encoding="utf-8"?>
<ds:datastoreItem xmlns:ds="http://schemas.openxmlformats.org/officeDocument/2006/customXml" ds:itemID="{6F610FEC-ABD8-44C8-802B-FAF601FACDFF}">
  <ds:schemaRefs/>
</ds:datastoreItem>
</file>

<file path=customXml/itemProps14.xml><?xml version="1.0" encoding="utf-8"?>
<ds:datastoreItem xmlns:ds="http://schemas.openxmlformats.org/officeDocument/2006/customXml" ds:itemID="{8A0C0693-5C2D-45B8-8930-2DD853DBFA29}">
  <ds:schemaRefs/>
</ds:datastoreItem>
</file>

<file path=customXml/itemProps15.xml><?xml version="1.0" encoding="utf-8"?>
<ds:datastoreItem xmlns:ds="http://schemas.openxmlformats.org/officeDocument/2006/customXml" ds:itemID="{C24AA69E-ECAB-4DBA-852D-D2EDDD8B29E4}">
  <ds:schemaRefs/>
</ds:datastoreItem>
</file>

<file path=customXml/itemProps16.xml><?xml version="1.0" encoding="utf-8"?>
<ds:datastoreItem xmlns:ds="http://schemas.openxmlformats.org/officeDocument/2006/customXml" ds:itemID="{273A16A9-F855-45F8-9588-D504BA5B0626}">
  <ds:schemaRefs/>
</ds:datastoreItem>
</file>

<file path=customXml/itemProps17.xml><?xml version="1.0" encoding="utf-8"?>
<ds:datastoreItem xmlns:ds="http://schemas.openxmlformats.org/officeDocument/2006/customXml" ds:itemID="{595F93F1-B809-4ED0-BE2E-2FD94BF352E5}">
  <ds:schemaRefs/>
</ds:datastoreItem>
</file>

<file path=customXml/itemProps18.xml><?xml version="1.0" encoding="utf-8"?>
<ds:datastoreItem xmlns:ds="http://schemas.openxmlformats.org/officeDocument/2006/customXml" ds:itemID="{31F81413-E62B-40B5-9072-D93B87EF792D}">
  <ds:schemaRefs/>
</ds:datastoreItem>
</file>

<file path=customXml/itemProps19.xml><?xml version="1.0" encoding="utf-8"?>
<ds:datastoreItem xmlns:ds="http://schemas.openxmlformats.org/officeDocument/2006/customXml" ds:itemID="{B9D30C13-DF4F-43B8-A173-20779245FF1C}">
  <ds:schemaRefs/>
</ds:datastoreItem>
</file>

<file path=customXml/itemProps20.xml><?xml version="1.0" encoding="utf-8"?>
<ds:datastoreItem xmlns:ds="http://schemas.openxmlformats.org/officeDocument/2006/customXml" ds:itemID="{2CD48BA6-4939-472F-BCFD-97D55A2416FD}">
  <ds:schemaRefs>
    <ds:schemaRef ds:uri="http://schemas.microsoft.com/DataMashup"/>
  </ds:schemaRefs>
</ds:datastoreItem>
</file>

<file path=customXml/itemProps21.xml><?xml version="1.0" encoding="utf-8"?>
<ds:datastoreItem xmlns:ds="http://schemas.openxmlformats.org/officeDocument/2006/customXml" ds:itemID="{BD5E2DB9-EE26-472B-8E74-3FDFD08069D0}">
  <ds:schemaRefs/>
</ds:datastoreItem>
</file>

<file path=customXml/itemProps22.xml><?xml version="1.0" encoding="utf-8"?>
<ds:datastoreItem xmlns:ds="http://schemas.openxmlformats.org/officeDocument/2006/customXml" ds:itemID="{AC7D4F52-92AF-4045-A728-5A13341C1F29}">
  <ds:schemaRefs/>
</ds:datastoreItem>
</file>

<file path=customXml/itemProps23.xml><?xml version="1.0" encoding="utf-8"?>
<ds:datastoreItem xmlns:ds="http://schemas.openxmlformats.org/officeDocument/2006/customXml" ds:itemID="{9CC0B0E6-AC64-4328-A133-1ACBE38A5449}">
  <ds:schemaRefs/>
</ds:datastoreItem>
</file>

<file path=customXml/itemProps24.xml><?xml version="1.0" encoding="utf-8"?>
<ds:datastoreItem xmlns:ds="http://schemas.openxmlformats.org/officeDocument/2006/customXml" ds:itemID="{791BE473-11B0-4CE9-A824-B91A71A77DB7}">
  <ds:schemaRefs/>
</ds:datastoreItem>
</file>

<file path=customXml/itemProps25.xml><?xml version="1.0" encoding="utf-8"?>
<ds:datastoreItem xmlns:ds="http://schemas.openxmlformats.org/officeDocument/2006/customXml" ds:itemID="{2E3A4952-329A-484A-88EA-9A97BE677201}">
  <ds:schemaRefs/>
</ds:datastoreItem>
</file>

<file path=customXml/itemProps26.xml><?xml version="1.0" encoding="utf-8"?>
<ds:datastoreItem xmlns:ds="http://schemas.openxmlformats.org/officeDocument/2006/customXml" ds:itemID="{59C1A52D-85A9-4D32-A477-4F809D40C96D}">
  <ds:schemaRefs/>
</ds:datastoreItem>
</file>

<file path=customXml/itemProps27.xml><?xml version="1.0" encoding="utf-8"?>
<ds:datastoreItem xmlns:ds="http://schemas.openxmlformats.org/officeDocument/2006/customXml" ds:itemID="{F4D44FD1-0010-4456-9A0C-ECB3DE48286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Analysis</vt:lpstr>
      <vt:lpstr>Dashboard</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Aanand</dc:creator>
  <cp:lastModifiedBy>Aditya Aanand</cp:lastModifiedBy>
  <cp:lastPrinted>2026-10-29T10:20:14Z</cp:lastPrinted>
  <dcterms:created xsi:type="dcterms:W3CDTF">2026-10-29T03:16:42Z</dcterms:created>
  <dcterms:modified xsi:type="dcterms:W3CDTF">2026-10-29T11:31:23Z</dcterms:modified>
</cp:coreProperties>
</file>