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p\BASIC STATISTICS LAB\"/>
    </mc:Choice>
  </mc:AlternateContent>
  <xr:revisionPtr revIDLastSave="0" documentId="13_ncr:1_{BE937A46-823F-4263-9F9E-15E955A997C6}" xr6:coauthVersionLast="47" xr6:coauthVersionMax="47" xr10:uidLastSave="{00000000-0000-0000-0000-000000000000}"/>
  <bookViews>
    <workbookView xWindow="-120" yWindow="-120" windowWidth="24240" windowHeight="13020" firstSheet="4" activeTab="14" xr2:uid="{8A6B7E85-7813-46A2-9054-BE661EEEB818}"/>
  </bookViews>
  <sheets>
    <sheet name="Students data CA1" sheetId="1" r:id="rId1"/>
    <sheet name="CA2.1" sheetId="2" r:id="rId2"/>
    <sheet name="CA2.2" sheetId="3" r:id="rId3"/>
    <sheet name="CA2.3" sheetId="5" r:id="rId4"/>
    <sheet name="CA3.1" sheetId="6" r:id="rId5"/>
    <sheet name="CA3.2" sheetId="9" r:id="rId6"/>
    <sheet name="CA3.3" sheetId="8" r:id="rId7"/>
    <sheet name="CA4.1" sheetId="10" r:id="rId8"/>
    <sheet name="CA4.2(a)" sheetId="11" r:id="rId9"/>
    <sheet name="CA4.2(b)" sheetId="12" r:id="rId10"/>
    <sheet name="CA4.2(c)" sheetId="13" r:id="rId11"/>
    <sheet name="CA5.1" sheetId="14" r:id="rId12"/>
    <sheet name="CA5.2" sheetId="15" r:id="rId13"/>
    <sheet name="CA5.3" sheetId="16" r:id="rId14"/>
    <sheet name="CA5.4" sheetId="17"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7" l="1"/>
  <c r="E30" i="17"/>
  <c r="F30" i="17"/>
  <c r="D31" i="17"/>
  <c r="E31" i="17"/>
  <c r="F31" i="17"/>
  <c r="D32" i="17"/>
  <c r="E32" i="17"/>
  <c r="F32" i="17"/>
  <c r="D33" i="17"/>
  <c r="E33" i="17"/>
  <c r="F33" i="17"/>
  <c r="D34" i="17"/>
  <c r="E34" i="17"/>
  <c r="F34" i="17"/>
  <c r="C34" i="17"/>
  <c r="C30" i="17"/>
  <c r="C31" i="17"/>
  <c r="C32" i="17"/>
  <c r="C33" i="17"/>
  <c r="G5" i="12"/>
  <c r="G6" i="12"/>
  <c r="G7" i="12"/>
  <c r="G8" i="12"/>
  <c r="G9" i="12"/>
  <c r="G10" i="12"/>
  <c r="G11" i="12"/>
  <c r="G12" i="12"/>
  <c r="G13" i="12"/>
  <c r="G4" i="12"/>
  <c r="H7" i="1" l="1"/>
  <c r="G7" i="1" s="1"/>
  <c r="H6" i="1"/>
  <c r="E6" i="1" s="1"/>
  <c r="H8" i="1"/>
  <c r="E8" i="1" s="1"/>
  <c r="H9" i="1"/>
  <c r="E9" i="1" s="1"/>
  <c r="H10" i="1"/>
  <c r="E10" i="1" s="1"/>
  <c r="H11" i="1"/>
  <c r="E11" i="1" s="1"/>
  <c r="H12" i="1"/>
  <c r="G12" i="1" s="1"/>
  <c r="H13" i="1"/>
  <c r="G13" i="1" s="1"/>
  <c r="H14" i="1"/>
  <c r="G14" i="1" s="1"/>
  <c r="H15" i="1"/>
  <c r="G15" i="1" s="1"/>
  <c r="H16" i="1"/>
  <c r="G16" i="1" s="1"/>
  <c r="H17" i="1"/>
  <c r="G17" i="1" s="1"/>
  <c r="H18" i="1"/>
  <c r="E18" i="1" s="1"/>
  <c r="H19" i="1"/>
  <c r="E19" i="1" s="1"/>
  <c r="H20" i="1"/>
  <c r="E20" i="1" s="1"/>
  <c r="H21" i="1"/>
  <c r="E21" i="1" s="1"/>
  <c r="H22" i="1"/>
  <c r="E22" i="1" s="1"/>
  <c r="H23" i="1"/>
  <c r="E23" i="1" s="1"/>
  <c r="H24" i="1"/>
  <c r="G24" i="1" s="1"/>
  <c r="H5" i="1"/>
  <c r="G5" i="1" s="1"/>
  <c r="E24" i="1" l="1"/>
  <c r="E7" i="1"/>
  <c r="G21" i="1"/>
  <c r="E5" i="1"/>
  <c r="E15" i="1"/>
  <c r="E13" i="1"/>
  <c r="E12" i="1"/>
  <c r="G20" i="1"/>
  <c r="G9" i="1"/>
  <c r="G8" i="1"/>
  <c r="E17" i="1"/>
  <c r="E16" i="1"/>
  <c r="G11" i="1"/>
  <c r="G23" i="1"/>
  <c r="E14" i="1"/>
  <c r="G22" i="1"/>
  <c r="G10" i="1"/>
  <c r="G19" i="1"/>
  <c r="G18" i="1"/>
  <c r="G6" i="1"/>
  <c r="E28" i="1" l="1"/>
  <c r="G28" i="1"/>
  <c r="G27" i="1"/>
  <c r="E27" i="1"/>
</calcChain>
</file>

<file path=xl/sharedStrings.xml><?xml version="1.0" encoding="utf-8"?>
<sst xmlns="http://schemas.openxmlformats.org/spreadsheetml/2006/main" count="302" uniqueCount="138">
  <si>
    <t xml:space="preserve">Year </t>
  </si>
  <si>
    <t>Male Students</t>
  </si>
  <si>
    <t>Female Students</t>
  </si>
  <si>
    <t xml:space="preserve">S. No. </t>
  </si>
  <si>
    <t>Number of students</t>
  </si>
  <si>
    <t>Total no. of students each year</t>
  </si>
  <si>
    <t>% of male students each year</t>
  </si>
  <si>
    <t>% of female students each year</t>
  </si>
  <si>
    <t>Cooking Oil</t>
  </si>
  <si>
    <t>Olive</t>
  </si>
  <si>
    <t>Ghee</t>
  </si>
  <si>
    <t>Mustard</t>
  </si>
  <si>
    <t>Soybean</t>
  </si>
  <si>
    <t>S</t>
  </si>
  <si>
    <t>Others</t>
  </si>
  <si>
    <t>Cottonseed</t>
  </si>
  <si>
    <t>Sunflower</t>
  </si>
  <si>
    <r>
      <rPr>
        <sz val="11"/>
        <color theme="1"/>
        <rFont val="Calibri"/>
        <family val="2"/>
        <scheme val="minor"/>
      </rPr>
      <t xml:space="preserve">S. </t>
    </r>
    <r>
      <rPr>
        <b/>
        <sz val="11"/>
        <color theme="1"/>
        <rFont val="Calibri"/>
        <family val="2"/>
        <scheme val="minor"/>
      </rPr>
      <t>No.</t>
    </r>
  </si>
  <si>
    <r>
      <rPr>
        <sz val="11"/>
        <color rgb="FF212121"/>
        <rFont val="Times New Roman"/>
        <family val="1"/>
      </rPr>
      <t>Ghee</t>
    </r>
  </si>
  <si>
    <r>
      <rPr>
        <sz val="11"/>
        <color rgb="FF212121"/>
        <rFont val="Times New Roman"/>
        <family val="1"/>
      </rPr>
      <t>Cottonseed</t>
    </r>
  </si>
  <si>
    <r>
      <rPr>
        <sz val="11"/>
        <color rgb="FF212121"/>
        <rFont val="Times New Roman"/>
        <family val="1"/>
      </rPr>
      <t>Mustard</t>
    </r>
  </si>
  <si>
    <r>
      <rPr>
        <sz val="11"/>
        <color rgb="FF212121"/>
        <rFont val="Times New Roman"/>
        <family val="1"/>
      </rPr>
      <t>Olive</t>
    </r>
  </si>
  <si>
    <r>
      <rPr>
        <sz val="11"/>
        <color rgb="FF212121"/>
        <rFont val="Times New Roman"/>
        <family val="1"/>
      </rPr>
      <t>Others</t>
    </r>
  </si>
  <si>
    <r>
      <rPr>
        <sz val="11"/>
        <color rgb="FF212121"/>
        <rFont val="Times New Roman"/>
        <family val="1"/>
      </rPr>
      <t>Sunflower</t>
    </r>
  </si>
  <si>
    <r>
      <rPr>
        <sz val="11"/>
        <color rgb="FF212121"/>
        <rFont val="Times New Roman"/>
        <family val="1"/>
      </rPr>
      <t>Soybean</t>
    </r>
  </si>
  <si>
    <t>No. of consumers</t>
  </si>
  <si>
    <t>Total</t>
  </si>
  <si>
    <r>
      <rPr>
        <b/>
        <sz val="10.5"/>
        <color rgb="FF212121"/>
        <rFont val="Times New Roman"/>
        <family val="1"/>
      </rPr>
      <t>Family No.</t>
    </r>
  </si>
  <si>
    <t>Consumption of Eggs</t>
  </si>
  <si>
    <t>No. of Families</t>
  </si>
  <si>
    <t>S. no.</t>
  </si>
  <si>
    <t>(in mm)</t>
  </si>
  <si>
    <t>Class Interval (Exclusive)</t>
  </si>
  <si>
    <t>Class Interval (Inclusive)</t>
  </si>
  <si>
    <t>Bin</t>
  </si>
  <si>
    <t>Rainfall (Frequency)</t>
  </si>
  <si>
    <t>Relative Frequency</t>
  </si>
  <si>
    <t>Percentage Frequency</t>
  </si>
  <si>
    <t>Frequency (Less than cummulative frequency)</t>
  </si>
  <si>
    <t>Frequency (More than cummulative frequency)</t>
  </si>
  <si>
    <t>150-165</t>
  </si>
  <si>
    <t>150-164</t>
  </si>
  <si>
    <t>Min =</t>
  </si>
  <si>
    <t>165-180</t>
  </si>
  <si>
    <t>165-179</t>
  </si>
  <si>
    <t>180-195</t>
  </si>
  <si>
    <t>180-194</t>
  </si>
  <si>
    <t>Max =</t>
  </si>
  <si>
    <t>195-210</t>
  </si>
  <si>
    <t>195-209</t>
  </si>
  <si>
    <t>210-225</t>
  </si>
  <si>
    <t>210-224</t>
  </si>
  <si>
    <t>Class width =</t>
  </si>
  <si>
    <t>225-240</t>
  </si>
  <si>
    <t>225-239</t>
  </si>
  <si>
    <t>240-255</t>
  </si>
  <si>
    <t>240-254</t>
  </si>
  <si>
    <t>255-270</t>
  </si>
  <si>
    <t>255-269</t>
  </si>
  <si>
    <t>(15 approx)</t>
  </si>
  <si>
    <t xml:space="preserve">Cooking Oil </t>
  </si>
  <si>
    <t>No of families</t>
  </si>
  <si>
    <t>I</t>
  </si>
  <si>
    <t>II</t>
  </si>
  <si>
    <t>III</t>
  </si>
  <si>
    <t>Work</t>
  </si>
  <si>
    <t xml:space="preserve">Mr. A </t>
  </si>
  <si>
    <t>Mr. B</t>
  </si>
  <si>
    <t>Office</t>
  </si>
  <si>
    <t>Eating</t>
  </si>
  <si>
    <t xml:space="preserve">Sports </t>
  </si>
  <si>
    <t>Social media</t>
  </si>
  <si>
    <t>Sleeping</t>
  </si>
  <si>
    <t xml:space="preserve">Cooking oil </t>
  </si>
  <si>
    <t>No, of families</t>
  </si>
  <si>
    <t>Sub-divided bar diagram</t>
  </si>
  <si>
    <t>Multiple bar diagram</t>
  </si>
  <si>
    <t>Bar diagram</t>
  </si>
  <si>
    <t>Time spent (each day)</t>
  </si>
  <si>
    <t>Percentage bar diagrams</t>
  </si>
  <si>
    <t>Pie diagrams</t>
  </si>
  <si>
    <t xml:space="preserve">Discrete frequency for given data is -   </t>
  </si>
  <si>
    <t>Frequency bar graph</t>
  </si>
  <si>
    <r>
      <rPr>
        <b/>
        <sz val="11"/>
        <color rgb="FF212121"/>
        <rFont val="Times New Roman"/>
        <family val="1"/>
      </rPr>
      <t>Family No.</t>
    </r>
  </si>
  <si>
    <t>Class Interval</t>
  </si>
  <si>
    <t xml:space="preserve"> Rainfall (Frequency)</t>
  </si>
  <si>
    <t>Histogram</t>
  </si>
  <si>
    <t>135-150</t>
  </si>
  <si>
    <t>270-285</t>
  </si>
  <si>
    <t xml:space="preserve">Lower limit </t>
  </si>
  <si>
    <t>Frequency Polygon</t>
  </si>
  <si>
    <t xml:space="preserve">Upper limit </t>
  </si>
  <si>
    <t>Mid Value</t>
  </si>
  <si>
    <t>Frequency Curve</t>
  </si>
  <si>
    <t>More than type ogive</t>
  </si>
  <si>
    <t>Less than type ogive</t>
  </si>
  <si>
    <t xml:space="preserve">By using the previous data for rainfall we'll calculate - </t>
  </si>
  <si>
    <t>By using the previous data for rainfall we'll calculate -</t>
  </si>
  <si>
    <t>Month</t>
  </si>
  <si>
    <t>Number of cars (in thousands)</t>
  </si>
  <si>
    <t>Line graph</t>
  </si>
  <si>
    <t>Days</t>
  </si>
  <si>
    <t>Minimum Price (in Rs)</t>
  </si>
  <si>
    <t>Maximum Price (in Rs)</t>
  </si>
  <si>
    <t>Range Graph</t>
  </si>
  <si>
    <r>
      <rPr>
        <b/>
        <sz val="12"/>
        <color rgb="FF151515"/>
        <rFont val="Calibri"/>
        <family val="2"/>
      </rPr>
      <t>Days</t>
    </r>
  </si>
  <si>
    <r>
      <rPr>
        <b/>
        <sz val="12"/>
        <color rgb="FF1C1C1C"/>
        <rFont val="Calibri"/>
        <family val="2"/>
      </rPr>
      <t xml:space="preserve">Number  of Sold  Juice </t>
    </r>
    <r>
      <rPr>
        <b/>
        <sz val="12"/>
        <color rgb="FF151515"/>
        <rFont val="Calibri"/>
        <family val="2"/>
      </rPr>
      <t>Cartons</t>
    </r>
  </si>
  <si>
    <r>
      <rPr>
        <b/>
        <sz val="12"/>
        <color rgb="FF151515"/>
        <rFont val="Calibri"/>
        <family val="2"/>
      </rPr>
      <t>Brand A</t>
    </r>
  </si>
  <si>
    <r>
      <rPr>
        <b/>
        <sz val="12"/>
        <color rgb="FF151515"/>
        <rFont val="Calibri"/>
        <family val="2"/>
      </rPr>
      <t>Brand B</t>
    </r>
  </si>
  <si>
    <r>
      <rPr>
        <b/>
        <sz val="12"/>
        <color rgb="FF151515"/>
        <rFont val="Calibri"/>
        <family val="2"/>
      </rPr>
      <t>Brand C</t>
    </r>
  </si>
  <si>
    <r>
      <rPr>
        <b/>
        <sz val="12"/>
        <color rgb="FF151515"/>
        <rFont val="Calibri"/>
        <family val="2"/>
      </rPr>
      <t>Brand D</t>
    </r>
  </si>
  <si>
    <t>Band Graph</t>
  </si>
  <si>
    <r>
      <rPr>
        <b/>
        <sz val="14"/>
        <color rgb="FF151515"/>
        <rFont val="Calibri"/>
        <family val="2"/>
      </rPr>
      <t xml:space="preserve">Yield/Hectare  </t>
    </r>
    <r>
      <rPr>
        <b/>
        <sz val="14"/>
        <color rgb="FF1C1C1C"/>
        <rFont val="Calibri"/>
        <family val="2"/>
      </rPr>
      <t>(in tons)</t>
    </r>
  </si>
  <si>
    <r>
      <rPr>
        <b/>
        <sz val="14"/>
        <color rgb="FF151515"/>
        <rFont val="Calibri"/>
        <family val="2"/>
      </rPr>
      <t>Year</t>
    </r>
  </si>
  <si>
    <r>
      <rPr>
        <b/>
        <sz val="14"/>
        <color rgb="FF151515"/>
        <rFont val="Calibri"/>
        <family val="2"/>
      </rPr>
      <t>Wheat</t>
    </r>
  </si>
  <si>
    <r>
      <rPr>
        <b/>
        <sz val="14"/>
        <color rgb="FF151515"/>
        <rFont val="Calibri"/>
        <family val="2"/>
      </rPr>
      <t>Rice</t>
    </r>
  </si>
  <si>
    <r>
      <rPr>
        <b/>
        <sz val="14"/>
        <color rgb="FF151515"/>
        <rFont val="Calibri"/>
        <family val="2"/>
      </rPr>
      <t>Sugarcane</t>
    </r>
  </si>
  <si>
    <r>
      <rPr>
        <b/>
        <sz val="14"/>
        <color rgb="FF151515"/>
        <rFont val="Calibri"/>
        <family val="2"/>
      </rPr>
      <t>Corn</t>
    </r>
  </si>
  <si>
    <t>Third quartile</t>
  </si>
  <si>
    <t>Minimum value</t>
  </si>
  <si>
    <t>Maximum value</t>
  </si>
  <si>
    <t>Median</t>
  </si>
  <si>
    <t>First Quartile</t>
  </si>
  <si>
    <t>Box plot</t>
  </si>
  <si>
    <t>Screenshot/ Result CA5.4</t>
  </si>
  <si>
    <t>Screenshot/ Result CA5.3</t>
  </si>
  <si>
    <t>Task 5 - Screenshot/ Result CA5.1</t>
  </si>
  <si>
    <t>Screenshot/ Result CA4.2(c)</t>
  </si>
  <si>
    <t>Screenshot/ Result CA4.2(b)</t>
  </si>
  <si>
    <t>Screenshot/ Result CA4.2(a)</t>
  </si>
  <si>
    <t>Screenshot/ Result CA5.2</t>
  </si>
  <si>
    <t>Task 4- Screenshot/ Result CA4.1</t>
  </si>
  <si>
    <t>Screenshot/ Result CA3.3</t>
  </si>
  <si>
    <t>Screenshot/ Result CA3.2</t>
  </si>
  <si>
    <t>Task 3 - Screenshot/ Result CA3.1</t>
  </si>
  <si>
    <t>Screenshot/Result CA 2.3</t>
  </si>
  <si>
    <t>Screenshot/Result CA2.2</t>
  </si>
  <si>
    <t>Screenshot/Result CA2.1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</si>
</sst>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47" x14ac:knownFonts="1">
    <font>
      <sz val="11"/>
      <color theme="1"/>
      <name val="Calibri"/>
      <family val="2"/>
      <scheme val="minor"/>
    </font>
    <font>
      <b/>
      <sz val="14"/>
      <color theme="1"/>
      <name val="Calibri"/>
      <family val="2"/>
      <scheme val="minor"/>
    </font>
    <font>
      <b/>
      <sz val="11"/>
      <color theme="1"/>
      <name val="Calibri"/>
      <family val="2"/>
      <scheme val="minor"/>
    </font>
    <font>
      <sz val="11"/>
      <color rgb="FF212121"/>
      <name val="Times New Roman"/>
      <family val="2"/>
    </font>
    <font>
      <sz val="11"/>
      <name val="Times New Roman"/>
      <family val="1"/>
    </font>
    <font>
      <sz val="11"/>
      <color rgb="FF212121"/>
      <name val="Times New Roman"/>
      <family val="1"/>
    </font>
    <font>
      <b/>
      <sz val="10.5"/>
      <color rgb="FF212121"/>
      <name val="Times New Roman"/>
      <family val="1"/>
    </font>
    <font>
      <sz val="10.5"/>
      <color rgb="FF212121"/>
      <name val="Times New Roman"/>
      <family val="2"/>
    </font>
    <font>
      <sz val="10.5"/>
      <name val="Times New Roman"/>
      <family val="1"/>
    </font>
    <font>
      <sz val="10"/>
      <color rgb="FF212121"/>
      <name val="Times New Roman"/>
      <family val="2"/>
    </font>
    <font>
      <sz val="9.5"/>
      <color rgb="FF212121"/>
      <name val="Times New Roman"/>
      <family val="2"/>
    </font>
    <font>
      <b/>
      <sz val="10.5"/>
      <name val="Times New Roman"/>
      <family val="1"/>
    </font>
    <font>
      <b/>
      <sz val="18"/>
      <color theme="1"/>
      <name val="Calibri"/>
      <family val="2"/>
      <scheme val="minor"/>
    </font>
    <font>
      <sz val="11"/>
      <color theme="1"/>
      <name val="Calibri"/>
      <family val="2"/>
    </font>
    <font>
      <b/>
      <sz val="11"/>
      <color rgb="FF000000"/>
      <name val="Calibri"/>
      <family val="2"/>
    </font>
    <font>
      <b/>
      <sz val="11"/>
      <color theme="1"/>
      <name val="Calibri"/>
      <family val="2"/>
    </font>
    <font>
      <b/>
      <sz val="20"/>
      <color theme="1"/>
      <name val="Calibri"/>
      <family val="2"/>
    </font>
    <font>
      <b/>
      <sz val="20"/>
      <color theme="1"/>
      <name val="Calibri"/>
      <family val="2"/>
      <scheme val="minor"/>
    </font>
    <font>
      <b/>
      <sz val="16"/>
      <color theme="1"/>
      <name val="Calibri"/>
      <family val="2"/>
      <scheme val="minor"/>
    </font>
    <font>
      <b/>
      <sz val="22"/>
      <color theme="1"/>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b/>
      <sz val="11"/>
      <name val="Times New Roman"/>
      <family val="1"/>
    </font>
    <font>
      <b/>
      <sz val="11"/>
      <color rgb="FF212121"/>
      <name val="Times New Roman"/>
      <family val="1"/>
    </font>
    <font>
      <b/>
      <sz val="24"/>
      <color theme="1"/>
      <name val="Calibri"/>
      <family val="2"/>
      <scheme val="minor"/>
    </font>
    <font>
      <i/>
      <sz val="11"/>
      <color theme="1"/>
      <name val="Calibri"/>
      <family val="2"/>
      <scheme val="minor"/>
    </font>
    <font>
      <b/>
      <sz val="12"/>
      <color rgb="FF000000"/>
      <name val="Calibri"/>
      <family val="2"/>
    </font>
    <font>
      <sz val="12"/>
      <color rgb="FF000000"/>
      <name val="Calibri"/>
      <family val="2"/>
    </font>
    <font>
      <sz val="12"/>
      <color theme="1"/>
      <name val="Calibri"/>
      <family val="2"/>
    </font>
    <font>
      <sz val="10"/>
      <color theme="1"/>
      <name val="Calibri"/>
      <family val="2"/>
      <scheme val="minor"/>
    </font>
    <font>
      <sz val="20"/>
      <color theme="1"/>
      <name val="Calibri"/>
      <family val="2"/>
      <scheme val="minor"/>
    </font>
    <font>
      <b/>
      <sz val="12"/>
      <color theme="1"/>
      <name val="Calibri"/>
      <family val="2"/>
    </font>
    <font>
      <sz val="12"/>
      <name val="Calibri"/>
      <family val="2"/>
    </font>
    <font>
      <sz val="12"/>
      <color rgb="FF151515"/>
      <name val="Calibri"/>
      <family val="2"/>
    </font>
    <font>
      <b/>
      <sz val="12"/>
      <name val="Calibri"/>
      <family val="2"/>
    </font>
    <font>
      <b/>
      <sz val="12"/>
      <color rgb="FF151515"/>
      <name val="Calibri"/>
      <family val="2"/>
    </font>
    <font>
      <b/>
      <sz val="12"/>
      <color rgb="FF1C1C1C"/>
      <name val="Calibri"/>
      <family val="2"/>
    </font>
    <font>
      <b/>
      <sz val="14"/>
      <name val="Calibri"/>
      <family val="2"/>
    </font>
    <font>
      <b/>
      <sz val="14"/>
      <color rgb="FF151515"/>
      <name val="Calibri"/>
      <family val="2"/>
    </font>
    <font>
      <b/>
      <sz val="14"/>
      <color rgb="FF1C1C1C"/>
      <name val="Calibri"/>
      <family val="2"/>
    </font>
    <font>
      <sz val="18"/>
      <color theme="1"/>
      <name val="Calibri"/>
      <family val="2"/>
      <scheme val="minor"/>
    </font>
    <font>
      <sz val="14"/>
      <color theme="1"/>
      <name val="Calibri"/>
      <family val="2"/>
      <scheme val="minor"/>
    </font>
    <font>
      <b/>
      <sz val="22"/>
      <color theme="1"/>
      <name val="Calibri"/>
      <family val="2"/>
    </font>
    <font>
      <b/>
      <sz val="10"/>
      <color theme="1"/>
      <name val="Calibri"/>
      <family val="2"/>
    </font>
    <font>
      <sz val="10"/>
      <color theme="1"/>
      <name val="Calibri"/>
      <family val="2"/>
    </font>
    <font>
      <b/>
      <sz val="10"/>
      <color rgb="FF000000"/>
      <name val="Calibri"/>
      <family val="2"/>
    </font>
  </fonts>
  <fills count="13">
    <fill>
      <patternFill patternType="none"/>
    </fill>
    <fill>
      <patternFill patternType="gray125"/>
    </fill>
    <fill>
      <patternFill patternType="solid">
        <fgColor rgb="FFB845D7"/>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4"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rgb="FF2B2B2B"/>
      </left>
      <right/>
      <top style="thin">
        <color rgb="FF2B2B2B"/>
      </top>
      <bottom/>
      <diagonal/>
    </border>
    <border>
      <left style="thin">
        <color rgb="FF2B2B2B"/>
      </left>
      <right style="thin">
        <color indexed="64"/>
      </right>
      <top style="thin">
        <color rgb="FF2B2B2B"/>
      </top>
      <bottom/>
      <diagonal/>
    </border>
    <border>
      <left style="thin">
        <color rgb="FF2B2B2B"/>
      </left>
      <right style="thin">
        <color indexed="64"/>
      </right>
      <top style="thin">
        <color rgb="FF2B2B2B"/>
      </top>
      <bottom style="thin">
        <color rgb="FF2B2B2B"/>
      </bottom>
      <diagonal/>
    </border>
    <border>
      <left style="thin">
        <color rgb="FF2B2B2B"/>
      </left>
      <right style="thin">
        <color indexed="64"/>
      </right>
      <top/>
      <bottom/>
      <diagonal/>
    </border>
    <border>
      <left style="thin">
        <color rgb="FF2B2B2B"/>
      </left>
      <right style="thin">
        <color rgb="FF2B2B2B"/>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2323"/>
      </left>
      <right style="thin">
        <color rgb="FF232323"/>
      </right>
      <top style="thin">
        <color rgb="FF232323"/>
      </top>
      <bottom/>
      <diagonal/>
    </border>
    <border>
      <left style="thin">
        <color rgb="FF232323"/>
      </left>
      <right/>
      <top style="thin">
        <color rgb="FF232323"/>
      </top>
      <bottom style="thin">
        <color rgb="FF232323"/>
      </bottom>
      <diagonal/>
    </border>
    <border>
      <left/>
      <right/>
      <top style="thin">
        <color rgb="FF232323"/>
      </top>
      <bottom style="thin">
        <color rgb="FF232323"/>
      </bottom>
      <diagonal/>
    </border>
    <border>
      <left/>
      <right style="thin">
        <color rgb="FF232323"/>
      </right>
      <top style="thin">
        <color rgb="FF232323"/>
      </top>
      <bottom style="thin">
        <color rgb="FF232323"/>
      </bottom>
      <diagonal/>
    </border>
    <border>
      <left style="thin">
        <color rgb="FF232323"/>
      </left>
      <right style="thin">
        <color rgb="FF232323"/>
      </right>
      <top/>
      <bottom style="thin">
        <color rgb="FF232323"/>
      </bottom>
      <diagonal/>
    </border>
    <border>
      <left style="thin">
        <color rgb="FF232323"/>
      </left>
      <right style="thin">
        <color rgb="FF232323"/>
      </right>
      <top style="thin">
        <color rgb="FF232323"/>
      </top>
      <bottom style="thin">
        <color rgb="FF232323"/>
      </bottom>
      <diagonal/>
    </border>
    <border>
      <left style="thin">
        <color rgb="FF232323"/>
      </left>
      <right style="thin">
        <color rgb="FF232323"/>
      </right>
      <top/>
      <bottom/>
      <diagonal/>
    </border>
    <border>
      <left style="thin">
        <color rgb="FF1F1F1F"/>
      </left>
      <right style="thin">
        <color rgb="FF1F1F1F"/>
      </right>
      <top style="thin">
        <color rgb="FF1F1F1F"/>
      </top>
      <bottom/>
      <diagonal/>
    </border>
    <border>
      <left style="thin">
        <color rgb="FF1F1F1F"/>
      </left>
      <right/>
      <top style="thin">
        <color rgb="FF1F1F1F"/>
      </top>
      <bottom style="thin">
        <color rgb="FF1F1F1F"/>
      </bottom>
      <diagonal/>
    </border>
    <border>
      <left/>
      <right/>
      <top style="thin">
        <color rgb="FF1F1F1F"/>
      </top>
      <bottom style="thin">
        <color rgb="FF1F1F1F"/>
      </bottom>
      <diagonal/>
    </border>
    <border>
      <left/>
      <right style="thin">
        <color rgb="FF1F1F1F"/>
      </right>
      <top style="thin">
        <color rgb="FF1F1F1F"/>
      </top>
      <bottom style="thin">
        <color rgb="FF1F1F1F"/>
      </bottom>
      <diagonal/>
    </border>
    <border>
      <left style="thin">
        <color rgb="FF1F1F1F"/>
      </left>
      <right style="thin">
        <color rgb="FF1F1F1F"/>
      </right>
      <top/>
      <bottom style="thin">
        <color rgb="FF1F1F1F"/>
      </bottom>
      <diagonal/>
    </border>
    <border>
      <left style="thin">
        <color rgb="FF1F1F1F"/>
      </left>
      <right style="thin">
        <color rgb="FF1F1F1F"/>
      </right>
      <top style="thin">
        <color rgb="FF1F1F1F"/>
      </top>
      <bottom style="thin">
        <color rgb="FF1F1F1F"/>
      </bottom>
      <diagonal/>
    </border>
    <border>
      <left style="thin">
        <color rgb="FF1F1F1F"/>
      </left>
      <right style="thin">
        <color rgb="FF1F1F1F"/>
      </right>
      <top/>
      <bottom/>
      <diagonal/>
    </border>
    <border>
      <left style="thin">
        <color indexed="64"/>
      </left>
      <right style="thin">
        <color indexed="64"/>
      </right>
      <top style="thin">
        <color indexed="64"/>
      </top>
      <bottom style="thin">
        <color rgb="FF1F1F1F"/>
      </bottom>
      <diagonal/>
    </border>
    <border>
      <left/>
      <right style="thin">
        <color rgb="FF1F1F1F"/>
      </right>
      <top style="thin">
        <color rgb="FF1F1F1F"/>
      </top>
      <bottom/>
      <diagonal/>
    </border>
  </borders>
  <cellStyleXfs count="1">
    <xf numFmtId="0" fontId="0" fillId="0" borderId="0"/>
  </cellStyleXfs>
  <cellXfs count="220">
    <xf numFmtId="0" fontId="0" fillId="0" borderId="0" xfId="0"/>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xf>
    <xf numFmtId="2" fontId="0" fillId="0" borderId="0" xfId="0" applyNumberFormat="1"/>
    <xf numFmtId="0" fontId="0" fillId="0" borderId="0" xfId="0" applyAlignment="1">
      <alignment horizontal="center" vertical="center"/>
    </xf>
    <xf numFmtId="0" fontId="0" fillId="0" borderId="10" xfId="0" applyBorder="1" applyAlignment="1">
      <alignment horizontal="center" vertical="center"/>
    </xf>
    <xf numFmtId="1" fontId="0" fillId="0" borderId="11" xfId="0" applyNumberFormat="1" applyBorder="1" applyAlignment="1">
      <alignment horizontal="center" vertical="top" shrinkToFit="1"/>
    </xf>
    <xf numFmtId="0" fontId="0" fillId="0" borderId="11" xfId="0" applyBorder="1" applyAlignment="1">
      <alignment horizontal="center" vertical="top"/>
    </xf>
    <xf numFmtId="1" fontId="3" fillId="0" borderId="11" xfId="0" applyNumberFormat="1" applyFont="1" applyBorder="1" applyAlignment="1">
      <alignment horizontal="center" vertical="top" shrinkToFit="1"/>
    </xf>
    <xf numFmtId="3" fontId="3" fillId="0" borderId="11" xfId="0" applyNumberFormat="1" applyFont="1" applyBorder="1" applyAlignment="1">
      <alignment horizontal="center" vertical="top" shrinkToFit="1"/>
    </xf>
    <xf numFmtId="1" fontId="3" fillId="0" borderId="12" xfId="0" applyNumberFormat="1" applyFont="1" applyBorder="1" applyAlignment="1">
      <alignment horizontal="center" vertical="top" shrinkToFit="1"/>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wrapText="1"/>
    </xf>
    <xf numFmtId="0" fontId="0" fillId="0" borderId="11" xfId="0"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1" fontId="7" fillId="0" borderId="11" xfId="0" applyNumberFormat="1" applyFont="1" applyBorder="1" applyAlignment="1">
      <alignment horizontal="center" vertical="top" shrinkToFit="1"/>
    </xf>
    <xf numFmtId="1" fontId="9" fillId="0" borderId="17" xfId="0" applyNumberFormat="1" applyFont="1" applyBorder="1" applyAlignment="1">
      <alignment horizontal="center" vertical="top" shrinkToFit="1"/>
    </xf>
    <xf numFmtId="1" fontId="9" fillId="0" borderId="18" xfId="0" applyNumberFormat="1" applyFont="1" applyBorder="1" applyAlignment="1">
      <alignment horizontal="center" vertical="top" shrinkToFit="1"/>
    </xf>
    <xf numFmtId="1" fontId="7" fillId="0" borderId="18" xfId="0" applyNumberFormat="1" applyFont="1" applyBorder="1" applyAlignment="1">
      <alignment horizontal="center" vertical="top" shrinkToFit="1"/>
    </xf>
    <xf numFmtId="1" fontId="7" fillId="0" borderId="19" xfId="0" applyNumberFormat="1" applyFont="1" applyBorder="1" applyAlignment="1">
      <alignment horizontal="center" vertical="top" shrinkToFit="1"/>
    </xf>
    <xf numFmtId="1" fontId="10" fillId="0" borderId="18" xfId="0" applyNumberFormat="1" applyFont="1" applyBorder="1" applyAlignment="1">
      <alignment horizontal="center" vertical="top" shrinkToFit="1"/>
    </xf>
    <xf numFmtId="1" fontId="9" fillId="0" borderId="6" xfId="0" applyNumberFormat="1" applyFont="1" applyBorder="1" applyAlignment="1">
      <alignment horizontal="center" vertical="top" shrinkToFit="1"/>
    </xf>
    <xf numFmtId="1" fontId="9" fillId="0" borderId="11" xfId="0" applyNumberFormat="1" applyFont="1" applyBorder="1" applyAlignment="1">
      <alignment horizontal="center" vertical="top" shrinkToFit="1"/>
    </xf>
    <xf numFmtId="0" fontId="8" fillId="0" borderId="18" xfId="0" applyFont="1" applyBorder="1" applyAlignment="1">
      <alignment horizontal="center" vertical="top" wrapText="1"/>
    </xf>
    <xf numFmtId="0" fontId="2" fillId="0" borderId="1" xfId="0" applyFont="1" applyBorder="1" applyAlignment="1">
      <alignment horizontal="center" vertical="top" wrapText="1"/>
    </xf>
    <xf numFmtId="0" fontId="11" fillId="0" borderId="20" xfId="0" applyFont="1" applyBorder="1" applyAlignment="1">
      <alignment horizontal="center" vertical="top"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xf>
    <xf numFmtId="0" fontId="11" fillId="0" borderId="16" xfId="0" applyFont="1" applyBorder="1" applyAlignment="1">
      <alignment horizontal="center" vertical="top" wrapText="1"/>
    </xf>
    <xf numFmtId="0" fontId="6" fillId="0" borderId="22" xfId="0" applyFont="1" applyBorder="1" applyAlignment="1">
      <alignment horizontal="center" vertical="top" wrapText="1"/>
    </xf>
    <xf numFmtId="1" fontId="7" fillId="0" borderId="21" xfId="0" applyNumberFormat="1" applyFont="1" applyBorder="1" applyAlignment="1">
      <alignment horizontal="center" vertical="top" shrinkToFit="1"/>
    </xf>
    <xf numFmtId="1" fontId="7" fillId="0" borderId="23" xfId="0" applyNumberFormat="1" applyFont="1" applyBorder="1" applyAlignment="1">
      <alignment horizontal="center" vertical="top" shrinkToFit="1"/>
    </xf>
    <xf numFmtId="0" fontId="1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wrapText="1"/>
    </xf>
    <xf numFmtId="0" fontId="5" fillId="0" borderId="11" xfId="0" applyFont="1" applyBorder="1" applyAlignment="1">
      <alignment horizontal="center" vertical="center"/>
    </xf>
    <xf numFmtId="1" fontId="3" fillId="0" borderId="0" xfId="0" applyNumberFormat="1" applyFont="1" applyAlignment="1">
      <alignment horizontal="center" vertical="top" shrinkToFit="1"/>
    </xf>
    <xf numFmtId="0" fontId="4" fillId="0" borderId="0" xfId="0" applyFont="1" applyAlignment="1">
      <alignment horizontal="center" vertical="center"/>
    </xf>
    <xf numFmtId="0" fontId="5" fillId="0" borderId="0" xfId="0" applyFont="1" applyAlignment="1">
      <alignment horizontal="center" vertical="center"/>
    </xf>
    <xf numFmtId="3" fontId="3" fillId="0" borderId="0" xfId="0" applyNumberFormat="1" applyFont="1" applyAlignment="1">
      <alignment horizontal="center" vertical="top" shrinkToFit="1"/>
    </xf>
    <xf numFmtId="1" fontId="3" fillId="0" borderId="3" xfId="0" applyNumberFormat="1" applyFont="1" applyBorder="1" applyAlignment="1">
      <alignment horizontal="center" vertical="top" shrinkToFit="1"/>
    </xf>
    <xf numFmtId="0" fontId="4" fillId="0" borderId="3" xfId="0" applyFont="1" applyBorder="1" applyAlignment="1">
      <alignment horizontal="center" vertical="center"/>
    </xf>
    <xf numFmtId="0" fontId="2" fillId="0" borderId="0" xfId="0" applyFont="1" applyAlignment="1">
      <alignment horizontal="center"/>
    </xf>
    <xf numFmtId="0" fontId="11" fillId="0" borderId="0" xfId="0" applyFont="1" applyAlignment="1">
      <alignment horizontal="center" vertical="top" wrapText="1"/>
    </xf>
    <xf numFmtId="0" fontId="2" fillId="0" borderId="0" xfId="0" applyFont="1" applyAlignment="1">
      <alignment horizontal="center" vertical="top" wrapText="1"/>
    </xf>
    <xf numFmtId="1" fontId="7" fillId="0" borderId="24" xfId="0" applyNumberFormat="1" applyFont="1" applyBorder="1" applyAlignment="1">
      <alignment horizontal="center" vertical="top" shrinkToFit="1"/>
    </xf>
    <xf numFmtId="0" fontId="12" fillId="0" borderId="0" xfId="0" applyFont="1"/>
    <xf numFmtId="0" fontId="13" fillId="0" borderId="0" xfId="0" applyFont="1"/>
    <xf numFmtId="0" fontId="14" fillId="0" borderId="1" xfId="0" applyFont="1" applyBorder="1" applyAlignment="1">
      <alignment horizontal="center" wrapText="1"/>
    </xf>
    <xf numFmtId="0" fontId="14" fillId="0" borderId="1" xfId="0" applyFont="1" applyBorder="1" applyAlignment="1">
      <alignment horizontal="center"/>
    </xf>
    <xf numFmtId="0" fontId="13" fillId="0" borderId="11" xfId="0" applyFont="1" applyBorder="1" applyAlignment="1">
      <alignment horizontal="center"/>
    </xf>
    <xf numFmtId="0" fontId="13" fillId="0" borderId="10" xfId="0" applyFont="1" applyBorder="1" applyAlignment="1">
      <alignment horizontal="center"/>
    </xf>
    <xf numFmtId="0" fontId="13" fillId="0" borderId="0" xfId="0" applyFont="1" applyAlignment="1">
      <alignment horizontal="center"/>
    </xf>
    <xf numFmtId="0" fontId="13" fillId="0" borderId="12" xfId="0" applyFont="1" applyBorder="1" applyAlignment="1">
      <alignment horizontal="center"/>
    </xf>
    <xf numFmtId="0" fontId="13" fillId="0" borderId="0" xfId="0" applyFont="1" applyAlignment="1">
      <alignment horizontal="left"/>
    </xf>
    <xf numFmtId="0" fontId="2" fillId="0" borderId="0" xfId="0" applyFont="1"/>
    <xf numFmtId="0" fontId="1" fillId="0" borderId="0" xfId="0" applyFont="1" applyAlignment="1">
      <alignment horizontal="center"/>
    </xf>
    <xf numFmtId="0" fontId="20" fillId="0" borderId="0" xfId="0" applyFont="1"/>
    <xf numFmtId="0" fontId="21" fillId="0" borderId="1" xfId="0" applyFont="1" applyBorder="1" applyAlignment="1">
      <alignment horizontal="center"/>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0" xfId="0" applyFont="1" applyAlignment="1">
      <alignment horizontal="center"/>
    </xf>
    <xf numFmtId="0" fontId="21" fillId="0" borderId="0" xfId="0" applyFont="1"/>
    <xf numFmtId="0" fontId="1" fillId="0" borderId="0" xfId="0" applyFont="1"/>
    <xf numFmtId="1" fontId="5" fillId="0" borderId="17" xfId="0" applyNumberFormat="1" applyFont="1" applyBorder="1" applyAlignment="1">
      <alignment horizontal="center" vertical="top" shrinkToFit="1"/>
    </xf>
    <xf numFmtId="1" fontId="5" fillId="0" borderId="21" xfId="0" applyNumberFormat="1" applyFont="1" applyBorder="1" applyAlignment="1">
      <alignment horizontal="center" vertical="top" shrinkToFit="1"/>
    </xf>
    <xf numFmtId="1" fontId="5" fillId="0" borderId="18" xfId="0" applyNumberFormat="1" applyFont="1" applyBorder="1" applyAlignment="1">
      <alignment horizontal="center" vertical="top" shrinkToFit="1"/>
    </xf>
    <xf numFmtId="1" fontId="5" fillId="0" borderId="23" xfId="0" applyNumberFormat="1" applyFont="1" applyBorder="1" applyAlignment="1">
      <alignment horizontal="center" vertical="top" shrinkToFit="1"/>
    </xf>
    <xf numFmtId="1" fontId="5" fillId="0" borderId="6"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0" fontId="4" fillId="0" borderId="18" xfId="0" applyFont="1" applyBorder="1" applyAlignment="1">
      <alignment horizontal="center" vertical="top" wrapText="1"/>
    </xf>
    <xf numFmtId="1" fontId="5" fillId="0" borderId="24" xfId="0" applyNumberFormat="1" applyFont="1" applyBorder="1" applyAlignment="1">
      <alignment horizontal="center" vertical="top" shrinkToFit="1"/>
    </xf>
    <xf numFmtId="1" fontId="5" fillId="0" borderId="19" xfId="0" applyNumberFormat="1" applyFont="1" applyBorder="1" applyAlignment="1">
      <alignment horizontal="center" vertical="top" shrinkToFit="1"/>
    </xf>
    <xf numFmtId="0" fontId="23" fillId="0" borderId="16" xfId="0" applyFont="1" applyBorder="1" applyAlignment="1">
      <alignment horizontal="center" vertical="top" wrapText="1"/>
    </xf>
    <xf numFmtId="0" fontId="24" fillId="0" borderId="22" xfId="0" applyFont="1" applyBorder="1" applyAlignment="1">
      <alignment horizontal="center" vertical="top" wrapText="1"/>
    </xf>
    <xf numFmtId="0" fontId="14" fillId="0" borderId="1" xfId="0" applyFont="1" applyBorder="1" applyAlignment="1">
      <alignment horizontal="center" vertical="top"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12" xfId="0" applyFont="1" applyBorder="1" applyAlignment="1">
      <alignment horizontal="center"/>
    </xf>
    <xf numFmtId="0" fontId="14" fillId="0" borderId="15" xfId="0" applyFont="1" applyBorder="1" applyAlignment="1">
      <alignment horizontal="center"/>
    </xf>
    <xf numFmtId="0" fontId="11" fillId="0" borderId="10" xfId="0" applyFont="1" applyBorder="1" applyAlignment="1">
      <alignment horizontal="center" vertical="top" wrapText="1"/>
    </xf>
    <xf numFmtId="0" fontId="14" fillId="0" borderId="0" xfId="0" applyFont="1" applyAlignment="1">
      <alignment horizontal="center" wrapText="1"/>
    </xf>
    <xf numFmtId="0" fontId="26" fillId="0" borderId="0" xfId="0" applyFont="1" applyAlignment="1">
      <alignment horizontal="center"/>
    </xf>
    <xf numFmtId="0" fontId="15" fillId="0" borderId="0" xfId="0" applyFont="1" applyAlignment="1">
      <alignment horizontal="center"/>
    </xf>
    <xf numFmtId="0" fontId="27" fillId="0" borderId="1" xfId="0" applyFont="1" applyBorder="1" applyAlignment="1">
      <alignment horizontal="center" wrapText="1"/>
    </xf>
    <xf numFmtId="0" fontId="21" fillId="0" borderId="1" xfId="0" applyFont="1" applyBorder="1" applyAlignment="1">
      <alignment horizontal="center" wrapText="1"/>
    </xf>
    <xf numFmtId="0" fontId="28" fillId="0" borderId="11" xfId="0" applyFont="1" applyBorder="1" applyAlignment="1">
      <alignment horizontal="center" wrapText="1"/>
    </xf>
    <xf numFmtId="0" fontId="29" fillId="0" borderId="11" xfId="0" applyFont="1" applyBorder="1" applyAlignment="1">
      <alignment horizontal="center"/>
    </xf>
    <xf numFmtId="0" fontId="29" fillId="0" borderId="12" xfId="0" applyFont="1" applyBorder="1" applyAlignment="1">
      <alignment horizontal="center"/>
    </xf>
    <xf numFmtId="0" fontId="30" fillId="0" borderId="0" xfId="0" applyFont="1"/>
    <xf numFmtId="0" fontId="27" fillId="0" borderId="10" xfId="0" applyFont="1" applyBorder="1" applyAlignment="1">
      <alignment horizontal="center" wrapText="1"/>
    </xf>
    <xf numFmtId="0" fontId="29" fillId="0" borderId="10" xfId="0" applyFont="1" applyBorder="1" applyAlignment="1">
      <alignment horizontal="center"/>
    </xf>
    <xf numFmtId="0" fontId="29" fillId="0" borderId="1" xfId="0" applyFont="1" applyBorder="1" applyAlignment="1">
      <alignment horizontal="center"/>
    </xf>
    <xf numFmtId="0" fontId="32" fillId="0" borderId="1" xfId="0" applyFont="1" applyBorder="1" applyAlignment="1">
      <alignment horizontal="center"/>
    </xf>
    <xf numFmtId="0" fontId="29" fillId="0" borderId="0" xfId="0" applyFont="1" applyAlignment="1">
      <alignment horizontal="center"/>
    </xf>
    <xf numFmtId="1" fontId="34" fillId="0" borderId="28" xfId="0" applyNumberFormat="1" applyFont="1" applyBorder="1" applyAlignment="1">
      <alignment horizontal="center" vertical="top" shrinkToFit="1"/>
    </xf>
    <xf numFmtId="165" fontId="34" fillId="0" borderId="28" xfId="0" applyNumberFormat="1" applyFont="1" applyBorder="1" applyAlignment="1">
      <alignment horizontal="center" vertical="top" shrinkToFit="1"/>
    </xf>
    <xf numFmtId="1" fontId="34" fillId="0" borderId="34" xfId="0" applyNumberFormat="1" applyFont="1" applyBorder="1" applyAlignment="1">
      <alignment horizontal="center" vertical="top" shrinkToFit="1"/>
    </xf>
    <xf numFmtId="165" fontId="34" fillId="0" borderId="34" xfId="0" applyNumberFormat="1" applyFont="1" applyBorder="1" applyAlignment="1">
      <alignment horizontal="center" vertical="top" shrinkToFit="1"/>
    </xf>
    <xf numFmtId="1" fontId="34" fillId="0" borderId="32" xfId="0" applyNumberFormat="1" applyFont="1" applyBorder="1" applyAlignment="1">
      <alignment horizontal="center" vertical="top" shrinkToFit="1"/>
    </xf>
    <xf numFmtId="165" fontId="34" fillId="0" borderId="32" xfId="0" applyNumberFormat="1" applyFont="1" applyBorder="1" applyAlignment="1">
      <alignment horizontal="center" vertical="top" shrinkToFit="1"/>
    </xf>
    <xf numFmtId="0" fontId="35" fillId="0" borderId="35" xfId="0" applyFont="1" applyBorder="1" applyAlignment="1">
      <alignment horizontal="center" vertical="top"/>
    </xf>
    <xf numFmtId="0" fontId="35" fillId="0" borderId="40" xfId="0" applyFont="1" applyBorder="1" applyAlignment="1">
      <alignment horizontal="center" vertical="top"/>
    </xf>
    <xf numFmtId="0" fontId="34" fillId="0" borderId="35" xfId="0" applyFont="1" applyBorder="1" applyAlignment="1">
      <alignment horizontal="center" vertical="top" shrinkToFit="1"/>
    </xf>
    <xf numFmtId="0" fontId="34" fillId="0" borderId="41" xfId="0" applyFont="1" applyBorder="1" applyAlignment="1">
      <alignment horizontal="center" vertical="top" shrinkToFit="1"/>
    </xf>
    <xf numFmtId="0" fontId="33" fillId="0" borderId="41" xfId="0" applyFont="1" applyBorder="1" applyAlignment="1">
      <alignment horizontal="center" vertical="top" wrapText="1"/>
    </xf>
    <xf numFmtId="0" fontId="34" fillId="0" borderId="39" xfId="0" applyFont="1" applyBorder="1" applyAlignment="1">
      <alignment horizontal="center" vertical="top" shrinkToFit="1"/>
    </xf>
    <xf numFmtId="0" fontId="38" fillId="0" borderId="28" xfId="0" applyFont="1" applyBorder="1" applyAlignment="1">
      <alignment horizontal="center" vertical="top"/>
    </xf>
    <xf numFmtId="0" fontId="38" fillId="0" borderId="33" xfId="0" applyFont="1" applyBorder="1" applyAlignment="1">
      <alignment horizontal="center" vertical="top" wrapText="1"/>
    </xf>
    <xf numFmtId="0" fontId="35" fillId="0" borderId="42" xfId="0" applyFont="1" applyBorder="1" applyAlignment="1">
      <alignment horizontal="center" vertical="top"/>
    </xf>
    <xf numFmtId="0" fontId="35" fillId="0" borderId="43" xfId="0" applyFont="1" applyBorder="1" applyAlignment="1">
      <alignment horizontal="center" vertical="top"/>
    </xf>
    <xf numFmtId="0" fontId="2" fillId="0" borderId="10" xfId="0" applyFont="1" applyBorder="1"/>
    <xf numFmtId="0" fontId="2" fillId="0" borderId="11" xfId="0" applyFont="1" applyBorder="1"/>
    <xf numFmtId="0" fontId="2" fillId="0" borderId="12" xfId="0" applyFont="1" applyBorder="1"/>
    <xf numFmtId="0" fontId="17" fillId="0" borderId="0" xfId="0" applyFont="1" applyAlignment="1">
      <alignment horizontal="left"/>
    </xf>
    <xf numFmtId="0" fontId="41" fillId="0" borderId="0" xfId="0" applyFont="1"/>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2" xfId="0" applyBorder="1" applyAlignment="1">
      <alignment horizontal="center"/>
    </xf>
    <xf numFmtId="2" fontId="0" fillId="0" borderId="10"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3" borderId="11" xfId="0" applyNumberFormat="1" applyFill="1" applyBorder="1" applyAlignment="1">
      <alignment horizontal="center"/>
    </xf>
    <xf numFmtId="2" fontId="0" fillId="2" borderId="11" xfId="0" applyNumberFormat="1" applyFill="1" applyBorder="1" applyAlignment="1">
      <alignment horizontal="center"/>
    </xf>
    <xf numFmtId="0" fontId="0" fillId="0" borderId="6" xfId="0" applyBorder="1" applyAlignment="1">
      <alignment horizontal="center"/>
    </xf>
    <xf numFmtId="2" fontId="0" fillId="0" borderId="11" xfId="0" applyNumberFormat="1" applyBorder="1" applyAlignment="1">
      <alignment horizontal="center"/>
    </xf>
    <xf numFmtId="0" fontId="0" fillId="0" borderId="7" xfId="0" applyBorder="1" applyAlignment="1">
      <alignment horizontal="center"/>
    </xf>
    <xf numFmtId="2" fontId="0" fillId="0" borderId="12"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7" fillId="0" borderId="0" xfId="0" applyFont="1"/>
    <xf numFmtId="0" fontId="16" fillId="0" borderId="0" xfId="0" applyFont="1"/>
    <xf numFmtId="0" fontId="43" fillId="0" borderId="0" xfId="0" applyFont="1"/>
    <xf numFmtId="0" fontId="44" fillId="0" borderId="1" xfId="0" applyFont="1" applyBorder="1" applyAlignment="1">
      <alignment horizontal="center"/>
    </xf>
    <xf numFmtId="0" fontId="45" fillId="0" borderId="0" xfId="0" applyFont="1"/>
    <xf numFmtId="0" fontId="46" fillId="0" borderId="10" xfId="0" applyFont="1" applyBorder="1" applyAlignment="1">
      <alignment horizontal="center" wrapText="1"/>
    </xf>
    <xf numFmtId="0" fontId="46" fillId="0" borderId="1" xfId="0" applyFont="1" applyBorder="1" applyAlignment="1">
      <alignment horizontal="center" wrapText="1"/>
    </xf>
    <xf numFmtId="0" fontId="46" fillId="0" borderId="1" xfId="0" applyFont="1" applyBorder="1" applyAlignment="1">
      <alignment horizontal="center"/>
    </xf>
    <xf numFmtId="0" fontId="45" fillId="0" borderId="11" xfId="0" applyFont="1" applyBorder="1" applyAlignment="1">
      <alignment horizontal="center"/>
    </xf>
    <xf numFmtId="0" fontId="45" fillId="0" borderId="10" xfId="0" applyFont="1" applyBorder="1" applyAlignment="1">
      <alignment horizontal="center"/>
    </xf>
    <xf numFmtId="0" fontId="45" fillId="0" borderId="2" xfId="0" applyFont="1" applyBorder="1" applyAlignment="1">
      <alignment horizontal="center"/>
    </xf>
    <xf numFmtId="164" fontId="45" fillId="0" borderId="2" xfId="0" applyNumberFormat="1" applyFont="1" applyBorder="1" applyAlignment="1">
      <alignment horizontal="center"/>
    </xf>
    <xf numFmtId="164" fontId="45" fillId="0" borderId="4" xfId="0" applyNumberFormat="1" applyFont="1" applyBorder="1" applyAlignment="1">
      <alignment horizontal="center"/>
    </xf>
    <xf numFmtId="0" fontId="46" fillId="0" borderId="0" xfId="0" applyFont="1" applyAlignment="1">
      <alignment horizontal="center"/>
    </xf>
    <xf numFmtId="0" fontId="45" fillId="0" borderId="5" xfId="0" applyFont="1" applyBorder="1" applyAlignment="1">
      <alignment horizontal="center"/>
    </xf>
    <xf numFmtId="164" fontId="45" fillId="0" borderId="5" xfId="0" applyNumberFormat="1" applyFont="1" applyBorder="1" applyAlignment="1">
      <alignment horizontal="center"/>
    </xf>
    <xf numFmtId="164" fontId="45" fillId="0" borderId="6" xfId="0" applyNumberFormat="1" applyFont="1" applyBorder="1" applyAlignment="1">
      <alignment horizontal="center"/>
    </xf>
    <xf numFmtId="0" fontId="45" fillId="0" borderId="0" xfId="0" applyFont="1" applyAlignment="1">
      <alignment horizontal="center"/>
    </xf>
    <xf numFmtId="0" fontId="45" fillId="0" borderId="12" xfId="0" applyFont="1" applyBorder="1" applyAlignment="1">
      <alignment horizontal="center"/>
    </xf>
    <xf numFmtId="164" fontId="45" fillId="0" borderId="7" xfId="0" applyNumberFormat="1" applyFont="1" applyBorder="1" applyAlignment="1">
      <alignment horizontal="center"/>
    </xf>
    <xf numFmtId="164" fontId="45" fillId="0" borderId="9" xfId="0" applyNumberFormat="1" applyFont="1" applyBorder="1" applyAlignment="1">
      <alignment horizontal="center"/>
    </xf>
    <xf numFmtId="0" fontId="45" fillId="0" borderId="13" xfId="0" applyFont="1" applyBorder="1" applyAlignment="1">
      <alignment horizontal="center"/>
    </xf>
    <xf numFmtId="0" fontId="45" fillId="0" borderId="1" xfId="0" applyFont="1" applyBorder="1" applyAlignment="1">
      <alignment horizontal="center"/>
    </xf>
    <xf numFmtId="164" fontId="45" fillId="0" borderId="1" xfId="0" applyNumberFormat="1" applyFont="1" applyBorder="1" applyAlignment="1">
      <alignment horizontal="center"/>
    </xf>
    <xf numFmtId="0" fontId="2" fillId="0" borderId="1"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16" fillId="0" borderId="0" xfId="0" applyFont="1" applyAlignment="1">
      <alignment horizontal="left"/>
    </xf>
    <xf numFmtId="0" fontId="12" fillId="0" borderId="0" xfId="0" applyFont="1" applyAlignment="1">
      <alignment horizontal="left"/>
    </xf>
    <xf numFmtId="0" fontId="21" fillId="5" borderId="25" xfId="0" applyFont="1" applyFill="1" applyBorder="1" applyAlignment="1">
      <alignment horizontal="center"/>
    </xf>
    <xf numFmtId="0" fontId="21" fillId="5" borderId="26" xfId="0" applyFont="1" applyFill="1" applyBorder="1" applyAlignment="1">
      <alignment horizontal="center"/>
    </xf>
    <xf numFmtId="0" fontId="21" fillId="5" borderId="27" xfId="0" applyFont="1" applyFill="1" applyBorder="1" applyAlignment="1">
      <alignment horizontal="center"/>
    </xf>
    <xf numFmtId="0" fontId="1" fillId="4" borderId="25" xfId="0" applyFont="1" applyFill="1" applyBorder="1" applyAlignment="1">
      <alignment horizontal="center"/>
    </xf>
    <xf numFmtId="0" fontId="1" fillId="4" borderId="26" xfId="0" applyFont="1" applyFill="1" applyBorder="1" applyAlignment="1">
      <alignment horizontal="center"/>
    </xf>
    <xf numFmtId="0" fontId="1" fillId="4" borderId="27" xfId="0" applyFont="1" applyFill="1" applyBorder="1" applyAlignment="1">
      <alignment horizontal="center"/>
    </xf>
    <xf numFmtId="0" fontId="21" fillId="0" borderId="13" xfId="0" applyFont="1" applyBorder="1" applyAlignment="1">
      <alignment horizontal="center"/>
    </xf>
    <xf numFmtId="0" fontId="21" fillId="0" borderId="15" xfId="0" applyFont="1" applyBorder="1" applyAlignment="1">
      <alignment horizontal="center"/>
    </xf>
    <xf numFmtId="0" fontId="12" fillId="6" borderId="25" xfId="0" applyFont="1" applyFill="1" applyBorder="1" applyAlignment="1">
      <alignment horizontal="center"/>
    </xf>
    <xf numFmtId="0" fontId="12" fillId="6" borderId="26" xfId="0" applyFont="1" applyFill="1" applyBorder="1" applyAlignment="1">
      <alignment horizontal="center"/>
    </xf>
    <xf numFmtId="0" fontId="12" fillId="6" borderId="27" xfId="0" applyFont="1" applyFill="1" applyBorder="1" applyAlignment="1">
      <alignment horizontal="center"/>
    </xf>
    <xf numFmtId="0" fontId="17" fillId="7" borderId="25" xfId="0" applyFont="1" applyFill="1" applyBorder="1" applyAlignment="1">
      <alignment horizontal="center"/>
    </xf>
    <xf numFmtId="0" fontId="17" fillId="7" borderId="26" xfId="0" applyFont="1" applyFill="1" applyBorder="1" applyAlignment="1">
      <alignment horizontal="center"/>
    </xf>
    <xf numFmtId="0" fontId="17" fillId="7" borderId="27" xfId="0" applyFont="1" applyFill="1" applyBorder="1" applyAlignment="1">
      <alignment horizontal="center"/>
    </xf>
    <xf numFmtId="0" fontId="17" fillId="0" borderId="0" xfId="0" applyFont="1" applyAlignment="1">
      <alignment horizontal="left"/>
    </xf>
    <xf numFmtId="0" fontId="18" fillId="8" borderId="25" xfId="0" applyFont="1" applyFill="1" applyBorder="1" applyAlignment="1">
      <alignment horizontal="center"/>
    </xf>
    <xf numFmtId="0" fontId="22" fillId="8" borderId="26" xfId="0" applyFont="1" applyFill="1" applyBorder="1" applyAlignment="1">
      <alignment horizontal="center"/>
    </xf>
    <xf numFmtId="0" fontId="22" fillId="8" borderId="27" xfId="0" applyFont="1" applyFill="1" applyBorder="1" applyAlignment="1">
      <alignment horizontal="center"/>
    </xf>
    <xf numFmtId="0" fontId="18" fillId="0" borderId="0" xfId="0" applyFont="1" applyAlignment="1">
      <alignment horizontal="left"/>
    </xf>
    <xf numFmtId="0" fontId="1" fillId="9" borderId="25" xfId="0" applyFont="1" applyFill="1" applyBorder="1" applyAlignment="1">
      <alignment horizontal="center"/>
    </xf>
    <xf numFmtId="0" fontId="1" fillId="9" borderId="26" xfId="0" applyFont="1" applyFill="1" applyBorder="1" applyAlignment="1">
      <alignment horizontal="center"/>
    </xf>
    <xf numFmtId="0" fontId="1" fillId="9" borderId="27" xfId="0" applyFont="1" applyFill="1" applyBorder="1" applyAlignment="1">
      <alignment horizontal="center"/>
    </xf>
    <xf numFmtId="0" fontId="42" fillId="9" borderId="26" xfId="0" applyFont="1" applyFill="1" applyBorder="1" applyAlignment="1">
      <alignment horizontal="center"/>
    </xf>
    <xf numFmtId="0" fontId="42" fillId="9" borderId="27" xfId="0" applyFont="1" applyFill="1" applyBorder="1" applyAlignment="1">
      <alignment horizontal="center"/>
    </xf>
    <xf numFmtId="0" fontId="25" fillId="0" borderId="0" xfId="0" applyFont="1" applyAlignment="1">
      <alignment horizontal="left"/>
    </xf>
    <xf numFmtId="0" fontId="17" fillId="9" borderId="25" xfId="0" applyFont="1" applyFill="1" applyBorder="1" applyAlignment="1">
      <alignment horizontal="center"/>
    </xf>
    <xf numFmtId="0" fontId="31" fillId="9" borderId="26" xfId="0" applyFont="1" applyFill="1" applyBorder="1" applyAlignment="1">
      <alignment horizontal="center"/>
    </xf>
    <xf numFmtId="0" fontId="31" fillId="9" borderId="27" xfId="0" applyFont="1" applyFill="1" applyBorder="1" applyAlignment="1">
      <alignment horizontal="center"/>
    </xf>
    <xf numFmtId="0" fontId="1" fillId="10" borderId="25" xfId="0" applyFont="1" applyFill="1" applyBorder="1" applyAlignment="1">
      <alignment horizontal="center"/>
    </xf>
    <xf numFmtId="0" fontId="1" fillId="10" borderId="26" xfId="0" applyFont="1" applyFill="1" applyBorder="1" applyAlignment="1">
      <alignment horizontal="center"/>
    </xf>
    <xf numFmtId="0" fontId="1" fillId="10" borderId="27" xfId="0" applyFont="1" applyFill="1" applyBorder="1" applyAlignment="1">
      <alignment horizontal="center"/>
    </xf>
    <xf numFmtId="0" fontId="19" fillId="0" borderId="0" xfId="0" applyFont="1" applyAlignment="1">
      <alignment horizontal="left"/>
    </xf>
    <xf numFmtId="0" fontId="18" fillId="11" borderId="25" xfId="0" applyFont="1" applyFill="1" applyBorder="1" applyAlignment="1">
      <alignment horizontal="center"/>
    </xf>
    <xf numFmtId="0" fontId="18" fillId="11" borderId="26" xfId="0" applyFont="1" applyFill="1" applyBorder="1" applyAlignment="1">
      <alignment horizontal="center"/>
    </xf>
    <xf numFmtId="0" fontId="18" fillId="11" borderId="27" xfId="0" applyFont="1" applyFill="1" applyBorder="1" applyAlignment="1">
      <alignment horizontal="center"/>
    </xf>
    <xf numFmtId="0" fontId="1" fillId="11" borderId="25" xfId="0" applyFont="1" applyFill="1" applyBorder="1" applyAlignment="1">
      <alignment horizontal="center"/>
    </xf>
    <xf numFmtId="0" fontId="1" fillId="11" borderId="26" xfId="0" applyFont="1" applyFill="1" applyBorder="1" applyAlignment="1">
      <alignment horizontal="center"/>
    </xf>
    <xf numFmtId="0" fontId="1" fillId="11" borderId="27" xfId="0" applyFont="1" applyFill="1" applyBorder="1" applyAlignment="1">
      <alignment horizontal="center"/>
    </xf>
    <xf numFmtId="0" fontId="38" fillId="0" borderId="29" xfId="0" applyFont="1" applyBorder="1" applyAlignment="1">
      <alignment horizontal="center" vertical="top" wrapText="1"/>
    </xf>
    <xf numFmtId="0" fontId="38" fillId="0" borderId="30" xfId="0" applyFont="1" applyBorder="1" applyAlignment="1">
      <alignment horizontal="center" vertical="top" wrapText="1"/>
    </xf>
    <xf numFmtId="0" fontId="38" fillId="0" borderId="31" xfId="0" applyFont="1" applyBorder="1" applyAlignment="1">
      <alignment horizontal="center" vertical="top" wrapText="1"/>
    </xf>
    <xf numFmtId="0" fontId="18" fillId="5" borderId="25" xfId="0" applyFont="1" applyFill="1" applyBorder="1" applyAlignment="1">
      <alignment horizontal="center"/>
    </xf>
    <xf numFmtId="0" fontId="18" fillId="5" borderId="26" xfId="0" applyFont="1" applyFill="1" applyBorder="1" applyAlignment="1">
      <alignment horizontal="center"/>
    </xf>
    <xf numFmtId="0" fontId="18" fillId="5" borderId="27" xfId="0" applyFont="1" applyFill="1" applyBorder="1" applyAlignment="1">
      <alignment horizontal="center"/>
    </xf>
    <xf numFmtId="0" fontId="35" fillId="0" borderId="36" xfId="0" applyFont="1" applyBorder="1" applyAlignment="1">
      <alignment horizontal="center" vertical="center"/>
    </xf>
    <xf numFmtId="0" fontId="35" fillId="0" borderId="37" xfId="0" applyFont="1" applyBorder="1" applyAlignment="1">
      <alignment horizontal="center" vertical="center"/>
    </xf>
    <xf numFmtId="0" fontId="35" fillId="0" borderId="38" xfId="0" applyFont="1" applyBorder="1" applyAlignment="1">
      <alignment horizontal="center" vertical="center"/>
    </xf>
    <xf numFmtId="0" fontId="12" fillId="12" borderId="25" xfId="0" applyFont="1" applyFill="1" applyBorder="1" applyAlignment="1">
      <alignment horizontal="center"/>
    </xf>
    <xf numFmtId="0" fontId="41" fillId="12" borderId="26" xfId="0" applyFont="1" applyFill="1" applyBorder="1" applyAlignment="1">
      <alignment horizontal="center"/>
    </xf>
    <xf numFmtId="0" fontId="41" fillId="12"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B845D7"/>
      <color rgb="FF8E25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292013959408319"/>
          <c:y val="9.264853977844914E-2"/>
          <c:w val="0.85882039277625699"/>
          <c:h val="0.73340057568332662"/>
        </c:manualLayout>
      </c:layout>
      <c:barChart>
        <c:barDir val="col"/>
        <c:grouping val="clustered"/>
        <c:varyColors val="0"/>
        <c:ser>
          <c:idx val="0"/>
          <c:order val="0"/>
          <c:tx>
            <c:strRef>
              <c:f>'[1]CA3.1'!$C$4</c:f>
              <c:strCache>
                <c:ptCount val="1"/>
                <c:pt idx="0">
                  <c:v>No of families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tx1"/>
              </a:solidFill>
              <a:round/>
            </a:ln>
            <a:effectLst>
              <a:innerShdw blurRad="63500" dist="50800" dir="81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tx1">
                          <a:lumMod val="50000"/>
                          <a:lumOff val="50000"/>
                        </a:schemeClr>
                      </a:solidFill>
                    </a:ln>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'[1]CA3.1'!$B$5:$B$11</c:f>
              <c:strCache>
                <c:ptCount val="7"/>
                <c:pt idx="0">
                  <c:v>Sunflower</c:v>
                </c:pt>
                <c:pt idx="1">
                  <c:v>Soybean</c:v>
                </c:pt>
                <c:pt idx="2">
                  <c:v>Cottonseed</c:v>
                </c:pt>
                <c:pt idx="3">
                  <c:v>Olive</c:v>
                </c:pt>
                <c:pt idx="4">
                  <c:v>Mustard</c:v>
                </c:pt>
                <c:pt idx="5">
                  <c:v>Ghee</c:v>
                </c:pt>
                <c:pt idx="6">
                  <c:v>Others</c:v>
                </c:pt>
              </c:strCache>
            </c:strRef>
          </c:cat>
          <c:val>
            <c:numRef>
              <c:f>'[1]CA3.1'!$C$5:$C$11</c:f>
              <c:numCache>
                <c:formatCode>General</c:formatCode>
                <c:ptCount val="7"/>
                <c:pt idx="0">
                  <c:v>19</c:v>
                </c:pt>
                <c:pt idx="1">
                  <c:v>15</c:v>
                </c:pt>
                <c:pt idx="2">
                  <c:v>18</c:v>
                </c:pt>
                <c:pt idx="3">
                  <c:v>11</c:v>
                </c:pt>
                <c:pt idx="4">
                  <c:v>18</c:v>
                </c:pt>
                <c:pt idx="5">
                  <c:v>12</c:v>
                </c:pt>
                <c:pt idx="6">
                  <c:v>7</c:v>
                </c:pt>
              </c:numCache>
            </c:numRef>
          </c:val>
          <c:extLst>
            <c:ext xmlns:c16="http://schemas.microsoft.com/office/drawing/2014/chart" uri="{C3380CC4-5D6E-409C-BE32-E72D297353CC}">
              <c16:uniqueId val="{00000000-F7DD-4143-A199-6AA25FF5D3A5}"/>
            </c:ext>
          </c:extLst>
        </c:ser>
        <c:dLbls>
          <c:dLblPos val="outEnd"/>
          <c:showLegendKey val="0"/>
          <c:showVal val="1"/>
          <c:showCatName val="0"/>
          <c:showSerName val="0"/>
          <c:showPercent val="0"/>
          <c:showBubbleSize val="0"/>
        </c:dLbls>
        <c:gapWidth val="100"/>
        <c:overlap val="-24"/>
        <c:axId val="1785036095"/>
        <c:axId val="1785035135"/>
      </c:barChart>
      <c:catAx>
        <c:axId val="1785036095"/>
        <c:scaling>
          <c:orientation val="minMax"/>
        </c:scaling>
        <c:delete val="0"/>
        <c:axPos val="b"/>
        <c:title>
          <c:tx>
            <c:rich>
              <a:bodyPr rot="0" spcFirstLastPara="1" vertOverflow="ellipsis" vert="horz" wrap="square" anchor="ctr" anchorCtr="1"/>
              <a:lstStyle/>
              <a:p>
                <a:pPr>
                  <a:defRPr sz="1200" b="1" i="0" u="none" strike="noStrike" kern="1200" cap="all" baseline="0">
                    <a:ln>
                      <a:noFill/>
                    </a:ln>
                    <a:solidFill>
                      <a:schemeClr val="tx1">
                        <a:lumMod val="75000"/>
                        <a:lumOff val="25000"/>
                      </a:schemeClr>
                    </a:solidFill>
                    <a:effectLst/>
                    <a:latin typeface="+mn-lt"/>
                    <a:ea typeface="+mn-ea"/>
                    <a:cs typeface="+mn-cs"/>
                  </a:defRPr>
                </a:pPr>
                <a:r>
                  <a:rPr lang="en-IN" sz="1200" b="1">
                    <a:ln>
                      <a:noFill/>
                    </a:ln>
                    <a:solidFill>
                      <a:schemeClr val="tx1">
                        <a:lumMod val="75000"/>
                        <a:lumOff val="25000"/>
                      </a:schemeClr>
                    </a:solidFill>
                    <a:effectLst/>
                  </a:rPr>
                  <a:t>type</a:t>
                </a:r>
                <a:r>
                  <a:rPr lang="en-IN" sz="1200" b="1" baseline="0">
                    <a:ln>
                      <a:noFill/>
                    </a:ln>
                    <a:solidFill>
                      <a:schemeClr val="tx1">
                        <a:lumMod val="75000"/>
                        <a:lumOff val="25000"/>
                      </a:schemeClr>
                    </a:solidFill>
                    <a:effectLst/>
                  </a:rPr>
                  <a:t> of </a:t>
                </a:r>
                <a:r>
                  <a:rPr lang="en-IN" sz="1200" b="1">
                    <a:ln>
                      <a:noFill/>
                    </a:ln>
                    <a:solidFill>
                      <a:schemeClr val="tx1">
                        <a:lumMod val="75000"/>
                        <a:lumOff val="25000"/>
                      </a:schemeClr>
                    </a:solidFill>
                    <a:effectLst/>
                  </a:rPr>
                  <a:t>cooking</a:t>
                </a:r>
                <a:r>
                  <a:rPr lang="en-IN" sz="1200" b="1" baseline="0">
                    <a:ln>
                      <a:noFill/>
                    </a:ln>
                    <a:solidFill>
                      <a:schemeClr val="tx1">
                        <a:lumMod val="75000"/>
                        <a:lumOff val="25000"/>
                      </a:schemeClr>
                    </a:solidFill>
                    <a:effectLst/>
                  </a:rPr>
                  <a:t> oil</a:t>
                </a:r>
                <a:endParaRPr lang="en-IN" sz="1200" b="1">
                  <a:ln>
                    <a:noFill/>
                  </a:ln>
                  <a:solidFill>
                    <a:schemeClr val="tx1">
                      <a:lumMod val="75000"/>
                      <a:lumOff val="25000"/>
                    </a:schemeClr>
                  </a:solidFill>
                  <a:effectLst/>
                </a:endParaRPr>
              </a:p>
            </c:rich>
          </c:tx>
          <c:overlay val="0"/>
          <c:spPr>
            <a:noFill/>
            <a:ln>
              <a:noFill/>
            </a:ln>
            <a:effectLst/>
          </c:spPr>
          <c:txPr>
            <a:bodyPr rot="0" spcFirstLastPara="1" vertOverflow="ellipsis" vert="horz" wrap="square" anchor="ctr" anchorCtr="1"/>
            <a:lstStyle/>
            <a:p>
              <a:pPr>
                <a:defRPr sz="1200" b="1" i="0" u="none" strike="noStrike" kern="1200" cap="all" baseline="0">
                  <a:ln>
                    <a:noFill/>
                  </a:ln>
                  <a:solidFill>
                    <a:schemeClr val="tx1">
                      <a:lumMod val="75000"/>
                      <a:lumOff val="25000"/>
                    </a:schemeClr>
                  </a:solidFill>
                  <a:effectLst/>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50000"/>
                    <a:lumOff val="50000"/>
                  </a:schemeClr>
                </a:solidFill>
                <a:latin typeface="+mn-lt"/>
                <a:ea typeface="+mn-ea"/>
                <a:cs typeface="+mn-cs"/>
              </a:defRPr>
            </a:pPr>
            <a:endParaRPr lang="en-US"/>
          </a:p>
        </c:txPr>
        <c:crossAx val="1785035135"/>
        <c:crosses val="autoZero"/>
        <c:auto val="1"/>
        <c:lblAlgn val="ctr"/>
        <c:lblOffset val="100"/>
        <c:noMultiLvlLbl val="0"/>
      </c:catAx>
      <c:valAx>
        <c:axId val="1785035135"/>
        <c:scaling>
          <c:orientation val="minMax"/>
        </c:scaling>
        <c:delete val="0"/>
        <c:axPos val="l"/>
        <c:title>
          <c:tx>
            <c:rich>
              <a:bodyPr rot="-5400000" spcFirstLastPara="1" vertOverflow="ellipsis" vert="horz" wrap="square" anchor="ctr" anchorCtr="1"/>
              <a:lstStyle/>
              <a:p>
                <a:pPr>
                  <a:defRPr sz="1200" b="1" i="0" u="none" strike="noStrike" kern="1200" cap="all" baseline="0">
                    <a:ln>
                      <a:noFill/>
                    </a:ln>
                    <a:solidFill>
                      <a:schemeClr val="tx1">
                        <a:lumMod val="75000"/>
                        <a:lumOff val="25000"/>
                      </a:schemeClr>
                    </a:solidFill>
                    <a:latin typeface="+mn-lt"/>
                    <a:ea typeface="+mn-ea"/>
                    <a:cs typeface="+mn-cs"/>
                  </a:defRPr>
                </a:pPr>
                <a:r>
                  <a:rPr lang="en-US" sz="1200" b="1">
                    <a:ln>
                      <a:noFill/>
                    </a:ln>
                    <a:solidFill>
                      <a:schemeClr val="tx1">
                        <a:lumMod val="75000"/>
                        <a:lumOff val="25000"/>
                      </a:schemeClr>
                    </a:solidFill>
                  </a:rPr>
                  <a:t>no. of families</a:t>
                </a:r>
              </a:p>
            </c:rich>
          </c:tx>
          <c:overlay val="0"/>
          <c:spPr>
            <a:noFill/>
            <a:ln>
              <a:noFill/>
            </a:ln>
            <a:effectLst/>
          </c:spPr>
          <c:txPr>
            <a:bodyPr rot="-5400000" spcFirstLastPara="1" vertOverflow="ellipsis" vert="horz" wrap="square" anchor="ctr" anchorCtr="1"/>
            <a:lstStyle/>
            <a:p>
              <a:pPr>
                <a:defRPr sz="1200" b="1" i="0" u="none" strike="noStrike" kern="1200" cap="all" baseline="0">
                  <a:ln>
                    <a:noFill/>
                  </a:ln>
                  <a:solidFill>
                    <a:schemeClr val="tx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50000"/>
                    <a:lumOff val="50000"/>
                  </a:schemeClr>
                </a:solidFill>
                <a:latin typeface="+mn-lt"/>
                <a:ea typeface="+mn-ea"/>
                <a:cs typeface="+mn-cs"/>
              </a:defRPr>
            </a:pPr>
            <a:endParaRPr lang="en-US"/>
          </a:p>
        </c:txPr>
        <c:crossAx val="1785036095"/>
        <c:crosses val="autoZero"/>
        <c:crossBetween val="between"/>
      </c:valAx>
      <c:spPr>
        <a:noFill/>
        <a:ln>
          <a:solidFill>
            <a:srgbClr val="00B050">
              <a:alpha val="1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gradFill flip="none" rotWithShape="1">
        <a:gsLst>
          <a:gs pos="0">
            <a:schemeClr val="accent6">
              <a:lumMod val="50000"/>
            </a:schemeClr>
          </a:gs>
          <a:gs pos="23000">
            <a:schemeClr val="accent6">
              <a:lumMod val="89000"/>
            </a:schemeClr>
          </a:gs>
          <a:gs pos="69000">
            <a:schemeClr val="accent6">
              <a:lumMod val="75000"/>
            </a:schemeClr>
          </a:gs>
          <a:gs pos="97000">
            <a:schemeClr val="accent6">
              <a:lumMod val="70000"/>
            </a:schemeClr>
          </a:gs>
        </a:gsLst>
        <a:path path="circle">
          <a:fillToRect r="100000" b="100000"/>
        </a:path>
        <a:tileRect l="-100000" t="-100000"/>
      </a:gra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23523679176175"/>
          <c:y val="7.4864751755822731E-2"/>
          <c:w val="0.85217031670368193"/>
          <c:h val="0.77735616145973085"/>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a:scene3d>
                <a:camera prst="orthographicFront"/>
                <a:lightRig rig="threePt" dir="t"/>
              </a:scene3d>
              <a:sp3d>
                <a:bevelT w="190500" h="38100"/>
              </a:sp3d>
            </c:spPr>
            <c:extLst>
              <c:ext xmlns:c16="http://schemas.microsoft.com/office/drawing/2014/chart" uri="{C3380CC4-5D6E-409C-BE32-E72D297353CC}">
                <c16:uniqueId val="{0000000A-697D-4C9F-AE06-0AAD569FAF4B}"/>
              </c:ext>
            </c:extLst>
          </c:dPt>
          <c:dPt>
            <c:idx val="2"/>
            <c:invertIfNegative val="0"/>
            <c:bubble3D val="0"/>
            <c:spPr>
              <a:solidFill>
                <a:schemeClr val="accent1"/>
              </a:solidFill>
              <a:ln>
                <a:noFill/>
              </a:ln>
              <a:effectLst/>
              <a:scene3d>
                <a:camera prst="orthographicFront"/>
                <a:lightRig rig="threePt" dir="t"/>
              </a:scene3d>
              <a:sp3d>
                <a:bevelT w="190500" h="38100"/>
              </a:sp3d>
            </c:spPr>
            <c:extLst>
              <c:ext xmlns:c16="http://schemas.microsoft.com/office/drawing/2014/chart" uri="{C3380CC4-5D6E-409C-BE32-E72D297353CC}">
                <c16:uniqueId val="{00000009-697D-4C9F-AE06-0AAD569FAF4B}"/>
              </c:ext>
            </c:extLst>
          </c:dPt>
          <c:dPt>
            <c:idx val="3"/>
            <c:invertIfNegative val="0"/>
            <c:bubble3D val="0"/>
            <c:spPr>
              <a:solidFill>
                <a:schemeClr val="accent1"/>
              </a:solidFill>
              <a:ln>
                <a:noFill/>
              </a:ln>
              <a:effectLst/>
              <a:scene3d>
                <a:camera prst="orthographicFront"/>
                <a:lightRig rig="threePt" dir="t"/>
              </a:scene3d>
              <a:sp3d>
                <a:bevelT w="190500" h="38100"/>
              </a:sp3d>
            </c:spPr>
            <c:extLst>
              <c:ext xmlns:c16="http://schemas.microsoft.com/office/drawing/2014/chart" uri="{C3380CC4-5D6E-409C-BE32-E72D297353CC}">
                <c16:uniqueId val="{00000008-697D-4C9F-AE06-0AAD569FAF4B}"/>
              </c:ext>
            </c:extLst>
          </c:dPt>
          <c:dPt>
            <c:idx val="4"/>
            <c:invertIfNegative val="0"/>
            <c:bubble3D val="0"/>
            <c:spPr>
              <a:solidFill>
                <a:schemeClr val="accent1"/>
              </a:solidFill>
              <a:ln>
                <a:noFill/>
              </a:ln>
              <a:effectLst/>
              <a:scene3d>
                <a:camera prst="orthographicFront"/>
                <a:lightRig rig="threePt" dir="t"/>
              </a:scene3d>
              <a:sp3d>
                <a:bevelT w="190500" h="38100"/>
              </a:sp3d>
            </c:spPr>
            <c:extLst>
              <c:ext xmlns:c16="http://schemas.microsoft.com/office/drawing/2014/chart" uri="{C3380CC4-5D6E-409C-BE32-E72D297353CC}">
                <c16:uniqueId val="{00000007-697D-4C9F-AE06-0AAD569FAF4B}"/>
              </c:ext>
            </c:extLst>
          </c:dPt>
          <c:dPt>
            <c:idx val="5"/>
            <c:invertIfNegative val="0"/>
            <c:bubble3D val="0"/>
            <c:spPr>
              <a:solidFill>
                <a:schemeClr val="accent1"/>
              </a:solidFill>
              <a:ln>
                <a:noFill/>
              </a:ln>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6-697D-4C9F-AE06-0AAD569FAF4B}"/>
              </c:ext>
            </c:extLst>
          </c:dPt>
          <c:dPt>
            <c:idx val="6"/>
            <c:invertIfNegative val="0"/>
            <c:bubble3D val="0"/>
            <c:spPr>
              <a:solidFill>
                <a:schemeClr val="accent1"/>
              </a:solidFill>
              <a:ln>
                <a:noFill/>
              </a:ln>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5-697D-4C9F-AE06-0AAD569FAF4B}"/>
              </c:ext>
            </c:extLst>
          </c:dPt>
          <c:dPt>
            <c:idx val="7"/>
            <c:invertIfNegative val="0"/>
            <c:bubble3D val="0"/>
            <c:spPr>
              <a:solidFill>
                <a:schemeClr val="accent1"/>
              </a:solidFill>
              <a:ln>
                <a:noFill/>
              </a:ln>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3-697D-4C9F-AE06-0AAD569FAF4B}"/>
              </c:ext>
            </c:extLst>
          </c:dPt>
          <c:dPt>
            <c:idx val="8"/>
            <c:invertIfNegative val="0"/>
            <c:bubble3D val="0"/>
            <c:spPr>
              <a:solidFill>
                <a:schemeClr val="accent1"/>
              </a:solidFill>
              <a:ln>
                <a:no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4-697D-4C9F-AE06-0AAD569FAF4B}"/>
              </c:ext>
            </c:extLst>
          </c:dPt>
          <c:cat>
            <c:strRef>
              <c:f>'CA4.2(b)'!$C$4:$C$13</c:f>
              <c:strCache>
                <c:ptCount val="10"/>
                <c:pt idx="0">
                  <c:v>135-150</c:v>
                </c:pt>
                <c:pt idx="1">
                  <c:v>150-165</c:v>
                </c:pt>
                <c:pt idx="2">
                  <c:v>165-180</c:v>
                </c:pt>
                <c:pt idx="3">
                  <c:v>180-195</c:v>
                </c:pt>
                <c:pt idx="4">
                  <c:v>195-210</c:v>
                </c:pt>
                <c:pt idx="5">
                  <c:v>210-225</c:v>
                </c:pt>
                <c:pt idx="6">
                  <c:v>225-240</c:v>
                </c:pt>
                <c:pt idx="7">
                  <c:v>240-255</c:v>
                </c:pt>
                <c:pt idx="8">
                  <c:v>255-270</c:v>
                </c:pt>
                <c:pt idx="9">
                  <c:v>270-285</c:v>
                </c:pt>
              </c:strCache>
            </c:strRef>
          </c:cat>
          <c:val>
            <c:numRef>
              <c:f>'CA4.2(b)'!$D$4:$D$13</c:f>
              <c:numCache>
                <c:formatCode>General</c:formatCode>
                <c:ptCount val="10"/>
                <c:pt idx="0">
                  <c:v>0</c:v>
                </c:pt>
                <c:pt idx="1">
                  <c:v>4</c:v>
                </c:pt>
                <c:pt idx="2">
                  <c:v>9</c:v>
                </c:pt>
                <c:pt idx="3">
                  <c:v>34</c:v>
                </c:pt>
                <c:pt idx="4">
                  <c:v>25</c:v>
                </c:pt>
                <c:pt idx="5">
                  <c:v>14</c:v>
                </c:pt>
                <c:pt idx="6">
                  <c:v>24</c:v>
                </c:pt>
                <c:pt idx="7">
                  <c:v>8</c:v>
                </c:pt>
                <c:pt idx="8">
                  <c:v>2</c:v>
                </c:pt>
                <c:pt idx="9">
                  <c:v>0</c:v>
                </c:pt>
              </c:numCache>
            </c:numRef>
          </c:val>
          <c:extLst>
            <c:ext xmlns:c16="http://schemas.microsoft.com/office/drawing/2014/chart" uri="{C3380CC4-5D6E-409C-BE32-E72D297353CC}">
              <c16:uniqueId val="{00000000-697D-4C9F-AE06-0AAD569FAF4B}"/>
            </c:ext>
          </c:extLst>
        </c:ser>
        <c:dLbls>
          <c:showLegendKey val="0"/>
          <c:showVal val="0"/>
          <c:showCatName val="0"/>
          <c:showSerName val="0"/>
          <c:showPercent val="0"/>
          <c:showBubbleSize val="0"/>
        </c:dLbls>
        <c:gapWidth val="0"/>
        <c:overlap val="22"/>
        <c:axId val="2135855568"/>
        <c:axId val="2135857968"/>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'CA4.2(b)'!$D$4:$D$13</c:f>
              <c:numCache>
                <c:formatCode>General</c:formatCode>
                <c:ptCount val="10"/>
                <c:pt idx="0">
                  <c:v>0</c:v>
                </c:pt>
                <c:pt idx="1">
                  <c:v>4</c:v>
                </c:pt>
                <c:pt idx="2">
                  <c:v>9</c:v>
                </c:pt>
                <c:pt idx="3">
                  <c:v>34</c:v>
                </c:pt>
                <c:pt idx="4">
                  <c:v>25</c:v>
                </c:pt>
                <c:pt idx="5">
                  <c:v>14</c:v>
                </c:pt>
                <c:pt idx="6">
                  <c:v>24</c:v>
                </c:pt>
                <c:pt idx="7">
                  <c:v>8</c:v>
                </c:pt>
                <c:pt idx="8">
                  <c:v>2</c:v>
                </c:pt>
                <c:pt idx="9">
                  <c:v>0</c:v>
                </c:pt>
              </c:numCache>
            </c:numRef>
          </c:val>
          <c:smooth val="0"/>
          <c:extLst>
            <c:ext xmlns:c16="http://schemas.microsoft.com/office/drawing/2014/chart" uri="{C3380CC4-5D6E-409C-BE32-E72D297353CC}">
              <c16:uniqueId val="{00000001-697D-4C9F-AE06-0AAD569FAF4B}"/>
            </c:ext>
          </c:extLst>
        </c:ser>
        <c:dLbls>
          <c:showLegendKey val="0"/>
          <c:showVal val="0"/>
          <c:showCatName val="0"/>
          <c:showSerName val="0"/>
          <c:showPercent val="0"/>
          <c:showBubbleSize val="0"/>
        </c:dLbls>
        <c:marker val="1"/>
        <c:smooth val="0"/>
        <c:axId val="2135855568"/>
        <c:axId val="2135857968"/>
      </c:lineChart>
      <c:catAx>
        <c:axId val="213585556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Class Interval</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5857968"/>
        <c:crosses val="autoZero"/>
        <c:auto val="1"/>
        <c:lblAlgn val="ctr"/>
        <c:lblOffset val="100"/>
        <c:noMultiLvlLbl val="0"/>
      </c:catAx>
      <c:valAx>
        <c:axId val="21358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Rainfall (frequency)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135855568"/>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3578396517478"/>
          <c:y val="0.11114659208432208"/>
          <c:w val="0.81306406413956167"/>
          <c:h val="0.70817159383451855"/>
        </c:manualLayout>
      </c:layout>
      <c:scatterChart>
        <c:scatterStyle val="lineMarker"/>
        <c:varyColors val="0"/>
        <c:ser>
          <c:idx val="0"/>
          <c:order val="0"/>
          <c:spPr>
            <a:ln w="19050" cap="rnd">
              <a:solidFill>
                <a:schemeClr val="accent2">
                  <a:lumMod val="75000"/>
                </a:schemeClr>
              </a:solidFill>
              <a:round/>
            </a:ln>
            <a:effectLst/>
          </c:spPr>
          <c:marker>
            <c:symbol val="circle"/>
            <c:size val="5"/>
            <c:spPr>
              <a:solidFill>
                <a:schemeClr val="accent1">
                  <a:lumMod val="75000"/>
                </a:schemeClr>
              </a:solidFill>
              <a:ln w="9525">
                <a:solidFill>
                  <a:schemeClr val="accent2">
                    <a:lumMod val="75000"/>
                  </a:schemeClr>
                </a:solidFill>
              </a:ln>
              <a:effectLst/>
            </c:spPr>
          </c:marker>
          <c:xVal>
            <c:numRef>
              <c:f>'CA4.2(b)'!$G$4:$G$13</c:f>
              <c:numCache>
                <c:formatCode>General</c:formatCode>
                <c:ptCount val="10"/>
                <c:pt idx="0">
                  <c:v>142.5</c:v>
                </c:pt>
                <c:pt idx="1">
                  <c:v>157.5</c:v>
                </c:pt>
                <c:pt idx="2">
                  <c:v>172.5</c:v>
                </c:pt>
                <c:pt idx="3">
                  <c:v>187.5</c:v>
                </c:pt>
                <c:pt idx="4">
                  <c:v>202.5</c:v>
                </c:pt>
                <c:pt idx="5">
                  <c:v>217.5</c:v>
                </c:pt>
                <c:pt idx="6">
                  <c:v>232.5</c:v>
                </c:pt>
                <c:pt idx="7">
                  <c:v>247.5</c:v>
                </c:pt>
                <c:pt idx="8">
                  <c:v>262.5</c:v>
                </c:pt>
                <c:pt idx="9">
                  <c:v>277.5</c:v>
                </c:pt>
              </c:numCache>
            </c:numRef>
          </c:xVal>
          <c:yVal>
            <c:numRef>
              <c:f>'CA4.2(b)'!$D$4:$D$13</c:f>
              <c:numCache>
                <c:formatCode>General</c:formatCode>
                <c:ptCount val="10"/>
                <c:pt idx="0">
                  <c:v>0</c:v>
                </c:pt>
                <c:pt idx="1">
                  <c:v>4</c:v>
                </c:pt>
                <c:pt idx="2">
                  <c:v>9</c:v>
                </c:pt>
                <c:pt idx="3">
                  <c:v>34</c:v>
                </c:pt>
                <c:pt idx="4">
                  <c:v>25</c:v>
                </c:pt>
                <c:pt idx="5">
                  <c:v>14</c:v>
                </c:pt>
                <c:pt idx="6">
                  <c:v>24</c:v>
                </c:pt>
                <c:pt idx="7">
                  <c:v>8</c:v>
                </c:pt>
                <c:pt idx="8">
                  <c:v>2</c:v>
                </c:pt>
                <c:pt idx="9">
                  <c:v>0</c:v>
                </c:pt>
              </c:numCache>
            </c:numRef>
          </c:yVal>
          <c:smooth val="0"/>
          <c:extLst>
            <c:ext xmlns:c16="http://schemas.microsoft.com/office/drawing/2014/chart" uri="{C3380CC4-5D6E-409C-BE32-E72D297353CC}">
              <c16:uniqueId val="{00000005-63CA-4EDC-8055-B3E9598A9F3F}"/>
            </c:ext>
          </c:extLst>
        </c:ser>
        <c:dLbls>
          <c:showLegendKey val="0"/>
          <c:showVal val="0"/>
          <c:showCatName val="0"/>
          <c:showSerName val="0"/>
          <c:showPercent val="0"/>
          <c:showBubbleSize val="0"/>
        </c:dLbls>
        <c:axId val="1712338080"/>
        <c:axId val="311568960"/>
      </c:scatterChart>
      <c:valAx>
        <c:axId val="1712338080"/>
        <c:scaling>
          <c:orientation val="minMax"/>
          <c:max val="285"/>
          <c:min val="135"/>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Mid Value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1568960"/>
        <c:crosses val="autoZero"/>
        <c:crossBetween val="midCat"/>
        <c:majorUnit val="15"/>
        <c:minorUnit val="7.5"/>
      </c:valAx>
      <c:valAx>
        <c:axId val="3115689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Rainfall (frequency)</a:t>
                </a:r>
              </a:p>
            </c:rich>
          </c:tx>
          <c:layout>
            <c:manualLayout>
              <c:xMode val="edge"/>
              <c:yMode val="edge"/>
              <c:x val="1.9444444444444445E-2"/>
              <c:y val="0.2503743802857976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12338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60185382232625"/>
          <c:y val="0.11299417107243855"/>
          <c:w val="0.82480054858007612"/>
          <c:h val="0.7115198033900596"/>
        </c:manualLayout>
      </c:layout>
      <c:scatterChart>
        <c:scatterStyle val="smoothMarker"/>
        <c:varyColors val="0"/>
        <c:ser>
          <c:idx val="0"/>
          <c:order val="0"/>
          <c:spPr>
            <a:ln w="19050"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xVal>
            <c:numRef>
              <c:f>'CA4.2(b)'!$G$4:$G$13</c:f>
              <c:numCache>
                <c:formatCode>General</c:formatCode>
                <c:ptCount val="10"/>
                <c:pt idx="0">
                  <c:v>142.5</c:v>
                </c:pt>
                <c:pt idx="1">
                  <c:v>157.5</c:v>
                </c:pt>
                <c:pt idx="2">
                  <c:v>172.5</c:v>
                </c:pt>
                <c:pt idx="3">
                  <c:v>187.5</c:v>
                </c:pt>
                <c:pt idx="4">
                  <c:v>202.5</c:v>
                </c:pt>
                <c:pt idx="5">
                  <c:v>217.5</c:v>
                </c:pt>
                <c:pt idx="6">
                  <c:v>232.5</c:v>
                </c:pt>
                <c:pt idx="7">
                  <c:v>247.5</c:v>
                </c:pt>
                <c:pt idx="8">
                  <c:v>262.5</c:v>
                </c:pt>
                <c:pt idx="9">
                  <c:v>277.5</c:v>
                </c:pt>
              </c:numCache>
            </c:numRef>
          </c:xVal>
          <c:yVal>
            <c:numRef>
              <c:f>'CA4.2(b)'!$D$4:$D$13</c:f>
              <c:numCache>
                <c:formatCode>General</c:formatCode>
                <c:ptCount val="10"/>
                <c:pt idx="0">
                  <c:v>0</c:v>
                </c:pt>
                <c:pt idx="1">
                  <c:v>4</c:v>
                </c:pt>
                <c:pt idx="2">
                  <c:v>9</c:v>
                </c:pt>
                <c:pt idx="3">
                  <c:v>34</c:v>
                </c:pt>
                <c:pt idx="4">
                  <c:v>25</c:v>
                </c:pt>
                <c:pt idx="5">
                  <c:v>14</c:v>
                </c:pt>
                <c:pt idx="6">
                  <c:v>24</c:v>
                </c:pt>
                <c:pt idx="7">
                  <c:v>8</c:v>
                </c:pt>
                <c:pt idx="8">
                  <c:v>2</c:v>
                </c:pt>
                <c:pt idx="9">
                  <c:v>0</c:v>
                </c:pt>
              </c:numCache>
            </c:numRef>
          </c:yVal>
          <c:smooth val="1"/>
          <c:extLst>
            <c:ext xmlns:c16="http://schemas.microsoft.com/office/drawing/2014/chart" uri="{C3380CC4-5D6E-409C-BE32-E72D297353CC}">
              <c16:uniqueId val="{00000003-AD9B-491F-BC35-AC9B6797F88B}"/>
            </c:ext>
          </c:extLst>
        </c:ser>
        <c:dLbls>
          <c:showLegendKey val="0"/>
          <c:showVal val="0"/>
          <c:showCatName val="0"/>
          <c:showSerName val="0"/>
          <c:showPercent val="0"/>
          <c:showBubbleSize val="0"/>
        </c:dLbls>
        <c:axId val="1739731600"/>
        <c:axId val="1739730160"/>
      </c:scatterChart>
      <c:valAx>
        <c:axId val="1739731600"/>
        <c:scaling>
          <c:orientation val="minMax"/>
          <c:max val="285"/>
          <c:min val="135"/>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Mid Value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39730160"/>
        <c:crosses val="autoZero"/>
        <c:crossBetween val="midCat"/>
        <c:majorUnit val="15"/>
        <c:minorUnit val="7.5"/>
      </c:valAx>
      <c:valAx>
        <c:axId val="17397301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Rainfall (frequency)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9731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56058617672791"/>
          <c:y val="8.2014071157771956E-2"/>
          <c:w val="0.78871719160104992"/>
          <c:h val="0.70466827063283755"/>
        </c:manualLayout>
      </c:layout>
      <c:scatterChart>
        <c:scatterStyle val="lineMarker"/>
        <c:varyColors val="0"/>
        <c:ser>
          <c:idx val="0"/>
          <c:order val="0"/>
          <c:spPr>
            <a:ln w="19050" cap="rnd">
              <a:solidFill>
                <a:schemeClr val="accent2">
                  <a:lumMod val="75000"/>
                </a:schemeClr>
              </a:solidFill>
              <a:round/>
            </a:ln>
            <a:effectLst/>
          </c:spPr>
          <c:marker>
            <c:symbol val="circle"/>
            <c:size val="5"/>
            <c:spPr>
              <a:solidFill>
                <a:schemeClr val="accent1">
                  <a:lumMod val="50000"/>
                </a:schemeClr>
              </a:solidFill>
              <a:ln w="9525">
                <a:solidFill>
                  <a:schemeClr val="accent2">
                    <a:lumMod val="50000"/>
                  </a:schemeClr>
                </a:solidFill>
              </a:ln>
              <a:effectLst/>
            </c:spPr>
          </c:marker>
          <c:xVal>
            <c:numRef>
              <c:f>'CA4.2(c)'!$F$4:$F$11</c:f>
              <c:numCache>
                <c:formatCode>General</c:formatCode>
                <c:ptCount val="8"/>
                <c:pt idx="0">
                  <c:v>150</c:v>
                </c:pt>
                <c:pt idx="1">
                  <c:v>165</c:v>
                </c:pt>
                <c:pt idx="2">
                  <c:v>180</c:v>
                </c:pt>
                <c:pt idx="3">
                  <c:v>195</c:v>
                </c:pt>
                <c:pt idx="4">
                  <c:v>210</c:v>
                </c:pt>
                <c:pt idx="5">
                  <c:v>225</c:v>
                </c:pt>
                <c:pt idx="6">
                  <c:v>240</c:v>
                </c:pt>
                <c:pt idx="7">
                  <c:v>255</c:v>
                </c:pt>
              </c:numCache>
            </c:numRef>
          </c:xVal>
          <c:yVal>
            <c:numRef>
              <c:f>'CA4.2(c)'!$I$4:$I$11</c:f>
              <c:numCache>
                <c:formatCode>General</c:formatCode>
                <c:ptCount val="8"/>
                <c:pt idx="0">
                  <c:v>120</c:v>
                </c:pt>
                <c:pt idx="1">
                  <c:v>116</c:v>
                </c:pt>
                <c:pt idx="2">
                  <c:v>107</c:v>
                </c:pt>
                <c:pt idx="3">
                  <c:v>73</c:v>
                </c:pt>
                <c:pt idx="4">
                  <c:v>48</c:v>
                </c:pt>
                <c:pt idx="5">
                  <c:v>34</c:v>
                </c:pt>
                <c:pt idx="6">
                  <c:v>10</c:v>
                </c:pt>
                <c:pt idx="7">
                  <c:v>2</c:v>
                </c:pt>
              </c:numCache>
            </c:numRef>
          </c:yVal>
          <c:smooth val="0"/>
          <c:extLst>
            <c:ext xmlns:c16="http://schemas.microsoft.com/office/drawing/2014/chart" uri="{C3380CC4-5D6E-409C-BE32-E72D297353CC}">
              <c16:uniqueId val="{00000000-8108-478F-908D-BAAD8370097F}"/>
            </c:ext>
          </c:extLst>
        </c:ser>
        <c:dLbls>
          <c:showLegendKey val="0"/>
          <c:showVal val="0"/>
          <c:showCatName val="0"/>
          <c:showSerName val="0"/>
          <c:showPercent val="0"/>
          <c:showBubbleSize val="0"/>
        </c:dLbls>
        <c:axId val="570557424"/>
        <c:axId val="570555784"/>
      </c:scatterChart>
      <c:valAx>
        <c:axId val="570557424"/>
        <c:scaling>
          <c:orientation val="minMax"/>
          <c:min val="150"/>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Lower limit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70555784"/>
        <c:crosses val="autoZero"/>
        <c:crossBetween val="midCat"/>
        <c:majorUnit val="15"/>
        <c:minorUnit val="7.5"/>
      </c:valAx>
      <c:valAx>
        <c:axId val="570555784"/>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Rainfall (frequency)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0557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75503062117235"/>
          <c:y val="7.2932415431215702E-2"/>
          <c:w val="0.79501574803149611"/>
          <c:h val="0.70986810210685392"/>
        </c:manualLayout>
      </c:layout>
      <c:scatterChart>
        <c:scatterStyle val="lineMarker"/>
        <c:varyColors val="0"/>
        <c:ser>
          <c:idx val="0"/>
          <c:order val="0"/>
          <c:spPr>
            <a:ln w="19050" cap="rnd">
              <a:solidFill>
                <a:schemeClr val="accent2">
                  <a:lumMod val="75000"/>
                </a:schemeClr>
              </a:solidFill>
              <a:round/>
            </a:ln>
            <a:effectLst/>
          </c:spPr>
          <c:marker>
            <c:symbol val="circle"/>
            <c:size val="5"/>
            <c:spPr>
              <a:solidFill>
                <a:schemeClr val="accent1"/>
              </a:solidFill>
              <a:ln w="9525">
                <a:solidFill>
                  <a:schemeClr val="accent2">
                    <a:lumMod val="75000"/>
                  </a:schemeClr>
                </a:solidFill>
              </a:ln>
              <a:effectLst/>
            </c:spPr>
          </c:marker>
          <c:xVal>
            <c:numRef>
              <c:f>'CA4.2(c)'!$G$4:$G$11</c:f>
              <c:numCache>
                <c:formatCode>General</c:formatCode>
                <c:ptCount val="8"/>
                <c:pt idx="0">
                  <c:v>165</c:v>
                </c:pt>
                <c:pt idx="1">
                  <c:v>180</c:v>
                </c:pt>
                <c:pt idx="2">
                  <c:v>195</c:v>
                </c:pt>
                <c:pt idx="3">
                  <c:v>210</c:v>
                </c:pt>
                <c:pt idx="4">
                  <c:v>225</c:v>
                </c:pt>
                <c:pt idx="5">
                  <c:v>240</c:v>
                </c:pt>
                <c:pt idx="6">
                  <c:v>255</c:v>
                </c:pt>
                <c:pt idx="7">
                  <c:v>270</c:v>
                </c:pt>
              </c:numCache>
            </c:numRef>
          </c:xVal>
          <c:yVal>
            <c:numRef>
              <c:f>'CA4.2(c)'!$H$4:$H$11</c:f>
              <c:numCache>
                <c:formatCode>General</c:formatCode>
                <c:ptCount val="8"/>
                <c:pt idx="0">
                  <c:v>4</c:v>
                </c:pt>
                <c:pt idx="1">
                  <c:v>13</c:v>
                </c:pt>
                <c:pt idx="2">
                  <c:v>47</c:v>
                </c:pt>
                <c:pt idx="3">
                  <c:v>72</c:v>
                </c:pt>
                <c:pt idx="4">
                  <c:v>86</c:v>
                </c:pt>
                <c:pt idx="5">
                  <c:v>110</c:v>
                </c:pt>
                <c:pt idx="6">
                  <c:v>118</c:v>
                </c:pt>
                <c:pt idx="7">
                  <c:v>120</c:v>
                </c:pt>
              </c:numCache>
            </c:numRef>
          </c:yVal>
          <c:smooth val="0"/>
          <c:extLst>
            <c:ext xmlns:c16="http://schemas.microsoft.com/office/drawing/2014/chart" uri="{C3380CC4-5D6E-409C-BE32-E72D297353CC}">
              <c16:uniqueId val="{00000000-9C21-45EE-A6A7-59B2AA3AB2E2}"/>
            </c:ext>
          </c:extLst>
        </c:ser>
        <c:dLbls>
          <c:showLegendKey val="0"/>
          <c:showVal val="0"/>
          <c:showCatName val="0"/>
          <c:showSerName val="0"/>
          <c:showPercent val="0"/>
          <c:showBubbleSize val="0"/>
        </c:dLbls>
        <c:axId val="570576120"/>
        <c:axId val="570579400"/>
      </c:scatterChart>
      <c:valAx>
        <c:axId val="570576120"/>
        <c:scaling>
          <c:orientation val="minMax"/>
          <c:max val="270"/>
          <c:min val="150"/>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Upper limit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70579400"/>
        <c:crosses val="autoZero"/>
        <c:crossBetween val="midCat"/>
        <c:majorUnit val="15"/>
        <c:minorUnit val="7.5"/>
      </c:valAx>
      <c:valAx>
        <c:axId val="570579400"/>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Rainfall (frequency)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ln>
                  <a:noFill/>
                </a:ln>
                <a:solidFill>
                  <a:schemeClr val="tx1">
                    <a:lumMod val="65000"/>
                    <a:lumOff val="35000"/>
                  </a:schemeClr>
                </a:solidFill>
                <a:latin typeface="+mn-lt"/>
                <a:ea typeface="+mn-ea"/>
                <a:cs typeface="+mn-cs"/>
              </a:defRPr>
            </a:pPr>
            <a:endParaRPr lang="en-US"/>
          </a:p>
        </c:txPr>
        <c:crossAx val="57057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59199818767573"/>
          <c:y val="9.1405876199330521E-2"/>
          <c:w val="0.8206868107947336"/>
          <c:h val="0.73409798279464356"/>
        </c:manualLayout>
      </c:layout>
      <c:lineChart>
        <c:grouping val="standard"/>
        <c:varyColors val="0"/>
        <c:ser>
          <c:idx val="0"/>
          <c:order val="0"/>
          <c:spPr>
            <a:ln w="28575" cap="rnd">
              <a:solidFill>
                <a:schemeClr val="accent2">
                  <a:lumMod val="75000"/>
                </a:schemeClr>
              </a:solidFill>
              <a:round/>
            </a:ln>
            <a:effectLst/>
          </c:spPr>
          <c:marker>
            <c:symbol val="circle"/>
            <c:size val="5"/>
            <c:spPr>
              <a:solidFill>
                <a:schemeClr val="accent1">
                  <a:lumMod val="75000"/>
                </a:schemeClr>
              </a:solidFill>
              <a:ln w="9525">
                <a:solidFill>
                  <a:schemeClr val="accent2">
                    <a:lumMod val="75000"/>
                  </a:schemeClr>
                </a:solidFill>
              </a:ln>
              <a:effectLst/>
            </c:spPr>
          </c:marker>
          <c:cat>
            <c:numRef>
              <c:f>'CA5.1'!$C$4:$C$15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'CA5.1'!$D$4:$D$15</c:f>
              <c:numCache>
                <c:formatCode>General</c:formatCode>
                <c:ptCount val="12"/>
                <c:pt idx="0">
                  <c:v>278</c:v>
                </c:pt>
                <c:pt idx="1">
                  <c:v>286</c:v>
                </c:pt>
                <c:pt idx="2">
                  <c:v>398</c:v>
                </c:pt>
                <c:pt idx="3">
                  <c:v>421</c:v>
                </c:pt>
                <c:pt idx="4">
                  <c:v>367</c:v>
                </c:pt>
                <c:pt idx="5">
                  <c:v>387</c:v>
                </c:pt>
                <c:pt idx="6">
                  <c:v>418</c:v>
                </c:pt>
                <c:pt idx="7">
                  <c:v>378</c:v>
                </c:pt>
                <c:pt idx="8">
                  <c:v>435</c:v>
                </c:pt>
                <c:pt idx="9">
                  <c:v>498</c:v>
                </c:pt>
                <c:pt idx="10">
                  <c:v>425</c:v>
                </c:pt>
                <c:pt idx="11">
                  <c:v>447</c:v>
                </c:pt>
              </c:numCache>
            </c:numRef>
          </c:val>
          <c:smooth val="0"/>
          <c:extLst>
            <c:ext xmlns:c16="http://schemas.microsoft.com/office/drawing/2014/chart" uri="{C3380CC4-5D6E-409C-BE32-E72D297353CC}">
              <c16:uniqueId val="{00000000-03F8-4EA2-99C5-27814F26A499}"/>
            </c:ext>
          </c:extLst>
        </c:ser>
        <c:dLbls>
          <c:showLegendKey val="0"/>
          <c:showVal val="0"/>
          <c:showCatName val="0"/>
          <c:showSerName val="0"/>
          <c:showPercent val="0"/>
          <c:showBubbleSize val="0"/>
        </c:dLbls>
        <c:marker val="1"/>
        <c:smooth val="0"/>
        <c:axId val="618036351"/>
        <c:axId val="618020991"/>
      </c:lineChart>
      <c:dateAx>
        <c:axId val="61803635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Month</a:t>
                </a:r>
              </a:p>
            </c:rich>
          </c:tx>
          <c:layout>
            <c:manualLayout>
              <c:xMode val="edge"/>
              <c:yMode val="edge"/>
              <c:x val="0.43203898947659791"/>
              <c:y val="0.8964522417153996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alpha val="94000"/>
              </a:schemeClr>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18020991"/>
        <c:crosses val="autoZero"/>
        <c:auto val="0"/>
        <c:lblOffset val="100"/>
        <c:baseTimeUnit val="days"/>
        <c:minorUnit val="1"/>
      </c:dateAx>
      <c:valAx>
        <c:axId val="61802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a:t>Number</a:t>
                </a:r>
                <a:r>
                  <a:rPr lang="en-IN" sz="1600" b="1" baseline="0"/>
                  <a:t> of cars</a:t>
                </a:r>
                <a:endParaRPr lang="en-IN"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18036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4">
          <a:lumMod val="20000"/>
          <a:lumOff val="80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83486058034427"/>
          <c:y val="0.10874123023450406"/>
          <c:w val="0.83204392642389902"/>
          <c:h val="0.71048366910539451"/>
        </c:manualLayout>
      </c:layout>
      <c:lineChart>
        <c:grouping val="standard"/>
        <c:varyColors val="0"/>
        <c:ser>
          <c:idx val="0"/>
          <c:order val="0"/>
          <c:tx>
            <c:strRef>
              <c:f>'CA5.2'!$D$3</c:f>
              <c:strCache>
                <c:ptCount val="1"/>
                <c:pt idx="0">
                  <c:v>Minimum Price (in Rs)</c:v>
                </c:pt>
              </c:strCache>
            </c:strRef>
          </c:tx>
          <c:spPr>
            <a:ln w="28575" cap="rnd">
              <a:solidFill>
                <a:schemeClr val="accent3">
                  <a:lumMod val="75000"/>
                </a:schemeClr>
              </a:solidFill>
              <a:round/>
            </a:ln>
            <a:effectLst/>
          </c:spPr>
          <c:marker>
            <c:symbol val="circle"/>
            <c:size val="5"/>
            <c:spPr>
              <a:solidFill>
                <a:schemeClr val="accent1"/>
              </a:solidFill>
              <a:ln w="9525">
                <a:solidFill>
                  <a:schemeClr val="accent1"/>
                </a:solidFill>
              </a:ln>
              <a:effectLst/>
            </c:spPr>
          </c:marker>
          <c:val>
            <c:numRef>
              <c:f>'CA5.2'!$D$4:$D$18</c:f>
              <c:numCache>
                <c:formatCode>General</c:formatCode>
                <c:ptCount val="15"/>
                <c:pt idx="0">
                  <c:v>800</c:v>
                </c:pt>
                <c:pt idx="1">
                  <c:v>820</c:v>
                </c:pt>
                <c:pt idx="2">
                  <c:v>775</c:v>
                </c:pt>
                <c:pt idx="3">
                  <c:v>720</c:v>
                </c:pt>
                <c:pt idx="4">
                  <c:v>860</c:v>
                </c:pt>
                <c:pt idx="5">
                  <c:v>840</c:v>
                </c:pt>
                <c:pt idx="6">
                  <c:v>740</c:v>
                </c:pt>
                <c:pt idx="7">
                  <c:v>780</c:v>
                </c:pt>
                <c:pt idx="8">
                  <c:v>800</c:v>
                </c:pt>
                <c:pt idx="9">
                  <c:v>750</c:v>
                </c:pt>
                <c:pt idx="10">
                  <c:v>780</c:v>
                </c:pt>
                <c:pt idx="11">
                  <c:v>800</c:v>
                </c:pt>
                <c:pt idx="12">
                  <c:v>775</c:v>
                </c:pt>
                <c:pt idx="13">
                  <c:v>750</c:v>
                </c:pt>
                <c:pt idx="14">
                  <c:v>840</c:v>
                </c:pt>
              </c:numCache>
            </c:numRef>
          </c:val>
          <c:smooth val="0"/>
          <c:extLst>
            <c:ext xmlns:c16="http://schemas.microsoft.com/office/drawing/2014/chart" uri="{C3380CC4-5D6E-409C-BE32-E72D297353CC}">
              <c16:uniqueId val="{00000006-E9E7-44EF-BE95-E1B226B87199}"/>
            </c:ext>
          </c:extLst>
        </c:ser>
        <c:ser>
          <c:idx val="1"/>
          <c:order val="1"/>
          <c:tx>
            <c:strRef>
              <c:f>'CA5.2'!$E$3</c:f>
              <c:strCache>
                <c:ptCount val="1"/>
                <c:pt idx="0">
                  <c:v>Maximum Price (in Rs)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val>
            <c:numRef>
              <c:f>'CA5.2'!$E$4:$E$18</c:f>
              <c:numCache>
                <c:formatCode>General</c:formatCode>
                <c:ptCount val="15"/>
                <c:pt idx="0">
                  <c:v>680</c:v>
                </c:pt>
                <c:pt idx="1">
                  <c:v>650</c:v>
                </c:pt>
                <c:pt idx="2">
                  <c:v>700</c:v>
                </c:pt>
                <c:pt idx="3">
                  <c:v>575</c:v>
                </c:pt>
                <c:pt idx="4">
                  <c:v>700</c:v>
                </c:pt>
                <c:pt idx="5">
                  <c:v>750</c:v>
                </c:pt>
                <c:pt idx="6">
                  <c:v>600</c:v>
                </c:pt>
                <c:pt idx="7">
                  <c:v>650</c:v>
                </c:pt>
                <c:pt idx="8">
                  <c:v>700</c:v>
                </c:pt>
                <c:pt idx="9">
                  <c:v>575</c:v>
                </c:pt>
                <c:pt idx="10">
                  <c:v>705</c:v>
                </c:pt>
                <c:pt idx="11">
                  <c:v>608</c:v>
                </c:pt>
                <c:pt idx="12">
                  <c:v>550</c:v>
                </c:pt>
                <c:pt idx="13">
                  <c:v>650</c:v>
                </c:pt>
                <c:pt idx="14">
                  <c:v>680</c:v>
                </c:pt>
              </c:numCache>
            </c:numRef>
          </c:val>
          <c:smooth val="0"/>
          <c:extLst>
            <c:ext xmlns:c16="http://schemas.microsoft.com/office/drawing/2014/chart" uri="{C3380CC4-5D6E-409C-BE32-E72D297353CC}">
              <c16:uniqueId val="{00000007-E9E7-44EF-BE95-E1B226B87199}"/>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219"/>
          <c:upBars>
            <c:spPr>
              <a:solidFill>
                <a:schemeClr val="lt1"/>
              </a:solidFill>
              <a:ln w="9525">
                <a:solidFill>
                  <a:schemeClr val="tx1">
                    <a:lumMod val="15000"/>
                    <a:lumOff val="85000"/>
                  </a:schemeClr>
                </a:solidFill>
              </a:ln>
              <a:effectLst/>
            </c:spPr>
          </c:upBars>
          <c:downBars>
            <c:spPr>
              <a:noFill/>
              <a:ln w="9525">
                <a:noFill/>
              </a:ln>
              <a:effectLst/>
            </c:spPr>
          </c:downBars>
        </c:upDownBars>
        <c:marker val="1"/>
        <c:smooth val="0"/>
        <c:axId val="1066551775"/>
        <c:axId val="1066561855"/>
      </c:lineChart>
      <c:dateAx>
        <c:axId val="1066551775"/>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t>Days</a:t>
                </a:r>
              </a:p>
            </c:rich>
          </c:tx>
          <c:layout>
            <c:manualLayout>
              <c:xMode val="edge"/>
              <c:yMode val="edge"/>
              <c:x val="0.46378118507542843"/>
              <c:y val="0.906103685268224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66561855"/>
        <c:crosses val="autoZero"/>
        <c:auto val="0"/>
        <c:lblOffset val="100"/>
        <c:baseTimeUnit val="days"/>
      </c:dateAx>
      <c:valAx>
        <c:axId val="1066561855"/>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t>Price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66551775"/>
        <c:crosses val="autoZero"/>
        <c:crossBetween val="midCat"/>
      </c:valAx>
      <c:spPr>
        <a:noFill/>
        <a:ln>
          <a:noFill/>
        </a:ln>
        <a:effectLst/>
      </c:spPr>
    </c:plotArea>
    <c:legend>
      <c:legendPos val="r"/>
      <c:layout>
        <c:manualLayout>
          <c:xMode val="edge"/>
          <c:yMode val="edge"/>
          <c:x val="0.77711447813481849"/>
          <c:y val="0.5606877069521623"/>
          <c:w val="0.22288552186518151"/>
          <c:h val="0.1402046814992812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sz="11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92010908546342"/>
          <c:y val="8.5059177312894085E-2"/>
          <c:w val="0.73823745004847363"/>
          <c:h val="0.75923348620543485"/>
        </c:manualLayout>
      </c:layout>
      <c:areaChart>
        <c:grouping val="stacked"/>
        <c:varyColors val="0"/>
        <c:ser>
          <c:idx val="0"/>
          <c:order val="0"/>
          <c:tx>
            <c:strRef>
              <c:f>'CA5.3'!$B$4</c:f>
              <c:strCache>
                <c:ptCount val="1"/>
                <c:pt idx="0">
                  <c:v>Wheat</c:v>
                </c:pt>
              </c:strCache>
            </c:strRef>
          </c:tx>
          <c:spPr>
            <a:solidFill>
              <a:schemeClr val="accent1"/>
            </a:solidFill>
            <a:ln>
              <a:noFill/>
            </a:ln>
            <a:effectLst/>
          </c:spPr>
          <c:cat>
            <c:numRef>
              <c:f>'CA5.3'!$A$5:$A$19</c:f>
              <c:numCache>
                <c:formatCode>0</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'CA5.3'!$B$5:$B$19</c:f>
              <c:numCache>
                <c:formatCode>0.0</c:formatCode>
                <c:ptCount val="15"/>
                <c:pt idx="0">
                  <c:v>12.5</c:v>
                </c:pt>
                <c:pt idx="1">
                  <c:v>14.5</c:v>
                </c:pt>
                <c:pt idx="2">
                  <c:v>13.6</c:v>
                </c:pt>
                <c:pt idx="3">
                  <c:v>14.5</c:v>
                </c:pt>
                <c:pt idx="4">
                  <c:v>15.7</c:v>
                </c:pt>
                <c:pt idx="5">
                  <c:v>13.5</c:v>
                </c:pt>
                <c:pt idx="6">
                  <c:v>12.6</c:v>
                </c:pt>
                <c:pt idx="7">
                  <c:v>13.5</c:v>
                </c:pt>
                <c:pt idx="8">
                  <c:v>14.2</c:v>
                </c:pt>
                <c:pt idx="9">
                  <c:v>12.5</c:v>
                </c:pt>
                <c:pt idx="10">
                  <c:v>11.6</c:v>
                </c:pt>
                <c:pt idx="11">
                  <c:v>12.5</c:v>
                </c:pt>
                <c:pt idx="12">
                  <c:v>14.2</c:v>
                </c:pt>
                <c:pt idx="13">
                  <c:v>13.5</c:v>
                </c:pt>
                <c:pt idx="14">
                  <c:v>12.6</c:v>
                </c:pt>
              </c:numCache>
            </c:numRef>
          </c:val>
          <c:extLst>
            <c:ext xmlns:c16="http://schemas.microsoft.com/office/drawing/2014/chart" uri="{C3380CC4-5D6E-409C-BE32-E72D297353CC}">
              <c16:uniqueId val="{00000000-40C9-4B1A-B1A4-DFC17EAEFC22}"/>
            </c:ext>
          </c:extLst>
        </c:ser>
        <c:ser>
          <c:idx val="1"/>
          <c:order val="1"/>
          <c:tx>
            <c:strRef>
              <c:f>'CA5.3'!$C$4</c:f>
              <c:strCache>
                <c:ptCount val="1"/>
                <c:pt idx="0">
                  <c:v>Rice</c:v>
                </c:pt>
              </c:strCache>
            </c:strRef>
          </c:tx>
          <c:spPr>
            <a:solidFill>
              <a:schemeClr val="accent2"/>
            </a:solidFill>
            <a:ln>
              <a:noFill/>
            </a:ln>
            <a:effectLst/>
          </c:spPr>
          <c:cat>
            <c:numRef>
              <c:f>'CA5.3'!$A$5:$A$19</c:f>
              <c:numCache>
                <c:formatCode>0</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'CA5.3'!$C$5:$C$19</c:f>
              <c:numCache>
                <c:formatCode>0.0</c:formatCode>
                <c:ptCount val="15"/>
                <c:pt idx="0">
                  <c:v>10.8</c:v>
                </c:pt>
                <c:pt idx="1">
                  <c:v>11.5</c:v>
                </c:pt>
                <c:pt idx="2">
                  <c:v>10.6</c:v>
                </c:pt>
                <c:pt idx="3">
                  <c:v>11.5</c:v>
                </c:pt>
                <c:pt idx="4">
                  <c:v>9.1999999999999993</c:v>
                </c:pt>
                <c:pt idx="5">
                  <c:v>10.5</c:v>
                </c:pt>
                <c:pt idx="6">
                  <c:v>12.4</c:v>
                </c:pt>
                <c:pt idx="7">
                  <c:v>10.5</c:v>
                </c:pt>
                <c:pt idx="8">
                  <c:v>11.2</c:v>
                </c:pt>
                <c:pt idx="9">
                  <c:v>9.5</c:v>
                </c:pt>
                <c:pt idx="10">
                  <c:v>11.7</c:v>
                </c:pt>
                <c:pt idx="11">
                  <c:v>9.5</c:v>
                </c:pt>
                <c:pt idx="12">
                  <c:v>7.4</c:v>
                </c:pt>
                <c:pt idx="13">
                  <c:v>10.5</c:v>
                </c:pt>
                <c:pt idx="14">
                  <c:v>9.6</c:v>
                </c:pt>
              </c:numCache>
            </c:numRef>
          </c:val>
          <c:extLst>
            <c:ext xmlns:c16="http://schemas.microsoft.com/office/drawing/2014/chart" uri="{C3380CC4-5D6E-409C-BE32-E72D297353CC}">
              <c16:uniqueId val="{00000001-40C9-4B1A-B1A4-DFC17EAEFC22}"/>
            </c:ext>
          </c:extLst>
        </c:ser>
        <c:ser>
          <c:idx val="2"/>
          <c:order val="2"/>
          <c:tx>
            <c:strRef>
              <c:f>'CA5.3'!$D$4</c:f>
              <c:strCache>
                <c:ptCount val="1"/>
                <c:pt idx="0">
                  <c:v>Sugarcane</c:v>
                </c:pt>
              </c:strCache>
            </c:strRef>
          </c:tx>
          <c:spPr>
            <a:solidFill>
              <a:schemeClr val="accent3"/>
            </a:solidFill>
            <a:ln>
              <a:noFill/>
            </a:ln>
            <a:effectLst/>
          </c:spPr>
          <c:cat>
            <c:numRef>
              <c:f>'CA5.3'!$A$5:$A$19</c:f>
              <c:numCache>
                <c:formatCode>0</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'CA5.3'!$D$5:$D$19</c:f>
              <c:numCache>
                <c:formatCode>0.0</c:formatCode>
                <c:ptCount val="15"/>
                <c:pt idx="0">
                  <c:v>6.9</c:v>
                </c:pt>
                <c:pt idx="1">
                  <c:v>5.9</c:v>
                </c:pt>
                <c:pt idx="2">
                  <c:v>5.6</c:v>
                </c:pt>
                <c:pt idx="3">
                  <c:v>6.5</c:v>
                </c:pt>
                <c:pt idx="4">
                  <c:v>5.2</c:v>
                </c:pt>
                <c:pt idx="5">
                  <c:v>5.5</c:v>
                </c:pt>
                <c:pt idx="6">
                  <c:v>4.5999999999999996</c:v>
                </c:pt>
                <c:pt idx="7">
                  <c:v>5.5</c:v>
                </c:pt>
                <c:pt idx="8">
                  <c:v>6.2</c:v>
                </c:pt>
                <c:pt idx="9">
                  <c:v>5.8</c:v>
                </c:pt>
                <c:pt idx="10">
                  <c:v>6.7</c:v>
                </c:pt>
                <c:pt idx="11">
                  <c:v>4.5</c:v>
                </c:pt>
                <c:pt idx="12">
                  <c:v>6.2</c:v>
                </c:pt>
                <c:pt idx="13">
                  <c:v>5.5</c:v>
                </c:pt>
                <c:pt idx="14">
                  <c:v>4.5999999999999996</c:v>
                </c:pt>
              </c:numCache>
            </c:numRef>
          </c:val>
          <c:extLst>
            <c:ext xmlns:c16="http://schemas.microsoft.com/office/drawing/2014/chart" uri="{C3380CC4-5D6E-409C-BE32-E72D297353CC}">
              <c16:uniqueId val="{00000002-40C9-4B1A-B1A4-DFC17EAEFC22}"/>
            </c:ext>
          </c:extLst>
        </c:ser>
        <c:ser>
          <c:idx val="3"/>
          <c:order val="3"/>
          <c:tx>
            <c:strRef>
              <c:f>'CA5.3'!$E$4</c:f>
              <c:strCache>
                <c:ptCount val="1"/>
                <c:pt idx="0">
                  <c:v>Corn</c:v>
                </c:pt>
              </c:strCache>
            </c:strRef>
          </c:tx>
          <c:spPr>
            <a:solidFill>
              <a:schemeClr val="accent4"/>
            </a:solidFill>
            <a:ln>
              <a:noFill/>
            </a:ln>
            <a:effectLst/>
          </c:spPr>
          <c:cat>
            <c:numRef>
              <c:f>'CA5.3'!$A$5:$A$19</c:f>
              <c:numCache>
                <c:formatCode>0</c:formatCode>
                <c:ptCount val="1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numCache>
            </c:numRef>
          </c:cat>
          <c:val>
            <c:numRef>
              <c:f>'CA5.3'!$E$5:$E$19</c:f>
              <c:numCache>
                <c:formatCode>0.0</c:formatCode>
                <c:ptCount val="15"/>
                <c:pt idx="0">
                  <c:v>3.9</c:v>
                </c:pt>
                <c:pt idx="1">
                  <c:v>3.1</c:v>
                </c:pt>
                <c:pt idx="2">
                  <c:v>4.9000000000000004</c:v>
                </c:pt>
                <c:pt idx="3">
                  <c:v>4.5</c:v>
                </c:pt>
                <c:pt idx="4">
                  <c:v>4.2</c:v>
                </c:pt>
                <c:pt idx="5">
                  <c:v>3.9</c:v>
                </c:pt>
                <c:pt idx="6">
                  <c:v>4.3</c:v>
                </c:pt>
                <c:pt idx="7">
                  <c:v>3.5</c:v>
                </c:pt>
                <c:pt idx="8">
                  <c:v>4.2</c:v>
                </c:pt>
                <c:pt idx="9">
                  <c:v>3.7</c:v>
                </c:pt>
                <c:pt idx="10">
                  <c:v>4.7</c:v>
                </c:pt>
                <c:pt idx="11">
                  <c:v>2.9</c:v>
                </c:pt>
                <c:pt idx="12">
                  <c:v>4.2</c:v>
                </c:pt>
                <c:pt idx="13">
                  <c:v>3.5</c:v>
                </c:pt>
                <c:pt idx="14">
                  <c:v>2.6</c:v>
                </c:pt>
              </c:numCache>
            </c:numRef>
          </c:val>
          <c:extLst>
            <c:ext xmlns:c16="http://schemas.microsoft.com/office/drawing/2014/chart" uri="{C3380CC4-5D6E-409C-BE32-E72D297353CC}">
              <c16:uniqueId val="{00000003-40C9-4B1A-B1A4-DFC17EAEFC22}"/>
            </c:ext>
          </c:extLst>
        </c:ser>
        <c:dLbls>
          <c:showLegendKey val="0"/>
          <c:showVal val="0"/>
          <c:showCatName val="0"/>
          <c:showSerName val="0"/>
          <c:showPercent val="0"/>
          <c:showBubbleSize val="0"/>
        </c:dLbls>
        <c:axId val="981765983"/>
        <c:axId val="981767423"/>
      </c:areaChart>
      <c:catAx>
        <c:axId val="981765983"/>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b="1"/>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1767423"/>
        <c:crosses val="autoZero"/>
        <c:auto val="1"/>
        <c:lblAlgn val="ctr"/>
        <c:lblOffset val="100"/>
        <c:noMultiLvlLbl val="0"/>
      </c:catAx>
      <c:valAx>
        <c:axId val="981767423"/>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 Yield/hectare (in tons)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981765983"/>
        <c:crosses val="autoZero"/>
        <c:crossBetween val="midCat"/>
      </c:valAx>
      <c:spPr>
        <a:noFill/>
        <a:ln>
          <a:noFill/>
        </a:ln>
        <a:effectLst/>
      </c:spPr>
    </c:plotArea>
    <c:legend>
      <c:legendPos val="r"/>
      <c:layout>
        <c:manualLayout>
          <c:xMode val="edge"/>
          <c:yMode val="edge"/>
          <c:x val="0.87747098105140386"/>
          <c:y val="0.35980918044319382"/>
          <c:w val="0.12252901894859611"/>
          <c:h val="0.2589051381260315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6">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8381452318461"/>
          <c:y val="0.1061766377955389"/>
          <c:w val="0.78868143969565996"/>
          <c:h val="0.74453522168789288"/>
        </c:manualLayout>
      </c:layout>
      <c:stockChart>
        <c:ser>
          <c:idx val="0"/>
          <c:order val="0"/>
          <c:tx>
            <c:strRef>
              <c:f>'CA5.4'!$B$30</c:f>
              <c:strCache>
                <c:ptCount val="1"/>
                <c:pt idx="0">
                  <c:v>Third quartile</c:v>
                </c:pt>
              </c:strCache>
            </c:strRef>
          </c:tx>
          <c:spPr>
            <a:ln w="19050" cap="rnd">
              <a:noFill/>
              <a:round/>
            </a:ln>
            <a:effectLst/>
          </c:spPr>
          <c:marker>
            <c:symbol val="none"/>
          </c:marker>
          <c:cat>
            <c:strRef>
              <c:f>'CA5.4'!$C$29:$F$29</c:f>
              <c:strCache>
                <c:ptCount val="4"/>
                <c:pt idx="0">
                  <c:v>Brand A</c:v>
                </c:pt>
                <c:pt idx="1">
                  <c:v>Brand B</c:v>
                </c:pt>
                <c:pt idx="2">
                  <c:v>Brand C</c:v>
                </c:pt>
                <c:pt idx="3">
                  <c:v>Brand D</c:v>
                </c:pt>
              </c:strCache>
            </c:strRef>
          </c:cat>
          <c:val>
            <c:numRef>
              <c:f>'CA5.4'!$C$30:$F$30</c:f>
              <c:numCache>
                <c:formatCode>General</c:formatCode>
                <c:ptCount val="4"/>
                <c:pt idx="0">
                  <c:v>20</c:v>
                </c:pt>
                <c:pt idx="1">
                  <c:v>25</c:v>
                </c:pt>
                <c:pt idx="2">
                  <c:v>30</c:v>
                </c:pt>
                <c:pt idx="3">
                  <c:v>30</c:v>
                </c:pt>
              </c:numCache>
            </c:numRef>
          </c:val>
          <c:smooth val="0"/>
          <c:extLst>
            <c:ext xmlns:c16="http://schemas.microsoft.com/office/drawing/2014/chart" uri="{C3380CC4-5D6E-409C-BE32-E72D297353CC}">
              <c16:uniqueId val="{00000000-7A90-4EFC-AB2F-8FE9719119DB}"/>
            </c:ext>
          </c:extLst>
        </c:ser>
        <c:ser>
          <c:idx val="1"/>
          <c:order val="1"/>
          <c:tx>
            <c:strRef>
              <c:f>'CA5.4'!$B$31</c:f>
              <c:strCache>
                <c:ptCount val="1"/>
                <c:pt idx="0">
                  <c:v>Maximum value</c:v>
                </c:pt>
              </c:strCache>
            </c:strRef>
          </c:tx>
          <c:spPr>
            <a:ln w="19050" cap="rnd">
              <a:noFill/>
              <a:round/>
            </a:ln>
            <a:effectLst/>
          </c:spPr>
          <c:marker>
            <c:symbol val="none"/>
          </c:marker>
          <c:cat>
            <c:strRef>
              <c:f>'CA5.4'!$C$29:$F$29</c:f>
              <c:strCache>
                <c:ptCount val="4"/>
                <c:pt idx="0">
                  <c:v>Brand A</c:v>
                </c:pt>
                <c:pt idx="1">
                  <c:v>Brand B</c:v>
                </c:pt>
                <c:pt idx="2">
                  <c:v>Brand C</c:v>
                </c:pt>
                <c:pt idx="3">
                  <c:v>Brand D</c:v>
                </c:pt>
              </c:strCache>
            </c:strRef>
          </c:cat>
          <c:val>
            <c:numRef>
              <c:f>'CA5.4'!$C$31:$F$31</c:f>
              <c:numCache>
                <c:formatCode>General</c:formatCode>
                <c:ptCount val="4"/>
                <c:pt idx="0">
                  <c:v>25</c:v>
                </c:pt>
                <c:pt idx="1">
                  <c:v>30</c:v>
                </c:pt>
                <c:pt idx="2">
                  <c:v>35</c:v>
                </c:pt>
                <c:pt idx="3">
                  <c:v>40</c:v>
                </c:pt>
              </c:numCache>
            </c:numRef>
          </c:val>
          <c:smooth val="0"/>
          <c:extLst>
            <c:ext xmlns:c16="http://schemas.microsoft.com/office/drawing/2014/chart" uri="{C3380CC4-5D6E-409C-BE32-E72D297353CC}">
              <c16:uniqueId val="{00000001-7A90-4EFC-AB2F-8FE9719119DB}"/>
            </c:ext>
          </c:extLst>
        </c:ser>
        <c:ser>
          <c:idx val="2"/>
          <c:order val="2"/>
          <c:tx>
            <c:strRef>
              <c:f>'CA5.4'!$B$32</c:f>
              <c:strCache>
                <c:ptCount val="1"/>
                <c:pt idx="0">
                  <c:v>Minimum value</c:v>
                </c:pt>
              </c:strCache>
            </c:strRef>
          </c:tx>
          <c:spPr>
            <a:ln w="19050" cap="rnd">
              <a:noFill/>
              <a:round/>
            </a:ln>
            <a:effectLst/>
          </c:spPr>
          <c:marker>
            <c:symbol val="none"/>
          </c:marker>
          <c:cat>
            <c:strRef>
              <c:f>'CA5.4'!$C$29:$F$29</c:f>
              <c:strCache>
                <c:ptCount val="4"/>
                <c:pt idx="0">
                  <c:v>Brand A</c:v>
                </c:pt>
                <c:pt idx="1">
                  <c:v>Brand B</c:v>
                </c:pt>
                <c:pt idx="2">
                  <c:v>Brand C</c:v>
                </c:pt>
                <c:pt idx="3">
                  <c:v>Brand D</c:v>
                </c:pt>
              </c:strCache>
            </c:strRef>
          </c:cat>
          <c:val>
            <c:numRef>
              <c:f>'CA5.4'!$C$32:$F$32</c:f>
              <c:numCache>
                <c:formatCode>General</c:formatCode>
                <c:ptCount val="4"/>
                <c:pt idx="0">
                  <c:v>5</c:v>
                </c:pt>
                <c:pt idx="1">
                  <c:v>5</c:v>
                </c:pt>
                <c:pt idx="2">
                  <c:v>10</c:v>
                </c:pt>
                <c:pt idx="3">
                  <c:v>10</c:v>
                </c:pt>
              </c:numCache>
            </c:numRef>
          </c:val>
          <c:smooth val="0"/>
          <c:extLst>
            <c:ext xmlns:c16="http://schemas.microsoft.com/office/drawing/2014/chart" uri="{C3380CC4-5D6E-409C-BE32-E72D297353CC}">
              <c16:uniqueId val="{00000002-7A90-4EFC-AB2F-8FE9719119DB}"/>
            </c:ext>
          </c:extLst>
        </c:ser>
        <c:ser>
          <c:idx val="3"/>
          <c:order val="3"/>
          <c:tx>
            <c:strRef>
              <c:f>'CA5.4'!$B$33</c:f>
              <c:strCache>
                <c:ptCount val="1"/>
                <c:pt idx="0">
                  <c:v>Median</c:v>
                </c:pt>
              </c:strCache>
            </c:strRef>
          </c:tx>
          <c:spPr>
            <a:ln w="19050" cap="rnd">
              <a:noFill/>
              <a:round/>
            </a:ln>
            <a:effectLst/>
          </c:spPr>
          <c:marker>
            <c:symbol val="dash"/>
            <c:size val="18"/>
            <c:spPr>
              <a:solidFill>
                <a:schemeClr val="tx1"/>
              </a:solidFill>
              <a:ln w="9525">
                <a:solidFill>
                  <a:schemeClr val="tx1"/>
                </a:solidFill>
              </a:ln>
              <a:effectLst/>
            </c:spPr>
          </c:marker>
          <c:cat>
            <c:strRef>
              <c:f>'CA5.4'!$C$29:$F$29</c:f>
              <c:strCache>
                <c:ptCount val="4"/>
                <c:pt idx="0">
                  <c:v>Brand A</c:v>
                </c:pt>
                <c:pt idx="1">
                  <c:v>Brand B</c:v>
                </c:pt>
                <c:pt idx="2">
                  <c:v>Brand C</c:v>
                </c:pt>
                <c:pt idx="3">
                  <c:v>Brand D</c:v>
                </c:pt>
              </c:strCache>
            </c:strRef>
          </c:cat>
          <c:val>
            <c:numRef>
              <c:f>'CA5.4'!$C$33:$F$33</c:f>
              <c:numCache>
                <c:formatCode>General</c:formatCode>
                <c:ptCount val="4"/>
                <c:pt idx="0">
                  <c:v>15</c:v>
                </c:pt>
                <c:pt idx="1">
                  <c:v>15</c:v>
                </c:pt>
                <c:pt idx="2">
                  <c:v>20</c:v>
                </c:pt>
                <c:pt idx="3">
                  <c:v>25</c:v>
                </c:pt>
              </c:numCache>
            </c:numRef>
          </c:val>
          <c:smooth val="0"/>
          <c:extLst>
            <c:ext xmlns:c16="http://schemas.microsoft.com/office/drawing/2014/chart" uri="{C3380CC4-5D6E-409C-BE32-E72D297353CC}">
              <c16:uniqueId val="{00000003-7A90-4EFC-AB2F-8FE9719119DB}"/>
            </c:ext>
          </c:extLst>
        </c:ser>
        <c:ser>
          <c:idx val="4"/>
          <c:order val="4"/>
          <c:tx>
            <c:strRef>
              <c:f>'CA5.4'!$B$34</c:f>
              <c:strCache>
                <c:ptCount val="1"/>
                <c:pt idx="0">
                  <c:v>First Quartile</c:v>
                </c:pt>
              </c:strCache>
            </c:strRef>
          </c:tx>
          <c:spPr>
            <a:ln w="25400" cap="rnd">
              <a:noFill/>
              <a:round/>
            </a:ln>
            <a:effectLst/>
          </c:spPr>
          <c:marker>
            <c:symbol val="none"/>
          </c:marker>
          <c:val>
            <c:numRef>
              <c:f>'CA5.4'!$C$34:$F$34</c:f>
              <c:numCache>
                <c:formatCode>General</c:formatCode>
                <c:ptCount val="4"/>
                <c:pt idx="0">
                  <c:v>10</c:v>
                </c:pt>
                <c:pt idx="1">
                  <c:v>10</c:v>
                </c:pt>
                <c:pt idx="2">
                  <c:v>15</c:v>
                </c:pt>
                <c:pt idx="3">
                  <c:v>15</c:v>
                </c:pt>
              </c:numCache>
            </c:numRef>
          </c:val>
          <c:smooth val="0"/>
          <c:extLst>
            <c:ext xmlns:c16="http://schemas.microsoft.com/office/drawing/2014/chart" uri="{C3380CC4-5D6E-409C-BE32-E72D297353CC}">
              <c16:uniqueId val="{00000005-7A90-4EFC-AB2F-8FE9719119DB}"/>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accent1">
                  <a:lumMod val="60000"/>
                  <a:lumOff val="40000"/>
                </a:schemeClr>
              </a:solidFill>
              <a:ln w="9525" cap="flat" cmpd="sng" algn="ctr">
                <a:solidFill>
                  <a:schemeClr val="tx1">
                    <a:lumMod val="65000"/>
                    <a:lumOff val="35000"/>
                  </a:schemeClr>
                </a:solidFill>
                <a:round/>
              </a:ln>
              <a:effectLst/>
            </c:spPr>
          </c:downBars>
        </c:upDownBars>
        <c:axId val="848024184"/>
        <c:axId val="848025496"/>
      </c:stockChart>
      <c:catAx>
        <c:axId val="8480241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848025496"/>
        <c:crosses val="autoZero"/>
        <c:auto val="0"/>
        <c:lblAlgn val="ctr"/>
        <c:lblOffset val="100"/>
        <c:noMultiLvlLbl val="0"/>
      </c:catAx>
      <c:valAx>
        <c:axId val="84802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No. of sold juice</a:t>
                </a:r>
                <a:r>
                  <a:rPr lang="en-IN" sz="1200" b="1" baseline="0"/>
                  <a:t> cartoons </a:t>
                </a:r>
                <a:endParaRPr lang="en-IN" sz="1200" b="1"/>
              </a:p>
            </c:rich>
          </c:tx>
          <c:layout>
            <c:manualLayout>
              <c:xMode val="edge"/>
              <c:yMode val="edge"/>
              <c:x val="2.7807419594938699E-2"/>
              <c:y val="0.1433924818451454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48024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'CA3.2'!$C$3</c:f>
              <c:strCache>
                <c:ptCount val="1"/>
                <c:pt idx="0">
                  <c:v>I</c:v>
                </c:pt>
              </c:strCache>
            </c:strRef>
          </c:tx>
          <c:spPr>
            <a:solidFill>
              <a:schemeClr val="accent1"/>
            </a:solidFill>
            <a:ln>
              <a:noFill/>
            </a:ln>
            <a:effectLst/>
            <a:sp3d/>
          </c:spPr>
          <c:invertIfNegative val="0"/>
          <c:cat>
            <c:strRef>
              <c:f>'CA3.2'!$B$4:$B$10</c:f>
              <c:strCache>
                <c:ptCount val="7"/>
                <c:pt idx="0">
                  <c:v>Sunflower</c:v>
                </c:pt>
                <c:pt idx="1">
                  <c:v>Soybean</c:v>
                </c:pt>
                <c:pt idx="2">
                  <c:v>Cottonseed</c:v>
                </c:pt>
                <c:pt idx="3">
                  <c:v>Olive</c:v>
                </c:pt>
                <c:pt idx="4">
                  <c:v>Mustard</c:v>
                </c:pt>
                <c:pt idx="5">
                  <c:v>Ghee</c:v>
                </c:pt>
                <c:pt idx="6">
                  <c:v>Others</c:v>
                </c:pt>
              </c:strCache>
            </c:strRef>
          </c:cat>
          <c:val>
            <c:numRef>
              <c:f>'CA3.2'!$C$4:$C$10</c:f>
              <c:numCache>
                <c:formatCode>General</c:formatCode>
                <c:ptCount val="7"/>
                <c:pt idx="0">
                  <c:v>19</c:v>
                </c:pt>
                <c:pt idx="1">
                  <c:v>15</c:v>
                </c:pt>
                <c:pt idx="2">
                  <c:v>18</c:v>
                </c:pt>
                <c:pt idx="3">
                  <c:v>11</c:v>
                </c:pt>
                <c:pt idx="4">
                  <c:v>18</c:v>
                </c:pt>
                <c:pt idx="5">
                  <c:v>12</c:v>
                </c:pt>
                <c:pt idx="6">
                  <c:v>7</c:v>
                </c:pt>
              </c:numCache>
            </c:numRef>
          </c:val>
          <c:extLst>
            <c:ext xmlns:c16="http://schemas.microsoft.com/office/drawing/2014/chart" uri="{C3380CC4-5D6E-409C-BE32-E72D297353CC}">
              <c16:uniqueId val="{00000000-A65E-41E0-AFEF-02ED4BF1EB9C}"/>
            </c:ext>
          </c:extLst>
        </c:ser>
        <c:ser>
          <c:idx val="1"/>
          <c:order val="1"/>
          <c:tx>
            <c:strRef>
              <c:f>'CA3.2'!$D$3</c:f>
              <c:strCache>
                <c:ptCount val="1"/>
                <c:pt idx="0">
                  <c:v>II</c:v>
                </c:pt>
              </c:strCache>
            </c:strRef>
          </c:tx>
          <c:spPr>
            <a:solidFill>
              <a:schemeClr val="accent2"/>
            </a:solidFill>
            <a:ln>
              <a:noFill/>
            </a:ln>
            <a:effectLst/>
            <a:sp3d/>
          </c:spPr>
          <c:invertIfNegative val="0"/>
          <c:cat>
            <c:strRef>
              <c:f>'CA3.2'!$B$4:$B$10</c:f>
              <c:strCache>
                <c:ptCount val="7"/>
                <c:pt idx="0">
                  <c:v>Sunflower</c:v>
                </c:pt>
                <c:pt idx="1">
                  <c:v>Soybean</c:v>
                </c:pt>
                <c:pt idx="2">
                  <c:v>Cottonseed</c:v>
                </c:pt>
                <c:pt idx="3">
                  <c:v>Olive</c:v>
                </c:pt>
                <c:pt idx="4">
                  <c:v>Mustard</c:v>
                </c:pt>
                <c:pt idx="5">
                  <c:v>Ghee</c:v>
                </c:pt>
                <c:pt idx="6">
                  <c:v>Others</c:v>
                </c:pt>
              </c:strCache>
            </c:strRef>
          </c:cat>
          <c:val>
            <c:numRef>
              <c:f>'CA3.2'!$D$4:$D$10</c:f>
              <c:numCache>
                <c:formatCode>General</c:formatCode>
                <c:ptCount val="7"/>
                <c:pt idx="0">
                  <c:v>17</c:v>
                </c:pt>
                <c:pt idx="1">
                  <c:v>13</c:v>
                </c:pt>
                <c:pt idx="2">
                  <c:v>15</c:v>
                </c:pt>
                <c:pt idx="3">
                  <c:v>14</c:v>
                </c:pt>
                <c:pt idx="4">
                  <c:v>5</c:v>
                </c:pt>
                <c:pt idx="5">
                  <c:v>13</c:v>
                </c:pt>
                <c:pt idx="6">
                  <c:v>23</c:v>
                </c:pt>
              </c:numCache>
            </c:numRef>
          </c:val>
          <c:extLst>
            <c:ext xmlns:c16="http://schemas.microsoft.com/office/drawing/2014/chart" uri="{C3380CC4-5D6E-409C-BE32-E72D297353CC}">
              <c16:uniqueId val="{00000001-A65E-41E0-AFEF-02ED4BF1EB9C}"/>
            </c:ext>
          </c:extLst>
        </c:ser>
        <c:ser>
          <c:idx val="2"/>
          <c:order val="2"/>
          <c:tx>
            <c:strRef>
              <c:f>'CA3.2'!$E$3</c:f>
              <c:strCache>
                <c:ptCount val="1"/>
                <c:pt idx="0">
                  <c:v>III</c:v>
                </c:pt>
              </c:strCache>
            </c:strRef>
          </c:tx>
          <c:spPr>
            <a:solidFill>
              <a:schemeClr val="accent3"/>
            </a:solidFill>
            <a:ln>
              <a:noFill/>
            </a:ln>
            <a:effectLst/>
            <a:sp3d/>
          </c:spPr>
          <c:invertIfNegative val="0"/>
          <c:cat>
            <c:strRef>
              <c:f>'CA3.2'!$B$4:$B$10</c:f>
              <c:strCache>
                <c:ptCount val="7"/>
                <c:pt idx="0">
                  <c:v>Sunflower</c:v>
                </c:pt>
                <c:pt idx="1">
                  <c:v>Soybean</c:v>
                </c:pt>
                <c:pt idx="2">
                  <c:v>Cottonseed</c:v>
                </c:pt>
                <c:pt idx="3">
                  <c:v>Olive</c:v>
                </c:pt>
                <c:pt idx="4">
                  <c:v>Mustard</c:v>
                </c:pt>
                <c:pt idx="5">
                  <c:v>Ghee</c:v>
                </c:pt>
                <c:pt idx="6">
                  <c:v>Others</c:v>
                </c:pt>
              </c:strCache>
            </c:strRef>
          </c:cat>
          <c:val>
            <c:numRef>
              <c:f>'CA3.2'!$E$4:$E$10</c:f>
              <c:numCache>
                <c:formatCode>General</c:formatCode>
                <c:ptCount val="7"/>
                <c:pt idx="0">
                  <c:v>28</c:v>
                </c:pt>
                <c:pt idx="1">
                  <c:v>10</c:v>
                </c:pt>
                <c:pt idx="2">
                  <c:v>16</c:v>
                </c:pt>
                <c:pt idx="3">
                  <c:v>14</c:v>
                </c:pt>
                <c:pt idx="4">
                  <c:v>8</c:v>
                </c:pt>
                <c:pt idx="5">
                  <c:v>10</c:v>
                </c:pt>
                <c:pt idx="6">
                  <c:v>14</c:v>
                </c:pt>
              </c:numCache>
            </c:numRef>
          </c:val>
          <c:extLst>
            <c:ext xmlns:c16="http://schemas.microsoft.com/office/drawing/2014/chart" uri="{C3380CC4-5D6E-409C-BE32-E72D297353CC}">
              <c16:uniqueId val="{00000002-A65E-41E0-AFEF-02ED4BF1EB9C}"/>
            </c:ext>
          </c:extLst>
        </c:ser>
        <c:dLbls>
          <c:showLegendKey val="0"/>
          <c:showVal val="0"/>
          <c:showCatName val="0"/>
          <c:showSerName val="0"/>
          <c:showPercent val="0"/>
          <c:showBubbleSize val="0"/>
        </c:dLbls>
        <c:gapWidth val="150"/>
        <c:shape val="box"/>
        <c:axId val="1789251487"/>
        <c:axId val="1789253407"/>
        <c:axId val="0"/>
      </c:bar3DChart>
      <c:catAx>
        <c:axId val="1789251487"/>
        <c:scaling>
          <c:orientation val="minMax"/>
        </c:scaling>
        <c:delete val="0"/>
        <c:axPos val="b"/>
        <c:title>
          <c:tx>
            <c:rich>
              <a:bodyPr rot="0" spcFirstLastPara="1" vertOverflow="ellipsis" vert="horz" wrap="square" anchor="ctr" anchorCtr="1"/>
              <a:lstStyle/>
              <a:p>
                <a:pPr>
                  <a:defRPr sz="16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r>
                  <a:rPr lang="en-US" sz="1600">
                    <a:ln>
                      <a:solidFill>
                        <a:schemeClr val="tx1">
                          <a:lumMod val="65000"/>
                          <a:lumOff val="35000"/>
                        </a:schemeClr>
                      </a:solidFill>
                    </a:ln>
                  </a:rPr>
                  <a:t>Cooking oil</a:t>
                </a:r>
              </a:p>
            </c:rich>
          </c:tx>
          <c:overlay val="0"/>
          <c:spPr>
            <a:noFill/>
            <a:ln>
              <a:noFill/>
            </a:ln>
            <a:effectLst/>
          </c:spPr>
          <c:txPr>
            <a:bodyPr rot="0" spcFirstLastPara="1" vertOverflow="ellipsis" vert="horz" wrap="square" anchor="ctr" anchorCtr="1"/>
            <a:lstStyle/>
            <a:p>
              <a:pPr>
                <a:defRPr sz="16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crossAx val="1789253407"/>
        <c:crosses val="autoZero"/>
        <c:auto val="1"/>
        <c:lblAlgn val="ctr"/>
        <c:lblOffset val="100"/>
        <c:noMultiLvlLbl val="0"/>
      </c:catAx>
      <c:valAx>
        <c:axId val="178925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r>
                  <a:rPr lang="en-US" sz="1400">
                    <a:ln>
                      <a:solidFill>
                        <a:schemeClr val="tx1">
                          <a:lumMod val="65000"/>
                          <a:lumOff val="35000"/>
                        </a:schemeClr>
                      </a:solidFill>
                    </a:ln>
                  </a:rPr>
                  <a:t>No. of families</a:t>
                </a:r>
              </a:p>
            </c:rich>
          </c:tx>
          <c:overlay val="0"/>
          <c:spPr>
            <a:noFill/>
            <a:ln>
              <a:noFill/>
            </a:ln>
            <a:effectLst/>
          </c:spPr>
          <c:txPr>
            <a:bodyPr rot="-540000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crossAx val="1789251487"/>
        <c:crosses val="autoZero"/>
        <c:crossBetween val="between"/>
      </c:valAx>
      <c:spPr>
        <a:noFill/>
        <a:ln>
          <a:noFill/>
        </a:ln>
        <a:effectLst/>
      </c:spPr>
    </c:plotArea>
    <c:legend>
      <c:legendPos val="r"/>
      <c:overlay val="0"/>
      <c:spPr>
        <a:noFill/>
        <a:ln>
          <a:solidFill>
            <a:schemeClr val="tx1">
              <a:alpha val="93000"/>
            </a:schemeClr>
          </a:solidFill>
        </a:ln>
        <a:effectLst/>
      </c:spPr>
      <c:txPr>
        <a:bodyPr rot="0" spcFirstLastPara="1" vertOverflow="ellipsis" vert="horz" wrap="square" anchor="ctr" anchorCtr="1"/>
        <a:lstStyle/>
        <a:p>
          <a:pPr>
            <a:defRPr sz="11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'CA3.2'!$C$3</c:f>
              <c:strCache>
                <c:ptCount val="1"/>
                <c:pt idx="0">
                  <c:v>I</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'CA3.2'!$B$4:$B$10</c:f>
              <c:strCache>
                <c:ptCount val="7"/>
                <c:pt idx="0">
                  <c:v>Sunflower</c:v>
                </c:pt>
                <c:pt idx="1">
                  <c:v>Soybean</c:v>
                </c:pt>
                <c:pt idx="2">
                  <c:v>Cottonseed</c:v>
                </c:pt>
                <c:pt idx="3">
                  <c:v>Olive</c:v>
                </c:pt>
                <c:pt idx="4">
                  <c:v>Mustard</c:v>
                </c:pt>
                <c:pt idx="5">
                  <c:v>Ghee</c:v>
                </c:pt>
                <c:pt idx="6">
                  <c:v>Others</c:v>
                </c:pt>
              </c:strCache>
            </c:strRef>
          </c:cat>
          <c:val>
            <c:numRef>
              <c:f>'CA3.2'!$C$4:$C$10</c:f>
              <c:numCache>
                <c:formatCode>General</c:formatCode>
                <c:ptCount val="7"/>
                <c:pt idx="0">
                  <c:v>19</c:v>
                </c:pt>
                <c:pt idx="1">
                  <c:v>15</c:v>
                </c:pt>
                <c:pt idx="2">
                  <c:v>18</c:v>
                </c:pt>
                <c:pt idx="3">
                  <c:v>11</c:v>
                </c:pt>
                <c:pt idx="4">
                  <c:v>18</c:v>
                </c:pt>
                <c:pt idx="5">
                  <c:v>12</c:v>
                </c:pt>
                <c:pt idx="6">
                  <c:v>7</c:v>
                </c:pt>
              </c:numCache>
            </c:numRef>
          </c:val>
          <c:extLst>
            <c:ext xmlns:c16="http://schemas.microsoft.com/office/drawing/2014/chart" uri="{C3380CC4-5D6E-409C-BE32-E72D297353CC}">
              <c16:uniqueId val="{00000000-B42E-4AAE-95C3-5997A30BBA1E}"/>
            </c:ext>
          </c:extLst>
        </c:ser>
        <c:ser>
          <c:idx val="1"/>
          <c:order val="1"/>
          <c:tx>
            <c:strRef>
              <c:f>'CA3.2'!$D$3</c:f>
              <c:strCache>
                <c:ptCount val="1"/>
                <c:pt idx="0">
                  <c:v>II</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'CA3.2'!$B$4:$B$10</c:f>
              <c:strCache>
                <c:ptCount val="7"/>
                <c:pt idx="0">
                  <c:v>Sunflower</c:v>
                </c:pt>
                <c:pt idx="1">
                  <c:v>Soybean</c:v>
                </c:pt>
                <c:pt idx="2">
                  <c:v>Cottonseed</c:v>
                </c:pt>
                <c:pt idx="3">
                  <c:v>Olive</c:v>
                </c:pt>
                <c:pt idx="4">
                  <c:v>Mustard</c:v>
                </c:pt>
                <c:pt idx="5">
                  <c:v>Ghee</c:v>
                </c:pt>
                <c:pt idx="6">
                  <c:v>Others</c:v>
                </c:pt>
              </c:strCache>
            </c:strRef>
          </c:cat>
          <c:val>
            <c:numRef>
              <c:f>'CA3.2'!$D$4:$D$10</c:f>
              <c:numCache>
                <c:formatCode>General</c:formatCode>
                <c:ptCount val="7"/>
                <c:pt idx="0">
                  <c:v>17</c:v>
                </c:pt>
                <c:pt idx="1">
                  <c:v>13</c:v>
                </c:pt>
                <c:pt idx="2">
                  <c:v>15</c:v>
                </c:pt>
                <c:pt idx="3">
                  <c:v>14</c:v>
                </c:pt>
                <c:pt idx="4">
                  <c:v>5</c:v>
                </c:pt>
                <c:pt idx="5">
                  <c:v>13</c:v>
                </c:pt>
                <c:pt idx="6">
                  <c:v>23</c:v>
                </c:pt>
              </c:numCache>
            </c:numRef>
          </c:val>
          <c:extLst>
            <c:ext xmlns:c16="http://schemas.microsoft.com/office/drawing/2014/chart" uri="{C3380CC4-5D6E-409C-BE32-E72D297353CC}">
              <c16:uniqueId val="{00000001-B42E-4AAE-95C3-5997A30BBA1E}"/>
            </c:ext>
          </c:extLst>
        </c:ser>
        <c:ser>
          <c:idx val="2"/>
          <c:order val="2"/>
          <c:tx>
            <c:strRef>
              <c:f>'CA3.2'!$E$3</c:f>
              <c:strCache>
                <c:ptCount val="1"/>
                <c:pt idx="0">
                  <c:v>III</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'CA3.2'!$B$4:$B$10</c:f>
              <c:strCache>
                <c:ptCount val="7"/>
                <c:pt idx="0">
                  <c:v>Sunflower</c:v>
                </c:pt>
                <c:pt idx="1">
                  <c:v>Soybean</c:v>
                </c:pt>
                <c:pt idx="2">
                  <c:v>Cottonseed</c:v>
                </c:pt>
                <c:pt idx="3">
                  <c:v>Olive</c:v>
                </c:pt>
                <c:pt idx="4">
                  <c:v>Mustard</c:v>
                </c:pt>
                <c:pt idx="5">
                  <c:v>Ghee</c:v>
                </c:pt>
                <c:pt idx="6">
                  <c:v>Others</c:v>
                </c:pt>
              </c:strCache>
            </c:strRef>
          </c:cat>
          <c:val>
            <c:numRef>
              <c:f>'CA3.2'!$E$4:$E$10</c:f>
              <c:numCache>
                <c:formatCode>General</c:formatCode>
                <c:ptCount val="7"/>
                <c:pt idx="0">
                  <c:v>28</c:v>
                </c:pt>
                <c:pt idx="1">
                  <c:v>10</c:v>
                </c:pt>
                <c:pt idx="2">
                  <c:v>16</c:v>
                </c:pt>
                <c:pt idx="3">
                  <c:v>14</c:v>
                </c:pt>
                <c:pt idx="4">
                  <c:v>8</c:v>
                </c:pt>
                <c:pt idx="5">
                  <c:v>10</c:v>
                </c:pt>
                <c:pt idx="6">
                  <c:v>14</c:v>
                </c:pt>
              </c:numCache>
            </c:numRef>
          </c:val>
          <c:extLst>
            <c:ext xmlns:c16="http://schemas.microsoft.com/office/drawing/2014/chart" uri="{C3380CC4-5D6E-409C-BE32-E72D297353CC}">
              <c16:uniqueId val="{00000002-B42E-4AAE-95C3-5997A30BBA1E}"/>
            </c:ext>
          </c:extLst>
        </c:ser>
        <c:dLbls>
          <c:showLegendKey val="0"/>
          <c:showVal val="1"/>
          <c:showCatName val="0"/>
          <c:showSerName val="0"/>
          <c:showPercent val="0"/>
          <c:showBubbleSize val="0"/>
        </c:dLbls>
        <c:gapWidth val="150"/>
        <c:shape val="box"/>
        <c:axId val="1783441103"/>
        <c:axId val="1783445423"/>
        <c:axId val="0"/>
      </c:bar3DChart>
      <c:catAx>
        <c:axId val="1783441103"/>
        <c:scaling>
          <c:orientation val="minMax"/>
        </c:scaling>
        <c:delete val="0"/>
        <c:axPos val="b"/>
        <c:title>
          <c:tx>
            <c:rich>
              <a:bodyPr rot="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r>
                  <a:rPr lang="en-US" sz="1400">
                    <a:ln>
                      <a:solidFill>
                        <a:schemeClr val="tx1">
                          <a:lumMod val="65000"/>
                          <a:lumOff val="35000"/>
                        </a:schemeClr>
                      </a:solidFill>
                    </a:ln>
                  </a:rPr>
                  <a:t>Cooking oil</a:t>
                </a:r>
              </a:p>
            </c:rich>
          </c:tx>
          <c:overlay val="0"/>
          <c:spPr>
            <a:noFill/>
            <a:ln>
              <a:noFill/>
            </a:ln>
            <a:effectLst/>
          </c:spPr>
          <c:txPr>
            <a:bodyPr rot="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ln w="9525">
                  <a:noFill/>
                </a:ln>
                <a:solidFill>
                  <a:schemeClr val="tx1">
                    <a:lumMod val="65000"/>
                    <a:lumOff val="35000"/>
                  </a:schemeClr>
                </a:solidFill>
                <a:latin typeface="+mn-lt"/>
                <a:ea typeface="+mn-ea"/>
                <a:cs typeface="+mn-cs"/>
              </a:defRPr>
            </a:pPr>
            <a:endParaRPr lang="en-US"/>
          </a:p>
        </c:txPr>
        <c:crossAx val="1783445423"/>
        <c:crosses val="autoZero"/>
        <c:auto val="1"/>
        <c:lblAlgn val="ctr"/>
        <c:lblOffset val="100"/>
        <c:noMultiLvlLbl val="0"/>
      </c:catAx>
      <c:valAx>
        <c:axId val="178344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r>
                  <a:rPr lang="en-US" sz="1400">
                    <a:ln>
                      <a:solidFill>
                        <a:schemeClr val="tx1">
                          <a:lumMod val="65000"/>
                          <a:lumOff val="35000"/>
                        </a:schemeClr>
                      </a:solidFill>
                    </a:ln>
                  </a:rPr>
                  <a:t>No of families</a:t>
                </a:r>
              </a:p>
            </c:rich>
          </c:tx>
          <c:overlay val="0"/>
          <c:spPr>
            <a:noFill/>
            <a:ln>
              <a:noFill/>
            </a:ln>
            <a:effectLst/>
          </c:spPr>
          <c:txPr>
            <a:bodyPr rot="-5400000" spcFirstLastPara="1" vertOverflow="ellipsis" vert="horz" wrap="square" anchor="ctr" anchorCtr="1"/>
            <a:lstStyle/>
            <a:p>
              <a:pPr>
                <a:defRPr sz="14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crossAx val="17834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ln>
                <a:solidFill>
                  <a:schemeClr val="tx1">
                    <a:lumMod val="65000"/>
                    <a:lumOff val="3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'CA3.3'!$D$3</c:f>
              <c:strCache>
                <c:ptCount val="1"/>
                <c:pt idx="0">
                  <c:v>Mr. A </c:v>
                </c:pt>
              </c:strCache>
            </c:strRef>
          </c:tx>
          <c:spPr>
            <a:solidFill>
              <a:schemeClr val="accent1"/>
            </a:solidFill>
            <a:ln>
              <a:noFill/>
            </a:ln>
            <a:effectLst/>
            <a:sp3d/>
          </c:spPr>
          <c:invertIfNegative val="0"/>
          <c:cat>
            <c:strRef>
              <c:f>'CA3.3'!$C$4:$C$9</c:f>
              <c:strCache>
                <c:ptCount val="6"/>
                <c:pt idx="0">
                  <c:v>Office</c:v>
                </c:pt>
                <c:pt idx="1">
                  <c:v>Eating</c:v>
                </c:pt>
                <c:pt idx="2">
                  <c:v>Sports </c:v>
                </c:pt>
                <c:pt idx="3">
                  <c:v>Social media</c:v>
                </c:pt>
                <c:pt idx="4">
                  <c:v>Sleeping</c:v>
                </c:pt>
                <c:pt idx="5">
                  <c:v>Others</c:v>
                </c:pt>
              </c:strCache>
            </c:strRef>
          </c:cat>
          <c:val>
            <c:numRef>
              <c:f>'CA3.3'!$D$4:$D$9</c:f>
              <c:numCache>
                <c:formatCode>General</c:formatCode>
                <c:ptCount val="6"/>
                <c:pt idx="0">
                  <c:v>8</c:v>
                </c:pt>
                <c:pt idx="1">
                  <c:v>2</c:v>
                </c:pt>
                <c:pt idx="2">
                  <c:v>1</c:v>
                </c:pt>
                <c:pt idx="3">
                  <c:v>3</c:v>
                </c:pt>
                <c:pt idx="4">
                  <c:v>8</c:v>
                </c:pt>
                <c:pt idx="5">
                  <c:v>2</c:v>
                </c:pt>
              </c:numCache>
            </c:numRef>
          </c:val>
          <c:extLst>
            <c:ext xmlns:c16="http://schemas.microsoft.com/office/drawing/2014/chart" uri="{C3380CC4-5D6E-409C-BE32-E72D297353CC}">
              <c16:uniqueId val="{00000000-0B49-4EF6-9582-7C13C885177E}"/>
            </c:ext>
          </c:extLst>
        </c:ser>
        <c:ser>
          <c:idx val="1"/>
          <c:order val="1"/>
          <c:tx>
            <c:strRef>
              <c:f>'CA3.3'!$E$3</c:f>
              <c:strCache>
                <c:ptCount val="1"/>
                <c:pt idx="0">
                  <c:v>Mr. B</c:v>
                </c:pt>
              </c:strCache>
            </c:strRef>
          </c:tx>
          <c:spPr>
            <a:solidFill>
              <a:schemeClr val="accent2"/>
            </a:solidFill>
            <a:ln>
              <a:noFill/>
            </a:ln>
            <a:effectLst/>
            <a:sp3d/>
          </c:spPr>
          <c:invertIfNegative val="0"/>
          <c:cat>
            <c:strRef>
              <c:f>'CA3.3'!$C$4:$C$9</c:f>
              <c:strCache>
                <c:ptCount val="6"/>
                <c:pt idx="0">
                  <c:v>Office</c:v>
                </c:pt>
                <c:pt idx="1">
                  <c:v>Eating</c:v>
                </c:pt>
                <c:pt idx="2">
                  <c:v>Sports </c:v>
                </c:pt>
                <c:pt idx="3">
                  <c:v>Social media</c:v>
                </c:pt>
                <c:pt idx="4">
                  <c:v>Sleeping</c:v>
                </c:pt>
                <c:pt idx="5">
                  <c:v>Others</c:v>
                </c:pt>
              </c:strCache>
            </c:strRef>
          </c:cat>
          <c:val>
            <c:numRef>
              <c:f>'CA3.3'!$E$4:$E$9</c:f>
              <c:numCache>
                <c:formatCode>General</c:formatCode>
                <c:ptCount val="6"/>
                <c:pt idx="0">
                  <c:v>10</c:v>
                </c:pt>
                <c:pt idx="1">
                  <c:v>1</c:v>
                </c:pt>
                <c:pt idx="2">
                  <c:v>0</c:v>
                </c:pt>
                <c:pt idx="3">
                  <c:v>5</c:v>
                </c:pt>
                <c:pt idx="4">
                  <c:v>7</c:v>
                </c:pt>
                <c:pt idx="5">
                  <c:v>1</c:v>
                </c:pt>
              </c:numCache>
            </c:numRef>
          </c:val>
          <c:extLst>
            <c:ext xmlns:c16="http://schemas.microsoft.com/office/drawing/2014/chart" uri="{C3380CC4-5D6E-409C-BE32-E72D297353CC}">
              <c16:uniqueId val="{00000001-0B49-4EF6-9582-7C13C885177E}"/>
            </c:ext>
          </c:extLst>
        </c:ser>
        <c:dLbls>
          <c:showLegendKey val="0"/>
          <c:showVal val="0"/>
          <c:showCatName val="0"/>
          <c:showSerName val="0"/>
          <c:showPercent val="0"/>
          <c:showBubbleSize val="0"/>
        </c:dLbls>
        <c:gapWidth val="150"/>
        <c:shape val="box"/>
        <c:axId val="907280960"/>
        <c:axId val="907269440"/>
        <c:axId val="0"/>
      </c:bar3DChart>
      <c:catAx>
        <c:axId val="907280960"/>
        <c:scaling>
          <c:orientation val="minMax"/>
        </c:scaling>
        <c:delete val="0"/>
        <c:axPos val="b"/>
        <c:numFmt formatCode="General" sourceLinked="1"/>
        <c:majorTickMark val="out"/>
        <c:minorTickMark val="none"/>
        <c:tickLblPos val="low"/>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07269440"/>
        <c:crosses val="autoZero"/>
        <c:auto val="1"/>
        <c:lblAlgn val="ctr"/>
        <c:lblOffset val="100"/>
        <c:noMultiLvlLbl val="0"/>
      </c:catAx>
      <c:valAx>
        <c:axId val="907269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low"/>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728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'CA3.3'!$C$4</c:f>
              <c:strCache>
                <c:ptCount val="1"/>
                <c:pt idx="0">
                  <c:v>Office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'CA3.3'!$D$4:$E$4</c:f>
              <c:numCache>
                <c:formatCode>General</c:formatCode>
                <c:ptCount val="2"/>
                <c:pt idx="0">
                  <c:v>8</c:v>
                </c:pt>
                <c:pt idx="1">
                  <c:v>10</c:v>
                </c:pt>
              </c:numCache>
            </c:numRef>
          </c:val>
          <c:extLst>
            <c:ext xmlns:c16="http://schemas.microsoft.com/office/drawing/2014/chart" uri="{C3380CC4-5D6E-409C-BE32-E72D297353CC}">
              <c16:uniqueId val="{00000000-D063-4EA6-BF07-C9165BE37C5C}"/>
            </c:ext>
          </c:extLst>
        </c:ser>
        <c:ser>
          <c:idx val="1"/>
          <c:order val="1"/>
          <c:tx>
            <c:strRef>
              <c:f>'CA3.3'!$C$5</c:f>
              <c:strCache>
                <c:ptCount val="1"/>
                <c:pt idx="0">
                  <c:v>Eating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'CA3.3'!$D$5:$E$5</c:f>
              <c:numCache>
                <c:formatCode>General</c:formatCode>
                <c:ptCount val="2"/>
                <c:pt idx="0">
                  <c:v>2</c:v>
                </c:pt>
                <c:pt idx="1">
                  <c:v>1</c:v>
                </c:pt>
              </c:numCache>
            </c:numRef>
          </c:val>
          <c:extLst>
            <c:ext xmlns:c16="http://schemas.microsoft.com/office/drawing/2014/chart" uri="{C3380CC4-5D6E-409C-BE32-E72D297353CC}">
              <c16:uniqueId val="{00000001-D063-4EA6-BF07-C9165BE37C5C}"/>
            </c:ext>
          </c:extLst>
        </c:ser>
        <c:ser>
          <c:idx val="2"/>
          <c:order val="2"/>
          <c:tx>
            <c:strRef>
              <c:f>'CA3.3'!$C$6</c:f>
              <c:strCache>
                <c:ptCount val="1"/>
                <c:pt idx="0">
                  <c:v>Sports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'CA3.3'!$D$6:$E$6</c:f>
              <c:numCache>
                <c:formatCode>General</c:formatCode>
                <c:ptCount val="2"/>
                <c:pt idx="0">
                  <c:v>1</c:v>
                </c:pt>
                <c:pt idx="1">
                  <c:v>0</c:v>
                </c:pt>
              </c:numCache>
            </c:numRef>
          </c:val>
          <c:extLst>
            <c:ext xmlns:c16="http://schemas.microsoft.com/office/drawing/2014/chart" uri="{C3380CC4-5D6E-409C-BE32-E72D297353CC}">
              <c16:uniqueId val="{00000002-D063-4EA6-BF07-C9165BE37C5C}"/>
            </c:ext>
          </c:extLst>
        </c:ser>
        <c:ser>
          <c:idx val="3"/>
          <c:order val="3"/>
          <c:tx>
            <c:strRef>
              <c:f>'CA3.3'!$C$7</c:f>
              <c:strCache>
                <c:ptCount val="1"/>
                <c:pt idx="0">
                  <c:v>Social media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'CA3.3'!$D$7:$E$7</c:f>
              <c:numCache>
                <c:formatCode>General</c:formatCode>
                <c:ptCount val="2"/>
                <c:pt idx="0">
                  <c:v>3</c:v>
                </c:pt>
                <c:pt idx="1">
                  <c:v>5</c:v>
                </c:pt>
              </c:numCache>
            </c:numRef>
          </c:val>
          <c:extLst>
            <c:ext xmlns:c16="http://schemas.microsoft.com/office/drawing/2014/chart" uri="{C3380CC4-5D6E-409C-BE32-E72D297353CC}">
              <c16:uniqueId val="{00000003-D063-4EA6-BF07-C9165BE37C5C}"/>
            </c:ext>
          </c:extLst>
        </c:ser>
        <c:ser>
          <c:idx val="4"/>
          <c:order val="4"/>
          <c:tx>
            <c:strRef>
              <c:f>'CA3.3'!$C$8</c:f>
              <c:strCache>
                <c:ptCount val="1"/>
                <c:pt idx="0">
                  <c:v>Sleeping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'CA3.3'!$D$8:$E$8</c:f>
              <c:numCache>
                <c:formatCode>General</c:formatCode>
                <c:ptCount val="2"/>
                <c:pt idx="0">
                  <c:v>8</c:v>
                </c:pt>
                <c:pt idx="1">
                  <c:v>7</c:v>
                </c:pt>
              </c:numCache>
            </c:numRef>
          </c:val>
          <c:extLst>
            <c:ext xmlns:c16="http://schemas.microsoft.com/office/drawing/2014/chart" uri="{C3380CC4-5D6E-409C-BE32-E72D297353CC}">
              <c16:uniqueId val="{00000004-D063-4EA6-BF07-C9165BE37C5C}"/>
            </c:ext>
          </c:extLst>
        </c:ser>
        <c:ser>
          <c:idx val="5"/>
          <c:order val="5"/>
          <c:tx>
            <c:strRef>
              <c:f>'CA3.3'!$C$9</c:f>
              <c:strCache>
                <c:ptCount val="1"/>
                <c:pt idx="0">
                  <c:v>Others</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'CA3.3'!$D$3:$E$3</c:f>
              <c:strCache>
                <c:ptCount val="2"/>
                <c:pt idx="0">
                  <c:v>Mr. A </c:v>
                </c:pt>
                <c:pt idx="1">
                  <c:v>Mr. B</c:v>
                </c:pt>
              </c:strCache>
            </c:strRef>
          </c:cat>
          <c:val>
            <c:numRef>
              <c:f>'CA3.3'!$D$9:$E$9</c:f>
              <c:numCache>
                <c:formatCode>General</c:formatCode>
                <c:ptCount val="2"/>
                <c:pt idx="0">
                  <c:v>2</c:v>
                </c:pt>
                <c:pt idx="1">
                  <c:v>1</c:v>
                </c:pt>
              </c:numCache>
            </c:numRef>
          </c:val>
          <c:extLst>
            <c:ext xmlns:c16="http://schemas.microsoft.com/office/drawing/2014/chart" uri="{C3380CC4-5D6E-409C-BE32-E72D297353CC}">
              <c16:uniqueId val="{00000005-D063-4EA6-BF07-C9165BE37C5C}"/>
            </c:ext>
          </c:extLst>
        </c:ser>
        <c:dLbls>
          <c:showLegendKey val="0"/>
          <c:showVal val="1"/>
          <c:showCatName val="0"/>
          <c:showSerName val="0"/>
          <c:showPercent val="0"/>
          <c:showBubbleSize val="0"/>
        </c:dLbls>
        <c:gapWidth val="150"/>
        <c:shape val="box"/>
        <c:axId val="907280960"/>
        <c:axId val="907269440"/>
        <c:axId val="0"/>
      </c:bar3DChart>
      <c:catAx>
        <c:axId val="907280960"/>
        <c:scaling>
          <c:orientation val="minMax"/>
        </c:scaling>
        <c:delete val="0"/>
        <c:axPos val="b"/>
        <c:numFmt formatCode="General" sourceLinked="1"/>
        <c:majorTickMark val="out"/>
        <c:minorTickMark val="none"/>
        <c:tickLblPos val="low"/>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07269440"/>
        <c:crosses val="autoZero"/>
        <c:auto val="1"/>
        <c:lblAlgn val="ctr"/>
        <c:lblOffset val="100"/>
        <c:noMultiLvlLbl val="0"/>
      </c:catAx>
      <c:valAx>
        <c:axId val="907269440"/>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Time spent each day</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low"/>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728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Pie</a:t>
            </a:r>
            <a:r>
              <a:rPr lang="en-US" baseline="0"/>
              <a:t> diagram for </a:t>
            </a:r>
            <a:r>
              <a:rPr lang="en-US"/>
              <a:t>Mr. A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'CA3.3'!$D$3</c:f>
              <c:strCache>
                <c:ptCount val="1"/>
                <c:pt idx="0">
                  <c:v>Mr. A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886-4B51-A36F-940AF62D25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22-4F3A-9099-42912B9554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886-4B51-A36F-940AF62D25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886-4B51-A36F-940AF62D25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886-4B51-A36F-940AF62D258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886-4B51-A36F-940AF62D258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'CA3.3'!$C$4:$C$9</c:f>
              <c:strCache>
                <c:ptCount val="6"/>
                <c:pt idx="0">
                  <c:v>Office</c:v>
                </c:pt>
                <c:pt idx="1">
                  <c:v>Eating</c:v>
                </c:pt>
                <c:pt idx="2">
                  <c:v>Sports </c:v>
                </c:pt>
                <c:pt idx="3">
                  <c:v>Social media</c:v>
                </c:pt>
                <c:pt idx="4">
                  <c:v>Sleeping</c:v>
                </c:pt>
                <c:pt idx="5">
                  <c:v>Others</c:v>
                </c:pt>
              </c:strCache>
            </c:strRef>
          </c:cat>
          <c:val>
            <c:numRef>
              <c:f>'CA3.3'!$D$4:$D$9</c:f>
              <c:numCache>
                <c:formatCode>General</c:formatCode>
                <c:ptCount val="6"/>
                <c:pt idx="0">
                  <c:v>8</c:v>
                </c:pt>
                <c:pt idx="1">
                  <c:v>2</c:v>
                </c:pt>
                <c:pt idx="2">
                  <c:v>1</c:v>
                </c:pt>
                <c:pt idx="3">
                  <c:v>3</c:v>
                </c:pt>
                <c:pt idx="4">
                  <c:v>8</c:v>
                </c:pt>
                <c:pt idx="5">
                  <c:v>2</c:v>
                </c:pt>
              </c:numCache>
            </c:numRef>
          </c:val>
          <c:extLst>
            <c:ext xmlns:c16="http://schemas.microsoft.com/office/drawing/2014/chart" uri="{C3380CC4-5D6E-409C-BE32-E72D297353CC}">
              <c16:uniqueId val="{00000000-5622-4F3A-9099-42912B95540B}"/>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Pie</a:t>
            </a:r>
            <a:r>
              <a:rPr lang="en-US" sz="1600" b="1" baseline="0"/>
              <a:t> diagram for </a:t>
            </a:r>
            <a:r>
              <a:rPr lang="en-US" sz="1600" b="1"/>
              <a:t>Mr. B</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'CA3.3'!$E$3</c:f>
              <c:strCache>
                <c:ptCount val="1"/>
                <c:pt idx="0">
                  <c:v>Mr. B</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4ED7-4786-B8B5-EC144719744E}"/>
              </c:ext>
            </c:extLst>
          </c:dPt>
          <c:dPt>
            <c:idx val="1"/>
            <c:bubble3D val="0"/>
            <c:spPr>
              <a:solidFill>
                <a:schemeClr val="accent2"/>
              </a:solidFill>
              <a:ln w="25400">
                <a:noFill/>
              </a:ln>
              <a:effectLst/>
              <a:sp3d/>
            </c:spPr>
            <c:extLst>
              <c:ext xmlns:c16="http://schemas.microsoft.com/office/drawing/2014/chart" uri="{C3380CC4-5D6E-409C-BE32-E72D297353CC}">
                <c16:uniqueId val="{00000003-4ED7-4786-B8B5-EC144719744E}"/>
              </c:ext>
            </c:extLst>
          </c:dPt>
          <c:dPt>
            <c:idx val="2"/>
            <c:bubble3D val="0"/>
            <c:spPr>
              <a:solidFill>
                <a:schemeClr val="accent3"/>
              </a:solidFill>
              <a:ln w="25400">
                <a:noFill/>
              </a:ln>
              <a:effectLst/>
              <a:sp3d/>
            </c:spPr>
            <c:extLst>
              <c:ext xmlns:c16="http://schemas.microsoft.com/office/drawing/2014/chart" uri="{C3380CC4-5D6E-409C-BE32-E72D297353CC}">
                <c16:uniqueId val="{00000001-5A21-4824-86A5-8B9C1D2FCD39}"/>
              </c:ext>
            </c:extLst>
          </c:dPt>
          <c:dPt>
            <c:idx val="3"/>
            <c:bubble3D val="0"/>
            <c:spPr>
              <a:solidFill>
                <a:schemeClr val="accent4"/>
              </a:solidFill>
              <a:ln w="25400">
                <a:noFill/>
              </a:ln>
              <a:effectLst/>
              <a:sp3d/>
            </c:spPr>
            <c:extLst>
              <c:ext xmlns:c16="http://schemas.microsoft.com/office/drawing/2014/chart" uri="{C3380CC4-5D6E-409C-BE32-E72D297353CC}">
                <c16:uniqueId val="{00000007-4ED7-4786-B8B5-EC144719744E}"/>
              </c:ext>
            </c:extLst>
          </c:dPt>
          <c:dPt>
            <c:idx val="4"/>
            <c:bubble3D val="0"/>
            <c:spPr>
              <a:solidFill>
                <a:schemeClr val="accent5"/>
              </a:solidFill>
              <a:ln w="25400">
                <a:noFill/>
              </a:ln>
              <a:effectLst/>
              <a:sp3d/>
            </c:spPr>
            <c:extLst>
              <c:ext xmlns:c16="http://schemas.microsoft.com/office/drawing/2014/chart" uri="{C3380CC4-5D6E-409C-BE32-E72D297353CC}">
                <c16:uniqueId val="{00000009-4ED7-4786-B8B5-EC144719744E}"/>
              </c:ext>
            </c:extLst>
          </c:dPt>
          <c:dPt>
            <c:idx val="5"/>
            <c:bubble3D val="0"/>
            <c:spPr>
              <a:solidFill>
                <a:schemeClr val="accent6"/>
              </a:solidFill>
              <a:ln w="25400">
                <a:noFill/>
              </a:ln>
              <a:effectLst/>
              <a:sp3d/>
            </c:spPr>
            <c:extLst>
              <c:ext xmlns:c16="http://schemas.microsoft.com/office/drawing/2014/chart" uri="{C3380CC4-5D6E-409C-BE32-E72D297353CC}">
                <c16:uniqueId val="{0000000B-4ED7-4786-B8B5-EC144719744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accent1"/>
                  </a:solidFill>
                  <a:round/>
                </a:ln>
                <a:effectLst/>
              </c:spPr>
            </c:leaderLines>
            <c:extLst>
              <c:ext xmlns:c15="http://schemas.microsoft.com/office/drawing/2012/chart" uri="{CE6537A1-D6FC-4f65-9D91-7224C49458BB}"/>
            </c:extLst>
          </c:dLbls>
          <c:cat>
            <c:strRef>
              <c:f>'CA3.3'!$C$4:$C$9</c:f>
              <c:strCache>
                <c:ptCount val="6"/>
                <c:pt idx="0">
                  <c:v>Office</c:v>
                </c:pt>
                <c:pt idx="1">
                  <c:v>Eating</c:v>
                </c:pt>
                <c:pt idx="2">
                  <c:v>Sports </c:v>
                </c:pt>
                <c:pt idx="3">
                  <c:v>Social media</c:v>
                </c:pt>
                <c:pt idx="4">
                  <c:v>Sleeping</c:v>
                </c:pt>
                <c:pt idx="5">
                  <c:v>Others</c:v>
                </c:pt>
              </c:strCache>
            </c:strRef>
          </c:cat>
          <c:val>
            <c:numRef>
              <c:f>'CA3.3'!$E$4:$E$9</c:f>
              <c:numCache>
                <c:formatCode>General</c:formatCode>
                <c:ptCount val="6"/>
                <c:pt idx="0">
                  <c:v>10</c:v>
                </c:pt>
                <c:pt idx="1">
                  <c:v>1</c:v>
                </c:pt>
                <c:pt idx="2">
                  <c:v>0</c:v>
                </c:pt>
                <c:pt idx="3">
                  <c:v>5</c:v>
                </c:pt>
                <c:pt idx="4">
                  <c:v>7</c:v>
                </c:pt>
                <c:pt idx="5">
                  <c:v>1</c:v>
                </c:pt>
              </c:numCache>
            </c:numRef>
          </c:val>
          <c:extLst>
            <c:ext xmlns:c16="http://schemas.microsoft.com/office/drawing/2014/chart" uri="{C3380CC4-5D6E-409C-BE32-E72D297353CC}">
              <c16:uniqueId val="{00000000-5A21-4824-86A5-8B9C1D2FCD39}"/>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36144913703967"/>
          <c:y val="6.761752704867463E-2"/>
          <c:w val="0.84581026803467751"/>
          <c:h val="0.74521602668496423"/>
        </c:manualLayout>
      </c:layout>
      <c:barChart>
        <c:barDir val="col"/>
        <c:grouping val="clustered"/>
        <c:varyColors val="0"/>
        <c:ser>
          <c:idx val="0"/>
          <c:order val="0"/>
          <c:spPr>
            <a:solidFill>
              <a:schemeClr val="accent2">
                <a:lumMod val="75000"/>
              </a:schemeClr>
            </a:solidFill>
            <a:ln>
              <a:solidFill>
                <a:schemeClr val="tx1"/>
              </a:solidFill>
            </a:ln>
            <a:effectLst/>
          </c:spPr>
          <c:invertIfNegative val="0"/>
          <c:cat>
            <c:numRef>
              <c:f>'[1]CA4.1'!$E$10:$E$19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'[1]CA4.1'!$F$10:$F$19</c:f>
              <c:numCache>
                <c:formatCode>General</c:formatCode>
                <c:ptCount val="10"/>
                <c:pt idx="0">
                  <c:v>3</c:v>
                </c:pt>
                <c:pt idx="1">
                  <c:v>9</c:v>
                </c:pt>
                <c:pt idx="2">
                  <c:v>13</c:v>
                </c:pt>
                <c:pt idx="3">
                  <c:v>17</c:v>
                </c:pt>
                <c:pt idx="4">
                  <c:v>21</c:v>
                </c:pt>
                <c:pt idx="5">
                  <c:v>20</c:v>
                </c:pt>
                <c:pt idx="6">
                  <c:v>15</c:v>
                </c:pt>
                <c:pt idx="7">
                  <c:v>11</c:v>
                </c:pt>
                <c:pt idx="8">
                  <c:v>7</c:v>
                </c:pt>
                <c:pt idx="9">
                  <c:v>4</c:v>
                </c:pt>
              </c:numCache>
            </c:numRef>
          </c:val>
          <c:extLst>
            <c:ext xmlns:c16="http://schemas.microsoft.com/office/drawing/2014/chart" uri="{C3380CC4-5D6E-409C-BE32-E72D297353CC}">
              <c16:uniqueId val="{00000000-59CE-4F36-8AB9-F38C129EDAA7}"/>
            </c:ext>
          </c:extLst>
        </c:ser>
        <c:dLbls>
          <c:showLegendKey val="0"/>
          <c:showVal val="0"/>
          <c:showCatName val="0"/>
          <c:showSerName val="0"/>
          <c:showPercent val="0"/>
          <c:showBubbleSize val="0"/>
        </c:dLbls>
        <c:gapWidth val="214"/>
        <c:overlap val="-27"/>
        <c:axId val="1913507936"/>
        <c:axId val="1913513696"/>
      </c:barChart>
      <c:catAx>
        <c:axId val="1913507936"/>
        <c:scaling>
          <c:orientation val="minMax"/>
        </c:scaling>
        <c:delete val="0"/>
        <c:axPos val="b"/>
        <c:title>
          <c:tx>
            <c:rich>
              <a:bodyPr rot="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r>
                  <a:rPr lang="en-IN" sz="1400" b="1"/>
                  <a:t>Consumption</a:t>
                </a:r>
                <a:r>
                  <a:rPr lang="en-IN" sz="1400" b="1" baseline="0"/>
                  <a:t> of eggs</a:t>
                </a:r>
                <a:endParaRPr lang="en-IN" sz="1400" b="1"/>
              </a:p>
            </c:rich>
          </c:tx>
          <c:overlay val="0"/>
          <c:spPr>
            <a:noFill/>
            <a:ln>
              <a:noFill/>
            </a:ln>
            <a:effectLst/>
          </c:spPr>
          <c:txPr>
            <a:bodyPr rot="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crossAx val="1913513696"/>
        <c:crosses val="autoZero"/>
        <c:auto val="1"/>
        <c:lblAlgn val="ctr"/>
        <c:lblOffset val="100"/>
        <c:noMultiLvlLbl val="0"/>
      </c:catAx>
      <c:valAx>
        <c:axId val="19135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r>
                  <a:rPr lang="en-US" sz="1400" b="1"/>
                  <a:t>No. of families</a:t>
                </a:r>
              </a:p>
            </c:rich>
          </c:tx>
          <c:overlay val="0"/>
          <c:spPr>
            <a:noFill/>
            <a:ln>
              <a:noFill/>
            </a:ln>
            <a:effectLst/>
          </c:spPr>
          <c:txPr>
            <a:bodyPr rot="-5400000" spcFirstLastPara="1" vertOverflow="ellipsis" vert="horz" wrap="square" anchor="ctr" anchorCtr="1"/>
            <a:lstStyle/>
            <a:p>
              <a:pPr>
                <a:defRPr sz="1400" b="1"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ln>
                  <a:noFill/>
                </a:ln>
                <a:solidFill>
                  <a:schemeClr val="tx1">
                    <a:lumMod val="65000"/>
                    <a:lumOff val="35000"/>
                  </a:schemeClr>
                </a:solidFill>
                <a:latin typeface="+mn-lt"/>
                <a:ea typeface="+mn-ea"/>
                <a:cs typeface="+mn-cs"/>
              </a:defRPr>
            </a:pPr>
            <a:endParaRPr lang="en-US"/>
          </a:p>
        </c:txPr>
        <c:crossAx val="1913507936"/>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ln>
            <a:noFill/>
          </a:ln>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6089604467632"/>
          <c:y val="7.9188969991889693E-2"/>
          <c:w val="0.85947656008396178"/>
          <c:h val="0.7518682427470289"/>
        </c:manualLayout>
      </c:layout>
      <c:barChart>
        <c:barDir val="col"/>
        <c:grouping val="clustered"/>
        <c:varyColors val="0"/>
        <c:ser>
          <c:idx val="0"/>
          <c:order val="0"/>
          <c:spPr>
            <a:solidFill>
              <a:schemeClr val="accent1"/>
            </a:solidFill>
            <a:ln>
              <a:noFill/>
            </a:ln>
            <a:effectLst>
              <a:innerShdw blurRad="63500" dist="50800" dir="10800000">
                <a:prstClr val="black">
                  <a:alpha val="50000"/>
                </a:prstClr>
              </a:innerShdw>
            </a:effectLst>
            <a:scene3d>
              <a:camera prst="orthographicFront"/>
              <a:lightRig rig="threePt" dir="t"/>
            </a:scene3d>
          </c:spPr>
          <c:invertIfNegative val="0"/>
          <c:dPt>
            <c:idx val="0"/>
            <c:invertIfNegative val="0"/>
            <c:bubble3D val="0"/>
            <c:spPr>
              <a:solidFill>
                <a:schemeClr val="accent1"/>
              </a:solidFill>
              <a:ln>
                <a:noFill/>
              </a:ln>
              <a:effectLst>
                <a:innerShdw blurRad="63500" dist="50800" dir="81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4-8F5A-4262-B235-0C0D065D1573}"/>
              </c:ext>
            </c:extLst>
          </c:dPt>
          <c:dPt>
            <c:idx val="1"/>
            <c:invertIfNegative val="0"/>
            <c:bubble3D val="0"/>
            <c:spPr>
              <a:solidFill>
                <a:schemeClr val="accent1"/>
              </a:solidFill>
              <a:ln>
                <a:noFill/>
              </a:ln>
              <a:effectLst>
                <a:innerShdw blurRad="63500" dist="50800" dir="108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7-8F5A-4262-B235-0C0D065D1573}"/>
              </c:ext>
            </c:extLst>
          </c:dPt>
          <c:dPt>
            <c:idx val="2"/>
            <c:invertIfNegative val="0"/>
            <c:bubble3D val="0"/>
            <c:spPr>
              <a:solidFill>
                <a:schemeClr val="accent1"/>
              </a:solidFill>
              <a:ln>
                <a:noFill/>
              </a:ln>
              <a:effectLst>
                <a:innerShdw blurRad="63500" dist="50800" dir="81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3-8F5A-4262-B235-0C0D065D1573}"/>
              </c:ext>
            </c:extLst>
          </c:dPt>
          <c:dPt>
            <c:idx val="3"/>
            <c:invertIfNegative val="0"/>
            <c:bubble3D val="0"/>
            <c:spPr>
              <a:solidFill>
                <a:schemeClr val="accent1"/>
              </a:solidFill>
              <a:ln>
                <a:noFill/>
              </a:ln>
              <a:effectLst>
                <a:innerShdw blurRad="63500" dist="50800" dir="81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2-8F5A-4262-B235-0C0D065D1573}"/>
              </c:ext>
            </c:extLst>
          </c:dPt>
          <c:dPt>
            <c:idx val="4"/>
            <c:invertIfNegative val="0"/>
            <c:bubble3D val="0"/>
            <c:spPr>
              <a:solidFill>
                <a:schemeClr val="accent1"/>
              </a:solidFill>
              <a:ln>
                <a:noFill/>
              </a:ln>
              <a:effectLst>
                <a:innerShdw blurRad="63500" dist="50800" dir="8100000">
                  <a:prstClr val="black">
                    <a:alpha val="50000"/>
                  </a:prstClr>
                </a:innerShdw>
              </a:effectLst>
              <a:scene3d>
                <a:camera prst="orthographicFront"/>
                <a:lightRig rig="threePt" dir="t"/>
              </a:scene3d>
              <a:sp3d>
                <a:bevelT w="190500" h="38100"/>
              </a:sp3d>
            </c:spPr>
            <c:extLst>
              <c:ext xmlns:c16="http://schemas.microsoft.com/office/drawing/2014/chart" uri="{C3380CC4-5D6E-409C-BE32-E72D297353CC}">
                <c16:uniqueId val="{00000001-8F5A-4262-B235-0C0D065D1573}"/>
              </c:ext>
            </c:extLst>
          </c:dPt>
          <c:dPt>
            <c:idx val="5"/>
            <c:invertIfNegative val="0"/>
            <c:bubble3D val="0"/>
            <c:spPr>
              <a:solidFill>
                <a:schemeClr val="accent1"/>
              </a:solidFill>
              <a:ln>
                <a:noFill/>
              </a:ln>
              <a:effectLst>
                <a:innerShdw blurRad="63500" dist="50800" dir="8100000">
                  <a:prstClr val="black">
                    <a:alpha val="50000"/>
                  </a:prstClr>
                </a:innerShdw>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0-8F5A-4262-B235-0C0D065D1573}"/>
              </c:ext>
            </c:extLst>
          </c:dPt>
          <c:dPt>
            <c:idx val="6"/>
            <c:invertIfNegative val="0"/>
            <c:bubble3D val="0"/>
            <c:spPr>
              <a:solidFill>
                <a:schemeClr val="accent1"/>
              </a:solidFill>
              <a:ln>
                <a:noFill/>
              </a:ln>
              <a:effectLst>
                <a:innerShdw blurRad="63500" dist="50800" dir="10800000">
                  <a:prstClr val="black">
                    <a:alpha val="50000"/>
                  </a:prstClr>
                </a:innerShdw>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6-8F5A-4262-B235-0C0D065D1573}"/>
              </c:ext>
            </c:extLst>
          </c:dPt>
          <c:dPt>
            <c:idx val="7"/>
            <c:invertIfNegative val="0"/>
            <c:bubble3D val="0"/>
            <c:spPr>
              <a:solidFill>
                <a:schemeClr val="accent1"/>
              </a:solidFill>
              <a:ln>
                <a:noFill/>
              </a:ln>
              <a:effectLst>
                <a:innerShdw blurRad="63500" dist="50800" dir="10800000">
                  <a:prstClr val="black">
                    <a:alpha val="50000"/>
                  </a:prstClr>
                </a:innerShdw>
              </a:effectLst>
              <a:scene3d>
                <a:camera prst="orthographicFront"/>
                <a:lightRig rig="balanced" dir="t">
                  <a:rot lat="0" lon="0" rev="8700000"/>
                </a:lightRig>
              </a:scene3d>
              <a:sp3d>
                <a:bevelT w="190500" h="38100"/>
              </a:sp3d>
            </c:spPr>
            <c:extLst>
              <c:ext xmlns:c16="http://schemas.microsoft.com/office/drawing/2014/chart" uri="{C3380CC4-5D6E-409C-BE32-E72D297353CC}">
                <c16:uniqueId val="{00000005-8F5A-4262-B235-0C0D065D1573}"/>
              </c:ext>
            </c:extLst>
          </c:dPt>
          <c:cat>
            <c:strRef>
              <c:f>'CA4.2(a)'!$H$4:$H$11</c:f>
              <c:strCache>
                <c:ptCount val="8"/>
                <c:pt idx="0">
                  <c:v>150-165</c:v>
                </c:pt>
                <c:pt idx="1">
                  <c:v>165-180</c:v>
                </c:pt>
                <c:pt idx="2">
                  <c:v>180-195</c:v>
                </c:pt>
                <c:pt idx="3">
                  <c:v>195-210</c:v>
                </c:pt>
                <c:pt idx="4">
                  <c:v>210-225</c:v>
                </c:pt>
                <c:pt idx="5">
                  <c:v>225-240</c:v>
                </c:pt>
                <c:pt idx="6">
                  <c:v>240-255</c:v>
                </c:pt>
                <c:pt idx="7">
                  <c:v>255-270</c:v>
                </c:pt>
              </c:strCache>
            </c:strRef>
          </c:cat>
          <c:val>
            <c:numRef>
              <c:f>'CA4.2(a)'!$I$4:$I$11</c:f>
              <c:numCache>
                <c:formatCode>General</c:formatCode>
                <c:ptCount val="8"/>
                <c:pt idx="0">
                  <c:v>4</c:v>
                </c:pt>
                <c:pt idx="1">
                  <c:v>9</c:v>
                </c:pt>
                <c:pt idx="2">
                  <c:v>34</c:v>
                </c:pt>
                <c:pt idx="3">
                  <c:v>25</c:v>
                </c:pt>
                <c:pt idx="4">
                  <c:v>14</c:v>
                </c:pt>
                <c:pt idx="5">
                  <c:v>24</c:v>
                </c:pt>
                <c:pt idx="6">
                  <c:v>8</c:v>
                </c:pt>
                <c:pt idx="7">
                  <c:v>2</c:v>
                </c:pt>
              </c:numCache>
            </c:numRef>
          </c:val>
          <c:extLst>
            <c:ext xmlns:c16="http://schemas.microsoft.com/office/drawing/2014/chart" uri="{C3380CC4-5D6E-409C-BE32-E72D297353CC}">
              <c16:uniqueId val="{00000000-6E3E-4778-95EA-2AE005AB8262}"/>
            </c:ext>
          </c:extLst>
        </c:ser>
        <c:dLbls>
          <c:showLegendKey val="0"/>
          <c:showVal val="0"/>
          <c:showCatName val="0"/>
          <c:showSerName val="0"/>
          <c:showPercent val="0"/>
          <c:showBubbleSize val="0"/>
        </c:dLbls>
        <c:gapWidth val="0"/>
        <c:overlap val="-27"/>
        <c:axId val="1884083872"/>
        <c:axId val="1884084832"/>
      </c:barChart>
      <c:catAx>
        <c:axId val="188408387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Class Interval</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alpha val="9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84084832"/>
        <c:crosses val="autoZero"/>
        <c:auto val="1"/>
        <c:lblAlgn val="ctr"/>
        <c:lblOffset val="100"/>
        <c:noMultiLvlLbl val="0"/>
      </c:catAx>
      <c:valAx>
        <c:axId val="18840848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Rainfall (frequency)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8408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314327</xdr:colOff>
      <xdr:row>12</xdr:row>
      <xdr:rowOff>9525</xdr:rowOff>
    </xdr:from>
    <xdr:to>
      <xdr:col>10</xdr:col>
      <xdr:colOff>542925</xdr:colOff>
      <xdr:row>18</xdr:row>
      <xdr:rowOff>161925</xdr:rowOff>
    </xdr:to>
    <xdr:sp macro="" textlink="">
      <xdr:nvSpPr>
        <xdr:cNvPr id="3" name="TextBox 2">
          <a:extLst>
            <a:ext uri="{FF2B5EF4-FFF2-40B4-BE49-F238E27FC236}">
              <a16:creationId xmlns:a16="http://schemas.microsoft.com/office/drawing/2014/main" id="{04E14FC7-3BE3-8E6C-0D2F-8AAA0E1D0485}"/>
            </a:ext>
          </a:extLst>
        </xdr:cNvPr>
        <xdr:cNvSpPr txBox="1"/>
      </xdr:nvSpPr>
      <xdr:spPr>
        <a:xfrm>
          <a:off x="4857752" y="3067050"/>
          <a:ext cx="4600573" cy="1295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Interpretation</a:t>
          </a:r>
          <a:r>
            <a:rPr lang="en-IN" sz="1400" baseline="0"/>
            <a:t> - This shows the qualitative classification of data. From the data in this table, we note that the highest number of consumers i.e. 19 consumers prefer sunflower oil and only 7 prefer any other cooking oil.</a:t>
          </a:r>
          <a:endParaRPr lang="en-IN"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52387</xdr:colOff>
      <xdr:row>12</xdr:row>
      <xdr:rowOff>42862</xdr:rowOff>
    </xdr:from>
    <xdr:to>
      <xdr:col>7</xdr:col>
      <xdr:colOff>1057275</xdr:colOff>
      <xdr:row>25</xdr:row>
      <xdr:rowOff>104775</xdr:rowOff>
    </xdr:to>
    <xdr:graphicFrame macro="">
      <xdr:nvGraphicFramePr>
        <xdr:cNvPr id="4" name="Chart 3">
          <a:extLst>
            <a:ext uri="{FF2B5EF4-FFF2-40B4-BE49-F238E27FC236}">
              <a16:creationId xmlns:a16="http://schemas.microsoft.com/office/drawing/2014/main" id="{AB4E7059-F8ED-4C5A-A3F5-4DBCB2407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804862</xdr:colOff>
      <xdr:row>12</xdr:row>
      <xdr:rowOff>1</xdr:rowOff>
    </xdr:from>
    <xdr:to>
      <xdr:col>15</xdr:col>
      <xdr:colOff>604837</xdr:colOff>
      <xdr:row>25</xdr:row>
      <xdr:rowOff>47626</xdr:rowOff>
    </xdr:to>
    <xdr:graphicFrame macro="">
      <xdr:nvGraphicFramePr>
        <xdr:cNvPr id="5" name="Chart 4">
          <a:extLst>
            <a:ext uri="{FF2B5EF4-FFF2-40B4-BE49-F238E27FC236}">
              <a16:creationId xmlns:a16="http://schemas.microsoft.com/office/drawing/2014/main" id="{A2D2AEE2-8041-45C5-87CE-8B7241CBB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195262</xdr:colOff>
      <xdr:row>4</xdr:row>
      <xdr:rowOff>140495</xdr:rowOff>
    </xdr:from>
    <xdr:to>
      <xdr:col>13</xdr:col>
      <xdr:colOff>381000</xdr:colOff>
      <xdr:row>19</xdr:row>
      <xdr:rowOff>161926</xdr:rowOff>
    </xdr:to>
    <xdr:graphicFrame macro="">
      <xdr:nvGraphicFramePr>
        <xdr:cNvPr id="2" name="Chart 1">
          <a:extLst>
            <a:ext uri="{FF2B5EF4-FFF2-40B4-BE49-F238E27FC236}">
              <a16:creationId xmlns:a16="http://schemas.microsoft.com/office/drawing/2014/main" id="{888089E1-E396-4D40-2081-5924A837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322262</xdr:colOff>
      <xdr:row>4</xdr:row>
      <xdr:rowOff>139700</xdr:rowOff>
    </xdr:from>
    <xdr:to>
      <xdr:col>15</xdr:col>
      <xdr:colOff>92076</xdr:colOff>
      <xdr:row>20</xdr:row>
      <xdr:rowOff>142875</xdr:rowOff>
    </xdr:to>
    <xdr:graphicFrame macro="">
      <xdr:nvGraphicFramePr>
        <xdr:cNvPr id="2" name="Chart 1">
          <a:extLst>
            <a:ext uri="{FF2B5EF4-FFF2-40B4-BE49-F238E27FC236}">
              <a16:creationId xmlns:a16="http://schemas.microsoft.com/office/drawing/2014/main" id="{81D5B573-5B62-DAA1-12AF-8A726E3A1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19782</xdr:colOff>
      <xdr:row>4</xdr:row>
      <xdr:rowOff>101231</xdr:rowOff>
    </xdr:from>
    <xdr:to>
      <xdr:col>15</xdr:col>
      <xdr:colOff>332399</xdr:colOff>
      <xdr:row>22</xdr:row>
      <xdr:rowOff>5861</xdr:rowOff>
    </xdr:to>
    <xdr:graphicFrame macro="">
      <xdr:nvGraphicFramePr>
        <xdr:cNvPr id="2" name="Chart 1">
          <a:extLst>
            <a:ext uri="{FF2B5EF4-FFF2-40B4-BE49-F238E27FC236}">
              <a16:creationId xmlns:a16="http://schemas.microsoft.com/office/drawing/2014/main" id="{CE1E4EE5-FA62-05DF-65C2-07DDFF7D6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114300</xdr:colOff>
      <xdr:row>3</xdr:row>
      <xdr:rowOff>76200</xdr:rowOff>
    </xdr:from>
    <xdr:to>
      <xdr:col>17</xdr:col>
      <xdr:colOff>561731</xdr:colOff>
      <xdr:row>17</xdr:row>
      <xdr:rowOff>47625</xdr:rowOff>
    </xdr:to>
    <xdr:graphicFrame macro="">
      <xdr:nvGraphicFramePr>
        <xdr:cNvPr id="2" name="Chart 1">
          <a:extLst>
            <a:ext uri="{FF2B5EF4-FFF2-40B4-BE49-F238E27FC236}">
              <a16:creationId xmlns:a16="http://schemas.microsoft.com/office/drawing/2014/main" id="{225AF303-5E55-470D-A78C-D188EAD44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18</xdr:row>
      <xdr:rowOff>76199</xdr:rowOff>
    </xdr:from>
    <xdr:to>
      <xdr:col>18</xdr:col>
      <xdr:colOff>549519</xdr:colOff>
      <xdr:row>26</xdr:row>
      <xdr:rowOff>97693</xdr:rowOff>
    </xdr:to>
    <xdr:sp macro="" textlink="">
      <xdr:nvSpPr>
        <xdr:cNvPr id="3" name="TextBox 2">
          <a:extLst>
            <a:ext uri="{FF2B5EF4-FFF2-40B4-BE49-F238E27FC236}">
              <a16:creationId xmlns:a16="http://schemas.microsoft.com/office/drawing/2014/main" id="{9E96DF66-E976-4F56-996A-5C9B50C472C3}"/>
            </a:ext>
          </a:extLst>
        </xdr:cNvPr>
        <xdr:cNvSpPr txBox="1"/>
      </xdr:nvSpPr>
      <xdr:spPr>
        <a:xfrm>
          <a:off x="5396279" y="3825141"/>
          <a:ext cx="7218240" cy="158457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solidFill>
            </a:rPr>
            <a:t>Interpretation - </a:t>
          </a:r>
          <a:r>
            <a:rPr lang="en-IN" sz="1800" b="0">
              <a:solidFill>
                <a:schemeClr val="tx1"/>
              </a:solidFill>
            </a:rPr>
            <a:t>Above</a:t>
          </a:r>
          <a:r>
            <a:rPr lang="en-IN" sz="1800" b="0" baseline="0">
              <a:solidFill>
                <a:schemeClr val="tx1"/>
              </a:solidFill>
            </a:rPr>
            <a:t> is a box plot with whiskers. </a:t>
          </a:r>
          <a:r>
            <a:rPr lang="en-IN" sz="1800" b="0">
              <a:solidFill>
                <a:schemeClr val="tx1"/>
              </a:solidFill>
            </a:rPr>
            <a:t>The dark horizontal line inside the box represents the median. The vertical lines</a:t>
          </a:r>
          <a:r>
            <a:rPr lang="en-IN" sz="1800" b="0" baseline="0">
              <a:solidFill>
                <a:schemeClr val="tx1"/>
              </a:solidFill>
            </a:rPr>
            <a:t> on both end sides of the box extending to the minimum and maximum values of the given data are whiskers. The up side of each box end, represent third quartiles and the down side of each box end, represent the First quartiles.</a:t>
          </a:r>
          <a:endParaRPr lang="en-IN" sz="20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390526</xdr:colOff>
      <xdr:row>14</xdr:row>
      <xdr:rowOff>133350</xdr:rowOff>
    </xdr:from>
    <xdr:to>
      <xdr:col>9</xdr:col>
      <xdr:colOff>104776</xdr:colOff>
      <xdr:row>19</xdr:row>
      <xdr:rowOff>85725</xdr:rowOff>
    </xdr:to>
    <xdr:sp macro="" textlink="">
      <xdr:nvSpPr>
        <xdr:cNvPr id="2" name="TextBox 1">
          <a:extLst>
            <a:ext uri="{FF2B5EF4-FFF2-40B4-BE49-F238E27FC236}">
              <a16:creationId xmlns:a16="http://schemas.microsoft.com/office/drawing/2014/main" id="{7329044A-3AF9-79D4-27DF-15EE4BB79758}"/>
            </a:ext>
          </a:extLst>
        </xdr:cNvPr>
        <xdr:cNvSpPr txBox="1"/>
      </xdr:nvSpPr>
      <xdr:spPr>
        <a:xfrm>
          <a:off x="4533901" y="3657600"/>
          <a:ext cx="3028950" cy="904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Above</a:t>
          </a:r>
          <a:r>
            <a:rPr lang="en-IN" sz="1200" baseline="0"/>
            <a:t> table represents the discrete frequency distribution for the given data related to consumption of eggs.</a:t>
          </a:r>
          <a:endParaRPr lang="en-IN"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552449</xdr:colOff>
      <xdr:row>14</xdr:row>
      <xdr:rowOff>9526</xdr:rowOff>
    </xdr:from>
    <xdr:to>
      <xdr:col>12</xdr:col>
      <xdr:colOff>847724</xdr:colOff>
      <xdr:row>18</xdr:row>
      <xdr:rowOff>180976</xdr:rowOff>
    </xdr:to>
    <xdr:sp macro="" textlink="">
      <xdr:nvSpPr>
        <xdr:cNvPr id="3" name="TextBox 2">
          <a:extLst>
            <a:ext uri="{FF2B5EF4-FFF2-40B4-BE49-F238E27FC236}">
              <a16:creationId xmlns:a16="http://schemas.microsoft.com/office/drawing/2014/main" id="{724184D3-AD8C-1490-FF65-DFAAB13A4A46}"/>
            </a:ext>
          </a:extLst>
        </xdr:cNvPr>
        <xdr:cNvSpPr txBox="1"/>
      </xdr:nvSpPr>
      <xdr:spPr>
        <a:xfrm>
          <a:off x="4552949" y="3762376"/>
          <a:ext cx="505777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Above is the class width for intervals and</a:t>
          </a:r>
          <a:r>
            <a:rPr lang="en-IN" sz="1400" baseline="0"/>
            <a:t> the continuous, relative, percentage, cummulative frequency distribution for the given data.</a:t>
          </a:r>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19049</xdr:colOff>
      <xdr:row>1</xdr:row>
      <xdr:rowOff>161925</xdr:rowOff>
    </xdr:from>
    <xdr:to>
      <xdr:col>12</xdr:col>
      <xdr:colOff>85725</xdr:colOff>
      <xdr:row>19</xdr:row>
      <xdr:rowOff>9524</xdr:rowOff>
    </xdr:to>
    <xdr:graphicFrame macro="">
      <xdr:nvGraphicFramePr>
        <xdr:cNvPr id="2" name="Chart 1">
          <a:extLst>
            <a:ext uri="{FF2B5EF4-FFF2-40B4-BE49-F238E27FC236}">
              <a16:creationId xmlns:a16="http://schemas.microsoft.com/office/drawing/2014/main" id="{4F1AD29B-9042-47FF-97E1-07CE4AF7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800100</xdr:colOff>
      <xdr:row>23</xdr:row>
      <xdr:rowOff>38101</xdr:rowOff>
    </xdr:from>
    <xdr:to>
      <xdr:col>11</xdr:col>
      <xdr:colOff>247650</xdr:colOff>
      <xdr:row>27</xdr:row>
      <xdr:rowOff>152401</xdr:rowOff>
    </xdr:to>
    <xdr:sp macro="" textlink="">
      <xdr:nvSpPr>
        <xdr:cNvPr id="3" name="TextBox 2">
          <a:extLst>
            <a:ext uri="{FF2B5EF4-FFF2-40B4-BE49-F238E27FC236}">
              <a16:creationId xmlns:a16="http://schemas.microsoft.com/office/drawing/2014/main" id="{37BFEA15-DC36-4B05-BF82-07E00C959F40}"/>
            </a:ext>
          </a:extLst>
        </xdr:cNvPr>
        <xdr:cNvSpPr txBox="1"/>
      </xdr:nvSpPr>
      <xdr:spPr>
        <a:xfrm>
          <a:off x="2419350" y="4905376"/>
          <a:ext cx="5267325" cy="8763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Interpretation </a:t>
          </a:r>
          <a:r>
            <a:rPr lang="en-IN" sz="1400"/>
            <a:t>- Above is the bar chart which shows various type of cooking oil in</a:t>
          </a:r>
          <a:r>
            <a:rPr lang="en-IN" sz="1400" baseline="0"/>
            <a:t> seven bars </a:t>
          </a:r>
          <a:r>
            <a:rPr lang="en-IN" sz="1400"/>
            <a:t> from the given data in</a:t>
          </a:r>
          <a:r>
            <a:rPr lang="en-IN" sz="1400" baseline="0"/>
            <a:t> first column and the values from second column represented by height of bars.</a:t>
          </a:r>
          <a:endParaRPr lang="en-IN"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80962</xdr:colOff>
      <xdr:row>12</xdr:row>
      <xdr:rowOff>47626</xdr:rowOff>
    </xdr:from>
    <xdr:to>
      <xdr:col>8</xdr:col>
      <xdr:colOff>228601</xdr:colOff>
      <xdr:row>25</xdr:row>
      <xdr:rowOff>1</xdr:rowOff>
    </xdr:to>
    <xdr:graphicFrame macro="">
      <xdr:nvGraphicFramePr>
        <xdr:cNvPr id="3" name="Chart 2">
          <a:extLst>
            <a:ext uri="{FF2B5EF4-FFF2-40B4-BE49-F238E27FC236}">
              <a16:creationId xmlns:a16="http://schemas.microsoft.com/office/drawing/2014/main" id="{02BA5CBE-FA45-0CA1-1E7A-678FC9DA9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190501</xdr:colOff>
      <xdr:row>11</xdr:row>
      <xdr:rowOff>85724</xdr:rowOff>
    </xdr:from>
    <xdr:to>
      <xdr:col>17</xdr:col>
      <xdr:colOff>133351</xdr:colOff>
      <xdr:row>24</xdr:row>
      <xdr:rowOff>142875</xdr:rowOff>
    </xdr:to>
    <xdr:graphicFrame macro="">
      <xdr:nvGraphicFramePr>
        <xdr:cNvPr id="5" name="Chart 4">
          <a:extLst>
            <a:ext uri="{FF2B5EF4-FFF2-40B4-BE49-F238E27FC236}">
              <a16:creationId xmlns:a16="http://schemas.microsoft.com/office/drawing/2014/main" id="{0BA60349-5CAD-F753-262C-3AC878017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276225</xdr:colOff>
      <xdr:row>10</xdr:row>
      <xdr:rowOff>0</xdr:rowOff>
    </xdr:from>
    <xdr:to>
      <xdr:col>7</xdr:col>
      <xdr:colOff>285750</xdr:colOff>
      <xdr:row>24</xdr:row>
      <xdr:rowOff>23812</xdr:rowOff>
    </xdr:to>
    <xdr:graphicFrame macro="">
      <xdr:nvGraphicFramePr>
        <xdr:cNvPr id="2" name="Chart 1">
          <a:extLst>
            <a:ext uri="{FF2B5EF4-FFF2-40B4-BE49-F238E27FC236}">
              <a16:creationId xmlns:a16="http://schemas.microsoft.com/office/drawing/2014/main" id="{FF428B1C-C749-9C80-864C-BFCE14426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10</xdr:row>
      <xdr:rowOff>0</xdr:rowOff>
    </xdr:from>
    <xdr:to>
      <xdr:col>15</xdr:col>
      <xdr:colOff>104775</xdr:colOff>
      <xdr:row>23</xdr:row>
      <xdr:rowOff>123825</xdr:rowOff>
    </xdr:to>
    <xdr:graphicFrame macro="">
      <xdr:nvGraphicFramePr>
        <xdr:cNvPr id="3" name="Chart 2">
          <a:extLst>
            <a:ext uri="{FF2B5EF4-FFF2-40B4-BE49-F238E27FC236}">
              <a16:creationId xmlns:a16="http://schemas.microsoft.com/office/drawing/2014/main" id="{C74D6561-EABE-4C1C-BCC0-691777D9F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25</xdr:row>
      <xdr:rowOff>85724</xdr:rowOff>
    </xdr:from>
    <xdr:to>
      <xdr:col>15</xdr:col>
      <xdr:colOff>438150</xdr:colOff>
      <xdr:row>31</xdr:row>
      <xdr:rowOff>19050</xdr:rowOff>
    </xdr:to>
    <xdr:sp macro="" textlink="">
      <xdr:nvSpPr>
        <xdr:cNvPr id="4" name="TextBox 3">
          <a:extLst>
            <a:ext uri="{FF2B5EF4-FFF2-40B4-BE49-F238E27FC236}">
              <a16:creationId xmlns:a16="http://schemas.microsoft.com/office/drawing/2014/main" id="{E5379013-6EDB-C6C3-3D84-76E3F72EF112}"/>
            </a:ext>
          </a:extLst>
        </xdr:cNvPr>
        <xdr:cNvSpPr txBox="1"/>
      </xdr:nvSpPr>
      <xdr:spPr>
        <a:xfrm>
          <a:off x="1104900" y="6010274"/>
          <a:ext cx="9258300" cy="107632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Interpretation </a:t>
          </a:r>
          <a:r>
            <a:rPr lang="en-IN" sz="1600"/>
            <a:t>- Above</a:t>
          </a:r>
          <a:r>
            <a:rPr lang="en-IN" sz="1600" baseline="0"/>
            <a:t> is the comparison of time spent by Mr A and Mr B under various activities, each bar represents percentage of time spent under each activity by Mr. A and Mr B. Along the x- axis is the type of activity. If we wish to switch rows and columns we can see the second graph where x-axis shows the particular data for Mr A and Mr B instead of each activity.</a:t>
          </a:r>
          <a:endParaRPr lang="en-IN" sz="1600"/>
        </a:p>
      </xdr:txBody>
    </xdr:sp>
    <xdr:clientData/>
  </xdr:twoCellAnchor>
  <xdr:twoCellAnchor>
    <xdr:from>
      <xdr:col>1</xdr:col>
      <xdr:colOff>323851</xdr:colOff>
      <xdr:row>35</xdr:row>
      <xdr:rowOff>119062</xdr:rowOff>
    </xdr:from>
    <xdr:to>
      <xdr:col>7</xdr:col>
      <xdr:colOff>581026</xdr:colOff>
      <xdr:row>49</xdr:row>
      <xdr:rowOff>147637</xdr:rowOff>
    </xdr:to>
    <xdr:graphicFrame macro="">
      <xdr:nvGraphicFramePr>
        <xdr:cNvPr id="5" name="Chart 4">
          <a:extLst>
            <a:ext uri="{FF2B5EF4-FFF2-40B4-BE49-F238E27FC236}">
              <a16:creationId xmlns:a16="http://schemas.microsoft.com/office/drawing/2014/main" id="{924C3E14-3C09-65E0-07BD-94FE1AFF3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552449</xdr:colOff>
      <xdr:row>35</xdr:row>
      <xdr:rowOff>128587</xdr:rowOff>
    </xdr:from>
    <xdr:to>
      <xdr:col>16</xdr:col>
      <xdr:colOff>161925</xdr:colOff>
      <xdr:row>49</xdr:row>
      <xdr:rowOff>157162</xdr:rowOff>
    </xdr:to>
    <xdr:graphicFrame macro="">
      <xdr:nvGraphicFramePr>
        <xdr:cNvPr id="6" name="Chart 5">
          <a:extLst>
            <a:ext uri="{FF2B5EF4-FFF2-40B4-BE49-F238E27FC236}">
              <a16:creationId xmlns:a16="http://schemas.microsoft.com/office/drawing/2014/main" id="{273C1AF7-C22D-4940-0575-CF9A2FDFB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609600</xdr:colOff>
      <xdr:row>51</xdr:row>
      <xdr:rowOff>142876</xdr:rowOff>
    </xdr:from>
    <xdr:to>
      <xdr:col>15</xdr:col>
      <xdr:colOff>114300</xdr:colOff>
      <xdr:row>56</xdr:row>
      <xdr:rowOff>180975</xdr:rowOff>
    </xdr:to>
    <xdr:sp macro="" textlink="">
      <xdr:nvSpPr>
        <xdr:cNvPr id="7" name="TextBox 6">
          <a:extLst>
            <a:ext uri="{FF2B5EF4-FFF2-40B4-BE49-F238E27FC236}">
              <a16:creationId xmlns:a16="http://schemas.microsoft.com/office/drawing/2014/main" id="{19F2D889-2FB6-A61E-5945-6E436E03FC49}"/>
            </a:ext>
          </a:extLst>
        </xdr:cNvPr>
        <xdr:cNvSpPr txBox="1"/>
      </xdr:nvSpPr>
      <xdr:spPr>
        <a:xfrm>
          <a:off x="1219200" y="11134726"/>
          <a:ext cx="8820150" cy="9905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Interpretation</a:t>
          </a:r>
          <a:r>
            <a:rPr lang="en-IN" sz="1600" b="1" baseline="0"/>
            <a:t> - </a:t>
          </a:r>
          <a:r>
            <a:rPr lang="en-IN" sz="1600" b="0" baseline="0"/>
            <a:t>Above are the separate pie diagrams for both Mr A and Mr B representing the amount of time spent by them on various activities. We can see from the above charts that the percentage of time spent by Mr A in playing sports is 4% and Mr B on social media is 21%.</a:t>
          </a:r>
          <a:endParaRPr lang="en-IN" sz="16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352425</xdr:colOff>
      <xdr:row>15</xdr:row>
      <xdr:rowOff>14286</xdr:rowOff>
    </xdr:from>
    <xdr:to>
      <xdr:col>12</xdr:col>
      <xdr:colOff>171450</xdr:colOff>
      <xdr:row>27</xdr:row>
      <xdr:rowOff>161925</xdr:rowOff>
    </xdr:to>
    <xdr:graphicFrame macro="">
      <xdr:nvGraphicFramePr>
        <xdr:cNvPr id="2" name="Chart 1">
          <a:extLst>
            <a:ext uri="{FF2B5EF4-FFF2-40B4-BE49-F238E27FC236}">
              <a16:creationId xmlns:a16="http://schemas.microsoft.com/office/drawing/2014/main" id="{ADF11CC2-9174-44A3-AE8A-B79714FC4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485774</xdr:colOff>
      <xdr:row>12</xdr:row>
      <xdr:rowOff>152401</xdr:rowOff>
    </xdr:from>
    <xdr:to>
      <xdr:col>12</xdr:col>
      <xdr:colOff>561975</xdr:colOff>
      <xdr:row>28</xdr:row>
      <xdr:rowOff>171450</xdr:rowOff>
    </xdr:to>
    <xdr:graphicFrame macro="">
      <xdr:nvGraphicFramePr>
        <xdr:cNvPr id="2" name="Chart 1">
          <a:extLst>
            <a:ext uri="{FF2B5EF4-FFF2-40B4-BE49-F238E27FC236}">
              <a16:creationId xmlns:a16="http://schemas.microsoft.com/office/drawing/2014/main" id="{68C6704B-553F-4C08-3853-0397145EE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469901</xdr:colOff>
      <xdr:row>29</xdr:row>
      <xdr:rowOff>38100</xdr:rowOff>
    </xdr:from>
    <xdr:to>
      <xdr:col>13</xdr:col>
      <xdr:colOff>479425</xdr:colOff>
      <xdr:row>33</xdr:row>
      <xdr:rowOff>152400</xdr:rowOff>
    </xdr:to>
    <xdr:sp macro="" textlink="">
      <xdr:nvSpPr>
        <xdr:cNvPr id="3" name="TextBox 2">
          <a:extLst>
            <a:ext uri="{FF2B5EF4-FFF2-40B4-BE49-F238E27FC236}">
              <a16:creationId xmlns:a16="http://schemas.microsoft.com/office/drawing/2014/main" id="{385A242B-3416-EFC4-B7D6-BD423350795F}"/>
            </a:ext>
          </a:extLst>
        </xdr:cNvPr>
        <xdr:cNvSpPr txBox="1"/>
      </xdr:nvSpPr>
      <xdr:spPr>
        <a:xfrm>
          <a:off x="4140201" y="6108700"/>
          <a:ext cx="6448424"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Interpretation</a:t>
          </a:r>
          <a:r>
            <a:rPr lang="en-IN" sz="1800" b="1" baseline="0"/>
            <a:t> -</a:t>
          </a:r>
          <a:r>
            <a:rPr lang="en-IN" sz="2000" b="1" baseline="0"/>
            <a:t> </a:t>
          </a:r>
          <a:r>
            <a:rPr lang="en-IN" sz="1600" b="0" baseline="0"/>
            <a:t>After forming a normal clustered column chart, the gap between the bars is eliminated and now the graph is a histogram with class intervals on x axis and frequency on y-axis.</a:t>
          </a:r>
          <a:endParaRPr lang="en-IN" sz="18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47626</xdr:colOff>
      <xdr:row>14</xdr:row>
      <xdr:rowOff>85725</xdr:rowOff>
    </xdr:from>
    <xdr:to>
      <xdr:col>7</xdr:col>
      <xdr:colOff>266701</xdr:colOff>
      <xdr:row>30</xdr:row>
      <xdr:rowOff>57150</xdr:rowOff>
    </xdr:to>
    <xdr:graphicFrame macro="">
      <xdr:nvGraphicFramePr>
        <xdr:cNvPr id="3" name="Chart 2">
          <a:extLst>
            <a:ext uri="{FF2B5EF4-FFF2-40B4-BE49-F238E27FC236}">
              <a16:creationId xmlns:a16="http://schemas.microsoft.com/office/drawing/2014/main" id="{73AEBEE3-07AE-CA0F-B5F6-CE8065B10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449141</xdr:colOff>
      <xdr:row>30</xdr:row>
      <xdr:rowOff>95251</xdr:rowOff>
    </xdr:from>
    <xdr:to>
      <xdr:col>8</xdr:col>
      <xdr:colOff>390769</xdr:colOff>
      <xdr:row>32</xdr:row>
      <xdr:rowOff>109904</xdr:rowOff>
    </xdr:to>
    <xdr:sp macro="" textlink="">
      <xdr:nvSpPr>
        <xdr:cNvPr id="4" name="TextBox 3">
          <a:extLst>
            <a:ext uri="{FF2B5EF4-FFF2-40B4-BE49-F238E27FC236}">
              <a16:creationId xmlns:a16="http://schemas.microsoft.com/office/drawing/2014/main" id="{7A570321-F687-325B-8F71-3728CF5EEC2A}"/>
            </a:ext>
          </a:extLst>
        </xdr:cNvPr>
        <xdr:cNvSpPr txBox="1"/>
      </xdr:nvSpPr>
      <xdr:spPr>
        <a:xfrm>
          <a:off x="449141" y="6481886"/>
          <a:ext cx="5742109" cy="40542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Above</a:t>
          </a:r>
          <a:r>
            <a:rPr lang="en-IN" sz="1600" baseline="0"/>
            <a:t> is the frequency polygon for the data by drawing histogram. </a:t>
          </a:r>
          <a:endParaRPr lang="en-IN" sz="1600"/>
        </a:p>
      </xdr:txBody>
    </xdr:sp>
    <xdr:clientData/>
  </xdr:twoCellAnchor>
  <xdr:twoCellAnchor>
    <xdr:from>
      <xdr:col>9</xdr:col>
      <xdr:colOff>8792</xdr:colOff>
      <xdr:row>14</xdr:row>
      <xdr:rowOff>72049</xdr:rowOff>
    </xdr:from>
    <xdr:to>
      <xdr:col>16</xdr:col>
      <xdr:colOff>457444</xdr:colOff>
      <xdr:row>29</xdr:row>
      <xdr:rowOff>157774</xdr:rowOff>
    </xdr:to>
    <xdr:graphicFrame macro="">
      <xdr:nvGraphicFramePr>
        <xdr:cNvPr id="5" name="Chart 4">
          <a:extLst>
            <a:ext uri="{FF2B5EF4-FFF2-40B4-BE49-F238E27FC236}">
              <a16:creationId xmlns:a16="http://schemas.microsoft.com/office/drawing/2014/main" id="{E9E3487D-00C8-1ED1-FF2B-47BF4B450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504824</xdr:colOff>
      <xdr:row>30</xdr:row>
      <xdr:rowOff>59836</xdr:rowOff>
    </xdr:from>
    <xdr:to>
      <xdr:col>18</xdr:col>
      <xdr:colOff>525096</xdr:colOff>
      <xdr:row>33</xdr:row>
      <xdr:rowOff>88900</xdr:rowOff>
    </xdr:to>
    <xdr:sp macro="" textlink="">
      <xdr:nvSpPr>
        <xdr:cNvPr id="6" name="TextBox 5">
          <a:extLst>
            <a:ext uri="{FF2B5EF4-FFF2-40B4-BE49-F238E27FC236}">
              <a16:creationId xmlns:a16="http://schemas.microsoft.com/office/drawing/2014/main" id="{A92F0B28-1613-7B7B-8B35-F991BC808A49}"/>
            </a:ext>
          </a:extLst>
        </xdr:cNvPr>
        <xdr:cNvSpPr txBox="1"/>
      </xdr:nvSpPr>
      <xdr:spPr>
        <a:xfrm>
          <a:off x="6308724" y="6460636"/>
          <a:ext cx="6116272" cy="6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a:solidFill>
                <a:schemeClr val="dk1"/>
              </a:solidFill>
              <a:effectLst/>
              <a:latin typeface="+mn-lt"/>
              <a:ea typeface="+mn-ea"/>
              <a:cs typeface="+mn-cs"/>
            </a:rPr>
            <a:t>Above</a:t>
          </a:r>
          <a:r>
            <a:rPr lang="en-IN" sz="1400" baseline="0">
              <a:solidFill>
                <a:schemeClr val="dk1"/>
              </a:solidFill>
              <a:effectLst/>
              <a:latin typeface="+mn-lt"/>
              <a:ea typeface="+mn-ea"/>
              <a:cs typeface="+mn-cs"/>
            </a:rPr>
            <a:t> is the frequency polygon for the data without drawing histogram by selecting scatter chart.</a:t>
          </a:r>
          <a:endParaRPr lang="en-IN" sz="1400">
            <a:effectLst/>
          </a:endParaRPr>
        </a:p>
        <a:p>
          <a:endParaRPr lang="en-IN" sz="1100"/>
        </a:p>
      </xdr:txBody>
    </xdr:sp>
    <xdr:clientData/>
  </xdr:twoCellAnchor>
  <xdr:twoCellAnchor>
    <xdr:from>
      <xdr:col>2</xdr:col>
      <xdr:colOff>158749</xdr:colOff>
      <xdr:row>39</xdr:row>
      <xdr:rowOff>107949</xdr:rowOff>
    </xdr:from>
    <xdr:to>
      <xdr:col>10</xdr:col>
      <xdr:colOff>504825</xdr:colOff>
      <xdr:row>56</xdr:row>
      <xdr:rowOff>98424</xdr:rowOff>
    </xdr:to>
    <xdr:graphicFrame macro="">
      <xdr:nvGraphicFramePr>
        <xdr:cNvPr id="7" name="Chart 6">
          <a:extLst>
            <a:ext uri="{FF2B5EF4-FFF2-40B4-BE49-F238E27FC236}">
              <a16:creationId xmlns:a16="http://schemas.microsoft.com/office/drawing/2014/main" id="{DFD0A2A7-C6A0-D900-00F5-423875251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inuous%20assesment%20basic%20statistics%20l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udents data CA1"/>
      <sheetName val="CA2.1"/>
      <sheetName val="CA2.2"/>
      <sheetName val="CA2.3"/>
      <sheetName val="CA3.1"/>
      <sheetName val="CA4.1"/>
      <sheetName val="CA6.2"/>
      <sheetName val="CA9.2"/>
    </sheetNames>
    <sheetDataSet>
      <sheetData sheetId="0"/>
      <sheetData sheetId="1"/>
      <sheetData sheetId="2"/>
      <sheetData sheetId="3"/>
      <sheetData sheetId="4">
        <row r="4">
          <cell r="C4" t="str">
            <v>No of families</v>
          </cell>
        </row>
        <row r="5">
          <cell r="B5" t="str">
            <v>Sunflower</v>
          </cell>
          <cell r="C5">
            <v>19</v>
          </cell>
        </row>
        <row r="6">
          <cell r="B6" t="str">
            <v>Soybean</v>
          </cell>
          <cell r="C6">
            <v>15</v>
          </cell>
        </row>
        <row r="7">
          <cell r="B7" t="str">
            <v>Cottonseed</v>
          </cell>
          <cell r="C7">
            <v>18</v>
          </cell>
        </row>
        <row r="8">
          <cell r="B8" t="str">
            <v>Olive</v>
          </cell>
          <cell r="C8">
            <v>11</v>
          </cell>
        </row>
        <row r="9">
          <cell r="B9" t="str">
            <v>Mustard</v>
          </cell>
          <cell r="C9">
            <v>18</v>
          </cell>
        </row>
        <row r="10">
          <cell r="B10" t="str">
            <v>Ghee</v>
          </cell>
          <cell r="C10">
            <v>12</v>
          </cell>
        </row>
        <row r="11">
          <cell r="B11" t="str">
            <v>Others</v>
          </cell>
          <cell r="C11">
            <v>7</v>
          </cell>
        </row>
      </sheetData>
      <sheetData sheetId="5">
        <row r="10">
          <cell r="E10">
            <v>1</v>
          </cell>
          <cell r="F10">
            <v>3</v>
          </cell>
        </row>
        <row r="11">
          <cell r="E11">
            <v>2</v>
          </cell>
          <cell r="F11">
            <v>9</v>
          </cell>
        </row>
        <row r="12">
          <cell r="E12">
            <v>3</v>
          </cell>
          <cell r="F12">
            <v>13</v>
          </cell>
        </row>
        <row r="13">
          <cell r="E13">
            <v>4</v>
          </cell>
          <cell r="F13">
            <v>17</v>
          </cell>
        </row>
        <row r="14">
          <cell r="E14">
            <v>5</v>
          </cell>
          <cell r="F14">
            <v>21</v>
          </cell>
        </row>
        <row r="15">
          <cell r="E15">
            <v>6</v>
          </cell>
          <cell r="F15">
            <v>20</v>
          </cell>
        </row>
        <row r="16">
          <cell r="E16">
            <v>7</v>
          </cell>
          <cell r="F16">
            <v>15</v>
          </cell>
        </row>
        <row r="17">
          <cell r="E17">
            <v>8</v>
          </cell>
          <cell r="F17">
            <v>11</v>
          </cell>
        </row>
        <row r="18">
          <cell r="E18">
            <v>9</v>
          </cell>
          <cell r="F18">
            <v>7</v>
          </cell>
        </row>
        <row r="19">
          <cell r="E19">
            <v>10</v>
          </cell>
          <cell r="F19">
            <v>4</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D9520-C980-4039-9170-0EA7C5FDDF97}">
  <dimension ref="B1:H28"/>
  <sheetViews>
    <sheetView topLeftCell="A7" zoomScale="86" zoomScaleNormal="86" workbookViewId="0">
      <selection activeCell="D5" sqref="D5"/>
    </sheetView>
  </sheetViews>
  <sheetFormatPr defaultRowHeight="15" x14ac:dyDescent="0.25"/>
  <cols>
    <col min="2" max="2" width="7.85546875" customWidth="1"/>
    <col min="3" max="3" width="10.140625" bestFit="1" customWidth="1"/>
    <col min="4" max="4" width="12.28515625" customWidth="1"/>
    <col min="5" max="5" width="23.85546875" customWidth="1"/>
    <col min="6" max="6" width="12.28515625" customWidth="1"/>
    <col min="7" max="7" width="22.42578125" customWidth="1"/>
    <col min="8" max="8" width="17.140625" customWidth="1"/>
  </cols>
  <sheetData>
    <row r="1" spans="2:8" ht="19.5" customHeight="1" x14ac:dyDescent="0.4">
      <c r="B1" s="138"/>
      <c r="C1" s="138"/>
      <c r="D1" s="138"/>
      <c r="E1" s="138"/>
    </row>
    <row r="2" spans="2:8" ht="23.25" customHeight="1" x14ac:dyDescent="0.25"/>
    <row r="3" spans="2:8" ht="25.5" customHeight="1" x14ac:dyDescent="0.25">
      <c r="B3" s="162" t="s">
        <v>3</v>
      </c>
      <c r="C3" s="163" t="s">
        <v>0</v>
      </c>
      <c r="D3" s="163" t="s">
        <v>4</v>
      </c>
      <c r="E3" s="166"/>
      <c r="F3" s="166"/>
      <c r="G3" s="167"/>
      <c r="H3" s="164" t="s">
        <v>5</v>
      </c>
    </row>
    <row r="4" spans="2:8" ht="37.5" customHeight="1" x14ac:dyDescent="0.25">
      <c r="B4" s="162"/>
      <c r="C4" s="162"/>
      <c r="D4" s="123" t="s">
        <v>1</v>
      </c>
      <c r="E4" s="124" t="s">
        <v>6</v>
      </c>
      <c r="F4" s="123" t="s">
        <v>2</v>
      </c>
      <c r="G4" s="124" t="s">
        <v>7</v>
      </c>
      <c r="H4" s="165"/>
    </row>
    <row r="5" spans="2:8" x14ac:dyDescent="0.25">
      <c r="B5" s="1">
        <v>1</v>
      </c>
      <c r="C5" s="1">
        <v>1991</v>
      </c>
      <c r="D5" s="125">
        <v>321</v>
      </c>
      <c r="E5" s="126">
        <f>D5/H5*100</f>
        <v>29.749768303985171</v>
      </c>
      <c r="F5" s="127">
        <v>758</v>
      </c>
      <c r="G5" s="126">
        <f>F5/H5*100</f>
        <v>70.250231696014836</v>
      </c>
      <c r="H5" s="128">
        <f>SUM(D5,F5)</f>
        <v>1079</v>
      </c>
    </row>
    <row r="6" spans="2:8" x14ac:dyDescent="0.25">
      <c r="B6" s="2">
        <v>2</v>
      </c>
      <c r="C6" s="2">
        <v>1992</v>
      </c>
      <c r="D6" s="129">
        <v>296</v>
      </c>
      <c r="E6" s="130">
        <f t="shared" ref="E6:E24" si="0">D6/H6*100</f>
        <v>26.148409893992934</v>
      </c>
      <c r="F6" s="4">
        <v>836</v>
      </c>
      <c r="G6" s="131">
        <f t="shared" ref="G6:G24" si="1">F6/H6*100</f>
        <v>73.851590106007066</v>
      </c>
      <c r="H6" s="132">
        <f>SUM(D6,F6)</f>
        <v>1132</v>
      </c>
    </row>
    <row r="7" spans="2:8" x14ac:dyDescent="0.25">
      <c r="B7" s="2">
        <v>3</v>
      </c>
      <c r="C7" s="2">
        <v>1993</v>
      </c>
      <c r="D7" s="129">
        <v>375</v>
      </c>
      <c r="E7" s="133">
        <f t="shared" si="0"/>
        <v>29.738302934179224</v>
      </c>
      <c r="F7" s="4">
        <v>886</v>
      </c>
      <c r="G7" s="133">
        <f t="shared" si="1"/>
        <v>70.261697065820769</v>
      </c>
      <c r="H7" s="132">
        <f>SUM(D7,F7)</f>
        <v>1261</v>
      </c>
    </row>
    <row r="8" spans="2:8" x14ac:dyDescent="0.25">
      <c r="B8" s="2">
        <v>4</v>
      </c>
      <c r="C8" s="2">
        <v>1994</v>
      </c>
      <c r="D8" s="129">
        <v>402</v>
      </c>
      <c r="E8" s="133">
        <f t="shared" si="0"/>
        <v>31.504702194357364</v>
      </c>
      <c r="F8" s="4">
        <v>874</v>
      </c>
      <c r="G8" s="133">
        <f t="shared" si="1"/>
        <v>68.495297805642636</v>
      </c>
      <c r="H8" s="132">
        <f t="shared" ref="H8:H24" si="2">SUM(D8,F8)</f>
        <v>1276</v>
      </c>
    </row>
    <row r="9" spans="2:8" x14ac:dyDescent="0.25">
      <c r="B9" s="2">
        <v>5</v>
      </c>
      <c r="C9" s="2">
        <v>1995</v>
      </c>
      <c r="D9" s="129">
        <v>331</v>
      </c>
      <c r="E9" s="133">
        <f t="shared" si="0"/>
        <v>37.274774774774777</v>
      </c>
      <c r="F9" s="4">
        <v>557</v>
      </c>
      <c r="G9" s="133">
        <f t="shared" si="1"/>
        <v>62.725225225225223</v>
      </c>
      <c r="H9" s="132">
        <f t="shared" si="2"/>
        <v>888</v>
      </c>
    </row>
    <row r="10" spans="2:8" x14ac:dyDescent="0.25">
      <c r="B10" s="2">
        <v>6</v>
      </c>
      <c r="C10" s="2">
        <v>1996</v>
      </c>
      <c r="D10" s="129">
        <v>387</v>
      </c>
      <c r="E10" s="133">
        <f t="shared" si="0"/>
        <v>40.694006309148264</v>
      </c>
      <c r="F10" s="4">
        <v>564</v>
      </c>
      <c r="G10" s="133">
        <f t="shared" si="1"/>
        <v>59.305993690851736</v>
      </c>
      <c r="H10" s="132">
        <f t="shared" si="2"/>
        <v>951</v>
      </c>
    </row>
    <row r="11" spans="2:8" x14ac:dyDescent="0.25">
      <c r="B11" s="2">
        <v>7</v>
      </c>
      <c r="C11" s="2">
        <v>1997</v>
      </c>
      <c r="D11" s="129">
        <v>442</v>
      </c>
      <c r="E11" s="133">
        <f t="shared" si="0"/>
        <v>43.936381709741553</v>
      </c>
      <c r="F11" s="4">
        <v>564</v>
      </c>
      <c r="G11" s="133">
        <f t="shared" si="1"/>
        <v>56.063618290258454</v>
      </c>
      <c r="H11" s="132">
        <f t="shared" si="2"/>
        <v>1006</v>
      </c>
    </row>
    <row r="12" spans="2:8" x14ac:dyDescent="0.25">
      <c r="B12" s="2">
        <v>8</v>
      </c>
      <c r="C12" s="2">
        <v>1998</v>
      </c>
      <c r="D12" s="129">
        <v>378</v>
      </c>
      <c r="E12" s="133">
        <f t="shared" si="0"/>
        <v>36.137667304015295</v>
      </c>
      <c r="F12" s="4">
        <v>668</v>
      </c>
      <c r="G12" s="133">
        <f t="shared" si="1"/>
        <v>63.862332695984705</v>
      </c>
      <c r="H12" s="132">
        <f t="shared" si="2"/>
        <v>1046</v>
      </c>
    </row>
    <row r="13" spans="2:8" x14ac:dyDescent="0.25">
      <c r="B13" s="2">
        <v>9</v>
      </c>
      <c r="C13" s="2">
        <v>1999</v>
      </c>
      <c r="D13" s="129">
        <v>435</v>
      </c>
      <c r="E13" s="133">
        <f t="shared" si="0"/>
        <v>41.947926711668273</v>
      </c>
      <c r="F13" s="4">
        <v>602</v>
      </c>
      <c r="G13" s="133">
        <f t="shared" si="1"/>
        <v>58.052073288331727</v>
      </c>
      <c r="H13" s="132">
        <f t="shared" si="2"/>
        <v>1037</v>
      </c>
    </row>
    <row r="14" spans="2:8" x14ac:dyDescent="0.25">
      <c r="B14" s="2">
        <v>10</v>
      </c>
      <c r="C14" s="2">
        <v>2000</v>
      </c>
      <c r="D14" s="129">
        <v>498</v>
      </c>
      <c r="E14" s="133">
        <f t="shared" si="0"/>
        <v>44.86486486486487</v>
      </c>
      <c r="F14" s="4">
        <v>612</v>
      </c>
      <c r="G14" s="133">
        <f t="shared" si="1"/>
        <v>55.135135135135137</v>
      </c>
      <c r="H14" s="132">
        <f t="shared" si="2"/>
        <v>1110</v>
      </c>
    </row>
    <row r="15" spans="2:8" x14ac:dyDescent="0.25">
      <c r="B15" s="2">
        <v>11</v>
      </c>
      <c r="C15" s="2">
        <v>2001</v>
      </c>
      <c r="D15" s="129">
        <v>425</v>
      </c>
      <c r="E15" s="133">
        <f t="shared" si="0"/>
        <v>37.610619469026545</v>
      </c>
      <c r="F15" s="4">
        <v>705</v>
      </c>
      <c r="G15" s="133">
        <f t="shared" si="1"/>
        <v>62.389380530973447</v>
      </c>
      <c r="H15" s="132">
        <f t="shared" si="2"/>
        <v>1130</v>
      </c>
    </row>
    <row r="16" spans="2:8" x14ac:dyDescent="0.25">
      <c r="B16" s="2">
        <v>12</v>
      </c>
      <c r="C16" s="2">
        <v>2002</v>
      </c>
      <c r="D16" s="129">
        <v>447</v>
      </c>
      <c r="E16" s="133">
        <f t="shared" si="0"/>
        <v>37.721518987341774</v>
      </c>
      <c r="F16" s="4">
        <v>738</v>
      </c>
      <c r="G16" s="133">
        <f t="shared" si="1"/>
        <v>62.278481012658226</v>
      </c>
      <c r="H16" s="132">
        <f t="shared" si="2"/>
        <v>1185</v>
      </c>
    </row>
    <row r="17" spans="2:8" x14ac:dyDescent="0.25">
      <c r="B17" s="2">
        <v>13</v>
      </c>
      <c r="C17" s="2">
        <v>2003</v>
      </c>
      <c r="D17" s="129">
        <v>521</v>
      </c>
      <c r="E17" s="133">
        <f t="shared" si="0"/>
        <v>41.813804173354733</v>
      </c>
      <c r="F17" s="4">
        <v>725</v>
      </c>
      <c r="G17" s="133">
        <f t="shared" si="1"/>
        <v>58.18619582664526</v>
      </c>
      <c r="H17" s="132">
        <f t="shared" si="2"/>
        <v>1246</v>
      </c>
    </row>
    <row r="18" spans="2:8" x14ac:dyDescent="0.25">
      <c r="B18" s="2">
        <v>14</v>
      </c>
      <c r="C18" s="2">
        <v>2004</v>
      </c>
      <c r="D18" s="129">
        <v>435</v>
      </c>
      <c r="E18" s="133">
        <f t="shared" si="0"/>
        <v>39.944903581267219</v>
      </c>
      <c r="F18" s="4">
        <v>654</v>
      </c>
      <c r="G18" s="133">
        <f t="shared" si="1"/>
        <v>60.055096418732781</v>
      </c>
      <c r="H18" s="132">
        <f t="shared" si="2"/>
        <v>1089</v>
      </c>
    </row>
    <row r="19" spans="2:8" x14ac:dyDescent="0.25">
      <c r="B19" s="2">
        <v>15</v>
      </c>
      <c r="C19" s="2">
        <v>2005</v>
      </c>
      <c r="D19" s="129">
        <v>465</v>
      </c>
      <c r="E19" s="133">
        <f t="shared" si="0"/>
        <v>37.5</v>
      </c>
      <c r="F19" s="4">
        <v>775</v>
      </c>
      <c r="G19" s="133">
        <f t="shared" si="1"/>
        <v>62.5</v>
      </c>
      <c r="H19" s="132">
        <f t="shared" si="2"/>
        <v>1240</v>
      </c>
    </row>
    <row r="20" spans="2:8" x14ac:dyDescent="0.25">
      <c r="B20" s="2">
        <v>16</v>
      </c>
      <c r="C20" s="2">
        <v>2006</v>
      </c>
      <c r="D20" s="129">
        <v>568</v>
      </c>
      <c r="E20" s="131">
        <f t="shared" si="0"/>
        <v>45.367412140575084</v>
      </c>
      <c r="F20" s="4">
        <v>684</v>
      </c>
      <c r="G20" s="130">
        <f t="shared" si="1"/>
        <v>54.632587859424916</v>
      </c>
      <c r="H20" s="132">
        <f t="shared" si="2"/>
        <v>1252</v>
      </c>
    </row>
    <row r="21" spans="2:8" x14ac:dyDescent="0.25">
      <c r="B21" s="2">
        <v>17</v>
      </c>
      <c r="C21" s="2">
        <v>2007</v>
      </c>
      <c r="D21" s="129">
        <v>563</v>
      </c>
      <c r="E21" s="133">
        <f t="shared" si="0"/>
        <v>42.651515151515149</v>
      </c>
      <c r="F21" s="4">
        <v>757</v>
      </c>
      <c r="G21" s="133">
        <f t="shared" si="1"/>
        <v>57.348484848484851</v>
      </c>
      <c r="H21" s="132">
        <f t="shared" si="2"/>
        <v>1320</v>
      </c>
    </row>
    <row r="22" spans="2:8" x14ac:dyDescent="0.25">
      <c r="B22" s="2">
        <v>18</v>
      </c>
      <c r="C22" s="2">
        <v>2008</v>
      </c>
      <c r="D22" s="129">
        <v>498</v>
      </c>
      <c r="E22" s="133">
        <f t="shared" si="0"/>
        <v>37.387387387387392</v>
      </c>
      <c r="F22" s="4">
        <v>834</v>
      </c>
      <c r="G22" s="133">
        <f t="shared" si="1"/>
        <v>62.612612612612615</v>
      </c>
      <c r="H22" s="132">
        <f t="shared" si="2"/>
        <v>1332</v>
      </c>
    </row>
    <row r="23" spans="2:8" x14ac:dyDescent="0.25">
      <c r="B23" s="2">
        <v>19</v>
      </c>
      <c r="C23" s="2">
        <v>2009</v>
      </c>
      <c r="D23" s="129">
        <v>556</v>
      </c>
      <c r="E23" s="133">
        <f t="shared" si="0"/>
        <v>40.822320117474305</v>
      </c>
      <c r="F23" s="4">
        <v>806</v>
      </c>
      <c r="G23" s="133">
        <f t="shared" si="1"/>
        <v>59.177679882525702</v>
      </c>
      <c r="H23" s="132">
        <f t="shared" si="2"/>
        <v>1362</v>
      </c>
    </row>
    <row r="24" spans="2:8" x14ac:dyDescent="0.25">
      <c r="B24" s="3">
        <v>20</v>
      </c>
      <c r="C24" s="3">
        <v>2010</v>
      </c>
      <c r="D24" s="134">
        <v>621</v>
      </c>
      <c r="E24" s="135">
        <f t="shared" si="0"/>
        <v>43.125</v>
      </c>
      <c r="F24" s="136">
        <v>819</v>
      </c>
      <c r="G24" s="135">
        <f t="shared" si="1"/>
        <v>56.875</v>
      </c>
      <c r="H24" s="137">
        <f t="shared" si="2"/>
        <v>1440</v>
      </c>
    </row>
    <row r="27" spans="2:8" x14ac:dyDescent="0.25">
      <c r="E27" s="5">
        <f>MAX(E5:E24)</f>
        <v>45.367412140575084</v>
      </c>
      <c r="G27" s="5">
        <f>MAX(G5:G24)</f>
        <v>73.851590106007066</v>
      </c>
    </row>
    <row r="28" spans="2:8" x14ac:dyDescent="0.25">
      <c r="E28" s="5">
        <f>MIN(E5:E24)</f>
        <v>26.148409893992934</v>
      </c>
      <c r="G28" s="5">
        <f>MIN(G5:G24)</f>
        <v>54.632587859424916</v>
      </c>
    </row>
  </sheetData>
  <mergeCells count="4">
    <mergeCell ref="B3:B4"/>
    <mergeCell ref="C3:C4"/>
    <mergeCell ref="H3:H4"/>
    <mergeCell ref="D3:G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BD09-C77D-4DEC-A3B9-04591A52D841}">
  <dimension ref="B1:K39"/>
  <sheetViews>
    <sheetView topLeftCell="A25" zoomScale="75" zoomScaleNormal="75" workbookViewId="0">
      <selection activeCell="K38" sqref="K38"/>
    </sheetView>
  </sheetViews>
  <sheetFormatPr defaultRowHeight="15" x14ac:dyDescent="0.25"/>
  <cols>
    <col min="2" max="2" width="11.28515625" customWidth="1"/>
    <col min="3" max="3" width="11.7109375" customWidth="1"/>
    <col min="4" max="4" width="14.28515625" customWidth="1"/>
    <col min="5" max="5" width="10.140625" customWidth="1"/>
    <col min="6" max="6" width="9.85546875" customWidth="1"/>
    <col min="7" max="7" width="11.42578125" customWidth="1"/>
  </cols>
  <sheetData>
    <row r="1" spans="2:11" ht="31.5" x14ac:dyDescent="0.5">
      <c r="B1" s="194" t="s">
        <v>128</v>
      </c>
      <c r="C1" s="194"/>
      <c r="D1" s="194"/>
      <c r="E1" s="194"/>
      <c r="F1" s="194"/>
    </row>
    <row r="2" spans="2:11" ht="18.75" x14ac:dyDescent="0.3">
      <c r="C2" s="70" t="s">
        <v>96</v>
      </c>
      <c r="D2" s="70"/>
      <c r="E2" s="70"/>
      <c r="F2" s="61"/>
    </row>
    <row r="3" spans="2:11" ht="31.5" x14ac:dyDescent="0.25">
      <c r="C3" s="91" t="s">
        <v>84</v>
      </c>
      <c r="D3" s="91" t="s">
        <v>85</v>
      </c>
      <c r="E3" s="92" t="s">
        <v>89</v>
      </c>
      <c r="F3" s="92" t="s">
        <v>91</v>
      </c>
      <c r="G3" s="92" t="s">
        <v>92</v>
      </c>
      <c r="J3" s="96"/>
    </row>
    <row r="4" spans="2:11" ht="15.75" x14ac:dyDescent="0.25">
      <c r="C4" s="93" t="s">
        <v>87</v>
      </c>
      <c r="D4" s="93">
        <v>0</v>
      </c>
      <c r="E4" s="66">
        <v>135</v>
      </c>
      <c r="F4" s="66">
        <v>150</v>
      </c>
      <c r="G4" s="66">
        <f>(E4+F4)/2</f>
        <v>142.5</v>
      </c>
    </row>
    <row r="5" spans="2:11" ht="15.75" x14ac:dyDescent="0.25">
      <c r="C5" s="94" t="s">
        <v>40</v>
      </c>
      <c r="D5" s="94">
        <v>4</v>
      </c>
      <c r="E5" s="66">
        <v>150</v>
      </c>
      <c r="F5" s="66">
        <v>165</v>
      </c>
      <c r="G5" s="66">
        <f t="shared" ref="G5:G13" si="0">(E5+F5)/2</f>
        <v>157.5</v>
      </c>
    </row>
    <row r="6" spans="2:11" ht="15.75" x14ac:dyDescent="0.25">
      <c r="C6" s="94" t="s">
        <v>43</v>
      </c>
      <c r="D6" s="94">
        <v>9</v>
      </c>
      <c r="E6" s="66">
        <v>165</v>
      </c>
      <c r="F6" s="66">
        <v>180</v>
      </c>
      <c r="G6" s="66">
        <f t="shared" si="0"/>
        <v>172.5</v>
      </c>
    </row>
    <row r="7" spans="2:11" ht="15.75" x14ac:dyDescent="0.25">
      <c r="C7" s="94" t="s">
        <v>45</v>
      </c>
      <c r="D7" s="94">
        <v>34</v>
      </c>
      <c r="E7" s="66">
        <v>180</v>
      </c>
      <c r="F7" s="66">
        <v>195</v>
      </c>
      <c r="G7" s="66">
        <f t="shared" si="0"/>
        <v>187.5</v>
      </c>
    </row>
    <row r="8" spans="2:11" ht="15.75" x14ac:dyDescent="0.25">
      <c r="C8" s="94" t="s">
        <v>48</v>
      </c>
      <c r="D8" s="94">
        <v>25</v>
      </c>
      <c r="E8" s="66">
        <v>195</v>
      </c>
      <c r="F8" s="66">
        <v>210</v>
      </c>
      <c r="G8" s="66">
        <f t="shared" si="0"/>
        <v>202.5</v>
      </c>
    </row>
    <row r="9" spans="2:11" ht="15.75" x14ac:dyDescent="0.25">
      <c r="C9" s="94" t="s">
        <v>50</v>
      </c>
      <c r="D9" s="94">
        <v>14</v>
      </c>
      <c r="E9" s="66">
        <v>210</v>
      </c>
      <c r="F9" s="66">
        <v>225</v>
      </c>
      <c r="G9" s="66">
        <f t="shared" si="0"/>
        <v>217.5</v>
      </c>
    </row>
    <row r="10" spans="2:11" ht="15.75" x14ac:dyDescent="0.25">
      <c r="C10" s="94" t="s">
        <v>53</v>
      </c>
      <c r="D10" s="94">
        <v>24</v>
      </c>
      <c r="E10" s="66">
        <v>225</v>
      </c>
      <c r="F10" s="66">
        <v>240</v>
      </c>
      <c r="G10" s="66">
        <f t="shared" si="0"/>
        <v>232.5</v>
      </c>
    </row>
    <row r="11" spans="2:11" ht="15.75" x14ac:dyDescent="0.25">
      <c r="C11" s="94" t="s">
        <v>55</v>
      </c>
      <c r="D11" s="94">
        <v>8</v>
      </c>
      <c r="E11" s="66">
        <v>240</v>
      </c>
      <c r="F11" s="66">
        <v>255</v>
      </c>
      <c r="G11" s="66">
        <f t="shared" si="0"/>
        <v>247.5</v>
      </c>
    </row>
    <row r="12" spans="2:11" ht="15.75" x14ac:dyDescent="0.25">
      <c r="C12" s="94" t="s">
        <v>57</v>
      </c>
      <c r="D12" s="94">
        <v>2</v>
      </c>
      <c r="E12" s="66">
        <v>255</v>
      </c>
      <c r="F12" s="66">
        <v>270</v>
      </c>
      <c r="G12" s="66">
        <f t="shared" si="0"/>
        <v>262.5</v>
      </c>
    </row>
    <row r="13" spans="2:11" ht="16.5" thickBot="1" x14ac:dyDescent="0.3">
      <c r="C13" s="95" t="s">
        <v>88</v>
      </c>
      <c r="D13" s="95">
        <v>0</v>
      </c>
      <c r="E13" s="67">
        <v>270</v>
      </c>
      <c r="F13" s="67">
        <v>285</v>
      </c>
      <c r="G13" s="67">
        <f t="shared" si="0"/>
        <v>277.5</v>
      </c>
    </row>
    <row r="14" spans="2:11" ht="19.5" thickBot="1" x14ac:dyDescent="0.35">
      <c r="H14" s="189" t="s">
        <v>90</v>
      </c>
      <c r="I14" s="192"/>
      <c r="J14" s="192"/>
      <c r="K14" s="193"/>
    </row>
    <row r="38" spans="5:8" ht="15.75" thickBot="1" x14ac:dyDescent="0.3"/>
    <row r="39" spans="5:8" ht="27" thickBot="1" x14ac:dyDescent="0.45">
      <c r="E39" s="195" t="s">
        <v>93</v>
      </c>
      <c r="F39" s="196"/>
      <c r="G39" s="196"/>
      <c r="H39" s="197"/>
    </row>
  </sheetData>
  <mergeCells count="3">
    <mergeCell ref="H14:K14"/>
    <mergeCell ref="B1:F1"/>
    <mergeCell ref="E39:H3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E5998-ABED-41D0-B466-906A2DF9A766}">
  <dimension ref="B1:N21"/>
  <sheetViews>
    <sheetView zoomScale="89" zoomScaleNormal="89" workbookViewId="0">
      <selection activeCell="T11" sqref="T11"/>
    </sheetView>
  </sheetViews>
  <sheetFormatPr defaultRowHeight="15" x14ac:dyDescent="0.25"/>
  <cols>
    <col min="2" max="2" width="7.85546875" customWidth="1"/>
    <col min="3" max="3" width="10.140625" customWidth="1"/>
    <col min="5" max="5" width="12.7109375" customWidth="1"/>
    <col min="6" max="6" width="14.28515625" customWidth="1"/>
    <col min="8" max="8" width="18.28515625" customWidth="1"/>
    <col min="9" max="9" width="16.7109375" customWidth="1"/>
  </cols>
  <sheetData>
    <row r="1" spans="2:14" ht="28.5" x14ac:dyDescent="0.45">
      <c r="B1" s="201" t="s">
        <v>127</v>
      </c>
      <c r="C1" s="201"/>
      <c r="D1" s="201"/>
      <c r="E1" s="201"/>
      <c r="F1" s="201"/>
    </row>
    <row r="2" spans="2:14" ht="18.75" x14ac:dyDescent="0.3">
      <c r="D2" s="70" t="s">
        <v>97</v>
      </c>
    </row>
    <row r="3" spans="2:14" ht="45.75" customHeight="1" x14ac:dyDescent="0.25">
      <c r="D3" s="91" t="s">
        <v>84</v>
      </c>
      <c r="E3" s="91" t="s">
        <v>85</v>
      </c>
      <c r="F3" s="92" t="s">
        <v>89</v>
      </c>
      <c r="G3" s="92" t="s">
        <v>91</v>
      </c>
      <c r="H3" s="54" t="s">
        <v>38</v>
      </c>
      <c r="I3" s="54" t="s">
        <v>39</v>
      </c>
    </row>
    <row r="4" spans="2:14" ht="15.75" x14ac:dyDescent="0.25">
      <c r="D4" s="94" t="s">
        <v>40</v>
      </c>
      <c r="E4" s="94">
        <v>4</v>
      </c>
      <c r="F4" s="66">
        <v>150</v>
      </c>
      <c r="G4" s="66">
        <v>165</v>
      </c>
      <c r="H4" s="57">
        <v>4</v>
      </c>
      <c r="I4" s="57">
        <v>120</v>
      </c>
    </row>
    <row r="5" spans="2:14" ht="15.75" x14ac:dyDescent="0.25">
      <c r="D5" s="94" t="s">
        <v>43</v>
      </c>
      <c r="E5" s="94">
        <v>9</v>
      </c>
      <c r="F5" s="66">
        <v>165</v>
      </c>
      <c r="G5" s="66">
        <v>180</v>
      </c>
      <c r="H5" s="56">
        <v>13</v>
      </c>
      <c r="I5" s="56">
        <v>116</v>
      </c>
    </row>
    <row r="6" spans="2:14" ht="15.75" x14ac:dyDescent="0.25">
      <c r="D6" s="94" t="s">
        <v>45</v>
      </c>
      <c r="E6" s="94">
        <v>34</v>
      </c>
      <c r="F6" s="66">
        <v>180</v>
      </c>
      <c r="G6" s="66">
        <v>195</v>
      </c>
      <c r="H6" s="56">
        <v>47</v>
      </c>
      <c r="I6" s="56">
        <v>107</v>
      </c>
    </row>
    <row r="7" spans="2:14" ht="15.75" x14ac:dyDescent="0.25">
      <c r="D7" s="94" t="s">
        <v>48</v>
      </c>
      <c r="E7" s="94">
        <v>25</v>
      </c>
      <c r="F7" s="66">
        <v>195</v>
      </c>
      <c r="G7" s="66">
        <v>210</v>
      </c>
      <c r="H7" s="56">
        <v>72</v>
      </c>
      <c r="I7" s="56">
        <v>73</v>
      </c>
    </row>
    <row r="8" spans="2:14" ht="15.75" x14ac:dyDescent="0.25">
      <c r="D8" s="94" t="s">
        <v>50</v>
      </c>
      <c r="E8" s="94">
        <v>14</v>
      </c>
      <c r="F8" s="66">
        <v>210</v>
      </c>
      <c r="G8" s="66">
        <v>225</v>
      </c>
      <c r="H8" s="56">
        <v>86</v>
      </c>
      <c r="I8" s="56">
        <v>48</v>
      </c>
    </row>
    <row r="9" spans="2:14" ht="15.75" x14ac:dyDescent="0.25">
      <c r="D9" s="94" t="s">
        <v>53</v>
      </c>
      <c r="E9" s="94">
        <v>24</v>
      </c>
      <c r="F9" s="66">
        <v>225</v>
      </c>
      <c r="G9" s="66">
        <v>240</v>
      </c>
      <c r="H9" s="56">
        <v>110</v>
      </c>
      <c r="I9" s="56">
        <v>34</v>
      </c>
    </row>
    <row r="10" spans="2:14" ht="15.75" x14ac:dyDescent="0.25">
      <c r="D10" s="94" t="s">
        <v>55</v>
      </c>
      <c r="E10" s="94">
        <v>8</v>
      </c>
      <c r="F10" s="66">
        <v>240</v>
      </c>
      <c r="G10" s="66">
        <v>255</v>
      </c>
      <c r="H10" s="56">
        <v>118</v>
      </c>
      <c r="I10" s="56">
        <v>10</v>
      </c>
    </row>
    <row r="11" spans="2:14" ht="16.5" thickBot="1" x14ac:dyDescent="0.3">
      <c r="D11" s="94" t="s">
        <v>57</v>
      </c>
      <c r="E11" s="94">
        <v>2</v>
      </c>
      <c r="F11" s="66">
        <v>255</v>
      </c>
      <c r="G11" s="66">
        <v>270</v>
      </c>
      <c r="H11" s="59">
        <v>120</v>
      </c>
      <c r="I11" s="59">
        <v>2</v>
      </c>
    </row>
    <row r="12" spans="2:14" ht="19.5" thickBot="1" x14ac:dyDescent="0.35">
      <c r="E12" s="198" t="s">
        <v>94</v>
      </c>
      <c r="F12" s="199"/>
      <c r="G12" s="200"/>
      <c r="L12" s="198" t="s">
        <v>95</v>
      </c>
      <c r="M12" s="199"/>
      <c r="N12" s="200"/>
    </row>
    <row r="13" spans="2:14" ht="15.75" x14ac:dyDescent="0.25">
      <c r="I13" s="101"/>
      <c r="J13" s="101"/>
      <c r="K13" s="68"/>
      <c r="L13" s="68"/>
    </row>
    <row r="14" spans="2:14" ht="15.75" x14ac:dyDescent="0.25">
      <c r="I14" s="101"/>
      <c r="J14" s="101"/>
      <c r="K14" s="68"/>
      <c r="L14" s="68"/>
    </row>
    <row r="15" spans="2:14" ht="15.75" x14ac:dyDescent="0.25">
      <c r="I15" s="101"/>
      <c r="J15" s="101"/>
      <c r="K15" s="68"/>
      <c r="L15" s="68"/>
    </row>
    <row r="16" spans="2:14" ht="15.75" x14ac:dyDescent="0.25">
      <c r="I16" s="101"/>
      <c r="J16" s="101"/>
      <c r="K16" s="68"/>
      <c r="L16" s="68"/>
    </row>
    <row r="17" spans="9:12" ht="15.75" x14ac:dyDescent="0.25">
      <c r="I17" s="101"/>
      <c r="J17" s="101"/>
      <c r="K17" s="68"/>
      <c r="L17" s="68"/>
    </row>
    <row r="18" spans="9:12" ht="15.75" x14ac:dyDescent="0.25">
      <c r="I18" s="101"/>
      <c r="J18" s="101"/>
      <c r="K18" s="68"/>
      <c r="L18" s="68"/>
    </row>
    <row r="19" spans="9:12" ht="15.75" x14ac:dyDescent="0.25">
      <c r="I19" s="101"/>
      <c r="J19" s="101"/>
      <c r="K19" s="68"/>
      <c r="L19" s="68"/>
    </row>
    <row r="20" spans="9:12" ht="15.75" x14ac:dyDescent="0.25">
      <c r="I20" s="101"/>
      <c r="J20" s="101"/>
      <c r="K20" s="68"/>
      <c r="L20" s="68"/>
    </row>
    <row r="21" spans="9:12" ht="15.75" x14ac:dyDescent="0.25">
      <c r="I21" s="101"/>
      <c r="J21" s="101"/>
      <c r="K21" s="68"/>
      <c r="L21" s="68"/>
    </row>
  </sheetData>
  <mergeCells count="3">
    <mergeCell ref="E12:G12"/>
    <mergeCell ref="L12:N12"/>
    <mergeCell ref="B1:F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2D12E-8FCD-4F09-8AEA-4477EBC8D548}">
  <dimension ref="B1:J15"/>
  <sheetViews>
    <sheetView zoomScaleNormal="100" workbookViewId="0">
      <selection activeCell="S12" sqref="S12"/>
    </sheetView>
  </sheetViews>
  <sheetFormatPr defaultRowHeight="15" x14ac:dyDescent="0.25"/>
  <cols>
    <col min="3" max="3" width="8.7109375" customWidth="1"/>
    <col min="4" max="4" width="16.140625" customWidth="1"/>
  </cols>
  <sheetData>
    <row r="1" spans="2:10" ht="23.25" x14ac:dyDescent="0.35">
      <c r="B1" s="52" t="s">
        <v>126</v>
      </c>
      <c r="C1" s="52"/>
      <c r="D1" s="52"/>
      <c r="E1" s="52"/>
      <c r="F1" s="52"/>
      <c r="G1" s="122"/>
    </row>
    <row r="2" spans="2:10" ht="24" thickBot="1" x14ac:dyDescent="0.4">
      <c r="B2" s="52"/>
      <c r="C2" s="52"/>
      <c r="D2" s="52"/>
      <c r="E2" s="52"/>
      <c r="F2" s="52"/>
      <c r="G2" s="122"/>
    </row>
    <row r="3" spans="2:10" ht="33.75" customHeight="1" thickBot="1" x14ac:dyDescent="0.4">
      <c r="C3" s="64" t="s">
        <v>98</v>
      </c>
      <c r="D3" s="92" t="s">
        <v>99</v>
      </c>
      <c r="H3" s="202" t="s">
        <v>100</v>
      </c>
      <c r="I3" s="203"/>
      <c r="J3" s="204"/>
    </row>
    <row r="4" spans="2:10" ht="13.5" customHeight="1" x14ac:dyDescent="0.25">
      <c r="C4" s="66">
        <v>1</v>
      </c>
      <c r="D4" s="66">
        <v>278</v>
      </c>
    </row>
    <row r="5" spans="2:10" ht="15.75" x14ac:dyDescent="0.25">
      <c r="C5" s="66">
        <v>2</v>
      </c>
      <c r="D5" s="66">
        <v>286</v>
      </c>
    </row>
    <row r="6" spans="2:10" ht="15.75" x14ac:dyDescent="0.25">
      <c r="C6" s="66">
        <v>3</v>
      </c>
      <c r="D6" s="66">
        <v>398</v>
      </c>
    </row>
    <row r="7" spans="2:10" ht="15.75" x14ac:dyDescent="0.25">
      <c r="C7" s="66">
        <v>4</v>
      </c>
      <c r="D7" s="66">
        <v>421</v>
      </c>
    </row>
    <row r="8" spans="2:10" ht="15.75" x14ac:dyDescent="0.25">
      <c r="C8" s="66">
        <v>5</v>
      </c>
      <c r="D8" s="66">
        <v>367</v>
      </c>
    </row>
    <row r="9" spans="2:10" ht="15.75" x14ac:dyDescent="0.25">
      <c r="C9" s="66">
        <v>6</v>
      </c>
      <c r="D9" s="66">
        <v>387</v>
      </c>
    </row>
    <row r="10" spans="2:10" ht="15.75" x14ac:dyDescent="0.25">
      <c r="C10" s="66">
        <v>7</v>
      </c>
      <c r="D10" s="66">
        <v>418</v>
      </c>
    </row>
    <row r="11" spans="2:10" ht="15.75" x14ac:dyDescent="0.25">
      <c r="C11" s="66">
        <v>8</v>
      </c>
      <c r="D11" s="66">
        <v>378</v>
      </c>
    </row>
    <row r="12" spans="2:10" ht="15.75" x14ac:dyDescent="0.25">
      <c r="C12" s="66">
        <v>9</v>
      </c>
      <c r="D12" s="66">
        <v>435</v>
      </c>
    </row>
    <row r="13" spans="2:10" ht="15.75" x14ac:dyDescent="0.25">
      <c r="C13" s="66">
        <v>10</v>
      </c>
      <c r="D13" s="66">
        <v>498</v>
      </c>
    </row>
    <row r="14" spans="2:10" ht="15.75" x14ac:dyDescent="0.25">
      <c r="C14" s="66">
        <v>11</v>
      </c>
      <c r="D14" s="66">
        <v>425</v>
      </c>
    </row>
    <row r="15" spans="2:10" ht="15.75" x14ac:dyDescent="0.25">
      <c r="C15" s="67">
        <v>12</v>
      </c>
      <c r="D15" s="67">
        <v>447</v>
      </c>
    </row>
  </sheetData>
  <mergeCells count="1">
    <mergeCell ref="H3:J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36E2-6B58-446E-B493-8B7194B5056A}">
  <dimension ref="B1:L18"/>
  <sheetViews>
    <sheetView zoomScaleNormal="100" workbookViewId="0">
      <selection activeCell="Q14" sqref="Q14"/>
    </sheetView>
  </sheetViews>
  <sheetFormatPr defaultRowHeight="15" x14ac:dyDescent="0.25"/>
  <cols>
    <col min="4" max="4" width="13" customWidth="1"/>
    <col min="5" max="5" width="10.7109375" customWidth="1"/>
  </cols>
  <sheetData>
    <row r="1" spans="2:12" ht="26.25" x14ac:dyDescent="0.4">
      <c r="B1" s="184" t="s">
        <v>130</v>
      </c>
      <c r="C1" s="184"/>
      <c r="D1" s="184"/>
      <c r="E1" s="184"/>
      <c r="F1" s="184"/>
    </row>
    <row r="2" spans="2:12" ht="20.25" customHeight="1" thickBot="1" x14ac:dyDescent="0.45">
      <c r="B2" s="121"/>
      <c r="C2" s="121"/>
      <c r="D2" s="121"/>
      <c r="E2" s="121"/>
      <c r="F2" s="121"/>
    </row>
    <row r="3" spans="2:12" ht="33.75" customHeight="1" thickBot="1" x14ac:dyDescent="0.35">
      <c r="C3" s="64" t="s">
        <v>101</v>
      </c>
      <c r="D3" s="92" t="s">
        <v>102</v>
      </c>
      <c r="E3" s="92" t="s">
        <v>103</v>
      </c>
      <c r="J3" s="205" t="s">
        <v>104</v>
      </c>
      <c r="K3" s="206"/>
      <c r="L3" s="207"/>
    </row>
    <row r="4" spans="2:12" ht="15.75" x14ac:dyDescent="0.25">
      <c r="C4" s="66">
        <v>1</v>
      </c>
      <c r="D4" s="66">
        <v>800</v>
      </c>
      <c r="E4" s="66">
        <v>680</v>
      </c>
    </row>
    <row r="5" spans="2:12" ht="15.75" x14ac:dyDescent="0.25">
      <c r="C5" s="66">
        <v>2</v>
      </c>
      <c r="D5" s="66">
        <v>820</v>
      </c>
      <c r="E5" s="66">
        <v>650</v>
      </c>
    </row>
    <row r="6" spans="2:12" ht="15.75" x14ac:dyDescent="0.25">
      <c r="C6" s="66">
        <v>3</v>
      </c>
      <c r="D6" s="66">
        <v>775</v>
      </c>
      <c r="E6" s="66">
        <v>700</v>
      </c>
    </row>
    <row r="7" spans="2:12" ht="15.75" x14ac:dyDescent="0.25">
      <c r="C7" s="66">
        <v>4</v>
      </c>
      <c r="D7" s="66">
        <v>720</v>
      </c>
      <c r="E7" s="66">
        <v>575</v>
      </c>
    </row>
    <row r="8" spans="2:12" ht="15.75" x14ac:dyDescent="0.25">
      <c r="C8" s="66">
        <v>5</v>
      </c>
      <c r="D8" s="66">
        <v>860</v>
      </c>
      <c r="E8" s="66">
        <v>700</v>
      </c>
    </row>
    <row r="9" spans="2:12" ht="15.75" x14ac:dyDescent="0.25">
      <c r="C9" s="66">
        <v>6</v>
      </c>
      <c r="D9" s="66">
        <v>840</v>
      </c>
      <c r="E9" s="66">
        <v>750</v>
      </c>
    </row>
    <row r="10" spans="2:12" ht="15.75" x14ac:dyDescent="0.25">
      <c r="C10" s="66">
        <v>7</v>
      </c>
      <c r="D10" s="66">
        <v>740</v>
      </c>
      <c r="E10" s="66">
        <v>600</v>
      </c>
    </row>
    <row r="11" spans="2:12" ht="15.75" x14ac:dyDescent="0.25">
      <c r="C11" s="66">
        <v>8</v>
      </c>
      <c r="D11" s="66">
        <v>780</v>
      </c>
      <c r="E11" s="66">
        <v>650</v>
      </c>
    </row>
    <row r="12" spans="2:12" ht="15.75" x14ac:dyDescent="0.25">
      <c r="C12" s="66">
        <v>9</v>
      </c>
      <c r="D12" s="66">
        <v>800</v>
      </c>
      <c r="E12" s="66">
        <v>700</v>
      </c>
    </row>
    <row r="13" spans="2:12" ht="15.75" x14ac:dyDescent="0.25">
      <c r="C13" s="66">
        <v>10</v>
      </c>
      <c r="D13" s="66">
        <v>750</v>
      </c>
      <c r="E13" s="66">
        <v>575</v>
      </c>
    </row>
    <row r="14" spans="2:12" ht="15.75" x14ac:dyDescent="0.25">
      <c r="C14" s="66">
        <v>11</v>
      </c>
      <c r="D14" s="66">
        <v>780</v>
      </c>
      <c r="E14" s="66">
        <v>705</v>
      </c>
    </row>
    <row r="15" spans="2:12" ht="15.75" x14ac:dyDescent="0.25">
      <c r="C15" s="66">
        <v>12</v>
      </c>
      <c r="D15" s="66">
        <v>800</v>
      </c>
      <c r="E15" s="66">
        <v>608</v>
      </c>
    </row>
    <row r="16" spans="2:12" ht="15.75" x14ac:dyDescent="0.25">
      <c r="C16" s="66">
        <v>13</v>
      </c>
      <c r="D16" s="66">
        <v>775</v>
      </c>
      <c r="E16" s="66">
        <v>550</v>
      </c>
    </row>
    <row r="17" spans="3:5" ht="15.75" x14ac:dyDescent="0.25">
      <c r="C17" s="66">
        <v>14</v>
      </c>
      <c r="D17" s="66">
        <v>750</v>
      </c>
      <c r="E17" s="66">
        <v>650</v>
      </c>
    </row>
    <row r="18" spans="3:5" ht="15.75" x14ac:dyDescent="0.25">
      <c r="C18" s="67">
        <v>15</v>
      </c>
      <c r="D18" s="67">
        <v>840</v>
      </c>
      <c r="E18" s="67">
        <v>680</v>
      </c>
    </row>
  </sheetData>
  <mergeCells count="2">
    <mergeCell ref="B1:F1"/>
    <mergeCell ref="J3:L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198C-93AD-4245-8386-4DE2AECCC2E9}">
  <dimension ref="A1:L19"/>
  <sheetViews>
    <sheetView zoomScaleNormal="100" workbookViewId="0">
      <selection activeCell="F2" sqref="F2"/>
    </sheetView>
  </sheetViews>
  <sheetFormatPr defaultRowHeight="15" x14ac:dyDescent="0.25"/>
  <cols>
    <col min="3" max="3" width="11.85546875" customWidth="1"/>
    <col min="4" max="4" width="8.28515625" customWidth="1"/>
  </cols>
  <sheetData>
    <row r="1" spans="1:12" ht="26.25" x14ac:dyDescent="0.4">
      <c r="A1" s="184" t="s">
        <v>125</v>
      </c>
      <c r="B1" s="184"/>
      <c r="C1" s="184"/>
      <c r="D1" s="184"/>
      <c r="E1" s="184"/>
    </row>
    <row r="2" spans="1:12" ht="24" thickBot="1" x14ac:dyDescent="0.4">
      <c r="A2" s="38"/>
      <c r="B2" s="38"/>
      <c r="C2" s="38"/>
      <c r="D2" s="38"/>
    </row>
    <row r="3" spans="1:12" ht="21.75" thickBot="1" x14ac:dyDescent="0.4">
      <c r="A3" s="4"/>
      <c r="B3" s="208" t="s">
        <v>112</v>
      </c>
      <c r="C3" s="209"/>
      <c r="D3" s="209"/>
      <c r="E3" s="210"/>
      <c r="J3" s="211" t="s">
        <v>111</v>
      </c>
      <c r="K3" s="212"/>
      <c r="L3" s="213"/>
    </row>
    <row r="4" spans="1:12" ht="18.75" customHeight="1" x14ac:dyDescent="0.25">
      <c r="A4" s="114" t="s">
        <v>113</v>
      </c>
      <c r="B4" s="115" t="s">
        <v>114</v>
      </c>
      <c r="C4" s="115" t="s">
        <v>115</v>
      </c>
      <c r="D4" s="115" t="s">
        <v>116</v>
      </c>
      <c r="E4" s="115" t="s">
        <v>117</v>
      </c>
    </row>
    <row r="5" spans="1:12" ht="15.75" x14ac:dyDescent="0.25">
      <c r="A5" s="102">
        <v>1999</v>
      </c>
      <c r="B5" s="103">
        <v>12.5</v>
      </c>
      <c r="C5" s="103">
        <v>10.8</v>
      </c>
      <c r="D5" s="103">
        <v>6.9</v>
      </c>
      <c r="E5" s="103">
        <v>3.9</v>
      </c>
    </row>
    <row r="6" spans="1:12" ht="15.75" x14ac:dyDescent="0.25">
      <c r="A6" s="104">
        <v>2000</v>
      </c>
      <c r="B6" s="105">
        <v>14.5</v>
      </c>
      <c r="C6" s="105">
        <v>11.5</v>
      </c>
      <c r="D6" s="105">
        <v>5.9</v>
      </c>
      <c r="E6" s="105">
        <v>3.1</v>
      </c>
    </row>
    <row r="7" spans="1:12" ht="15.75" x14ac:dyDescent="0.25">
      <c r="A7" s="104">
        <v>2001</v>
      </c>
      <c r="B7" s="105">
        <v>13.6</v>
      </c>
      <c r="C7" s="105">
        <v>10.6</v>
      </c>
      <c r="D7" s="105">
        <v>5.6</v>
      </c>
      <c r="E7" s="105">
        <v>4.9000000000000004</v>
      </c>
    </row>
    <row r="8" spans="1:12" ht="15.75" x14ac:dyDescent="0.25">
      <c r="A8" s="104">
        <v>2002</v>
      </c>
      <c r="B8" s="105">
        <v>14.5</v>
      </c>
      <c r="C8" s="105">
        <v>11.5</v>
      </c>
      <c r="D8" s="105">
        <v>6.5</v>
      </c>
      <c r="E8" s="105">
        <v>4.5</v>
      </c>
    </row>
    <row r="9" spans="1:12" ht="15.75" x14ac:dyDescent="0.25">
      <c r="A9" s="104">
        <v>2003</v>
      </c>
      <c r="B9" s="105">
        <v>15.7</v>
      </c>
      <c r="C9" s="105">
        <v>9.1999999999999993</v>
      </c>
      <c r="D9" s="105">
        <v>5.2</v>
      </c>
      <c r="E9" s="105">
        <v>4.2</v>
      </c>
    </row>
    <row r="10" spans="1:12" ht="15.75" x14ac:dyDescent="0.25">
      <c r="A10" s="104">
        <v>2004</v>
      </c>
      <c r="B10" s="105">
        <v>13.5</v>
      </c>
      <c r="C10" s="105">
        <v>10.5</v>
      </c>
      <c r="D10" s="105">
        <v>5.5</v>
      </c>
      <c r="E10" s="105">
        <v>3.9</v>
      </c>
    </row>
    <row r="11" spans="1:12" ht="15.75" x14ac:dyDescent="0.25">
      <c r="A11" s="104">
        <v>2005</v>
      </c>
      <c r="B11" s="105">
        <v>12.6</v>
      </c>
      <c r="C11" s="105">
        <v>12.4</v>
      </c>
      <c r="D11" s="105">
        <v>4.5999999999999996</v>
      </c>
      <c r="E11" s="105">
        <v>4.3</v>
      </c>
    </row>
    <row r="12" spans="1:12" ht="15.75" x14ac:dyDescent="0.25">
      <c r="A12" s="104">
        <v>2006</v>
      </c>
      <c r="B12" s="105">
        <v>13.5</v>
      </c>
      <c r="C12" s="105">
        <v>10.5</v>
      </c>
      <c r="D12" s="105">
        <v>5.5</v>
      </c>
      <c r="E12" s="105">
        <v>3.5</v>
      </c>
    </row>
    <row r="13" spans="1:12" ht="15.75" x14ac:dyDescent="0.25">
      <c r="A13" s="104">
        <v>2007</v>
      </c>
      <c r="B13" s="105">
        <v>14.2</v>
      </c>
      <c r="C13" s="105">
        <v>11.2</v>
      </c>
      <c r="D13" s="105">
        <v>6.2</v>
      </c>
      <c r="E13" s="105">
        <v>4.2</v>
      </c>
    </row>
    <row r="14" spans="1:12" ht="15.75" x14ac:dyDescent="0.25">
      <c r="A14" s="104">
        <v>2008</v>
      </c>
      <c r="B14" s="105">
        <v>12.5</v>
      </c>
      <c r="C14" s="105">
        <v>9.5</v>
      </c>
      <c r="D14" s="105">
        <v>5.8</v>
      </c>
      <c r="E14" s="105">
        <v>3.7</v>
      </c>
    </row>
    <row r="15" spans="1:12" ht="15.75" x14ac:dyDescent="0.25">
      <c r="A15" s="104">
        <v>2009</v>
      </c>
      <c r="B15" s="105">
        <v>11.6</v>
      </c>
      <c r="C15" s="105">
        <v>11.7</v>
      </c>
      <c r="D15" s="105">
        <v>6.7</v>
      </c>
      <c r="E15" s="105">
        <v>4.7</v>
      </c>
    </row>
    <row r="16" spans="1:12" ht="15.75" x14ac:dyDescent="0.25">
      <c r="A16" s="104">
        <v>2010</v>
      </c>
      <c r="B16" s="105">
        <v>12.5</v>
      </c>
      <c r="C16" s="105">
        <v>9.5</v>
      </c>
      <c r="D16" s="105">
        <v>4.5</v>
      </c>
      <c r="E16" s="105">
        <v>2.9</v>
      </c>
    </row>
    <row r="17" spans="1:5" ht="15.75" x14ac:dyDescent="0.25">
      <c r="A17" s="104">
        <v>2011</v>
      </c>
      <c r="B17" s="105">
        <v>14.2</v>
      </c>
      <c r="C17" s="105">
        <v>7.4</v>
      </c>
      <c r="D17" s="105">
        <v>6.2</v>
      </c>
      <c r="E17" s="105">
        <v>4.2</v>
      </c>
    </row>
    <row r="18" spans="1:5" ht="15.75" x14ac:dyDescent="0.25">
      <c r="A18" s="104">
        <v>2012</v>
      </c>
      <c r="B18" s="105">
        <v>13.5</v>
      </c>
      <c r="C18" s="105">
        <v>10.5</v>
      </c>
      <c r="D18" s="105">
        <v>5.5</v>
      </c>
      <c r="E18" s="105">
        <v>3.5</v>
      </c>
    </row>
    <row r="19" spans="1:5" ht="15.75" x14ac:dyDescent="0.25">
      <c r="A19" s="106">
        <v>2013</v>
      </c>
      <c r="B19" s="107">
        <v>12.6</v>
      </c>
      <c r="C19" s="107">
        <v>9.6</v>
      </c>
      <c r="D19" s="107">
        <v>4.5999999999999996</v>
      </c>
      <c r="E19" s="107">
        <v>2.6</v>
      </c>
    </row>
  </sheetData>
  <mergeCells count="3">
    <mergeCell ref="B3:E3"/>
    <mergeCell ref="J3:L3"/>
    <mergeCell ref="A1:E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2275-50A5-49A7-823C-97510C63E48A}">
  <dimension ref="A1:M34"/>
  <sheetViews>
    <sheetView tabSelected="1" zoomScale="77" zoomScaleNormal="77" workbookViewId="0">
      <selection activeCell="V22" sqref="V22"/>
    </sheetView>
  </sheetViews>
  <sheetFormatPr defaultRowHeight="15" x14ac:dyDescent="0.25"/>
  <cols>
    <col min="1" max="1" width="15.140625" customWidth="1"/>
    <col min="2" max="2" width="15.7109375" customWidth="1"/>
    <col min="3" max="3" width="12.5703125" customWidth="1"/>
  </cols>
  <sheetData>
    <row r="1" spans="1:13" ht="26.25" x14ac:dyDescent="0.4">
      <c r="A1" s="184" t="s">
        <v>124</v>
      </c>
      <c r="B1" s="184"/>
      <c r="C1" s="184"/>
      <c r="D1" s="184"/>
      <c r="E1" s="184"/>
    </row>
    <row r="2" spans="1:13" ht="16.5" thickBot="1" x14ac:dyDescent="0.3">
      <c r="C2" s="214" t="s">
        <v>106</v>
      </c>
      <c r="D2" s="215"/>
      <c r="E2" s="215"/>
      <c r="F2" s="216"/>
    </row>
    <row r="3" spans="1:13" ht="24" thickBot="1" x14ac:dyDescent="0.4">
      <c r="B3" s="108" t="s">
        <v>105</v>
      </c>
      <c r="C3" s="109" t="s">
        <v>107</v>
      </c>
      <c r="D3" s="109" t="s">
        <v>108</v>
      </c>
      <c r="E3" s="109" t="s">
        <v>109</v>
      </c>
      <c r="F3" s="109" t="s">
        <v>110</v>
      </c>
      <c r="K3" s="217" t="s">
        <v>123</v>
      </c>
      <c r="L3" s="218"/>
      <c r="M3" s="219"/>
    </row>
    <row r="4" spans="1:13" ht="15.75" x14ac:dyDescent="0.25">
      <c r="B4" s="110">
        <v>1</v>
      </c>
      <c r="C4" s="110">
        <v>25</v>
      </c>
      <c r="D4" s="110">
        <v>10</v>
      </c>
      <c r="E4" s="110">
        <v>30</v>
      </c>
      <c r="F4" s="110">
        <v>15</v>
      </c>
    </row>
    <row r="5" spans="1:13" ht="15.75" x14ac:dyDescent="0.25">
      <c r="B5" s="111">
        <v>2</v>
      </c>
      <c r="C5" s="111">
        <v>5</v>
      </c>
      <c r="D5" s="111">
        <v>10</v>
      </c>
      <c r="E5" s="111">
        <v>35</v>
      </c>
      <c r="F5" s="111">
        <v>25</v>
      </c>
    </row>
    <row r="6" spans="1:13" ht="15.75" x14ac:dyDescent="0.25">
      <c r="B6" s="111">
        <v>3</v>
      </c>
      <c r="C6" s="111">
        <v>25</v>
      </c>
      <c r="D6" s="111">
        <v>30</v>
      </c>
      <c r="E6" s="111">
        <v>30</v>
      </c>
      <c r="F6" s="111">
        <v>35</v>
      </c>
    </row>
    <row r="7" spans="1:13" ht="15.75" x14ac:dyDescent="0.25">
      <c r="B7" s="111">
        <v>4</v>
      </c>
      <c r="C7" s="111">
        <v>10</v>
      </c>
      <c r="D7" s="111">
        <v>20</v>
      </c>
      <c r="E7" s="111">
        <v>15</v>
      </c>
      <c r="F7" s="111">
        <v>15</v>
      </c>
    </row>
    <row r="8" spans="1:13" ht="15.75" x14ac:dyDescent="0.25">
      <c r="B8" s="111">
        <v>5</v>
      </c>
      <c r="C8" s="111">
        <v>10</v>
      </c>
      <c r="D8" s="111">
        <v>15</v>
      </c>
      <c r="E8" s="111">
        <v>15</v>
      </c>
      <c r="F8" s="111">
        <v>30</v>
      </c>
    </row>
    <row r="9" spans="1:13" ht="15.75" x14ac:dyDescent="0.25">
      <c r="B9" s="111">
        <v>6</v>
      </c>
      <c r="C9" s="111">
        <v>20</v>
      </c>
      <c r="D9" s="111">
        <v>15</v>
      </c>
      <c r="E9" s="111">
        <v>10</v>
      </c>
      <c r="F9" s="111">
        <v>10</v>
      </c>
    </row>
    <row r="10" spans="1:13" ht="15.75" x14ac:dyDescent="0.25">
      <c r="B10" s="111">
        <v>7</v>
      </c>
      <c r="C10" s="111">
        <v>10</v>
      </c>
      <c r="D10" s="111">
        <v>5</v>
      </c>
      <c r="E10" s="111">
        <v>10</v>
      </c>
      <c r="F10" s="111">
        <v>25</v>
      </c>
    </row>
    <row r="11" spans="1:13" ht="15.75" x14ac:dyDescent="0.25">
      <c r="B11" s="111">
        <v>8</v>
      </c>
      <c r="C11" s="111">
        <v>15</v>
      </c>
      <c r="D11" s="111">
        <v>10</v>
      </c>
      <c r="E11" s="111">
        <v>30</v>
      </c>
      <c r="F11" s="111">
        <v>35</v>
      </c>
    </row>
    <row r="12" spans="1:13" ht="15.75" x14ac:dyDescent="0.25">
      <c r="B12" s="111">
        <v>9</v>
      </c>
      <c r="C12" s="111">
        <v>20</v>
      </c>
      <c r="D12" s="111">
        <v>5</v>
      </c>
      <c r="E12" s="111">
        <v>25</v>
      </c>
      <c r="F12" s="111">
        <v>20</v>
      </c>
    </row>
    <row r="13" spans="1:13" ht="15.75" x14ac:dyDescent="0.25">
      <c r="B13" s="111">
        <v>10</v>
      </c>
      <c r="C13" s="111">
        <v>25</v>
      </c>
      <c r="D13" s="111">
        <v>10</v>
      </c>
      <c r="E13" s="111">
        <v>15</v>
      </c>
      <c r="F13" s="111">
        <v>30</v>
      </c>
    </row>
    <row r="14" spans="1:13" ht="15.75" x14ac:dyDescent="0.25">
      <c r="B14" s="111">
        <v>11</v>
      </c>
      <c r="C14" s="111">
        <v>10</v>
      </c>
      <c r="D14" s="111">
        <v>15</v>
      </c>
      <c r="E14" s="111">
        <v>25</v>
      </c>
      <c r="F14" s="111">
        <v>20</v>
      </c>
    </row>
    <row r="15" spans="1:13" ht="15.75" x14ac:dyDescent="0.25">
      <c r="B15" s="111">
        <v>12</v>
      </c>
      <c r="C15" s="111">
        <v>10</v>
      </c>
      <c r="D15" s="111">
        <v>20</v>
      </c>
      <c r="E15" s="111">
        <v>20</v>
      </c>
      <c r="F15" s="111">
        <v>20</v>
      </c>
    </row>
    <row r="16" spans="1:13" ht="15.75" x14ac:dyDescent="0.25">
      <c r="B16" s="112">
        <v>13</v>
      </c>
      <c r="C16" s="111">
        <v>25</v>
      </c>
      <c r="D16" s="111">
        <v>25</v>
      </c>
      <c r="E16" s="111">
        <v>30</v>
      </c>
      <c r="F16" s="111">
        <v>35</v>
      </c>
    </row>
    <row r="17" spans="2:6" ht="15.75" x14ac:dyDescent="0.25">
      <c r="B17" s="111">
        <v>14</v>
      </c>
      <c r="C17" s="111">
        <v>15</v>
      </c>
      <c r="D17" s="111">
        <v>30</v>
      </c>
      <c r="E17" s="111">
        <v>15</v>
      </c>
      <c r="F17" s="111">
        <v>10</v>
      </c>
    </row>
    <row r="18" spans="2:6" ht="15.75" x14ac:dyDescent="0.25">
      <c r="B18" s="111">
        <v>15</v>
      </c>
      <c r="C18" s="111">
        <v>15</v>
      </c>
      <c r="D18" s="111">
        <v>5</v>
      </c>
      <c r="E18" s="111">
        <v>20</v>
      </c>
      <c r="F18" s="111">
        <v>20</v>
      </c>
    </row>
    <row r="19" spans="2:6" ht="15.75" x14ac:dyDescent="0.25">
      <c r="B19" s="111">
        <v>16</v>
      </c>
      <c r="C19" s="111">
        <v>15</v>
      </c>
      <c r="D19" s="111">
        <v>20</v>
      </c>
      <c r="E19" s="111">
        <v>35</v>
      </c>
      <c r="F19" s="111">
        <v>30</v>
      </c>
    </row>
    <row r="20" spans="2:6" ht="15.75" x14ac:dyDescent="0.25">
      <c r="B20" s="111">
        <v>17</v>
      </c>
      <c r="C20" s="111">
        <v>10</v>
      </c>
      <c r="D20" s="111">
        <v>15</v>
      </c>
      <c r="E20" s="111">
        <v>25</v>
      </c>
      <c r="F20" s="111">
        <v>30</v>
      </c>
    </row>
    <row r="21" spans="2:6" ht="15.75" x14ac:dyDescent="0.25">
      <c r="B21" s="112">
        <v>18</v>
      </c>
      <c r="C21" s="111">
        <v>10</v>
      </c>
      <c r="D21" s="111">
        <v>15</v>
      </c>
      <c r="E21" s="111">
        <v>10</v>
      </c>
      <c r="F21" s="111">
        <v>10</v>
      </c>
    </row>
    <row r="22" spans="2:6" ht="15.75" x14ac:dyDescent="0.25">
      <c r="B22" s="111">
        <v>19</v>
      </c>
      <c r="C22" s="111">
        <v>25</v>
      </c>
      <c r="D22" s="111">
        <v>30</v>
      </c>
      <c r="E22" s="111">
        <v>30</v>
      </c>
      <c r="F22" s="111">
        <v>40</v>
      </c>
    </row>
    <row r="23" spans="2:6" ht="15.75" x14ac:dyDescent="0.25">
      <c r="B23" s="111">
        <v>20</v>
      </c>
      <c r="C23" s="111">
        <v>10</v>
      </c>
      <c r="D23" s="111">
        <v>15</v>
      </c>
      <c r="E23" s="111">
        <v>10</v>
      </c>
      <c r="F23" s="111">
        <v>10</v>
      </c>
    </row>
    <row r="24" spans="2:6" ht="15.75" x14ac:dyDescent="0.25">
      <c r="B24" s="111">
        <v>21</v>
      </c>
      <c r="C24" s="111">
        <v>20</v>
      </c>
      <c r="D24" s="111">
        <v>25</v>
      </c>
      <c r="E24" s="111">
        <v>25</v>
      </c>
      <c r="F24" s="111">
        <v>15</v>
      </c>
    </row>
    <row r="25" spans="2:6" ht="15.75" x14ac:dyDescent="0.25">
      <c r="B25" s="111">
        <v>22</v>
      </c>
      <c r="C25" s="111">
        <v>20</v>
      </c>
      <c r="D25" s="111">
        <v>15</v>
      </c>
      <c r="E25" s="111">
        <v>15</v>
      </c>
      <c r="F25" s="111">
        <v>25</v>
      </c>
    </row>
    <row r="26" spans="2:6" ht="15.75" x14ac:dyDescent="0.25">
      <c r="B26" s="111">
        <v>23</v>
      </c>
      <c r="C26" s="111">
        <v>25</v>
      </c>
      <c r="D26" s="111">
        <v>30</v>
      </c>
      <c r="E26" s="111">
        <v>20</v>
      </c>
      <c r="F26" s="111">
        <v>35</v>
      </c>
    </row>
    <row r="27" spans="2:6" ht="15.75" x14ac:dyDescent="0.25">
      <c r="B27" s="111">
        <v>24</v>
      </c>
      <c r="C27" s="111">
        <v>10</v>
      </c>
      <c r="D27" s="111">
        <v>25</v>
      </c>
      <c r="E27" s="111">
        <v>30</v>
      </c>
      <c r="F27" s="111">
        <v>10</v>
      </c>
    </row>
    <row r="28" spans="2:6" ht="15.75" x14ac:dyDescent="0.25">
      <c r="B28" s="113">
        <v>25</v>
      </c>
      <c r="C28" s="113">
        <v>20</v>
      </c>
      <c r="D28" s="113">
        <v>10</v>
      </c>
      <c r="E28" s="113">
        <v>10</v>
      </c>
      <c r="F28" s="113">
        <v>35</v>
      </c>
    </row>
    <row r="29" spans="2:6" ht="15.75" x14ac:dyDescent="0.25">
      <c r="C29" s="116" t="s">
        <v>107</v>
      </c>
      <c r="D29" s="116" t="s">
        <v>108</v>
      </c>
      <c r="E29" s="117" t="s">
        <v>109</v>
      </c>
      <c r="F29" s="108" t="s">
        <v>110</v>
      </c>
    </row>
    <row r="30" spans="2:6" x14ac:dyDescent="0.25">
      <c r="B30" s="118" t="s">
        <v>118</v>
      </c>
      <c r="C30" s="2">
        <f>_xlfn.QUARTILE.INC(C4:C28,3)</f>
        <v>20</v>
      </c>
      <c r="D30" s="2">
        <f>_xlfn.QUARTILE.INC(D4:D28,3)</f>
        <v>25</v>
      </c>
      <c r="E30" s="1">
        <f>_xlfn.QUARTILE.INC(E4:E28,3)</f>
        <v>30</v>
      </c>
      <c r="F30" s="1">
        <f>_xlfn.QUARTILE.INC(F4:F28,3)</f>
        <v>30</v>
      </c>
    </row>
    <row r="31" spans="2:6" x14ac:dyDescent="0.25">
      <c r="B31" s="119" t="s">
        <v>120</v>
      </c>
      <c r="C31" s="2">
        <f>_xlfn.QUARTILE.INC(C4:C28,4)</f>
        <v>25</v>
      </c>
      <c r="D31" s="2">
        <f>_xlfn.QUARTILE.INC(D4:D28,4)</f>
        <v>30</v>
      </c>
      <c r="E31" s="2">
        <f>_xlfn.QUARTILE.INC(E4:E28,4)</f>
        <v>35</v>
      </c>
      <c r="F31" s="2">
        <f>_xlfn.QUARTILE.INC(F4:F28,4)</f>
        <v>40</v>
      </c>
    </row>
    <row r="32" spans="2:6" x14ac:dyDescent="0.25">
      <c r="B32" s="119" t="s">
        <v>119</v>
      </c>
      <c r="C32" s="2">
        <f>_xlfn.QUARTILE.INC(C4:C28,0)</f>
        <v>5</v>
      </c>
      <c r="D32" s="2">
        <f>_xlfn.QUARTILE.INC(D4:D28,0)</f>
        <v>5</v>
      </c>
      <c r="E32" s="2">
        <f>_xlfn.QUARTILE.INC(E4:E28,0)</f>
        <v>10</v>
      </c>
      <c r="F32" s="2">
        <f>_xlfn.QUARTILE.INC(F4:F28,0)</f>
        <v>10</v>
      </c>
    </row>
    <row r="33" spans="2:6" x14ac:dyDescent="0.25">
      <c r="B33" s="119" t="s">
        <v>121</v>
      </c>
      <c r="C33" s="2">
        <f>_xlfn.QUARTILE.INC(C4:C28,2)</f>
        <v>15</v>
      </c>
      <c r="D33" s="2">
        <f>_xlfn.QUARTILE.INC(D4:D28,2)</f>
        <v>15</v>
      </c>
      <c r="E33" s="2">
        <f>_xlfn.QUARTILE.INC(E4:E28,2)</f>
        <v>20</v>
      </c>
      <c r="F33" s="2">
        <f>_xlfn.QUARTILE.INC(F4:F28,2)</f>
        <v>25</v>
      </c>
    </row>
    <row r="34" spans="2:6" x14ac:dyDescent="0.25">
      <c r="B34" s="120" t="s">
        <v>122</v>
      </c>
      <c r="C34" s="3">
        <f>_xlfn.QUARTILE.EXC(C4:C28,1)</f>
        <v>10</v>
      </c>
      <c r="D34" s="3">
        <f>_xlfn.QUARTILE.EXC(D4:D28,1)</f>
        <v>10</v>
      </c>
      <c r="E34" s="3">
        <f>_xlfn.QUARTILE.EXC(E4:E28,1)</f>
        <v>15</v>
      </c>
      <c r="F34" s="3">
        <f>_xlfn.QUARTILE.EXC(F4:F28,1)</f>
        <v>15</v>
      </c>
    </row>
  </sheetData>
  <mergeCells count="3">
    <mergeCell ref="C2:F2"/>
    <mergeCell ref="K3:M3"/>
    <mergeCell ref="A1:E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59D92-F411-4F3D-9F13-D35721132954}">
  <dimension ref="B1:J102"/>
  <sheetViews>
    <sheetView zoomScale="84" zoomScaleNormal="84" workbookViewId="0">
      <selection activeCell="N14" sqref="N14"/>
    </sheetView>
  </sheetViews>
  <sheetFormatPr defaultRowHeight="15" x14ac:dyDescent="0.25"/>
  <cols>
    <col min="1" max="1" width="8.28515625" customWidth="1"/>
    <col min="2" max="2" width="7.28515625" customWidth="1"/>
    <col min="3" max="3" width="23.28515625" customWidth="1"/>
    <col min="4" max="4" width="12.140625" customWidth="1"/>
    <col min="5" max="5" width="17.140625" customWidth="1"/>
    <col min="7" max="7" width="13.42578125" customWidth="1"/>
    <col min="8" max="8" width="13.140625" customWidth="1"/>
    <col min="9" max="9" width="12.5703125" customWidth="1"/>
    <col min="10" max="10" width="17.28515625" customWidth="1"/>
  </cols>
  <sheetData>
    <row r="1" spans="2:10" ht="28.5" x14ac:dyDescent="0.45">
      <c r="B1" s="140" t="s">
        <v>137</v>
      </c>
    </row>
    <row r="2" spans="2:10" ht="30.75" customHeight="1" x14ac:dyDescent="0.25">
      <c r="B2" s="13" t="s">
        <v>17</v>
      </c>
      <c r="C2" s="14" t="s">
        <v>8</v>
      </c>
      <c r="D2" s="13" t="s">
        <v>17</v>
      </c>
      <c r="E2" s="14" t="s">
        <v>8</v>
      </c>
      <c r="G2" s="14" t="s">
        <v>8</v>
      </c>
      <c r="H2" s="15" t="s">
        <v>25</v>
      </c>
      <c r="I2" s="39"/>
      <c r="J2" s="40"/>
    </row>
    <row r="3" spans="2:10" x14ac:dyDescent="0.25">
      <c r="B3" s="8">
        <v>1</v>
      </c>
      <c r="C3" s="7" t="s">
        <v>9</v>
      </c>
      <c r="D3" s="10">
        <v>51</v>
      </c>
      <c r="E3" s="17" t="s">
        <v>23</v>
      </c>
      <c r="G3" s="16" t="s">
        <v>9</v>
      </c>
      <c r="H3" s="1">
        <v>11</v>
      </c>
      <c r="I3" s="6"/>
      <c r="J3" s="4"/>
    </row>
    <row r="4" spans="2:10" x14ac:dyDescent="0.25">
      <c r="B4" s="8">
        <v>2</v>
      </c>
      <c r="C4" s="16" t="s">
        <v>10</v>
      </c>
      <c r="D4" s="10">
        <v>52</v>
      </c>
      <c r="E4" s="17" t="s">
        <v>23</v>
      </c>
      <c r="G4" s="16" t="s">
        <v>10</v>
      </c>
      <c r="H4" s="2">
        <v>12</v>
      </c>
      <c r="I4" s="6"/>
      <c r="J4" s="4"/>
    </row>
    <row r="5" spans="2:10" x14ac:dyDescent="0.25">
      <c r="B5" s="8">
        <v>3</v>
      </c>
      <c r="C5" s="16" t="s">
        <v>11</v>
      </c>
      <c r="D5" s="10">
        <v>53</v>
      </c>
      <c r="E5" s="17" t="s">
        <v>18</v>
      </c>
      <c r="G5" s="16" t="s">
        <v>11</v>
      </c>
      <c r="H5" s="2">
        <v>18</v>
      </c>
      <c r="I5" s="6"/>
      <c r="J5" s="4"/>
    </row>
    <row r="6" spans="2:10" x14ac:dyDescent="0.25">
      <c r="B6" s="8">
        <v>4</v>
      </c>
      <c r="C6" s="16" t="s">
        <v>12</v>
      </c>
      <c r="D6" s="10">
        <v>54</v>
      </c>
      <c r="E6" s="41" t="s">
        <v>16</v>
      </c>
      <c r="G6" s="16" t="s">
        <v>12</v>
      </c>
      <c r="H6" s="2">
        <v>15</v>
      </c>
      <c r="I6" s="6"/>
      <c r="J6" s="4"/>
    </row>
    <row r="7" spans="2:10" x14ac:dyDescent="0.25">
      <c r="B7" s="9" t="s">
        <v>13</v>
      </c>
      <c r="C7" s="16" t="s">
        <v>12</v>
      </c>
      <c r="D7" s="10">
        <v>55</v>
      </c>
      <c r="E7" s="17" t="s">
        <v>24</v>
      </c>
      <c r="G7" s="16" t="s">
        <v>14</v>
      </c>
      <c r="H7" s="2">
        <v>7</v>
      </c>
      <c r="I7" s="6"/>
      <c r="J7" s="4"/>
    </row>
    <row r="8" spans="2:10" x14ac:dyDescent="0.25">
      <c r="B8" s="8">
        <v>6</v>
      </c>
      <c r="C8" s="16" t="s">
        <v>12</v>
      </c>
      <c r="D8" s="10">
        <v>56</v>
      </c>
      <c r="E8" s="17" t="s">
        <v>21</v>
      </c>
      <c r="G8" s="16" t="s">
        <v>15</v>
      </c>
      <c r="H8" s="2">
        <v>18</v>
      </c>
      <c r="I8" s="6"/>
      <c r="J8" s="4"/>
    </row>
    <row r="9" spans="2:10" x14ac:dyDescent="0.25">
      <c r="B9" s="8">
        <v>7</v>
      </c>
      <c r="C9" s="16" t="s">
        <v>11</v>
      </c>
      <c r="D9" s="10">
        <v>57</v>
      </c>
      <c r="E9" s="17" t="s">
        <v>24</v>
      </c>
      <c r="G9" s="16" t="s">
        <v>16</v>
      </c>
      <c r="H9" s="2">
        <v>19</v>
      </c>
      <c r="I9" s="6"/>
      <c r="J9" s="4"/>
    </row>
    <row r="10" spans="2:10" x14ac:dyDescent="0.25">
      <c r="B10" s="8">
        <v>8</v>
      </c>
      <c r="C10" s="16" t="s">
        <v>12</v>
      </c>
      <c r="D10" s="10">
        <v>58</v>
      </c>
      <c r="E10" s="17" t="s">
        <v>23</v>
      </c>
      <c r="G10" s="14" t="s">
        <v>26</v>
      </c>
      <c r="H10" s="33">
        <v>100</v>
      </c>
      <c r="I10" s="39"/>
      <c r="J10" s="48"/>
    </row>
    <row r="11" spans="2:10" x14ac:dyDescent="0.25">
      <c r="B11" s="8">
        <v>9</v>
      </c>
      <c r="C11" s="16" t="s">
        <v>11</v>
      </c>
      <c r="D11" s="10">
        <v>59</v>
      </c>
      <c r="E11" s="17" t="s">
        <v>23</v>
      </c>
    </row>
    <row r="12" spans="2:10" x14ac:dyDescent="0.25">
      <c r="B12" s="8">
        <v>10</v>
      </c>
      <c r="C12" s="16" t="s">
        <v>10</v>
      </c>
      <c r="D12" s="11">
        <v>60</v>
      </c>
      <c r="E12" s="17" t="s">
        <v>23</v>
      </c>
    </row>
    <row r="13" spans="2:10" x14ac:dyDescent="0.25">
      <c r="B13" s="8">
        <v>11</v>
      </c>
      <c r="C13" s="16" t="s">
        <v>14</v>
      </c>
      <c r="D13" s="10">
        <v>61</v>
      </c>
      <c r="E13" s="17" t="s">
        <v>21</v>
      </c>
    </row>
    <row r="14" spans="2:10" x14ac:dyDescent="0.25">
      <c r="B14" s="8">
        <v>12</v>
      </c>
      <c r="C14" s="16" t="s">
        <v>10</v>
      </c>
      <c r="D14" s="10">
        <v>62</v>
      </c>
      <c r="E14" s="17" t="s">
        <v>19</v>
      </c>
    </row>
    <row r="15" spans="2:10" x14ac:dyDescent="0.25">
      <c r="B15" s="8">
        <v>13</v>
      </c>
      <c r="C15" s="16" t="s">
        <v>15</v>
      </c>
      <c r="D15" s="10">
        <v>63</v>
      </c>
      <c r="E15" s="17" t="s">
        <v>23</v>
      </c>
    </row>
    <row r="16" spans="2:10" x14ac:dyDescent="0.25">
      <c r="B16" s="8">
        <v>14</v>
      </c>
      <c r="C16" s="16" t="s">
        <v>11</v>
      </c>
      <c r="D16" s="10">
        <v>64</v>
      </c>
      <c r="E16" s="17" t="s">
        <v>24</v>
      </c>
    </row>
    <row r="17" spans="2:5" x14ac:dyDescent="0.25">
      <c r="B17" s="8">
        <v>15</v>
      </c>
      <c r="C17" s="16" t="s">
        <v>14</v>
      </c>
      <c r="D17" s="10">
        <v>65</v>
      </c>
      <c r="E17" s="17" t="s">
        <v>23</v>
      </c>
    </row>
    <row r="18" spans="2:5" x14ac:dyDescent="0.25">
      <c r="B18" s="8">
        <v>16</v>
      </c>
      <c r="C18" s="16" t="s">
        <v>10</v>
      </c>
      <c r="D18" s="10">
        <v>66</v>
      </c>
      <c r="E18" s="17" t="s">
        <v>24</v>
      </c>
    </row>
    <row r="19" spans="2:5" x14ac:dyDescent="0.25">
      <c r="B19" s="8">
        <v>17</v>
      </c>
      <c r="C19" s="16" t="s">
        <v>16</v>
      </c>
      <c r="D19" s="10">
        <v>67</v>
      </c>
      <c r="E19" s="17" t="s">
        <v>20</v>
      </c>
    </row>
    <row r="20" spans="2:5" x14ac:dyDescent="0.25">
      <c r="B20" s="8">
        <v>18</v>
      </c>
      <c r="C20" s="16" t="s">
        <v>9</v>
      </c>
      <c r="D20" s="10">
        <v>68</v>
      </c>
      <c r="E20" s="17" t="s">
        <v>18</v>
      </c>
    </row>
    <row r="21" spans="2:5" x14ac:dyDescent="0.25">
      <c r="B21" s="8">
        <v>19</v>
      </c>
      <c r="C21" s="16" t="s">
        <v>16</v>
      </c>
      <c r="D21" s="10">
        <v>69</v>
      </c>
      <c r="E21" s="17" t="s">
        <v>19</v>
      </c>
    </row>
    <row r="22" spans="2:5" x14ac:dyDescent="0.25">
      <c r="B22" s="8">
        <v>20</v>
      </c>
      <c r="C22" s="16" t="s">
        <v>12</v>
      </c>
      <c r="D22" s="10">
        <v>70</v>
      </c>
      <c r="E22" s="17" t="s">
        <v>22</v>
      </c>
    </row>
    <row r="23" spans="2:5" x14ac:dyDescent="0.25">
      <c r="B23" s="8">
        <v>21</v>
      </c>
      <c r="C23" s="16" t="s">
        <v>11</v>
      </c>
      <c r="D23" s="10">
        <v>71</v>
      </c>
      <c r="E23" s="17" t="s">
        <v>20</v>
      </c>
    </row>
    <row r="24" spans="2:5" x14ac:dyDescent="0.25">
      <c r="B24" s="8">
        <v>22</v>
      </c>
      <c r="C24" s="16" t="s">
        <v>11</v>
      </c>
      <c r="D24" s="11">
        <v>72</v>
      </c>
      <c r="E24" s="17" t="s">
        <v>19</v>
      </c>
    </row>
    <row r="25" spans="2:5" x14ac:dyDescent="0.25">
      <c r="B25" s="8">
        <v>23</v>
      </c>
      <c r="C25" s="16" t="s">
        <v>11</v>
      </c>
      <c r="D25" s="10">
        <v>73</v>
      </c>
      <c r="E25" s="17" t="s">
        <v>22</v>
      </c>
    </row>
    <row r="26" spans="2:5" x14ac:dyDescent="0.25">
      <c r="B26" s="8">
        <v>24</v>
      </c>
      <c r="C26" s="16" t="s">
        <v>11</v>
      </c>
      <c r="D26" s="10">
        <v>74</v>
      </c>
      <c r="E26" s="17" t="s">
        <v>24</v>
      </c>
    </row>
    <row r="27" spans="2:5" x14ac:dyDescent="0.25">
      <c r="B27" s="8">
        <v>25</v>
      </c>
      <c r="C27" s="16" t="s">
        <v>15</v>
      </c>
      <c r="D27" s="10">
        <v>75</v>
      </c>
      <c r="E27" s="17" t="s">
        <v>18</v>
      </c>
    </row>
    <row r="28" spans="2:5" x14ac:dyDescent="0.25">
      <c r="B28" s="8">
        <v>26</v>
      </c>
      <c r="C28" s="16" t="s">
        <v>11</v>
      </c>
      <c r="D28" s="10">
        <v>76</v>
      </c>
      <c r="E28" s="17" t="s">
        <v>21</v>
      </c>
    </row>
    <row r="29" spans="2:5" x14ac:dyDescent="0.25">
      <c r="B29" s="8">
        <v>27</v>
      </c>
      <c r="C29" s="16" t="s">
        <v>12</v>
      </c>
      <c r="D29" s="10">
        <v>77</v>
      </c>
      <c r="E29" s="17" t="s">
        <v>24</v>
      </c>
    </row>
    <row r="30" spans="2:5" x14ac:dyDescent="0.25">
      <c r="B30" s="8">
        <v>28</v>
      </c>
      <c r="C30" s="16" t="s">
        <v>9</v>
      </c>
      <c r="D30" s="10">
        <v>78</v>
      </c>
      <c r="E30" s="17" t="s">
        <v>23</v>
      </c>
    </row>
    <row r="31" spans="2:5" x14ac:dyDescent="0.25">
      <c r="B31" s="8">
        <v>29</v>
      </c>
      <c r="C31" s="16" t="s">
        <v>15</v>
      </c>
      <c r="D31" s="10">
        <v>79</v>
      </c>
      <c r="E31" s="17" t="s">
        <v>19</v>
      </c>
    </row>
    <row r="32" spans="2:5" x14ac:dyDescent="0.25">
      <c r="B32" s="8">
        <v>30</v>
      </c>
      <c r="C32" s="16" t="s">
        <v>9</v>
      </c>
      <c r="D32" s="10">
        <v>80</v>
      </c>
      <c r="E32" s="17" t="s">
        <v>24</v>
      </c>
    </row>
    <row r="33" spans="2:5" x14ac:dyDescent="0.25">
      <c r="B33" s="8">
        <v>31</v>
      </c>
      <c r="C33" s="16" t="s">
        <v>12</v>
      </c>
      <c r="D33" s="10">
        <v>81</v>
      </c>
      <c r="E33" s="17" t="s">
        <v>23</v>
      </c>
    </row>
    <row r="34" spans="2:5" x14ac:dyDescent="0.25">
      <c r="B34" s="8">
        <v>32</v>
      </c>
      <c r="C34" s="16" t="s">
        <v>15</v>
      </c>
      <c r="D34" s="10">
        <v>82</v>
      </c>
      <c r="E34" s="17" t="s">
        <v>18</v>
      </c>
    </row>
    <row r="35" spans="2:5" x14ac:dyDescent="0.25">
      <c r="B35" s="8">
        <v>33</v>
      </c>
      <c r="C35" s="16" t="s">
        <v>14</v>
      </c>
      <c r="D35" s="10">
        <v>83</v>
      </c>
      <c r="E35" s="17" t="s">
        <v>23</v>
      </c>
    </row>
    <row r="36" spans="2:5" x14ac:dyDescent="0.25">
      <c r="B36" s="8">
        <v>34</v>
      </c>
      <c r="C36" s="16" t="s">
        <v>11</v>
      </c>
      <c r="D36" s="10">
        <v>84</v>
      </c>
      <c r="E36" s="17" t="s">
        <v>18</v>
      </c>
    </row>
    <row r="37" spans="2:5" x14ac:dyDescent="0.25">
      <c r="B37" s="10">
        <v>35</v>
      </c>
      <c r="C37" s="17" t="s">
        <v>18</v>
      </c>
      <c r="D37" s="10">
        <v>85</v>
      </c>
      <c r="E37" s="17" t="s">
        <v>23</v>
      </c>
    </row>
    <row r="38" spans="2:5" x14ac:dyDescent="0.25">
      <c r="B38" s="10">
        <v>36</v>
      </c>
      <c r="C38" s="17" t="s">
        <v>19</v>
      </c>
      <c r="D38" s="10">
        <v>86</v>
      </c>
      <c r="E38" s="17" t="s">
        <v>24</v>
      </c>
    </row>
    <row r="39" spans="2:5" x14ac:dyDescent="0.25">
      <c r="B39" s="10">
        <v>37</v>
      </c>
      <c r="C39" s="17" t="s">
        <v>20</v>
      </c>
      <c r="D39" s="10">
        <v>87</v>
      </c>
      <c r="E39" s="17" t="s">
        <v>19</v>
      </c>
    </row>
    <row r="40" spans="2:5" x14ac:dyDescent="0.25">
      <c r="B40" s="10">
        <v>38</v>
      </c>
      <c r="C40" s="17" t="s">
        <v>21</v>
      </c>
      <c r="D40" s="10">
        <v>88</v>
      </c>
      <c r="E40" s="17" t="s">
        <v>21</v>
      </c>
    </row>
    <row r="41" spans="2:5" x14ac:dyDescent="0.25">
      <c r="B41" s="10">
        <v>39</v>
      </c>
      <c r="C41" s="17" t="s">
        <v>20</v>
      </c>
      <c r="D41" s="10">
        <v>89</v>
      </c>
      <c r="E41" s="17" t="s">
        <v>19</v>
      </c>
    </row>
    <row r="42" spans="2:5" x14ac:dyDescent="0.25">
      <c r="B42" s="10">
        <v>40</v>
      </c>
      <c r="C42" s="17" t="s">
        <v>21</v>
      </c>
      <c r="D42" s="10">
        <v>90</v>
      </c>
      <c r="E42" s="17" t="s">
        <v>23</v>
      </c>
    </row>
    <row r="43" spans="2:5" x14ac:dyDescent="0.25">
      <c r="B43" s="10">
        <v>41</v>
      </c>
      <c r="C43" s="17" t="s">
        <v>18</v>
      </c>
      <c r="D43" s="10">
        <v>91</v>
      </c>
      <c r="E43" s="17" t="s">
        <v>19</v>
      </c>
    </row>
    <row r="44" spans="2:5" x14ac:dyDescent="0.25">
      <c r="B44" s="10">
        <v>42</v>
      </c>
      <c r="C44" s="17" t="s">
        <v>21</v>
      </c>
      <c r="D44" s="10">
        <v>92</v>
      </c>
      <c r="E44" s="17" t="s">
        <v>20</v>
      </c>
    </row>
    <row r="45" spans="2:5" x14ac:dyDescent="0.25">
      <c r="B45" s="10">
        <v>43</v>
      </c>
      <c r="C45" s="17" t="s">
        <v>22</v>
      </c>
      <c r="D45" s="10">
        <v>93</v>
      </c>
      <c r="E45" s="17" t="s">
        <v>20</v>
      </c>
    </row>
    <row r="46" spans="2:5" x14ac:dyDescent="0.25">
      <c r="B46" s="10">
        <v>44</v>
      </c>
      <c r="C46" s="41" t="s">
        <v>16</v>
      </c>
      <c r="D46" s="10">
        <v>94</v>
      </c>
      <c r="E46" s="17" t="s">
        <v>19</v>
      </c>
    </row>
    <row r="47" spans="2:5" x14ac:dyDescent="0.25">
      <c r="B47" s="10">
        <v>45</v>
      </c>
      <c r="C47" s="17" t="s">
        <v>19</v>
      </c>
      <c r="D47" s="10">
        <v>95</v>
      </c>
      <c r="E47" s="17" t="s">
        <v>18</v>
      </c>
    </row>
    <row r="48" spans="2:5" x14ac:dyDescent="0.25">
      <c r="B48" s="10">
        <v>46</v>
      </c>
      <c r="C48" s="17" t="s">
        <v>23</v>
      </c>
      <c r="D48" s="10">
        <v>96</v>
      </c>
      <c r="E48" s="17" t="s">
        <v>19</v>
      </c>
    </row>
    <row r="49" spans="2:6" x14ac:dyDescent="0.25">
      <c r="B49" s="10">
        <v>47</v>
      </c>
      <c r="C49" s="17" t="s">
        <v>23</v>
      </c>
      <c r="D49" s="10">
        <v>97</v>
      </c>
      <c r="E49" s="17" t="s">
        <v>20</v>
      </c>
    </row>
    <row r="50" spans="2:6" x14ac:dyDescent="0.25">
      <c r="B50" s="10">
        <v>48</v>
      </c>
      <c r="C50" s="17" t="s">
        <v>20</v>
      </c>
      <c r="D50" s="10">
        <v>98</v>
      </c>
      <c r="E50" s="17" t="s">
        <v>19</v>
      </c>
    </row>
    <row r="51" spans="2:6" x14ac:dyDescent="0.25">
      <c r="B51" s="10">
        <v>49</v>
      </c>
      <c r="C51" s="17" t="s">
        <v>19</v>
      </c>
      <c r="D51" s="10">
        <v>99</v>
      </c>
      <c r="E51" s="17" t="s">
        <v>23</v>
      </c>
    </row>
    <row r="52" spans="2:6" x14ac:dyDescent="0.25">
      <c r="B52" s="10">
        <v>50</v>
      </c>
      <c r="C52" s="17" t="s">
        <v>19</v>
      </c>
      <c r="D52" s="12">
        <v>100</v>
      </c>
      <c r="E52" s="18" t="s">
        <v>22</v>
      </c>
    </row>
    <row r="53" spans="2:6" x14ac:dyDescent="0.25">
      <c r="B53" s="46"/>
      <c r="C53" s="47"/>
    </row>
    <row r="54" spans="2:6" x14ac:dyDescent="0.25">
      <c r="B54" s="42"/>
      <c r="C54" s="43"/>
      <c r="F54" s="6"/>
    </row>
    <row r="55" spans="2:6" x14ac:dyDescent="0.25">
      <c r="B55" s="42"/>
      <c r="C55" s="43"/>
      <c r="F55" s="6"/>
    </row>
    <row r="56" spans="2:6" x14ac:dyDescent="0.25">
      <c r="B56" s="42"/>
      <c r="C56" s="44"/>
      <c r="F56" s="6"/>
    </row>
    <row r="57" spans="2:6" x14ac:dyDescent="0.25">
      <c r="B57" s="42"/>
      <c r="C57" s="43"/>
      <c r="F57" s="6"/>
    </row>
    <row r="58" spans="2:6" x14ac:dyDescent="0.25">
      <c r="B58" s="42"/>
      <c r="C58" s="43"/>
      <c r="F58" s="6"/>
    </row>
    <row r="59" spans="2:6" x14ac:dyDescent="0.25">
      <c r="B59" s="42"/>
      <c r="C59" s="43"/>
      <c r="F59" s="6"/>
    </row>
    <row r="60" spans="2:6" x14ac:dyDescent="0.25">
      <c r="B60" s="42"/>
      <c r="C60" s="43"/>
      <c r="F60" s="6"/>
    </row>
    <row r="61" spans="2:6" x14ac:dyDescent="0.25">
      <c r="B61" s="42"/>
      <c r="C61" s="43"/>
    </row>
    <row r="62" spans="2:6" x14ac:dyDescent="0.25">
      <c r="B62" s="45"/>
      <c r="C62" s="43"/>
    </row>
    <row r="63" spans="2:6" x14ac:dyDescent="0.25">
      <c r="B63" s="42"/>
      <c r="C63" s="43"/>
    </row>
    <row r="64" spans="2:6" x14ac:dyDescent="0.25">
      <c r="B64" s="42"/>
      <c r="C64" s="43"/>
    </row>
    <row r="65" spans="2:3" x14ac:dyDescent="0.25">
      <c r="B65" s="42"/>
      <c r="C65" s="43"/>
    </row>
    <row r="66" spans="2:3" x14ac:dyDescent="0.25">
      <c r="B66" s="42"/>
      <c r="C66" s="43"/>
    </row>
    <row r="67" spans="2:3" x14ac:dyDescent="0.25">
      <c r="B67" s="42"/>
      <c r="C67" s="43"/>
    </row>
    <row r="68" spans="2:3" x14ac:dyDescent="0.25">
      <c r="B68" s="42"/>
      <c r="C68" s="43"/>
    </row>
    <row r="69" spans="2:3" x14ac:dyDescent="0.25">
      <c r="B69" s="42"/>
      <c r="C69" s="43"/>
    </row>
    <row r="70" spans="2:3" x14ac:dyDescent="0.25">
      <c r="B70" s="42"/>
      <c r="C70" s="43"/>
    </row>
    <row r="71" spans="2:3" x14ac:dyDescent="0.25">
      <c r="B71" s="42"/>
      <c r="C71" s="43"/>
    </row>
    <row r="72" spans="2:3" x14ac:dyDescent="0.25">
      <c r="B72" s="42"/>
      <c r="C72" s="43"/>
    </row>
    <row r="73" spans="2:3" x14ac:dyDescent="0.25">
      <c r="B73" s="42"/>
      <c r="C73" s="43"/>
    </row>
    <row r="74" spans="2:3" x14ac:dyDescent="0.25">
      <c r="B74" s="45"/>
      <c r="C74" s="43"/>
    </row>
    <row r="75" spans="2:3" x14ac:dyDescent="0.25">
      <c r="B75" s="42"/>
      <c r="C75" s="43"/>
    </row>
    <row r="76" spans="2:3" x14ac:dyDescent="0.25">
      <c r="B76" s="42"/>
      <c r="C76" s="43"/>
    </row>
    <row r="77" spans="2:3" x14ac:dyDescent="0.25">
      <c r="B77" s="42"/>
      <c r="C77" s="43"/>
    </row>
    <row r="78" spans="2:3" x14ac:dyDescent="0.25">
      <c r="B78" s="42"/>
      <c r="C78" s="43"/>
    </row>
    <row r="79" spans="2:3" x14ac:dyDescent="0.25">
      <c r="B79" s="42"/>
      <c r="C79" s="43"/>
    </row>
    <row r="80" spans="2:3" x14ac:dyDescent="0.25">
      <c r="B80" s="42"/>
      <c r="C80" s="43"/>
    </row>
    <row r="81" spans="2:3" x14ac:dyDescent="0.25">
      <c r="B81" s="42"/>
      <c r="C81" s="43"/>
    </row>
    <row r="82" spans="2:3" x14ac:dyDescent="0.25">
      <c r="B82" s="42"/>
      <c r="C82" s="43"/>
    </row>
    <row r="83" spans="2:3" x14ac:dyDescent="0.25">
      <c r="B83" s="42"/>
      <c r="C83" s="43"/>
    </row>
    <row r="84" spans="2:3" x14ac:dyDescent="0.25">
      <c r="B84" s="42"/>
      <c r="C84" s="43"/>
    </row>
    <row r="85" spans="2:3" x14ac:dyDescent="0.25">
      <c r="B85" s="42"/>
      <c r="C85" s="43"/>
    </row>
    <row r="86" spans="2:3" x14ac:dyDescent="0.25">
      <c r="B86" s="42"/>
      <c r="C86" s="43"/>
    </row>
    <row r="87" spans="2:3" x14ac:dyDescent="0.25">
      <c r="B87" s="42"/>
      <c r="C87" s="43"/>
    </row>
    <row r="88" spans="2:3" x14ac:dyDescent="0.25">
      <c r="B88" s="42"/>
      <c r="C88" s="43"/>
    </row>
    <row r="89" spans="2:3" x14ac:dyDescent="0.25">
      <c r="B89" s="42"/>
      <c r="C89" s="43"/>
    </row>
    <row r="90" spans="2:3" x14ac:dyDescent="0.25">
      <c r="B90" s="42"/>
      <c r="C90" s="43"/>
    </row>
    <row r="91" spans="2:3" x14ac:dyDescent="0.25">
      <c r="B91" s="42"/>
      <c r="C91" s="43"/>
    </row>
    <row r="92" spans="2:3" x14ac:dyDescent="0.25">
      <c r="B92" s="42"/>
      <c r="C92" s="43"/>
    </row>
    <row r="93" spans="2:3" x14ac:dyDescent="0.25">
      <c r="B93" s="42"/>
      <c r="C93" s="43"/>
    </row>
    <row r="94" spans="2:3" x14ac:dyDescent="0.25">
      <c r="B94" s="42"/>
      <c r="C94" s="43"/>
    </row>
    <row r="95" spans="2:3" x14ac:dyDescent="0.25">
      <c r="B95" s="42"/>
      <c r="C95" s="43"/>
    </row>
    <row r="96" spans="2:3" x14ac:dyDescent="0.25">
      <c r="B96" s="42"/>
      <c r="C96" s="43"/>
    </row>
    <row r="97" spans="2:3" x14ac:dyDescent="0.25">
      <c r="B97" s="42"/>
      <c r="C97" s="43"/>
    </row>
    <row r="98" spans="2:3" x14ac:dyDescent="0.25">
      <c r="B98" s="42"/>
      <c r="C98" s="43"/>
    </row>
    <row r="99" spans="2:3" x14ac:dyDescent="0.25">
      <c r="B99" s="42"/>
      <c r="C99" s="43"/>
    </row>
    <row r="100" spans="2:3" x14ac:dyDescent="0.25">
      <c r="B100" s="42"/>
      <c r="C100" s="43"/>
    </row>
    <row r="101" spans="2:3" x14ac:dyDescent="0.25">
      <c r="B101" s="42"/>
      <c r="C101" s="43"/>
    </row>
    <row r="102" spans="2:3" x14ac:dyDescent="0.25">
      <c r="B102" s="42"/>
      <c r="C102" s="4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88CF8-686F-4343-AE03-8580E9C4A51B}">
  <dimension ref="B1:J62"/>
  <sheetViews>
    <sheetView zoomScale="86" zoomScaleNormal="86" workbookViewId="0">
      <selection activeCell="B1" sqref="B1"/>
    </sheetView>
  </sheetViews>
  <sheetFormatPr defaultRowHeight="15" x14ac:dyDescent="0.25"/>
  <cols>
    <col min="2" max="2" width="11.140625" customWidth="1"/>
    <col min="3" max="3" width="15.5703125" customWidth="1"/>
    <col min="4" max="4" width="12.85546875" customWidth="1"/>
    <col min="5" max="5" width="13.42578125" customWidth="1"/>
    <col min="7" max="7" width="13.7109375" customWidth="1"/>
    <col min="8" max="8" width="14.5703125" customWidth="1"/>
    <col min="9" max="9" width="12.28515625" customWidth="1"/>
  </cols>
  <sheetData>
    <row r="1" spans="2:10" ht="28.5" x14ac:dyDescent="0.45">
      <c r="B1" s="140" t="s">
        <v>136</v>
      </c>
      <c r="C1" s="140"/>
      <c r="D1" s="140"/>
      <c r="E1" s="140"/>
      <c r="F1" s="139"/>
      <c r="G1" s="139"/>
    </row>
    <row r="2" spans="2:10" ht="27" x14ac:dyDescent="0.25">
      <c r="B2" s="34" t="s">
        <v>27</v>
      </c>
      <c r="C2" s="35" t="s">
        <v>28</v>
      </c>
      <c r="D2" s="34" t="s">
        <v>27</v>
      </c>
      <c r="E2" s="35" t="s">
        <v>28</v>
      </c>
      <c r="F2" s="50"/>
      <c r="G2" s="29" t="s">
        <v>28</v>
      </c>
      <c r="H2" s="28" t="s">
        <v>29</v>
      </c>
      <c r="I2" s="49"/>
      <c r="J2" s="50"/>
    </row>
    <row r="3" spans="2:10" x14ac:dyDescent="0.25">
      <c r="B3" s="20">
        <v>1</v>
      </c>
      <c r="C3" s="36">
        <v>7</v>
      </c>
      <c r="D3" s="21">
        <v>61</v>
      </c>
      <c r="E3" s="22">
        <v>4</v>
      </c>
      <c r="F3" s="48"/>
      <c r="G3" s="30">
        <v>1</v>
      </c>
      <c r="H3" s="30">
        <v>3</v>
      </c>
      <c r="I3" s="48"/>
      <c r="J3" s="48"/>
    </row>
    <row r="4" spans="2:10" x14ac:dyDescent="0.25">
      <c r="B4" s="21">
        <v>2</v>
      </c>
      <c r="C4" s="37">
        <v>5</v>
      </c>
      <c r="D4" s="21">
        <v>62</v>
      </c>
      <c r="E4" s="22">
        <v>3</v>
      </c>
      <c r="F4" s="48"/>
      <c r="G4" s="31">
        <v>2</v>
      </c>
      <c r="H4" s="31">
        <v>9</v>
      </c>
      <c r="I4" s="48"/>
      <c r="J4" s="48"/>
    </row>
    <row r="5" spans="2:10" x14ac:dyDescent="0.25">
      <c r="B5" s="22">
        <v>3</v>
      </c>
      <c r="C5" s="37">
        <v>1</v>
      </c>
      <c r="D5" s="22">
        <v>63</v>
      </c>
      <c r="E5" s="22">
        <v>6</v>
      </c>
      <c r="F5" s="48"/>
      <c r="G5" s="31">
        <v>3</v>
      </c>
      <c r="H5" s="31">
        <v>13</v>
      </c>
      <c r="I5" s="48"/>
      <c r="J5" s="48"/>
    </row>
    <row r="6" spans="2:10" x14ac:dyDescent="0.25">
      <c r="B6" s="22">
        <v>4</v>
      </c>
      <c r="C6" s="37">
        <v>9</v>
      </c>
      <c r="D6" s="21">
        <v>64</v>
      </c>
      <c r="E6" s="21">
        <v>4</v>
      </c>
      <c r="F6" s="48"/>
      <c r="G6" s="31">
        <v>4</v>
      </c>
      <c r="H6" s="31">
        <v>17</v>
      </c>
      <c r="I6" s="48"/>
      <c r="J6" s="48"/>
    </row>
    <row r="7" spans="2:10" x14ac:dyDescent="0.25">
      <c r="B7" s="22">
        <v>5</v>
      </c>
      <c r="C7" s="37">
        <v>6</v>
      </c>
      <c r="D7" s="22">
        <v>65</v>
      </c>
      <c r="E7" s="22">
        <v>2</v>
      </c>
      <c r="F7" s="48"/>
      <c r="G7" s="31">
        <v>5</v>
      </c>
      <c r="H7" s="31">
        <v>21</v>
      </c>
      <c r="I7" s="48"/>
      <c r="J7" s="48"/>
    </row>
    <row r="8" spans="2:10" x14ac:dyDescent="0.25">
      <c r="B8" s="22">
        <v>6</v>
      </c>
      <c r="C8" s="37">
        <v>6</v>
      </c>
      <c r="D8" s="22">
        <v>66</v>
      </c>
      <c r="E8" s="22">
        <v>5</v>
      </c>
      <c r="F8" s="48"/>
      <c r="G8" s="31">
        <v>6</v>
      </c>
      <c r="H8" s="31">
        <v>20</v>
      </c>
      <c r="I8" s="48"/>
      <c r="J8" s="48"/>
    </row>
    <row r="9" spans="2:10" x14ac:dyDescent="0.25">
      <c r="B9" s="22">
        <v>7</v>
      </c>
      <c r="C9" s="37">
        <v>5</v>
      </c>
      <c r="D9" s="22">
        <v>67</v>
      </c>
      <c r="E9" s="21">
        <v>2</v>
      </c>
      <c r="F9" s="48"/>
      <c r="G9" s="31">
        <v>7</v>
      </c>
      <c r="H9" s="31">
        <v>15</v>
      </c>
      <c r="I9" s="48"/>
      <c r="J9" s="48"/>
    </row>
    <row r="10" spans="2:10" x14ac:dyDescent="0.25">
      <c r="B10" s="21">
        <v>8</v>
      </c>
      <c r="C10" s="37">
        <v>6</v>
      </c>
      <c r="D10" s="22">
        <v>68</v>
      </c>
      <c r="E10" s="22">
        <v>7</v>
      </c>
      <c r="F10" s="48"/>
      <c r="G10" s="31">
        <v>8</v>
      </c>
      <c r="H10" s="31">
        <v>11</v>
      </c>
      <c r="I10" s="48"/>
      <c r="J10" s="48"/>
    </row>
    <row r="11" spans="2:10" x14ac:dyDescent="0.25">
      <c r="B11" s="22">
        <v>9</v>
      </c>
      <c r="C11" s="37">
        <v>9</v>
      </c>
      <c r="D11" s="22">
        <v>69</v>
      </c>
      <c r="E11" s="22">
        <v>5</v>
      </c>
      <c r="F11" s="48"/>
      <c r="G11" s="31">
        <v>9</v>
      </c>
      <c r="H11" s="31">
        <v>7</v>
      </c>
      <c r="I11" s="48"/>
      <c r="J11" s="48"/>
    </row>
    <row r="12" spans="2:10" x14ac:dyDescent="0.25">
      <c r="B12" s="21">
        <v>10</v>
      </c>
      <c r="C12" s="37">
        <v>6</v>
      </c>
      <c r="D12" s="22">
        <v>70</v>
      </c>
      <c r="E12" s="21">
        <v>4</v>
      </c>
      <c r="F12" s="48"/>
      <c r="G12" s="31">
        <v>10</v>
      </c>
      <c r="H12" s="32">
        <v>4</v>
      </c>
      <c r="I12" s="48"/>
      <c r="J12" s="48"/>
    </row>
    <row r="13" spans="2:10" x14ac:dyDescent="0.25">
      <c r="B13" s="21">
        <v>11</v>
      </c>
      <c r="C13" s="37">
        <v>7</v>
      </c>
      <c r="D13" s="22">
        <v>71</v>
      </c>
      <c r="E13" s="21">
        <v>4</v>
      </c>
      <c r="F13" s="48"/>
      <c r="G13" s="33" t="s">
        <v>26</v>
      </c>
      <c r="H13" s="33">
        <v>120</v>
      </c>
      <c r="I13" s="48"/>
      <c r="J13" s="48"/>
    </row>
    <row r="14" spans="2:10" x14ac:dyDescent="0.25">
      <c r="B14" s="21">
        <v>12</v>
      </c>
      <c r="C14" s="37">
        <v>6</v>
      </c>
      <c r="D14" s="22">
        <v>72</v>
      </c>
      <c r="E14" s="21">
        <v>4</v>
      </c>
    </row>
    <row r="15" spans="2:10" x14ac:dyDescent="0.25">
      <c r="B15" s="21">
        <v>13</v>
      </c>
      <c r="C15" s="22">
        <v>1</v>
      </c>
      <c r="D15" s="22">
        <v>73</v>
      </c>
      <c r="E15" s="22">
        <v>5</v>
      </c>
    </row>
    <row r="16" spans="2:10" x14ac:dyDescent="0.25">
      <c r="B16" s="21">
        <v>14</v>
      </c>
      <c r="C16" s="22">
        <v>6</v>
      </c>
      <c r="D16" s="22">
        <v>74</v>
      </c>
      <c r="E16" s="22">
        <v>3</v>
      </c>
    </row>
    <row r="17" spans="2:5" x14ac:dyDescent="0.25">
      <c r="B17" s="21">
        <v>15</v>
      </c>
      <c r="C17" s="22">
        <v>6</v>
      </c>
      <c r="D17" s="22">
        <v>75</v>
      </c>
      <c r="E17" s="22">
        <v>7</v>
      </c>
    </row>
    <row r="18" spans="2:5" x14ac:dyDescent="0.25">
      <c r="B18" s="21">
        <v>16</v>
      </c>
      <c r="C18" s="22">
        <v>3</v>
      </c>
      <c r="D18" s="22">
        <v>76</v>
      </c>
      <c r="E18" s="22">
        <v>7</v>
      </c>
    </row>
    <row r="19" spans="2:5" x14ac:dyDescent="0.25">
      <c r="B19" s="21">
        <v>17</v>
      </c>
      <c r="C19" s="22">
        <v>9</v>
      </c>
      <c r="D19" s="22">
        <v>77</v>
      </c>
      <c r="E19" s="21">
        <v>4</v>
      </c>
    </row>
    <row r="20" spans="2:5" x14ac:dyDescent="0.25">
      <c r="B20" s="21">
        <v>18</v>
      </c>
      <c r="C20" s="22">
        <v>8</v>
      </c>
      <c r="D20" s="22">
        <v>78</v>
      </c>
      <c r="E20" s="21">
        <v>4</v>
      </c>
    </row>
    <row r="21" spans="2:5" x14ac:dyDescent="0.25">
      <c r="B21" s="21">
        <v>19</v>
      </c>
      <c r="C21" s="22">
        <v>6</v>
      </c>
      <c r="D21" s="22">
        <v>79</v>
      </c>
      <c r="E21" s="22">
        <v>5</v>
      </c>
    </row>
    <row r="22" spans="2:5" x14ac:dyDescent="0.25">
      <c r="B22" s="21">
        <v>20</v>
      </c>
      <c r="C22" s="22">
        <v>4</v>
      </c>
      <c r="D22" s="21">
        <v>80</v>
      </c>
      <c r="E22" s="22">
        <v>5</v>
      </c>
    </row>
    <row r="23" spans="2:5" x14ac:dyDescent="0.25">
      <c r="B23" s="21">
        <v>21</v>
      </c>
      <c r="C23" s="22">
        <v>8</v>
      </c>
      <c r="D23" s="25">
        <v>81</v>
      </c>
      <c r="E23" s="19">
        <v>3</v>
      </c>
    </row>
    <row r="24" spans="2:5" x14ac:dyDescent="0.25">
      <c r="B24" s="21">
        <v>22</v>
      </c>
      <c r="C24" s="22">
        <v>7</v>
      </c>
      <c r="D24" s="22">
        <v>82</v>
      </c>
      <c r="E24" s="22">
        <v>7</v>
      </c>
    </row>
    <row r="25" spans="2:5" x14ac:dyDescent="0.25">
      <c r="B25" s="21">
        <v>23</v>
      </c>
      <c r="C25" s="22">
        <v>9</v>
      </c>
      <c r="D25" s="22">
        <v>83</v>
      </c>
      <c r="E25" s="22">
        <v>6</v>
      </c>
    </row>
    <row r="26" spans="2:5" x14ac:dyDescent="0.25">
      <c r="B26" s="21">
        <v>24</v>
      </c>
      <c r="C26" s="22">
        <v>5</v>
      </c>
      <c r="D26" s="22">
        <v>84</v>
      </c>
      <c r="E26" s="22">
        <v>8</v>
      </c>
    </row>
    <row r="27" spans="2:5" x14ac:dyDescent="0.25">
      <c r="B27" s="21">
        <v>25</v>
      </c>
      <c r="C27" s="22">
        <v>7</v>
      </c>
      <c r="D27" s="21">
        <v>85</v>
      </c>
      <c r="E27" s="21">
        <v>2</v>
      </c>
    </row>
    <row r="28" spans="2:5" x14ac:dyDescent="0.25">
      <c r="B28" s="21">
        <v>26</v>
      </c>
      <c r="C28" s="22">
        <v>3</v>
      </c>
      <c r="D28" s="22">
        <v>86</v>
      </c>
      <c r="E28" s="22">
        <v>5</v>
      </c>
    </row>
    <row r="29" spans="2:5" x14ac:dyDescent="0.25">
      <c r="B29" s="21">
        <v>27</v>
      </c>
      <c r="C29" s="22">
        <v>7</v>
      </c>
      <c r="D29" s="22">
        <v>87</v>
      </c>
      <c r="E29" s="21">
        <v>2</v>
      </c>
    </row>
    <row r="30" spans="2:5" x14ac:dyDescent="0.25">
      <c r="B30" s="21">
        <v>28</v>
      </c>
      <c r="C30" s="22">
        <v>9</v>
      </c>
      <c r="D30" s="21">
        <v>88</v>
      </c>
      <c r="E30" s="22">
        <v>5</v>
      </c>
    </row>
    <row r="31" spans="2:5" x14ac:dyDescent="0.25">
      <c r="B31" s="22">
        <v>29</v>
      </c>
      <c r="C31" s="22">
        <v>6</v>
      </c>
      <c r="D31" s="22">
        <v>89</v>
      </c>
      <c r="E31" s="22">
        <v>9</v>
      </c>
    </row>
    <row r="32" spans="2:5" x14ac:dyDescent="0.25">
      <c r="B32" s="22">
        <v>30</v>
      </c>
      <c r="C32" s="22">
        <v>6</v>
      </c>
      <c r="D32" s="22">
        <v>90</v>
      </c>
      <c r="E32" s="22">
        <v>8</v>
      </c>
    </row>
    <row r="33" spans="2:5" x14ac:dyDescent="0.25">
      <c r="B33" s="22">
        <v>31</v>
      </c>
      <c r="C33" s="21">
        <v>2</v>
      </c>
      <c r="D33" s="21">
        <v>91</v>
      </c>
      <c r="E33" s="22">
        <v>3</v>
      </c>
    </row>
    <row r="34" spans="2:5" x14ac:dyDescent="0.25">
      <c r="B34" s="22">
        <v>32</v>
      </c>
      <c r="C34" s="22">
        <v>8</v>
      </c>
      <c r="D34" s="21">
        <v>92</v>
      </c>
      <c r="E34" s="22">
        <v>5</v>
      </c>
    </row>
    <row r="35" spans="2:5" x14ac:dyDescent="0.25">
      <c r="B35" s="22">
        <v>33</v>
      </c>
      <c r="C35" s="22">
        <v>3</v>
      </c>
      <c r="D35" s="22">
        <v>93</v>
      </c>
      <c r="E35" s="21">
        <v>4</v>
      </c>
    </row>
    <row r="36" spans="2:5" x14ac:dyDescent="0.25">
      <c r="B36" s="22">
        <v>34</v>
      </c>
      <c r="C36" s="22">
        <v>8</v>
      </c>
      <c r="D36" s="21">
        <v>94</v>
      </c>
      <c r="E36" s="21">
        <v>2</v>
      </c>
    </row>
    <row r="37" spans="2:5" x14ac:dyDescent="0.25">
      <c r="B37" s="22">
        <v>35</v>
      </c>
      <c r="C37" s="22">
        <v>5</v>
      </c>
      <c r="D37" s="22">
        <v>95</v>
      </c>
      <c r="E37" s="22">
        <v>5</v>
      </c>
    </row>
    <row r="38" spans="2:5" x14ac:dyDescent="0.25">
      <c r="B38" s="22">
        <v>36</v>
      </c>
      <c r="C38" s="22">
        <v>6</v>
      </c>
      <c r="D38" s="22">
        <v>96</v>
      </c>
      <c r="E38" s="21">
        <v>2</v>
      </c>
    </row>
    <row r="39" spans="2:5" x14ac:dyDescent="0.25">
      <c r="B39" s="22">
        <v>37</v>
      </c>
      <c r="C39" s="21">
        <v>8</v>
      </c>
      <c r="D39" s="22">
        <v>97</v>
      </c>
      <c r="E39" s="22">
        <v>5</v>
      </c>
    </row>
    <row r="40" spans="2:5" x14ac:dyDescent="0.25">
      <c r="B40" s="21">
        <v>38</v>
      </c>
      <c r="C40" s="22">
        <v>3</v>
      </c>
      <c r="D40" s="22">
        <v>98</v>
      </c>
      <c r="E40" s="22">
        <v>5</v>
      </c>
    </row>
    <row r="41" spans="2:5" x14ac:dyDescent="0.25">
      <c r="B41" s="22">
        <v>39</v>
      </c>
      <c r="C41" s="22">
        <v>9</v>
      </c>
      <c r="D41" s="22">
        <v>99</v>
      </c>
      <c r="E41" s="21">
        <v>2</v>
      </c>
    </row>
    <row r="42" spans="2:5" x14ac:dyDescent="0.25">
      <c r="B42" s="22">
        <v>40</v>
      </c>
      <c r="C42" s="22">
        <v>6</v>
      </c>
      <c r="D42" s="22">
        <v>100</v>
      </c>
      <c r="E42" s="22">
        <v>7</v>
      </c>
    </row>
    <row r="43" spans="2:5" x14ac:dyDescent="0.25">
      <c r="B43" s="26">
        <v>41</v>
      </c>
      <c r="C43" s="26">
        <v>7</v>
      </c>
      <c r="D43" s="21">
        <v>101</v>
      </c>
      <c r="E43" s="27">
        <v>1</v>
      </c>
    </row>
    <row r="44" spans="2:5" x14ac:dyDescent="0.25">
      <c r="B44" s="21">
        <v>42</v>
      </c>
      <c r="C44" s="22">
        <v>5</v>
      </c>
      <c r="D44" s="21">
        <v>102</v>
      </c>
      <c r="E44" s="22">
        <v>10</v>
      </c>
    </row>
    <row r="45" spans="2:5" x14ac:dyDescent="0.25">
      <c r="B45" s="21">
        <v>43</v>
      </c>
      <c r="C45" s="22">
        <v>6</v>
      </c>
      <c r="D45" s="22">
        <v>103</v>
      </c>
      <c r="E45" s="22">
        <v>7</v>
      </c>
    </row>
    <row r="46" spans="2:5" x14ac:dyDescent="0.25">
      <c r="B46" s="21">
        <v>44</v>
      </c>
      <c r="C46" s="22">
        <v>2</v>
      </c>
      <c r="D46" s="21">
        <v>104</v>
      </c>
      <c r="E46" s="21">
        <v>4</v>
      </c>
    </row>
    <row r="47" spans="2:5" x14ac:dyDescent="0.25">
      <c r="B47" s="21">
        <v>45</v>
      </c>
      <c r="C47" s="22">
        <v>5</v>
      </c>
      <c r="D47" s="22">
        <v>105</v>
      </c>
      <c r="E47" s="21">
        <v>4</v>
      </c>
    </row>
    <row r="48" spans="2:5" x14ac:dyDescent="0.25">
      <c r="B48" s="21">
        <v>46</v>
      </c>
      <c r="C48" s="22">
        <v>4</v>
      </c>
      <c r="D48" s="22">
        <v>106</v>
      </c>
      <c r="E48" s="22">
        <v>10</v>
      </c>
    </row>
    <row r="49" spans="2:5" x14ac:dyDescent="0.25">
      <c r="B49" s="21">
        <v>47</v>
      </c>
      <c r="C49" s="22">
        <v>6</v>
      </c>
      <c r="D49" s="22">
        <v>107</v>
      </c>
      <c r="E49" s="22">
        <v>7</v>
      </c>
    </row>
    <row r="50" spans="2:5" x14ac:dyDescent="0.25">
      <c r="B50" s="22">
        <v>48</v>
      </c>
      <c r="C50" s="21">
        <v>7</v>
      </c>
      <c r="D50" s="21">
        <v>108</v>
      </c>
      <c r="E50" s="22">
        <v>5</v>
      </c>
    </row>
    <row r="51" spans="2:5" x14ac:dyDescent="0.25">
      <c r="B51" s="21">
        <v>49</v>
      </c>
      <c r="C51" s="22">
        <v>4</v>
      </c>
      <c r="D51" s="22">
        <v>109</v>
      </c>
      <c r="E51" s="22">
        <v>10</v>
      </c>
    </row>
    <row r="52" spans="2:5" x14ac:dyDescent="0.25">
      <c r="B52" s="22">
        <v>50</v>
      </c>
      <c r="C52" s="22">
        <v>4</v>
      </c>
      <c r="D52" s="21">
        <v>110</v>
      </c>
      <c r="E52" s="22">
        <v>4</v>
      </c>
    </row>
    <row r="53" spans="2:5" x14ac:dyDescent="0.25">
      <c r="B53" s="21">
        <v>51</v>
      </c>
      <c r="C53" s="22">
        <v>7</v>
      </c>
      <c r="D53" s="21">
        <v>111</v>
      </c>
      <c r="E53" s="22">
        <v>8</v>
      </c>
    </row>
    <row r="54" spans="2:5" x14ac:dyDescent="0.25">
      <c r="B54" s="21">
        <v>52</v>
      </c>
      <c r="C54" s="22">
        <v>5</v>
      </c>
      <c r="D54" s="21">
        <v>112</v>
      </c>
      <c r="E54" s="22">
        <v>8</v>
      </c>
    </row>
    <row r="55" spans="2:5" x14ac:dyDescent="0.25">
      <c r="B55" s="22">
        <v>53</v>
      </c>
      <c r="C55" s="22">
        <v>4</v>
      </c>
      <c r="D55" s="21">
        <v>113</v>
      </c>
      <c r="E55" s="22">
        <v>6</v>
      </c>
    </row>
    <row r="56" spans="2:5" x14ac:dyDescent="0.25">
      <c r="B56" s="21">
        <v>54</v>
      </c>
      <c r="C56" s="22">
        <v>8</v>
      </c>
      <c r="D56" s="21">
        <v>114</v>
      </c>
      <c r="E56" s="22">
        <v>3</v>
      </c>
    </row>
    <row r="57" spans="2:5" x14ac:dyDescent="0.25">
      <c r="B57" s="22">
        <v>55</v>
      </c>
      <c r="C57" s="22">
        <v>8</v>
      </c>
      <c r="D57" s="21">
        <v>115</v>
      </c>
      <c r="E57" s="22">
        <v>6</v>
      </c>
    </row>
    <row r="58" spans="2:5" x14ac:dyDescent="0.25">
      <c r="B58" s="22">
        <v>56</v>
      </c>
      <c r="C58" s="22">
        <v>6</v>
      </c>
      <c r="D58" s="21">
        <v>116</v>
      </c>
      <c r="E58" s="22">
        <v>3</v>
      </c>
    </row>
    <row r="59" spans="2:5" x14ac:dyDescent="0.25">
      <c r="B59" s="22">
        <v>57</v>
      </c>
      <c r="C59" s="22">
        <v>3</v>
      </c>
      <c r="D59" s="22">
        <v>117</v>
      </c>
      <c r="E59" s="22">
        <v>5</v>
      </c>
    </row>
    <row r="60" spans="2:5" x14ac:dyDescent="0.25">
      <c r="B60" s="22">
        <v>58</v>
      </c>
      <c r="C60" s="22">
        <v>6</v>
      </c>
      <c r="D60" s="24">
        <v>118</v>
      </c>
      <c r="E60" s="22">
        <v>4</v>
      </c>
    </row>
    <row r="61" spans="2:5" x14ac:dyDescent="0.25">
      <c r="B61" s="22">
        <v>59</v>
      </c>
      <c r="C61" s="22">
        <v>3</v>
      </c>
      <c r="D61" s="21">
        <v>119</v>
      </c>
      <c r="E61" s="22">
        <v>3</v>
      </c>
    </row>
    <row r="62" spans="2:5" x14ac:dyDescent="0.25">
      <c r="B62" s="51">
        <v>60</v>
      </c>
      <c r="C62" s="51">
        <v>5</v>
      </c>
      <c r="D62" s="23">
        <v>120</v>
      </c>
      <c r="E62" s="23">
        <v>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F948-9730-4BA5-BFB2-EC90AF9AB861}">
  <dimension ref="B1:O64"/>
  <sheetViews>
    <sheetView zoomScale="89" zoomScaleNormal="89" workbookViewId="0">
      <selection activeCell="P13" sqref="P13"/>
    </sheetView>
  </sheetViews>
  <sheetFormatPr defaultRowHeight="15" x14ac:dyDescent="0.25"/>
  <cols>
    <col min="1" max="1" width="9.140625" style="53"/>
    <col min="2" max="2" width="6.28515625" style="53" customWidth="1"/>
    <col min="3" max="3" width="9.140625" style="53"/>
    <col min="4" max="4" width="7.42578125" style="53" customWidth="1"/>
    <col min="5" max="5" width="13.5703125" style="53" customWidth="1"/>
    <col min="6" max="6" width="14.42578125" style="53" customWidth="1"/>
    <col min="7" max="7" width="13.85546875" style="53" customWidth="1"/>
    <col min="8" max="8" width="12.42578125" style="53" customWidth="1"/>
    <col min="9" max="9" width="8.42578125" style="53" customWidth="1"/>
    <col min="10" max="10" width="12.7109375" style="53" customWidth="1"/>
    <col min="11" max="11" width="11.7109375" style="53" customWidth="1"/>
    <col min="12" max="12" width="12.28515625" style="53" customWidth="1"/>
    <col min="13" max="13" width="16.85546875" style="53" customWidth="1"/>
    <col min="14" max="14" width="18.140625" style="53" customWidth="1"/>
    <col min="15" max="15" width="16.5703125" style="53" customWidth="1"/>
    <col min="16" max="16384" width="9.140625" style="53"/>
  </cols>
  <sheetData>
    <row r="1" spans="2:15" ht="24" customHeight="1" x14ac:dyDescent="0.4">
      <c r="B1" s="168" t="s">
        <v>135</v>
      </c>
      <c r="C1" s="168"/>
      <c r="D1" s="168"/>
      <c r="E1" s="168"/>
      <c r="F1" s="168"/>
      <c r="G1" s="168"/>
      <c r="J1" s="60"/>
    </row>
    <row r="2" spans="2:15" ht="36.75" customHeight="1" x14ac:dyDescent="0.25">
      <c r="B2" s="141" t="s">
        <v>30</v>
      </c>
      <c r="C2" s="141" t="s">
        <v>31</v>
      </c>
      <c r="D2" s="141" t="s">
        <v>30</v>
      </c>
      <c r="E2" s="141" t="s">
        <v>31</v>
      </c>
      <c r="F2" s="142"/>
      <c r="G2" s="143" t="s">
        <v>32</v>
      </c>
      <c r="H2" s="144" t="s">
        <v>33</v>
      </c>
      <c r="I2" s="145" t="s">
        <v>34</v>
      </c>
      <c r="J2" s="144" t="s">
        <v>35</v>
      </c>
      <c r="K2" s="144" t="s">
        <v>36</v>
      </c>
      <c r="L2" s="144" t="s">
        <v>37</v>
      </c>
      <c r="M2" s="144" t="s">
        <v>38</v>
      </c>
      <c r="N2" s="144" t="s">
        <v>39</v>
      </c>
      <c r="O2" s="142"/>
    </row>
    <row r="3" spans="2:15" x14ac:dyDescent="0.25">
      <c r="B3" s="146">
        <v>1</v>
      </c>
      <c r="C3" s="146">
        <v>187.2</v>
      </c>
      <c r="D3" s="146">
        <v>61</v>
      </c>
      <c r="E3" s="146">
        <v>182.6</v>
      </c>
      <c r="F3" s="142"/>
      <c r="G3" s="147" t="s">
        <v>40</v>
      </c>
      <c r="H3" s="147" t="s">
        <v>41</v>
      </c>
      <c r="I3" s="148">
        <v>164</v>
      </c>
      <c r="J3" s="147">
        <v>4</v>
      </c>
      <c r="K3" s="149">
        <v>3.3333333333333333E-2</v>
      </c>
      <c r="L3" s="150">
        <v>3.3333333333333335</v>
      </c>
      <c r="M3" s="147">
        <v>4</v>
      </c>
      <c r="N3" s="147">
        <v>120</v>
      </c>
      <c r="O3" s="142"/>
    </row>
    <row r="4" spans="2:15" x14ac:dyDescent="0.25">
      <c r="B4" s="146">
        <v>2</v>
      </c>
      <c r="C4" s="146">
        <v>207.9</v>
      </c>
      <c r="D4" s="146">
        <v>62</v>
      </c>
      <c r="E4" s="146">
        <v>230.7</v>
      </c>
      <c r="F4" s="151" t="s">
        <v>42</v>
      </c>
      <c r="G4" s="146" t="s">
        <v>43</v>
      </c>
      <c r="H4" s="146" t="s">
        <v>44</v>
      </c>
      <c r="I4" s="152">
        <v>179</v>
      </c>
      <c r="J4" s="146">
        <v>9</v>
      </c>
      <c r="K4" s="153">
        <v>7.4999999999999997E-2</v>
      </c>
      <c r="L4" s="154">
        <v>7.5</v>
      </c>
      <c r="M4" s="146">
        <v>13</v>
      </c>
      <c r="N4" s="146">
        <v>116</v>
      </c>
      <c r="O4" s="142"/>
    </row>
    <row r="5" spans="2:15" x14ac:dyDescent="0.25">
      <c r="B5" s="146">
        <v>3</v>
      </c>
      <c r="C5" s="146">
        <v>171.5</v>
      </c>
      <c r="D5" s="146">
        <v>63</v>
      </c>
      <c r="E5" s="146">
        <v>186.3</v>
      </c>
      <c r="F5" s="155">
        <v>151.19999999999999</v>
      </c>
      <c r="G5" s="146" t="s">
        <v>45</v>
      </c>
      <c r="H5" s="146" t="s">
        <v>46</v>
      </c>
      <c r="I5" s="152">
        <v>194</v>
      </c>
      <c r="J5" s="146">
        <v>34</v>
      </c>
      <c r="K5" s="153">
        <v>0.28333333333333333</v>
      </c>
      <c r="L5" s="154">
        <v>28.333333333333332</v>
      </c>
      <c r="M5" s="146">
        <v>47</v>
      </c>
      <c r="N5" s="146">
        <v>107</v>
      </c>
      <c r="O5" s="142"/>
    </row>
    <row r="6" spans="2:15" x14ac:dyDescent="0.25">
      <c r="B6" s="146">
        <v>4</v>
      </c>
      <c r="C6" s="146">
        <v>217.7</v>
      </c>
      <c r="D6" s="146">
        <v>64</v>
      </c>
      <c r="E6" s="146">
        <v>229.2</v>
      </c>
      <c r="F6" s="151" t="s">
        <v>47</v>
      </c>
      <c r="G6" s="146" t="s">
        <v>48</v>
      </c>
      <c r="H6" s="146" t="s">
        <v>49</v>
      </c>
      <c r="I6" s="152">
        <v>209</v>
      </c>
      <c r="J6" s="146">
        <v>25</v>
      </c>
      <c r="K6" s="153">
        <v>0.20833333333333334</v>
      </c>
      <c r="L6" s="154">
        <v>20.833333333333336</v>
      </c>
      <c r="M6" s="146">
        <v>72</v>
      </c>
      <c r="N6" s="146">
        <v>73</v>
      </c>
      <c r="O6" s="142"/>
    </row>
    <row r="7" spans="2:15" x14ac:dyDescent="0.25">
      <c r="B7" s="146">
        <v>5</v>
      </c>
      <c r="C7" s="146">
        <v>199.5</v>
      </c>
      <c r="D7" s="146">
        <v>65</v>
      </c>
      <c r="E7" s="146">
        <v>230.4</v>
      </c>
      <c r="F7" s="155">
        <v>268.8</v>
      </c>
      <c r="G7" s="146" t="s">
        <v>50</v>
      </c>
      <c r="H7" s="146" t="s">
        <v>51</v>
      </c>
      <c r="I7" s="152">
        <v>224</v>
      </c>
      <c r="J7" s="146">
        <v>14</v>
      </c>
      <c r="K7" s="153">
        <v>0.11666666666666667</v>
      </c>
      <c r="L7" s="154">
        <v>11.666666666666666</v>
      </c>
      <c r="M7" s="146">
        <v>86</v>
      </c>
      <c r="N7" s="146">
        <v>48</v>
      </c>
      <c r="O7" s="142"/>
    </row>
    <row r="8" spans="2:15" x14ac:dyDescent="0.25">
      <c r="B8" s="146">
        <v>6</v>
      </c>
      <c r="C8" s="146">
        <v>185.7</v>
      </c>
      <c r="D8" s="146">
        <v>66</v>
      </c>
      <c r="E8" s="146">
        <v>220.1</v>
      </c>
      <c r="F8" s="151" t="s">
        <v>52</v>
      </c>
      <c r="G8" s="146" t="s">
        <v>53</v>
      </c>
      <c r="H8" s="146" t="s">
        <v>54</v>
      </c>
      <c r="I8" s="152">
        <v>239</v>
      </c>
      <c r="J8" s="146">
        <v>24</v>
      </c>
      <c r="K8" s="153">
        <v>0.2</v>
      </c>
      <c r="L8" s="154">
        <v>20</v>
      </c>
      <c r="M8" s="146">
        <v>110</v>
      </c>
      <c r="N8" s="146">
        <v>34</v>
      </c>
      <c r="O8" s="142"/>
    </row>
    <row r="9" spans="2:15" x14ac:dyDescent="0.25">
      <c r="B9" s="146">
        <v>7</v>
      </c>
      <c r="C9" s="146">
        <v>268.8</v>
      </c>
      <c r="D9" s="146">
        <v>67</v>
      </c>
      <c r="E9" s="146">
        <v>189.4</v>
      </c>
      <c r="F9" s="155">
        <v>14.872822006981702</v>
      </c>
      <c r="G9" s="146" t="s">
        <v>55</v>
      </c>
      <c r="H9" s="146" t="s">
        <v>56</v>
      </c>
      <c r="I9" s="152">
        <v>254</v>
      </c>
      <c r="J9" s="146">
        <v>8</v>
      </c>
      <c r="K9" s="153">
        <v>6.6666666666666666E-2</v>
      </c>
      <c r="L9" s="154">
        <v>6.666666666666667</v>
      </c>
      <c r="M9" s="146">
        <v>118</v>
      </c>
      <c r="N9" s="146">
        <v>10</v>
      </c>
      <c r="O9" s="142"/>
    </row>
    <row r="10" spans="2:15" x14ac:dyDescent="0.25">
      <c r="B10" s="146">
        <v>8</v>
      </c>
      <c r="C10" s="146">
        <v>201.5</v>
      </c>
      <c r="D10" s="146">
        <v>68</v>
      </c>
      <c r="E10" s="146">
        <v>188.4</v>
      </c>
      <c r="F10" s="155" t="s">
        <v>59</v>
      </c>
      <c r="G10" s="156" t="s">
        <v>57</v>
      </c>
      <c r="H10" s="156" t="s">
        <v>58</v>
      </c>
      <c r="I10" s="152">
        <v>269</v>
      </c>
      <c r="J10" s="146">
        <v>2</v>
      </c>
      <c r="K10" s="157">
        <v>1.6666666666666666E-2</v>
      </c>
      <c r="L10" s="158">
        <v>1.6666666666666667</v>
      </c>
      <c r="M10" s="156">
        <v>120</v>
      </c>
      <c r="N10" s="156">
        <v>2</v>
      </c>
      <c r="O10" s="142"/>
    </row>
    <row r="11" spans="2:15" x14ac:dyDescent="0.25">
      <c r="B11" s="146">
        <v>9</v>
      </c>
      <c r="C11" s="146">
        <v>173.1</v>
      </c>
      <c r="D11" s="146">
        <v>69</v>
      </c>
      <c r="E11" s="146">
        <v>179.1</v>
      </c>
      <c r="F11" s="142"/>
      <c r="G11" s="142"/>
      <c r="H11" s="142"/>
      <c r="I11" s="159" t="s">
        <v>26</v>
      </c>
      <c r="J11" s="160">
        <v>120</v>
      </c>
      <c r="K11" s="161">
        <v>1</v>
      </c>
      <c r="L11" s="161">
        <v>100.00000000000001</v>
      </c>
      <c r="M11" s="142"/>
      <c r="N11" s="142"/>
      <c r="O11" s="142"/>
    </row>
    <row r="12" spans="2:15" x14ac:dyDescent="0.25">
      <c r="B12" s="146">
        <v>10</v>
      </c>
      <c r="C12" s="146">
        <v>192.7</v>
      </c>
      <c r="D12" s="146">
        <v>70</v>
      </c>
      <c r="E12" s="146">
        <v>199.2</v>
      </c>
      <c r="F12" s="142"/>
      <c r="G12" s="142"/>
      <c r="H12" s="142"/>
      <c r="I12" s="142"/>
      <c r="J12" s="142"/>
      <c r="K12" s="142"/>
      <c r="L12" s="142"/>
      <c r="M12" s="142"/>
      <c r="N12" s="142"/>
      <c r="O12" s="142"/>
    </row>
    <row r="13" spans="2:15" x14ac:dyDescent="0.25">
      <c r="B13" s="146">
        <v>11</v>
      </c>
      <c r="C13" s="146">
        <v>157.30000000000001</v>
      </c>
      <c r="D13" s="146">
        <v>71</v>
      </c>
      <c r="E13" s="146">
        <v>228.8</v>
      </c>
      <c r="F13" s="142"/>
      <c r="G13" s="142"/>
      <c r="H13" s="142"/>
      <c r="I13" s="142"/>
      <c r="J13" s="142"/>
      <c r="K13" s="142"/>
      <c r="L13" s="142"/>
      <c r="M13" s="142"/>
      <c r="N13" s="142"/>
      <c r="O13" s="142"/>
    </row>
    <row r="14" spans="2:15" x14ac:dyDescent="0.25">
      <c r="B14" s="146">
        <v>12</v>
      </c>
      <c r="C14" s="146">
        <v>244.4</v>
      </c>
      <c r="D14" s="146">
        <v>72</v>
      </c>
      <c r="E14" s="146">
        <v>190.4</v>
      </c>
      <c r="F14" s="142"/>
      <c r="G14" s="142"/>
      <c r="H14" s="142"/>
      <c r="I14" s="142"/>
      <c r="J14" s="142"/>
      <c r="K14" s="142"/>
      <c r="L14" s="142"/>
      <c r="M14" s="142"/>
      <c r="N14" s="142"/>
      <c r="O14" s="142"/>
    </row>
    <row r="15" spans="2:15" x14ac:dyDescent="0.25">
      <c r="B15" s="146">
        <v>13</v>
      </c>
      <c r="C15" s="146">
        <v>182.2</v>
      </c>
      <c r="D15" s="146">
        <v>73</v>
      </c>
      <c r="E15" s="146">
        <v>251.1</v>
      </c>
      <c r="F15" s="142"/>
      <c r="G15" s="142"/>
      <c r="H15" s="142"/>
      <c r="I15" s="142"/>
      <c r="J15" s="142"/>
      <c r="K15" s="142"/>
      <c r="L15" s="142"/>
      <c r="M15" s="142"/>
      <c r="N15" s="142"/>
      <c r="O15" s="142"/>
    </row>
    <row r="16" spans="2:15" x14ac:dyDescent="0.25">
      <c r="B16" s="146">
        <v>14</v>
      </c>
      <c r="C16" s="146">
        <v>241.5</v>
      </c>
      <c r="D16" s="146">
        <v>74</v>
      </c>
      <c r="E16" s="146">
        <v>207.6</v>
      </c>
      <c r="F16" s="142"/>
      <c r="G16" s="142"/>
      <c r="H16" s="142"/>
      <c r="I16" s="142"/>
      <c r="J16" s="142"/>
      <c r="K16" s="142"/>
      <c r="L16" s="142"/>
      <c r="M16" s="142"/>
      <c r="N16" s="142"/>
      <c r="O16" s="142"/>
    </row>
    <row r="17" spans="2:15" x14ac:dyDescent="0.25">
      <c r="B17" s="146">
        <v>15</v>
      </c>
      <c r="C17" s="146">
        <v>232.4</v>
      </c>
      <c r="D17" s="146">
        <v>75</v>
      </c>
      <c r="E17" s="146">
        <v>211.9</v>
      </c>
      <c r="F17" s="142"/>
      <c r="G17" s="142"/>
      <c r="H17" s="142"/>
      <c r="I17" s="142"/>
      <c r="J17" s="142"/>
      <c r="K17" s="142"/>
      <c r="L17" s="142"/>
      <c r="M17" s="142"/>
      <c r="N17" s="142"/>
      <c r="O17" s="142"/>
    </row>
    <row r="18" spans="2:15" x14ac:dyDescent="0.25">
      <c r="B18" s="146">
        <v>16</v>
      </c>
      <c r="C18" s="146">
        <v>182.4</v>
      </c>
      <c r="D18" s="146">
        <v>76</v>
      </c>
      <c r="E18" s="146">
        <v>187.2</v>
      </c>
      <c r="F18" s="142"/>
      <c r="G18" s="142"/>
      <c r="H18" s="142"/>
      <c r="I18" s="142"/>
      <c r="J18" s="142"/>
      <c r="K18" s="142"/>
      <c r="L18" s="142"/>
      <c r="M18" s="142"/>
      <c r="N18" s="142"/>
      <c r="O18" s="142"/>
    </row>
    <row r="19" spans="2:15" x14ac:dyDescent="0.25">
      <c r="B19" s="146">
        <v>17</v>
      </c>
      <c r="C19" s="146">
        <v>182.7</v>
      </c>
      <c r="D19" s="146">
        <v>77</v>
      </c>
      <c r="E19" s="146">
        <v>207.9</v>
      </c>
      <c r="F19" s="142"/>
      <c r="G19" s="142"/>
      <c r="H19" s="142"/>
      <c r="I19" s="142"/>
      <c r="J19" s="142"/>
      <c r="K19" s="142"/>
      <c r="L19" s="142"/>
      <c r="M19" s="142"/>
      <c r="N19" s="142"/>
      <c r="O19" s="142"/>
    </row>
    <row r="20" spans="2:15" x14ac:dyDescent="0.25">
      <c r="B20" s="146">
        <v>18</v>
      </c>
      <c r="C20" s="146">
        <v>151.19999999999999</v>
      </c>
      <c r="D20" s="146">
        <v>78</v>
      </c>
      <c r="E20" s="146">
        <v>171.5</v>
      </c>
      <c r="F20" s="142"/>
      <c r="G20" s="142"/>
      <c r="H20" s="142"/>
      <c r="I20" s="142"/>
      <c r="J20" s="142"/>
      <c r="K20" s="142"/>
      <c r="L20" s="142"/>
      <c r="M20" s="142"/>
      <c r="N20" s="142"/>
      <c r="O20" s="142"/>
    </row>
    <row r="21" spans="2:15" x14ac:dyDescent="0.25">
      <c r="B21" s="146">
        <v>19</v>
      </c>
      <c r="C21" s="146">
        <v>191.6</v>
      </c>
      <c r="D21" s="146">
        <v>79</v>
      </c>
      <c r="E21" s="146">
        <v>217.7</v>
      </c>
      <c r="F21" s="142"/>
      <c r="G21" s="142"/>
      <c r="H21" s="142"/>
      <c r="I21" s="142"/>
      <c r="J21" s="142"/>
      <c r="K21" s="142"/>
      <c r="L21" s="142"/>
      <c r="M21" s="142"/>
      <c r="N21" s="142"/>
      <c r="O21" s="142"/>
    </row>
    <row r="22" spans="2:15" x14ac:dyDescent="0.25">
      <c r="B22" s="146">
        <v>20</v>
      </c>
      <c r="C22" s="146">
        <v>188.4</v>
      </c>
      <c r="D22" s="146">
        <v>80</v>
      </c>
      <c r="E22" s="146">
        <v>199.5</v>
      </c>
      <c r="F22" s="142"/>
      <c r="G22" s="142"/>
      <c r="H22" s="142"/>
      <c r="I22" s="142"/>
      <c r="J22" s="142"/>
      <c r="K22" s="142"/>
      <c r="L22" s="142"/>
      <c r="M22" s="142"/>
      <c r="N22" s="142"/>
      <c r="O22" s="142"/>
    </row>
    <row r="23" spans="2:15" x14ac:dyDescent="0.25">
      <c r="B23" s="146">
        <v>21</v>
      </c>
      <c r="C23" s="146">
        <v>226.3</v>
      </c>
      <c r="D23" s="146">
        <v>81</v>
      </c>
      <c r="E23" s="146">
        <v>185.7</v>
      </c>
      <c r="F23" s="142"/>
      <c r="G23" s="142"/>
      <c r="H23" s="142"/>
      <c r="I23" s="142"/>
      <c r="J23" s="142"/>
      <c r="K23" s="142"/>
      <c r="L23" s="142"/>
      <c r="M23" s="142"/>
      <c r="N23" s="142"/>
      <c r="O23" s="142"/>
    </row>
    <row r="24" spans="2:15" x14ac:dyDescent="0.25">
      <c r="B24" s="146">
        <v>22</v>
      </c>
      <c r="C24" s="146">
        <v>178.7</v>
      </c>
      <c r="D24" s="146">
        <v>82</v>
      </c>
      <c r="E24" s="146">
        <v>268.8</v>
      </c>
      <c r="F24" s="142"/>
      <c r="G24" s="142"/>
      <c r="H24" s="142"/>
      <c r="I24" s="142"/>
      <c r="J24" s="142"/>
      <c r="K24" s="142"/>
      <c r="L24" s="142"/>
      <c r="M24" s="142"/>
      <c r="N24" s="142"/>
      <c r="O24" s="142"/>
    </row>
    <row r="25" spans="2:15" x14ac:dyDescent="0.25">
      <c r="B25" s="146">
        <v>23</v>
      </c>
      <c r="C25" s="146">
        <v>228.8</v>
      </c>
      <c r="D25" s="146">
        <v>83</v>
      </c>
      <c r="E25" s="146">
        <v>201.5</v>
      </c>
      <c r="F25" s="142"/>
      <c r="G25" s="142"/>
      <c r="H25" s="142"/>
      <c r="I25" s="142"/>
      <c r="J25" s="142"/>
      <c r="K25" s="142"/>
      <c r="L25" s="142"/>
      <c r="M25" s="142"/>
      <c r="N25" s="142"/>
      <c r="O25" s="142"/>
    </row>
    <row r="26" spans="2:15" x14ac:dyDescent="0.25">
      <c r="B26" s="146">
        <v>24</v>
      </c>
      <c r="C26" s="146">
        <v>182.6</v>
      </c>
      <c r="D26" s="146">
        <v>84</v>
      </c>
      <c r="E26" s="146">
        <v>173.1</v>
      </c>
      <c r="F26" s="142"/>
      <c r="G26" s="142"/>
      <c r="H26" s="142"/>
      <c r="I26" s="142"/>
      <c r="J26" s="142"/>
      <c r="K26" s="142"/>
      <c r="L26" s="142"/>
      <c r="M26" s="142"/>
      <c r="N26" s="142"/>
      <c r="O26" s="142"/>
    </row>
    <row r="27" spans="2:15" x14ac:dyDescent="0.25">
      <c r="B27" s="146">
        <v>25</v>
      </c>
      <c r="C27" s="146">
        <v>230.7</v>
      </c>
      <c r="D27" s="146">
        <v>85</v>
      </c>
      <c r="E27" s="146">
        <v>192.7</v>
      </c>
      <c r="F27" s="142"/>
      <c r="G27" s="142"/>
      <c r="H27" s="142"/>
      <c r="I27" s="142"/>
      <c r="J27" s="142"/>
      <c r="K27" s="142"/>
      <c r="L27" s="142"/>
      <c r="M27" s="142"/>
      <c r="N27" s="142"/>
      <c r="O27" s="142"/>
    </row>
    <row r="28" spans="2:15" x14ac:dyDescent="0.25">
      <c r="B28" s="146">
        <v>26</v>
      </c>
      <c r="C28" s="146">
        <v>186.3</v>
      </c>
      <c r="D28" s="146">
        <v>86</v>
      </c>
      <c r="E28" s="146">
        <v>157.30000000000001</v>
      </c>
      <c r="F28" s="142"/>
      <c r="G28" s="142"/>
      <c r="H28" s="142"/>
      <c r="I28" s="142"/>
      <c r="J28" s="142"/>
      <c r="K28" s="142"/>
      <c r="L28" s="142"/>
      <c r="M28" s="142"/>
      <c r="N28" s="142"/>
      <c r="O28" s="142"/>
    </row>
    <row r="29" spans="2:15" x14ac:dyDescent="0.25">
      <c r="B29" s="146">
        <v>27</v>
      </c>
      <c r="C29" s="146">
        <v>229.2</v>
      </c>
      <c r="D29" s="146">
        <v>87</v>
      </c>
      <c r="E29" s="146">
        <v>244.4</v>
      </c>
      <c r="F29" s="142"/>
      <c r="G29" s="142"/>
      <c r="H29" s="142"/>
      <c r="I29" s="142"/>
      <c r="J29" s="142"/>
      <c r="K29" s="142"/>
      <c r="L29" s="142"/>
      <c r="M29" s="142"/>
      <c r="N29" s="142"/>
      <c r="O29" s="142"/>
    </row>
    <row r="30" spans="2:15" x14ac:dyDescent="0.25">
      <c r="B30" s="146">
        <v>28</v>
      </c>
      <c r="C30" s="146">
        <v>230.1</v>
      </c>
      <c r="D30" s="146">
        <v>88</v>
      </c>
      <c r="E30" s="146">
        <v>182.2</v>
      </c>
      <c r="F30" s="142"/>
      <c r="G30" s="142"/>
      <c r="H30" s="142"/>
      <c r="I30" s="142"/>
      <c r="J30" s="142"/>
      <c r="K30" s="142"/>
      <c r="L30" s="142"/>
      <c r="M30" s="142"/>
      <c r="N30" s="142"/>
      <c r="O30" s="142"/>
    </row>
    <row r="31" spans="2:15" x14ac:dyDescent="0.25">
      <c r="B31" s="146">
        <v>29</v>
      </c>
      <c r="C31" s="146">
        <v>220.1</v>
      </c>
      <c r="D31" s="146">
        <v>89</v>
      </c>
      <c r="E31" s="146">
        <v>241.5</v>
      </c>
      <c r="F31" s="142"/>
      <c r="G31" s="142"/>
      <c r="H31" s="142"/>
      <c r="I31" s="142"/>
      <c r="J31" s="142"/>
      <c r="K31" s="142"/>
      <c r="L31" s="142"/>
      <c r="M31" s="142"/>
      <c r="N31" s="142"/>
      <c r="O31" s="142"/>
    </row>
    <row r="32" spans="2:15" x14ac:dyDescent="0.25">
      <c r="B32" s="146">
        <v>30</v>
      </c>
      <c r="C32" s="146">
        <v>189.4</v>
      </c>
      <c r="D32" s="146">
        <v>90</v>
      </c>
      <c r="E32" s="146">
        <v>232.4</v>
      </c>
      <c r="F32" s="142"/>
      <c r="G32" s="142"/>
      <c r="H32" s="142"/>
      <c r="I32" s="142"/>
      <c r="J32" s="142"/>
      <c r="K32" s="142"/>
      <c r="L32" s="142"/>
      <c r="M32" s="142"/>
      <c r="N32" s="142"/>
      <c r="O32" s="142"/>
    </row>
    <row r="33" spans="2:15" x14ac:dyDescent="0.25">
      <c r="B33" s="146">
        <v>31</v>
      </c>
      <c r="C33" s="146">
        <v>188.4</v>
      </c>
      <c r="D33" s="146">
        <v>91</v>
      </c>
      <c r="E33" s="146">
        <v>182.4</v>
      </c>
      <c r="F33" s="142"/>
      <c r="G33" s="142"/>
      <c r="H33" s="142"/>
      <c r="I33" s="142"/>
      <c r="J33" s="142"/>
      <c r="K33" s="142"/>
      <c r="L33" s="142"/>
      <c r="M33" s="142"/>
      <c r="N33" s="142"/>
      <c r="O33" s="142"/>
    </row>
    <row r="34" spans="2:15" x14ac:dyDescent="0.25">
      <c r="B34" s="146">
        <v>32</v>
      </c>
      <c r="C34" s="146">
        <v>179.1</v>
      </c>
      <c r="D34" s="146">
        <v>92</v>
      </c>
      <c r="E34" s="146">
        <v>182.7</v>
      </c>
      <c r="F34" s="142"/>
      <c r="G34" s="142"/>
      <c r="H34" s="142"/>
      <c r="I34" s="142"/>
      <c r="J34" s="142"/>
      <c r="K34" s="142"/>
      <c r="L34" s="142"/>
      <c r="M34" s="142"/>
      <c r="N34" s="142"/>
      <c r="O34" s="142"/>
    </row>
    <row r="35" spans="2:15" x14ac:dyDescent="0.25">
      <c r="B35" s="146">
        <v>33</v>
      </c>
      <c r="C35" s="146">
        <v>199.2</v>
      </c>
      <c r="D35" s="146">
        <v>93</v>
      </c>
      <c r="E35" s="146">
        <v>151.19999999999999</v>
      </c>
      <c r="F35" s="142"/>
      <c r="G35" s="142"/>
      <c r="H35" s="142"/>
      <c r="I35" s="142"/>
      <c r="J35" s="142"/>
      <c r="K35" s="142"/>
      <c r="L35" s="142"/>
      <c r="M35" s="142"/>
      <c r="N35" s="142"/>
      <c r="O35" s="142"/>
    </row>
    <row r="36" spans="2:15" x14ac:dyDescent="0.25">
      <c r="B36" s="146">
        <v>34</v>
      </c>
      <c r="C36" s="146">
        <v>228.8</v>
      </c>
      <c r="D36" s="146">
        <v>94</v>
      </c>
      <c r="E36" s="146">
        <v>191.6</v>
      </c>
      <c r="F36" s="142"/>
      <c r="G36" s="142"/>
      <c r="H36" s="142"/>
      <c r="I36" s="142"/>
      <c r="J36" s="142"/>
      <c r="K36" s="142"/>
      <c r="L36" s="142"/>
      <c r="M36" s="142"/>
      <c r="N36" s="142"/>
      <c r="O36" s="142"/>
    </row>
    <row r="37" spans="2:15" x14ac:dyDescent="0.25">
      <c r="B37" s="146">
        <v>35</v>
      </c>
      <c r="C37" s="146">
        <v>190.7</v>
      </c>
      <c r="D37" s="146">
        <v>95</v>
      </c>
      <c r="E37" s="146">
        <v>228.3</v>
      </c>
      <c r="F37" s="142"/>
      <c r="G37" s="142"/>
      <c r="H37" s="142"/>
      <c r="I37" s="142"/>
      <c r="J37" s="142"/>
      <c r="K37" s="142"/>
      <c r="L37" s="142"/>
      <c r="M37" s="142"/>
      <c r="N37" s="142"/>
      <c r="O37" s="142"/>
    </row>
    <row r="38" spans="2:15" x14ac:dyDescent="0.25">
      <c r="B38" s="146">
        <v>36</v>
      </c>
      <c r="C38" s="146">
        <v>251.1</v>
      </c>
      <c r="D38" s="146">
        <v>96</v>
      </c>
      <c r="E38" s="146">
        <v>204.4</v>
      </c>
      <c r="F38" s="142"/>
      <c r="G38" s="142"/>
      <c r="H38" s="142"/>
      <c r="I38" s="142"/>
      <c r="J38" s="142"/>
      <c r="K38" s="142"/>
      <c r="L38" s="142"/>
      <c r="M38" s="142"/>
      <c r="N38" s="142"/>
      <c r="O38" s="142"/>
    </row>
    <row r="39" spans="2:15" x14ac:dyDescent="0.25">
      <c r="B39" s="146">
        <v>37</v>
      </c>
      <c r="C39" s="146">
        <v>207.6</v>
      </c>
      <c r="D39" s="146">
        <v>97</v>
      </c>
      <c r="E39" s="146">
        <v>195.6</v>
      </c>
      <c r="F39" s="142"/>
      <c r="G39" s="142"/>
      <c r="H39" s="142"/>
      <c r="I39" s="142"/>
      <c r="J39" s="142"/>
      <c r="K39" s="142"/>
      <c r="L39" s="142"/>
      <c r="M39" s="142"/>
      <c r="N39" s="142"/>
      <c r="O39" s="142"/>
    </row>
    <row r="40" spans="2:15" x14ac:dyDescent="0.25">
      <c r="B40" s="146">
        <v>38</v>
      </c>
      <c r="C40" s="146">
        <v>211.9</v>
      </c>
      <c r="D40" s="146">
        <v>98</v>
      </c>
      <c r="E40" s="146">
        <v>221.8</v>
      </c>
      <c r="F40" s="142"/>
      <c r="G40" s="142"/>
      <c r="H40" s="142"/>
      <c r="I40" s="142"/>
      <c r="J40" s="142"/>
      <c r="K40" s="142"/>
      <c r="L40" s="142"/>
      <c r="M40" s="142"/>
      <c r="N40" s="142"/>
      <c r="O40" s="142"/>
    </row>
    <row r="41" spans="2:15" x14ac:dyDescent="0.25">
      <c r="B41" s="146">
        <v>39</v>
      </c>
      <c r="C41" s="146">
        <v>228.3</v>
      </c>
      <c r="D41" s="146">
        <v>99</v>
      </c>
      <c r="E41" s="146">
        <v>206.2</v>
      </c>
      <c r="F41" s="142"/>
      <c r="G41" s="142"/>
      <c r="H41" s="142"/>
      <c r="I41" s="142"/>
      <c r="J41" s="142"/>
      <c r="K41" s="142"/>
      <c r="L41" s="142"/>
      <c r="M41" s="142"/>
      <c r="N41" s="142"/>
      <c r="O41" s="142"/>
    </row>
    <row r="42" spans="2:15" x14ac:dyDescent="0.25">
      <c r="B42" s="146">
        <v>40</v>
      </c>
      <c r="C42" s="146">
        <v>204.4</v>
      </c>
      <c r="D42" s="146">
        <v>100</v>
      </c>
      <c r="E42" s="146">
        <v>235.9</v>
      </c>
      <c r="F42" s="142"/>
      <c r="G42" s="142"/>
      <c r="H42" s="142"/>
      <c r="I42" s="142"/>
      <c r="J42" s="142"/>
      <c r="K42" s="142"/>
      <c r="L42" s="142"/>
      <c r="M42" s="142"/>
      <c r="N42" s="142"/>
      <c r="O42" s="142"/>
    </row>
    <row r="43" spans="2:15" x14ac:dyDescent="0.25">
      <c r="B43" s="146">
        <v>41</v>
      </c>
      <c r="C43" s="146">
        <v>195.6</v>
      </c>
      <c r="D43" s="146">
        <v>101</v>
      </c>
      <c r="E43" s="146">
        <v>218.5</v>
      </c>
      <c r="F43" s="142"/>
      <c r="G43" s="142"/>
      <c r="H43" s="142"/>
      <c r="I43" s="142"/>
      <c r="J43" s="142"/>
      <c r="K43" s="142"/>
      <c r="L43" s="142"/>
      <c r="M43" s="142"/>
      <c r="N43" s="142"/>
      <c r="O43" s="142"/>
    </row>
    <row r="44" spans="2:15" x14ac:dyDescent="0.25">
      <c r="B44" s="146">
        <v>42</v>
      </c>
      <c r="C44" s="146">
        <v>221.8</v>
      </c>
      <c r="D44" s="146">
        <v>102</v>
      </c>
      <c r="E44" s="146">
        <v>168.5</v>
      </c>
      <c r="F44" s="142"/>
      <c r="G44" s="142"/>
      <c r="H44" s="142"/>
      <c r="I44" s="142"/>
      <c r="J44" s="142"/>
      <c r="K44" s="142"/>
      <c r="L44" s="142"/>
      <c r="M44" s="142"/>
      <c r="N44" s="142"/>
      <c r="O44" s="142"/>
    </row>
    <row r="45" spans="2:15" x14ac:dyDescent="0.25">
      <c r="B45" s="146">
        <v>43</v>
      </c>
      <c r="C45" s="146">
        <v>206.6</v>
      </c>
      <c r="D45" s="146">
        <v>103</v>
      </c>
      <c r="E45" s="146">
        <v>183.6</v>
      </c>
      <c r="F45" s="142"/>
      <c r="G45" s="142"/>
      <c r="H45" s="142"/>
      <c r="I45" s="142"/>
      <c r="J45" s="142"/>
      <c r="K45" s="142"/>
      <c r="L45" s="142"/>
      <c r="M45" s="142"/>
      <c r="N45" s="142"/>
      <c r="O45" s="142"/>
    </row>
    <row r="46" spans="2:15" x14ac:dyDescent="0.25">
      <c r="B46" s="146">
        <v>44</v>
      </c>
      <c r="C46" s="146">
        <v>235.9</v>
      </c>
      <c r="D46" s="146">
        <v>104</v>
      </c>
      <c r="E46" s="146">
        <v>213</v>
      </c>
      <c r="F46" s="142"/>
      <c r="G46" s="142"/>
      <c r="H46" s="142"/>
      <c r="I46" s="142"/>
      <c r="J46" s="142"/>
      <c r="K46" s="142"/>
      <c r="L46" s="142"/>
      <c r="M46" s="142"/>
      <c r="N46" s="142"/>
      <c r="O46" s="142"/>
    </row>
    <row r="47" spans="2:15" x14ac:dyDescent="0.25">
      <c r="B47" s="146">
        <v>45</v>
      </c>
      <c r="C47" s="146">
        <v>218.5</v>
      </c>
      <c r="D47" s="146">
        <v>105</v>
      </c>
      <c r="E47" s="146">
        <v>180.8</v>
      </c>
      <c r="F47" s="142"/>
      <c r="G47" s="142"/>
      <c r="H47" s="142"/>
      <c r="I47" s="142"/>
      <c r="J47" s="142"/>
      <c r="K47" s="142"/>
      <c r="L47" s="142"/>
      <c r="M47" s="142"/>
      <c r="N47" s="142"/>
      <c r="O47" s="142"/>
    </row>
    <row r="48" spans="2:15" x14ac:dyDescent="0.25">
      <c r="B48" s="146">
        <v>46</v>
      </c>
      <c r="C48" s="146">
        <v>168.4</v>
      </c>
      <c r="D48" s="146">
        <v>106</v>
      </c>
      <c r="E48" s="146">
        <v>208.4</v>
      </c>
      <c r="F48" s="142"/>
      <c r="G48" s="142"/>
      <c r="H48" s="142"/>
      <c r="I48" s="142"/>
      <c r="J48" s="142"/>
      <c r="K48" s="142"/>
      <c r="L48" s="142"/>
      <c r="M48" s="142"/>
      <c r="N48" s="142"/>
      <c r="O48" s="142"/>
    </row>
    <row r="49" spans="2:15" x14ac:dyDescent="0.25">
      <c r="B49" s="146">
        <v>47</v>
      </c>
      <c r="C49" s="146">
        <v>183.6</v>
      </c>
      <c r="D49" s="146">
        <v>107</v>
      </c>
      <c r="E49" s="146">
        <v>240.6</v>
      </c>
      <c r="F49" s="142"/>
      <c r="G49" s="142"/>
      <c r="H49" s="142"/>
      <c r="I49" s="142"/>
      <c r="J49" s="142"/>
      <c r="K49" s="142"/>
      <c r="L49" s="142"/>
      <c r="M49" s="142"/>
      <c r="N49" s="142"/>
      <c r="O49" s="142"/>
    </row>
    <row r="50" spans="2:15" x14ac:dyDescent="0.25">
      <c r="B50" s="146">
        <v>48</v>
      </c>
      <c r="C50" s="146">
        <v>213.2</v>
      </c>
      <c r="D50" s="146">
        <v>108</v>
      </c>
      <c r="E50" s="146">
        <v>208.2</v>
      </c>
      <c r="F50" s="142"/>
      <c r="G50" s="142"/>
      <c r="H50" s="142"/>
      <c r="I50" s="142"/>
      <c r="J50" s="142"/>
      <c r="K50" s="142"/>
      <c r="L50" s="142"/>
      <c r="M50" s="142"/>
      <c r="N50" s="142"/>
      <c r="O50" s="142"/>
    </row>
    <row r="51" spans="2:15" x14ac:dyDescent="0.25">
      <c r="B51" s="146">
        <v>49</v>
      </c>
      <c r="C51" s="146">
        <v>180.8</v>
      </c>
      <c r="D51" s="146">
        <v>109</v>
      </c>
      <c r="E51" s="146">
        <v>187.2</v>
      </c>
      <c r="F51" s="142"/>
      <c r="G51" s="142"/>
      <c r="H51" s="142"/>
      <c r="I51" s="142"/>
      <c r="J51" s="142"/>
      <c r="K51" s="142"/>
      <c r="L51" s="142"/>
      <c r="M51" s="142"/>
      <c r="N51" s="142"/>
      <c r="O51" s="142"/>
    </row>
    <row r="52" spans="2:15" x14ac:dyDescent="0.25">
      <c r="B52" s="146">
        <v>50</v>
      </c>
      <c r="C52" s="146">
        <v>208.4</v>
      </c>
      <c r="D52" s="146">
        <v>110</v>
      </c>
      <c r="E52" s="146">
        <v>234.7</v>
      </c>
      <c r="F52" s="142"/>
      <c r="G52" s="142"/>
      <c r="H52" s="142"/>
      <c r="I52" s="142"/>
      <c r="J52" s="142"/>
      <c r="K52" s="142"/>
      <c r="L52" s="142"/>
      <c r="M52" s="142"/>
      <c r="N52" s="142"/>
      <c r="O52" s="142"/>
    </row>
    <row r="53" spans="2:15" x14ac:dyDescent="0.25">
      <c r="B53" s="146">
        <v>51</v>
      </c>
      <c r="C53" s="146">
        <v>240.6</v>
      </c>
      <c r="D53" s="146">
        <v>111</v>
      </c>
      <c r="E53" s="146">
        <v>206.4</v>
      </c>
      <c r="F53" s="142"/>
      <c r="G53" s="142"/>
      <c r="H53" s="142"/>
      <c r="I53" s="142"/>
      <c r="J53" s="142"/>
      <c r="K53" s="142"/>
      <c r="L53" s="142"/>
      <c r="M53" s="142"/>
      <c r="N53" s="142"/>
      <c r="O53" s="142"/>
    </row>
    <row r="54" spans="2:15" x14ac:dyDescent="0.25">
      <c r="B54" s="146">
        <v>52</v>
      </c>
      <c r="C54" s="146">
        <v>208.2</v>
      </c>
      <c r="D54" s="146">
        <v>112</v>
      </c>
      <c r="E54" s="146">
        <v>227.8</v>
      </c>
      <c r="F54" s="142"/>
      <c r="G54" s="142"/>
      <c r="H54" s="142"/>
      <c r="I54" s="142"/>
      <c r="J54" s="142"/>
      <c r="K54" s="142"/>
      <c r="L54" s="142"/>
      <c r="M54" s="142"/>
      <c r="N54" s="142"/>
      <c r="O54" s="142"/>
    </row>
    <row r="55" spans="2:15" x14ac:dyDescent="0.25">
      <c r="B55" s="146">
        <v>53</v>
      </c>
      <c r="C55" s="146">
        <v>187.2</v>
      </c>
      <c r="D55" s="146">
        <v>113</v>
      </c>
      <c r="E55" s="146">
        <v>228.3</v>
      </c>
      <c r="F55" s="142"/>
      <c r="G55" s="142"/>
      <c r="H55" s="142"/>
      <c r="I55" s="142"/>
      <c r="J55" s="142"/>
      <c r="K55" s="142"/>
      <c r="L55" s="142"/>
      <c r="M55" s="142"/>
      <c r="N55" s="142"/>
      <c r="O55" s="142"/>
    </row>
    <row r="56" spans="2:15" x14ac:dyDescent="0.25">
      <c r="B56" s="146">
        <v>54</v>
      </c>
      <c r="C56" s="146">
        <v>234.7</v>
      </c>
      <c r="D56" s="146">
        <v>114</v>
      </c>
      <c r="E56" s="146">
        <v>204.4</v>
      </c>
      <c r="F56" s="142"/>
      <c r="G56" s="142"/>
      <c r="H56" s="142"/>
      <c r="I56" s="142"/>
      <c r="J56" s="142"/>
      <c r="K56" s="142"/>
      <c r="L56" s="142"/>
      <c r="M56" s="142"/>
      <c r="N56" s="142"/>
      <c r="O56" s="142"/>
    </row>
    <row r="57" spans="2:15" x14ac:dyDescent="0.25">
      <c r="B57" s="146">
        <v>55</v>
      </c>
      <c r="C57" s="146">
        <v>206.4</v>
      </c>
      <c r="D57" s="146">
        <v>115</v>
      </c>
      <c r="E57" s="146">
        <v>195.6</v>
      </c>
      <c r="F57" s="142"/>
      <c r="G57" s="142"/>
      <c r="H57" s="142"/>
      <c r="I57" s="142"/>
      <c r="J57" s="142"/>
      <c r="K57" s="142"/>
      <c r="L57" s="142"/>
      <c r="M57" s="142"/>
      <c r="N57" s="142"/>
      <c r="O57" s="142"/>
    </row>
    <row r="58" spans="2:15" x14ac:dyDescent="0.25">
      <c r="B58" s="146">
        <v>56</v>
      </c>
      <c r="C58" s="146">
        <v>227.8</v>
      </c>
      <c r="D58" s="146">
        <v>116</v>
      </c>
      <c r="E58" s="146">
        <v>221.8</v>
      </c>
      <c r="F58" s="142"/>
      <c r="G58" s="142"/>
      <c r="H58" s="142"/>
      <c r="I58" s="142"/>
      <c r="J58" s="142"/>
      <c r="K58" s="142"/>
      <c r="L58" s="142"/>
      <c r="M58" s="142"/>
      <c r="N58" s="142"/>
      <c r="O58" s="142"/>
    </row>
    <row r="59" spans="2:15" x14ac:dyDescent="0.25">
      <c r="B59" s="146">
        <v>57</v>
      </c>
      <c r="C59" s="146">
        <v>188.4</v>
      </c>
      <c r="D59" s="146">
        <v>117</v>
      </c>
      <c r="E59" s="146">
        <v>206.4</v>
      </c>
      <c r="F59" s="142"/>
      <c r="G59" s="142"/>
      <c r="H59" s="142"/>
      <c r="I59" s="142"/>
      <c r="J59" s="142"/>
      <c r="K59" s="142"/>
      <c r="L59" s="142"/>
      <c r="M59" s="142"/>
      <c r="N59" s="142"/>
      <c r="O59" s="142"/>
    </row>
    <row r="60" spans="2:15" x14ac:dyDescent="0.25">
      <c r="B60" s="146">
        <v>58</v>
      </c>
      <c r="C60" s="146">
        <v>226.3</v>
      </c>
      <c r="D60" s="146">
        <v>118</v>
      </c>
      <c r="E60" s="146">
        <v>235.9</v>
      </c>
      <c r="F60" s="142"/>
      <c r="G60" s="142"/>
      <c r="H60" s="142"/>
      <c r="I60" s="142"/>
      <c r="J60" s="142"/>
      <c r="K60" s="142"/>
      <c r="L60" s="142"/>
      <c r="M60" s="142"/>
      <c r="N60" s="142"/>
      <c r="O60" s="142"/>
    </row>
    <row r="61" spans="2:15" x14ac:dyDescent="0.25">
      <c r="B61" s="146">
        <v>59</v>
      </c>
      <c r="C61" s="146">
        <v>178.7</v>
      </c>
      <c r="D61" s="146">
        <v>119</v>
      </c>
      <c r="E61" s="146">
        <v>218.5</v>
      </c>
      <c r="F61" s="142"/>
      <c r="G61" s="142"/>
      <c r="H61" s="142"/>
      <c r="I61" s="142"/>
      <c r="J61" s="142"/>
      <c r="K61" s="142"/>
      <c r="L61" s="142"/>
      <c r="M61" s="142"/>
      <c r="N61" s="142"/>
      <c r="O61" s="142"/>
    </row>
    <row r="62" spans="2:15" x14ac:dyDescent="0.25">
      <c r="B62" s="156">
        <v>60</v>
      </c>
      <c r="C62" s="156">
        <v>228.8</v>
      </c>
      <c r="D62" s="156">
        <v>120</v>
      </c>
      <c r="E62" s="156">
        <v>168.7</v>
      </c>
      <c r="F62" s="142"/>
      <c r="G62" s="142"/>
      <c r="H62" s="142"/>
      <c r="I62" s="142"/>
      <c r="J62" s="142"/>
      <c r="K62" s="142"/>
      <c r="L62" s="142"/>
      <c r="M62" s="142"/>
      <c r="N62" s="142"/>
      <c r="O62" s="142"/>
    </row>
    <row r="63" spans="2:15" x14ac:dyDescent="0.25">
      <c r="B63" s="142"/>
      <c r="C63" s="142"/>
      <c r="D63" s="142"/>
      <c r="E63" s="142"/>
      <c r="F63" s="142"/>
      <c r="G63" s="142"/>
      <c r="H63" s="142"/>
      <c r="I63" s="142"/>
      <c r="J63" s="142"/>
      <c r="K63" s="142"/>
      <c r="L63" s="142"/>
      <c r="M63" s="142"/>
      <c r="N63" s="142"/>
      <c r="O63" s="142"/>
    </row>
    <row r="64" spans="2:15" x14ac:dyDescent="0.25">
      <c r="B64" s="142"/>
      <c r="C64" s="142"/>
      <c r="D64" s="142"/>
      <c r="E64" s="142"/>
      <c r="F64" s="142"/>
      <c r="G64" s="142"/>
      <c r="H64" s="142"/>
      <c r="I64" s="142"/>
      <c r="J64" s="142"/>
      <c r="K64" s="142"/>
      <c r="L64" s="142"/>
      <c r="M64" s="142"/>
      <c r="N64" s="142"/>
      <c r="O64" s="142"/>
    </row>
  </sheetData>
  <mergeCells count="1">
    <mergeCell ref="B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0F54-2450-4C9D-A044-4279B98D4C65}">
  <dimension ref="B1:M31"/>
  <sheetViews>
    <sheetView zoomScale="89" zoomScaleNormal="89" workbookViewId="0">
      <selection activeCell="T11" sqref="T11"/>
    </sheetView>
  </sheetViews>
  <sheetFormatPr defaultRowHeight="15" x14ac:dyDescent="0.25"/>
  <cols>
    <col min="2" max="2" width="15.140625" customWidth="1"/>
    <col min="3" max="3" width="14.140625" customWidth="1"/>
    <col min="6" max="6" width="12.7109375" customWidth="1"/>
  </cols>
  <sheetData>
    <row r="1" spans="2:13" ht="23.25" x14ac:dyDescent="0.35">
      <c r="B1" s="169" t="s">
        <v>134</v>
      </c>
      <c r="C1" s="169"/>
      <c r="D1" s="169"/>
      <c r="E1" s="169"/>
      <c r="F1" s="169"/>
    </row>
    <row r="3" spans="2:13" ht="15.75" x14ac:dyDescent="0.25">
      <c r="B3" s="64" t="s">
        <v>60</v>
      </c>
      <c r="C3" s="64" t="s">
        <v>61</v>
      </c>
      <c r="D3" s="63"/>
      <c r="E3" s="63"/>
      <c r="F3" s="63"/>
      <c r="G3" s="63"/>
      <c r="H3" s="63"/>
      <c r="I3" s="63"/>
      <c r="J3" s="63"/>
      <c r="K3" s="63"/>
      <c r="L3" s="63"/>
      <c r="M3" s="63"/>
    </row>
    <row r="4" spans="2:13" ht="15.75" x14ac:dyDescent="0.25">
      <c r="B4" s="65" t="s">
        <v>16</v>
      </c>
      <c r="C4" s="65">
        <v>19</v>
      </c>
      <c r="D4" s="63"/>
      <c r="E4" s="63"/>
      <c r="F4" s="63"/>
      <c r="G4" s="63"/>
      <c r="H4" s="63"/>
      <c r="I4" s="63"/>
      <c r="J4" s="63"/>
      <c r="K4" s="63"/>
      <c r="L4" s="63"/>
      <c r="M4" s="63"/>
    </row>
    <row r="5" spans="2:13" ht="15.75" x14ac:dyDescent="0.25">
      <c r="B5" s="66" t="s">
        <v>12</v>
      </c>
      <c r="C5" s="66">
        <v>15</v>
      </c>
      <c r="D5" s="63"/>
      <c r="E5" s="63"/>
      <c r="F5" s="63"/>
      <c r="G5" s="63"/>
      <c r="H5" s="63"/>
      <c r="I5" s="63"/>
      <c r="J5" s="63"/>
      <c r="K5" s="63"/>
      <c r="L5" s="63"/>
      <c r="M5" s="63"/>
    </row>
    <row r="6" spans="2:13" ht="15.75" x14ac:dyDescent="0.25">
      <c r="B6" s="66" t="s">
        <v>15</v>
      </c>
      <c r="C6" s="66">
        <v>18</v>
      </c>
      <c r="D6" s="63"/>
      <c r="E6" s="63"/>
      <c r="F6" s="63"/>
      <c r="G6" s="63"/>
      <c r="H6" s="63"/>
      <c r="I6" s="63"/>
      <c r="J6" s="63"/>
      <c r="K6" s="63"/>
      <c r="L6" s="63"/>
      <c r="M6" s="63"/>
    </row>
    <row r="7" spans="2:13" ht="15.75" x14ac:dyDescent="0.25">
      <c r="B7" s="66" t="s">
        <v>9</v>
      </c>
      <c r="C7" s="66">
        <v>11</v>
      </c>
      <c r="D7" s="63"/>
      <c r="E7" s="63"/>
      <c r="F7" s="63"/>
      <c r="G7" s="63"/>
      <c r="H7" s="63"/>
      <c r="I7" s="63"/>
      <c r="J7" s="63"/>
      <c r="K7" s="63"/>
      <c r="L7" s="63"/>
      <c r="M7" s="63"/>
    </row>
    <row r="8" spans="2:13" ht="15.75" x14ac:dyDescent="0.25">
      <c r="B8" s="66" t="s">
        <v>11</v>
      </c>
      <c r="C8" s="66">
        <v>18</v>
      </c>
      <c r="D8" s="63"/>
      <c r="E8" s="63"/>
      <c r="F8" s="63"/>
      <c r="G8" s="63"/>
      <c r="H8" s="63"/>
      <c r="I8" s="63"/>
      <c r="J8" s="63"/>
      <c r="K8" s="63"/>
      <c r="L8" s="63"/>
      <c r="M8" s="63"/>
    </row>
    <row r="9" spans="2:13" ht="15.75" x14ac:dyDescent="0.25">
      <c r="B9" s="66" t="s">
        <v>10</v>
      </c>
      <c r="C9" s="66">
        <v>12</v>
      </c>
      <c r="D9" s="63"/>
      <c r="E9" s="63"/>
      <c r="F9" s="63"/>
      <c r="G9" s="63"/>
      <c r="H9" s="63"/>
      <c r="I9" s="63"/>
      <c r="J9" s="63"/>
      <c r="K9" s="63"/>
      <c r="L9" s="63"/>
      <c r="M9" s="63"/>
    </row>
    <row r="10" spans="2:13" ht="15.75" x14ac:dyDescent="0.25">
      <c r="B10" s="67" t="s">
        <v>14</v>
      </c>
      <c r="C10" s="67">
        <v>7</v>
      </c>
      <c r="D10" s="63"/>
      <c r="E10" s="63"/>
      <c r="F10" s="63"/>
      <c r="G10" s="63"/>
      <c r="H10" s="63"/>
      <c r="I10" s="63"/>
      <c r="J10" s="63"/>
      <c r="K10" s="63"/>
      <c r="L10" s="63"/>
      <c r="M10" s="63"/>
    </row>
    <row r="11" spans="2:13" ht="15.75" x14ac:dyDescent="0.25">
      <c r="B11" s="63"/>
      <c r="C11" s="63"/>
      <c r="D11" s="63"/>
      <c r="E11" s="63"/>
      <c r="F11" s="63"/>
      <c r="G11" s="63"/>
      <c r="H11" s="63"/>
      <c r="I11" s="63"/>
      <c r="J11" s="63"/>
      <c r="K11" s="63"/>
      <c r="L11" s="63"/>
      <c r="M11" s="63"/>
    </row>
    <row r="12" spans="2:13" ht="15.75" x14ac:dyDescent="0.25">
      <c r="B12" s="63"/>
      <c r="C12" s="63"/>
      <c r="D12" s="63"/>
      <c r="E12" s="63"/>
      <c r="F12" s="63"/>
      <c r="G12" s="63"/>
      <c r="H12" s="63"/>
      <c r="I12" s="63"/>
      <c r="J12" s="63"/>
      <c r="K12" s="63"/>
      <c r="L12" s="63"/>
      <c r="M12" s="63"/>
    </row>
    <row r="13" spans="2:13" ht="15.75" x14ac:dyDescent="0.25">
      <c r="B13" s="63"/>
      <c r="C13" s="63"/>
      <c r="D13" s="63"/>
      <c r="E13" s="63"/>
      <c r="F13" s="63"/>
      <c r="G13" s="63"/>
      <c r="H13" s="63"/>
      <c r="I13" s="63"/>
      <c r="J13" s="63"/>
      <c r="K13" s="63"/>
      <c r="L13" s="63"/>
      <c r="M13" s="63"/>
    </row>
    <row r="14" spans="2:13" ht="15.75" x14ac:dyDescent="0.25">
      <c r="B14" s="63"/>
      <c r="C14" s="63"/>
      <c r="D14" s="63"/>
      <c r="E14" s="63"/>
      <c r="F14" s="63"/>
      <c r="G14" s="63"/>
      <c r="H14" s="63"/>
      <c r="I14" s="63"/>
      <c r="J14" s="63"/>
      <c r="K14" s="63"/>
      <c r="L14" s="63"/>
      <c r="M14" s="63"/>
    </row>
    <row r="15" spans="2:13" ht="15.75" x14ac:dyDescent="0.25">
      <c r="B15" s="63"/>
      <c r="C15" s="63"/>
      <c r="D15" s="63"/>
      <c r="E15" s="63"/>
      <c r="F15" s="63"/>
      <c r="G15" s="63"/>
      <c r="H15" s="63"/>
      <c r="I15" s="63"/>
      <c r="J15" s="63"/>
      <c r="K15" s="63"/>
      <c r="L15" s="63"/>
      <c r="M15" s="63"/>
    </row>
    <row r="16" spans="2:13" ht="15.75" x14ac:dyDescent="0.25">
      <c r="B16" s="63"/>
      <c r="C16" s="63"/>
      <c r="D16" s="63"/>
      <c r="E16" s="63"/>
      <c r="F16" s="63"/>
      <c r="G16" s="63"/>
      <c r="H16" s="63"/>
      <c r="I16" s="63"/>
      <c r="J16" s="63"/>
      <c r="K16" s="63"/>
      <c r="L16" s="63"/>
      <c r="M16" s="63"/>
    </row>
    <row r="17" spans="2:13" ht="15.75" x14ac:dyDescent="0.25">
      <c r="B17" s="63"/>
      <c r="C17" s="63"/>
      <c r="D17" s="63"/>
      <c r="E17" s="63"/>
      <c r="F17" s="63"/>
      <c r="G17" s="63"/>
      <c r="H17" s="63"/>
      <c r="I17" s="63"/>
      <c r="J17" s="63"/>
      <c r="K17" s="63"/>
      <c r="L17" s="63"/>
      <c r="M17" s="63"/>
    </row>
    <row r="18" spans="2:13" ht="15.75" x14ac:dyDescent="0.25">
      <c r="B18" s="63"/>
      <c r="C18" s="63"/>
      <c r="D18" s="63"/>
      <c r="E18" s="63"/>
      <c r="F18" s="63"/>
      <c r="G18" s="63"/>
      <c r="H18" s="63"/>
      <c r="I18" s="63"/>
      <c r="J18" s="63"/>
      <c r="K18" s="63"/>
      <c r="L18" s="63"/>
      <c r="M18" s="63"/>
    </row>
    <row r="19" spans="2:13" ht="15.75" x14ac:dyDescent="0.25">
      <c r="B19" s="63"/>
      <c r="C19" s="63"/>
      <c r="D19" s="63"/>
      <c r="E19" s="63"/>
      <c r="F19" s="63"/>
      <c r="G19" s="63"/>
      <c r="H19" s="63"/>
      <c r="I19" s="63"/>
      <c r="J19" s="63"/>
      <c r="K19" s="63"/>
      <c r="L19" s="63"/>
      <c r="M19" s="63"/>
    </row>
    <row r="20" spans="2:13" ht="16.5" thickBot="1" x14ac:dyDescent="0.3">
      <c r="B20" s="63"/>
      <c r="C20" s="63"/>
      <c r="D20" s="63"/>
      <c r="E20" s="63"/>
      <c r="F20" s="63"/>
      <c r="G20" s="63"/>
      <c r="H20" s="63"/>
      <c r="I20" s="63"/>
      <c r="J20" s="63"/>
      <c r="K20" s="63"/>
      <c r="L20" s="63"/>
      <c r="M20" s="63"/>
    </row>
    <row r="21" spans="2:13" ht="16.5" thickBot="1" x14ac:dyDescent="0.3">
      <c r="B21" s="63"/>
      <c r="C21" s="63"/>
      <c r="D21" s="63"/>
      <c r="E21" s="63"/>
      <c r="F21" s="63"/>
      <c r="G21" s="170" t="s">
        <v>77</v>
      </c>
      <c r="H21" s="171"/>
      <c r="I21" s="172"/>
      <c r="J21" s="63"/>
      <c r="K21" s="63"/>
      <c r="L21" s="63"/>
      <c r="M21" s="63"/>
    </row>
    <row r="22" spans="2:13" ht="15.75" x14ac:dyDescent="0.25">
      <c r="B22" s="63"/>
      <c r="C22" s="63"/>
      <c r="D22" s="63"/>
      <c r="E22" s="63"/>
      <c r="F22" s="63"/>
      <c r="G22" s="63"/>
      <c r="H22" s="63"/>
      <c r="I22" s="63"/>
      <c r="J22" s="63"/>
      <c r="K22" s="63"/>
      <c r="L22" s="63"/>
      <c r="M22" s="63"/>
    </row>
    <row r="23" spans="2:13" ht="15.75" x14ac:dyDescent="0.25">
      <c r="B23" s="63"/>
      <c r="C23" s="63"/>
      <c r="D23" s="63"/>
      <c r="E23" s="63"/>
      <c r="F23" s="63"/>
      <c r="G23" s="63"/>
      <c r="H23" s="63"/>
      <c r="I23" s="63"/>
      <c r="J23" s="63"/>
      <c r="K23" s="63"/>
      <c r="L23" s="63"/>
      <c r="M23" s="63"/>
    </row>
    <row r="24" spans="2:13" ht="15.75" x14ac:dyDescent="0.25">
      <c r="B24" s="63"/>
      <c r="C24" s="63"/>
      <c r="D24" s="63"/>
      <c r="E24" s="63"/>
      <c r="F24" s="63"/>
      <c r="G24" s="63"/>
      <c r="H24" s="63"/>
      <c r="I24" s="63"/>
      <c r="J24" s="63"/>
      <c r="K24" s="63"/>
      <c r="L24" s="63"/>
      <c r="M24" s="63"/>
    </row>
    <row r="25" spans="2:13" ht="15.75" x14ac:dyDescent="0.25">
      <c r="B25" s="63"/>
      <c r="C25" s="63"/>
      <c r="D25" s="63"/>
      <c r="E25" s="63"/>
      <c r="F25" s="63"/>
      <c r="G25" s="63"/>
      <c r="H25" s="63"/>
      <c r="I25" s="63"/>
      <c r="J25" s="63"/>
      <c r="K25" s="63"/>
      <c r="L25" s="63"/>
      <c r="M25" s="63"/>
    </row>
    <row r="26" spans="2:13" ht="15.75" x14ac:dyDescent="0.25">
      <c r="B26" s="63"/>
      <c r="C26" s="63"/>
      <c r="D26" s="63"/>
      <c r="E26" s="63"/>
      <c r="F26" s="63"/>
      <c r="G26" s="63"/>
      <c r="H26" s="63"/>
      <c r="I26" s="63"/>
      <c r="J26" s="63"/>
      <c r="K26" s="63"/>
      <c r="L26" s="63"/>
      <c r="M26" s="63"/>
    </row>
    <row r="27" spans="2:13" ht="15.75" x14ac:dyDescent="0.25">
      <c r="B27" s="63"/>
      <c r="C27" s="63"/>
      <c r="D27" s="63"/>
      <c r="E27" s="63"/>
      <c r="F27" s="63"/>
      <c r="G27" s="63"/>
      <c r="H27" s="63"/>
      <c r="I27" s="63"/>
      <c r="J27" s="63"/>
      <c r="K27" s="63"/>
      <c r="L27" s="63"/>
      <c r="M27" s="63"/>
    </row>
    <row r="28" spans="2:13" ht="15.75" x14ac:dyDescent="0.25">
      <c r="B28" s="63"/>
      <c r="C28" s="63"/>
      <c r="D28" s="63"/>
      <c r="E28" s="63"/>
      <c r="F28" s="63"/>
      <c r="G28" s="63"/>
      <c r="H28" s="63"/>
      <c r="I28" s="63"/>
      <c r="J28" s="63"/>
      <c r="K28" s="63"/>
      <c r="L28" s="63"/>
      <c r="M28" s="63"/>
    </row>
    <row r="29" spans="2:13" ht="15.75" x14ac:dyDescent="0.25">
      <c r="B29" s="63"/>
      <c r="C29" s="63"/>
      <c r="D29" s="63"/>
      <c r="E29" s="63"/>
      <c r="F29" s="63"/>
      <c r="G29" s="63"/>
      <c r="H29" s="63"/>
      <c r="I29" s="63"/>
      <c r="J29" s="63"/>
      <c r="K29" s="63"/>
      <c r="L29" s="63"/>
      <c r="M29" s="63"/>
    </row>
    <row r="30" spans="2:13" ht="15.75" x14ac:dyDescent="0.25">
      <c r="B30" s="63"/>
      <c r="C30" s="63"/>
      <c r="D30" s="63"/>
      <c r="E30" s="63"/>
      <c r="F30" s="63"/>
      <c r="G30" s="63"/>
      <c r="H30" s="63"/>
      <c r="I30" s="63"/>
      <c r="J30" s="63"/>
      <c r="K30" s="63"/>
      <c r="L30" s="63"/>
      <c r="M30" s="63"/>
    </row>
    <row r="31" spans="2:13" ht="15.75" x14ac:dyDescent="0.25">
      <c r="B31" s="63"/>
      <c r="C31" s="63"/>
      <c r="D31" s="63"/>
      <c r="E31" s="63"/>
      <c r="F31" s="63"/>
      <c r="G31" s="63"/>
      <c r="H31" s="63"/>
      <c r="I31" s="63"/>
      <c r="J31" s="63"/>
      <c r="K31" s="63"/>
      <c r="L31" s="63"/>
      <c r="M31" s="63"/>
    </row>
  </sheetData>
  <mergeCells count="2">
    <mergeCell ref="B1:F1"/>
    <mergeCell ref="G21:I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EE83E-00F2-4AC4-A589-0083DBBFE06D}">
  <dimension ref="B1:P49"/>
  <sheetViews>
    <sheetView topLeftCell="A22" zoomScale="93" zoomScaleNormal="93" workbookViewId="0">
      <selection activeCell="R7" sqref="R7"/>
    </sheetView>
  </sheetViews>
  <sheetFormatPr defaultRowHeight="15" x14ac:dyDescent="0.25"/>
  <cols>
    <col min="2" max="2" width="14.7109375" customWidth="1"/>
  </cols>
  <sheetData>
    <row r="1" spans="2:16" ht="23.25" x14ac:dyDescent="0.35">
      <c r="B1" s="169" t="s">
        <v>133</v>
      </c>
      <c r="C1" s="169"/>
      <c r="D1" s="169"/>
      <c r="E1" s="169"/>
      <c r="F1" s="169"/>
      <c r="G1" s="63"/>
      <c r="H1" s="63"/>
      <c r="I1" s="63"/>
      <c r="J1" s="63"/>
      <c r="K1" s="63"/>
      <c r="L1" s="63"/>
      <c r="M1" s="63"/>
      <c r="N1" s="63"/>
      <c r="O1" s="63"/>
    </row>
    <row r="2" spans="2:16" ht="15.75" x14ac:dyDescent="0.25">
      <c r="B2" s="63"/>
      <c r="C2" s="69" t="s">
        <v>74</v>
      </c>
      <c r="D2" s="63"/>
      <c r="E2" s="63"/>
      <c r="F2" s="63"/>
      <c r="G2" s="63"/>
      <c r="H2" s="63"/>
      <c r="I2" s="63"/>
      <c r="J2" s="63"/>
      <c r="K2" s="63"/>
      <c r="L2" s="63"/>
      <c r="M2" s="63"/>
      <c r="N2" s="63"/>
      <c r="O2" s="63"/>
    </row>
    <row r="3" spans="2:16" ht="15.75" x14ac:dyDescent="0.25">
      <c r="B3" s="64" t="s">
        <v>73</v>
      </c>
      <c r="C3" s="64" t="s">
        <v>62</v>
      </c>
      <c r="D3" s="64" t="s">
        <v>63</v>
      </c>
      <c r="E3" s="64" t="s">
        <v>64</v>
      </c>
      <c r="F3" s="63"/>
      <c r="G3" s="63"/>
      <c r="H3" s="63"/>
      <c r="I3" s="63"/>
      <c r="J3" s="63"/>
      <c r="K3" s="63"/>
      <c r="L3" s="63"/>
      <c r="M3" s="63"/>
      <c r="N3" s="63"/>
      <c r="O3" s="63"/>
    </row>
    <row r="4" spans="2:16" ht="15.75" x14ac:dyDescent="0.25">
      <c r="B4" s="66" t="s">
        <v>16</v>
      </c>
      <c r="C4" s="66">
        <v>19</v>
      </c>
      <c r="D4" s="66">
        <v>17</v>
      </c>
      <c r="E4" s="66">
        <v>28</v>
      </c>
      <c r="F4" s="63"/>
      <c r="G4" s="63"/>
      <c r="H4" s="63"/>
      <c r="I4" s="63"/>
      <c r="J4" s="63"/>
      <c r="K4" s="63"/>
      <c r="L4" s="63"/>
      <c r="M4" s="63"/>
      <c r="N4" s="63"/>
      <c r="O4" s="63"/>
    </row>
    <row r="5" spans="2:16" ht="15.75" x14ac:dyDescent="0.25">
      <c r="B5" s="66" t="s">
        <v>12</v>
      </c>
      <c r="C5" s="66">
        <v>15</v>
      </c>
      <c r="D5" s="66">
        <v>13</v>
      </c>
      <c r="E5" s="66">
        <v>10</v>
      </c>
      <c r="F5" s="63"/>
      <c r="G5" s="63"/>
      <c r="H5" s="63"/>
      <c r="I5" s="63"/>
      <c r="J5" s="63"/>
      <c r="K5" s="63"/>
      <c r="L5" s="63"/>
      <c r="M5" s="63"/>
      <c r="N5" s="63"/>
      <c r="O5" s="63"/>
    </row>
    <row r="6" spans="2:16" ht="15.75" x14ac:dyDescent="0.25">
      <c r="B6" s="66" t="s">
        <v>15</v>
      </c>
      <c r="C6" s="66">
        <v>18</v>
      </c>
      <c r="D6" s="66">
        <v>15</v>
      </c>
      <c r="E6" s="66">
        <v>16</v>
      </c>
      <c r="F6" s="63"/>
      <c r="G6" s="63"/>
      <c r="H6" s="63"/>
      <c r="I6" s="63"/>
      <c r="J6" s="63"/>
      <c r="K6" s="63"/>
      <c r="L6" s="63"/>
      <c r="M6" s="63"/>
      <c r="N6" s="63"/>
      <c r="O6" s="63"/>
    </row>
    <row r="7" spans="2:16" ht="15.75" x14ac:dyDescent="0.25">
      <c r="B7" s="66" t="s">
        <v>9</v>
      </c>
      <c r="C7" s="66">
        <v>11</v>
      </c>
      <c r="D7" s="66">
        <v>14</v>
      </c>
      <c r="E7" s="66">
        <v>14</v>
      </c>
      <c r="F7" s="63"/>
      <c r="G7" s="63"/>
      <c r="H7" s="63"/>
      <c r="I7" s="63"/>
      <c r="J7" s="63"/>
      <c r="K7" s="63"/>
      <c r="L7" s="63"/>
      <c r="M7" s="63"/>
      <c r="N7" s="63"/>
      <c r="O7" s="63"/>
    </row>
    <row r="8" spans="2:16" ht="15.75" x14ac:dyDescent="0.25">
      <c r="B8" s="66" t="s">
        <v>11</v>
      </c>
      <c r="C8" s="66">
        <v>18</v>
      </c>
      <c r="D8" s="66">
        <v>5</v>
      </c>
      <c r="E8" s="66">
        <v>8</v>
      </c>
      <c r="F8" s="63"/>
      <c r="G8" s="63"/>
      <c r="H8" s="63"/>
      <c r="I8" s="63"/>
      <c r="J8" s="63"/>
      <c r="K8" s="63"/>
      <c r="L8" s="63"/>
      <c r="M8" s="63"/>
      <c r="N8" s="63"/>
      <c r="O8" s="63"/>
    </row>
    <row r="9" spans="2:16" ht="15.75" x14ac:dyDescent="0.25">
      <c r="B9" s="66" t="s">
        <v>10</v>
      </c>
      <c r="C9" s="66">
        <v>12</v>
      </c>
      <c r="D9" s="66">
        <v>13</v>
      </c>
      <c r="E9" s="66">
        <v>10</v>
      </c>
      <c r="F9" s="63"/>
      <c r="G9" s="63"/>
      <c r="H9" s="63"/>
      <c r="I9" s="63"/>
      <c r="J9" s="63"/>
      <c r="K9" s="63"/>
      <c r="L9" s="63"/>
      <c r="M9" s="63"/>
      <c r="N9" s="63"/>
      <c r="O9" s="63"/>
    </row>
    <row r="10" spans="2:16" ht="16.5" thickBot="1" x14ac:dyDescent="0.3">
      <c r="B10" s="67" t="s">
        <v>14</v>
      </c>
      <c r="C10" s="67">
        <v>7</v>
      </c>
      <c r="D10" s="67">
        <v>23</v>
      </c>
      <c r="E10" s="67">
        <v>14</v>
      </c>
      <c r="F10" s="63"/>
      <c r="G10" s="63"/>
      <c r="H10" s="63"/>
      <c r="I10" s="63"/>
      <c r="J10" s="63"/>
      <c r="K10" s="63"/>
      <c r="L10" s="63"/>
      <c r="M10" s="63"/>
      <c r="N10" s="63"/>
      <c r="O10" s="63"/>
    </row>
    <row r="11" spans="2:16" ht="19.5" thickBot="1" x14ac:dyDescent="0.35">
      <c r="B11" s="63"/>
      <c r="C11" s="63"/>
      <c r="D11" s="63"/>
      <c r="E11" s="63"/>
      <c r="F11" s="63"/>
      <c r="G11" s="63"/>
      <c r="H11" s="63"/>
      <c r="I11" s="63"/>
      <c r="J11" s="63"/>
      <c r="K11" s="63"/>
      <c r="L11" s="63"/>
      <c r="M11" s="173" t="s">
        <v>75</v>
      </c>
      <c r="N11" s="174"/>
      <c r="O11" s="174"/>
      <c r="P11" s="175"/>
    </row>
    <row r="12" spans="2:16" ht="19.5" thickBot="1" x14ac:dyDescent="0.35">
      <c r="B12" s="63"/>
      <c r="C12" s="63"/>
      <c r="D12" s="173" t="s">
        <v>76</v>
      </c>
      <c r="E12" s="174"/>
      <c r="F12" s="174"/>
      <c r="G12" s="175"/>
      <c r="H12" s="63"/>
      <c r="I12" s="63"/>
      <c r="J12" s="63"/>
      <c r="K12" s="63"/>
      <c r="L12" s="63"/>
      <c r="M12" s="63"/>
      <c r="N12" s="63"/>
      <c r="O12" s="63"/>
    </row>
    <row r="13" spans="2:16" ht="15.75" x14ac:dyDescent="0.25">
      <c r="B13" s="63"/>
      <c r="C13" s="63"/>
      <c r="D13" s="63"/>
      <c r="E13" s="63"/>
      <c r="F13" s="63"/>
      <c r="G13" s="63"/>
      <c r="H13" s="63"/>
      <c r="I13" s="63"/>
      <c r="J13" s="63"/>
      <c r="K13" s="63"/>
      <c r="L13" s="63"/>
      <c r="M13" s="63"/>
      <c r="N13" s="63"/>
      <c r="O13" s="63"/>
    </row>
    <row r="14" spans="2:16" ht="15.75" x14ac:dyDescent="0.25">
      <c r="B14" s="63"/>
      <c r="C14" s="63"/>
      <c r="D14" s="63"/>
      <c r="E14" s="63"/>
      <c r="F14" s="63"/>
      <c r="G14" s="63"/>
      <c r="H14" s="63"/>
      <c r="I14" s="63"/>
      <c r="J14" s="63"/>
      <c r="K14" s="63"/>
      <c r="L14" s="63"/>
      <c r="M14" s="63"/>
      <c r="N14" s="63"/>
      <c r="O14" s="63"/>
    </row>
    <row r="15" spans="2:16" ht="15.75" x14ac:dyDescent="0.25">
      <c r="B15" s="63"/>
      <c r="C15" s="63"/>
      <c r="D15" s="63"/>
      <c r="E15" s="63"/>
      <c r="F15" s="63"/>
      <c r="G15" s="63"/>
      <c r="H15" s="63"/>
      <c r="I15" s="63"/>
      <c r="J15" s="63"/>
      <c r="K15" s="63"/>
      <c r="L15" s="63"/>
      <c r="M15" s="63"/>
      <c r="N15" s="63"/>
      <c r="O15" s="63"/>
    </row>
    <row r="16" spans="2:16" ht="15.75" x14ac:dyDescent="0.25">
      <c r="B16" s="63"/>
      <c r="C16" s="63"/>
      <c r="D16" s="63"/>
      <c r="E16" s="63"/>
      <c r="F16" s="63"/>
      <c r="G16" s="63"/>
      <c r="H16" s="63"/>
      <c r="I16" s="63"/>
      <c r="J16" s="63"/>
      <c r="K16" s="63"/>
      <c r="L16" s="63"/>
      <c r="M16" s="63"/>
      <c r="N16" s="63"/>
      <c r="O16" s="63"/>
    </row>
    <row r="17" spans="2:15" ht="15.75" x14ac:dyDescent="0.25">
      <c r="B17" s="63"/>
      <c r="C17" s="63"/>
      <c r="D17" s="63"/>
      <c r="E17" s="63"/>
      <c r="F17" s="63"/>
      <c r="G17" s="63"/>
      <c r="H17" s="63"/>
      <c r="I17" s="63"/>
      <c r="J17" s="63"/>
      <c r="K17" s="63"/>
      <c r="L17" s="63"/>
      <c r="M17" s="63"/>
      <c r="N17" s="63"/>
      <c r="O17" s="63"/>
    </row>
    <row r="18" spans="2:15" ht="15.75" x14ac:dyDescent="0.25">
      <c r="B18" s="63"/>
      <c r="C18" s="63"/>
      <c r="D18" s="63"/>
      <c r="E18" s="63"/>
      <c r="F18" s="63"/>
      <c r="G18" s="63"/>
      <c r="H18" s="63"/>
      <c r="I18" s="63"/>
      <c r="J18" s="63"/>
      <c r="K18" s="63"/>
      <c r="L18" s="63"/>
      <c r="M18" s="63"/>
      <c r="N18" s="63"/>
      <c r="O18" s="63"/>
    </row>
    <row r="19" spans="2:15" ht="15.75" x14ac:dyDescent="0.25">
      <c r="B19" s="63"/>
      <c r="C19" s="63"/>
      <c r="D19" s="63"/>
      <c r="E19" s="63"/>
      <c r="F19" s="63"/>
      <c r="G19" s="63"/>
      <c r="H19" s="63"/>
      <c r="I19" s="63"/>
      <c r="J19" s="63"/>
      <c r="K19" s="63"/>
      <c r="L19" s="63"/>
      <c r="M19" s="63"/>
      <c r="N19" s="63"/>
      <c r="O19" s="63"/>
    </row>
    <row r="20" spans="2:15" ht="15.75" x14ac:dyDescent="0.25">
      <c r="B20" s="63"/>
      <c r="C20" s="63"/>
      <c r="D20" s="63"/>
      <c r="E20" s="63"/>
      <c r="F20" s="63"/>
      <c r="G20" s="63"/>
      <c r="H20" s="63"/>
      <c r="I20" s="63"/>
      <c r="J20" s="63"/>
      <c r="K20" s="63"/>
      <c r="L20" s="63"/>
      <c r="M20" s="63"/>
      <c r="N20" s="63"/>
      <c r="O20" s="63"/>
    </row>
    <row r="21" spans="2:15" ht="15.75" x14ac:dyDescent="0.25">
      <c r="B21" s="63"/>
      <c r="C21" s="63"/>
      <c r="D21" s="63"/>
      <c r="E21" s="63"/>
      <c r="F21" s="63"/>
      <c r="G21" s="63"/>
      <c r="H21" s="63"/>
      <c r="I21" s="63"/>
      <c r="J21" s="63"/>
      <c r="K21" s="63"/>
      <c r="L21" s="63"/>
      <c r="M21" s="63"/>
      <c r="N21" s="63"/>
      <c r="O21" s="63"/>
    </row>
    <row r="22" spans="2:15" ht="15.75" x14ac:dyDescent="0.25">
      <c r="B22" s="63"/>
      <c r="C22" s="63"/>
      <c r="D22" s="63"/>
      <c r="E22" s="63"/>
      <c r="F22" s="63"/>
      <c r="G22" s="63"/>
      <c r="H22" s="63"/>
      <c r="I22" s="63"/>
      <c r="J22" s="63"/>
      <c r="K22" s="63"/>
      <c r="L22" s="63"/>
      <c r="M22" s="63"/>
      <c r="N22" s="63"/>
      <c r="O22" s="63"/>
    </row>
    <row r="23" spans="2:15" ht="15.75" x14ac:dyDescent="0.25">
      <c r="B23" s="63"/>
      <c r="C23" s="63"/>
      <c r="D23" s="63"/>
      <c r="E23" s="63"/>
      <c r="F23" s="63"/>
      <c r="G23" s="63"/>
      <c r="H23" s="63"/>
      <c r="I23" s="63"/>
      <c r="J23" s="63"/>
      <c r="K23" s="63"/>
      <c r="L23" s="63"/>
      <c r="M23" s="63"/>
      <c r="N23" s="63"/>
      <c r="O23" s="63"/>
    </row>
    <row r="24" spans="2:15" ht="15.75" x14ac:dyDescent="0.25">
      <c r="B24" s="63"/>
      <c r="C24" s="63"/>
      <c r="D24" s="63"/>
      <c r="E24" s="63"/>
      <c r="F24" s="63"/>
      <c r="G24" s="63"/>
      <c r="H24" s="63"/>
      <c r="I24" s="63"/>
      <c r="J24" s="63"/>
      <c r="K24" s="63"/>
      <c r="L24" s="63"/>
      <c r="M24" s="63"/>
      <c r="N24" s="63"/>
      <c r="O24" s="63"/>
    </row>
    <row r="25" spans="2:15" ht="15.75" x14ac:dyDescent="0.25">
      <c r="B25" s="63"/>
      <c r="C25" s="63"/>
      <c r="D25" s="63"/>
      <c r="E25" s="63"/>
      <c r="F25" s="63"/>
      <c r="G25" s="63"/>
      <c r="H25" s="63"/>
      <c r="I25" s="63"/>
      <c r="J25" s="63"/>
      <c r="K25" s="63"/>
      <c r="L25" s="63"/>
      <c r="M25" s="63"/>
      <c r="N25" s="63"/>
      <c r="O25" s="63"/>
    </row>
    <row r="26" spans="2:15" ht="15.75" x14ac:dyDescent="0.25">
      <c r="B26" s="63"/>
      <c r="C26" s="63"/>
      <c r="D26" s="63"/>
      <c r="E26" s="63"/>
      <c r="F26" s="63"/>
      <c r="G26" s="63"/>
      <c r="H26" s="63"/>
      <c r="I26" s="63"/>
      <c r="J26" s="63"/>
      <c r="K26" s="63"/>
      <c r="L26" s="63"/>
      <c r="M26" s="63"/>
      <c r="N26" s="63"/>
      <c r="O26" s="63"/>
    </row>
    <row r="27" spans="2:15" ht="15.75" x14ac:dyDescent="0.25">
      <c r="B27" s="63"/>
      <c r="C27" s="63"/>
      <c r="D27" s="63"/>
      <c r="E27" s="63"/>
      <c r="F27" s="63"/>
      <c r="G27" s="63"/>
      <c r="H27" s="63"/>
      <c r="M27" s="63"/>
      <c r="N27" s="63"/>
      <c r="O27" s="63"/>
    </row>
    <row r="28" spans="2:15" ht="15.75" x14ac:dyDescent="0.25">
      <c r="B28" s="63"/>
      <c r="C28" s="63"/>
      <c r="D28" s="63"/>
      <c r="E28" s="63"/>
      <c r="F28" s="63"/>
      <c r="G28" s="63"/>
      <c r="H28" s="63"/>
      <c r="I28" s="63"/>
      <c r="J28" s="63"/>
      <c r="K28" s="63"/>
      <c r="L28" s="63"/>
      <c r="M28" s="63"/>
      <c r="N28" s="63"/>
      <c r="O28" s="63"/>
    </row>
    <row r="29" spans="2:15" ht="15.75" x14ac:dyDescent="0.25">
      <c r="B29" s="63"/>
      <c r="C29" s="63"/>
      <c r="H29" s="63"/>
      <c r="I29" s="63"/>
      <c r="J29" s="63"/>
      <c r="K29" s="63"/>
      <c r="L29" s="63"/>
    </row>
    <row r="30" spans="2:15" ht="15.75" x14ac:dyDescent="0.25">
      <c r="B30" s="63"/>
      <c r="C30" s="63"/>
      <c r="D30" s="63"/>
      <c r="E30" s="63"/>
      <c r="F30" s="63"/>
      <c r="G30" s="63"/>
      <c r="H30" s="63"/>
      <c r="I30" s="63"/>
      <c r="J30" s="63"/>
      <c r="K30" s="63"/>
      <c r="L30" s="63"/>
      <c r="M30" s="63"/>
      <c r="N30" s="63"/>
      <c r="O30" s="63"/>
    </row>
    <row r="31" spans="2:15" ht="15.75" x14ac:dyDescent="0.25">
      <c r="B31" s="63"/>
      <c r="C31" s="63"/>
      <c r="D31" s="63"/>
      <c r="E31" s="63"/>
      <c r="F31" s="63"/>
      <c r="G31" s="63"/>
      <c r="H31" s="63"/>
      <c r="I31" s="63"/>
      <c r="J31" s="63"/>
      <c r="K31" s="63"/>
      <c r="L31" s="63"/>
      <c r="M31" s="63"/>
      <c r="N31" s="63"/>
      <c r="O31" s="63"/>
    </row>
    <row r="32" spans="2:15" ht="15.75" x14ac:dyDescent="0.25">
      <c r="B32" s="63"/>
      <c r="C32" s="63"/>
      <c r="D32" s="63"/>
      <c r="E32" s="63"/>
      <c r="F32" s="63"/>
      <c r="G32" s="63"/>
      <c r="H32" s="63"/>
      <c r="I32" s="63"/>
      <c r="J32" s="63"/>
      <c r="K32" s="63"/>
      <c r="L32" s="63"/>
      <c r="M32" s="63"/>
      <c r="N32" s="63"/>
      <c r="O32" s="63"/>
    </row>
    <row r="33" spans="2:15" ht="15.75" x14ac:dyDescent="0.25">
      <c r="B33" s="63"/>
      <c r="C33" s="63"/>
      <c r="D33" s="63"/>
      <c r="E33" s="63"/>
      <c r="F33" s="63"/>
      <c r="G33" s="63"/>
      <c r="H33" s="63"/>
      <c r="I33" s="63"/>
      <c r="J33" s="63"/>
      <c r="K33" s="63"/>
      <c r="L33" s="63"/>
      <c r="M33" s="63"/>
      <c r="N33" s="63"/>
      <c r="O33" s="63"/>
    </row>
    <row r="34" spans="2:15" ht="15.75" x14ac:dyDescent="0.25">
      <c r="B34" s="63"/>
      <c r="C34" s="63"/>
      <c r="D34" s="63"/>
      <c r="E34" s="63"/>
      <c r="F34" s="63"/>
      <c r="G34" s="63"/>
      <c r="H34" s="63"/>
      <c r="I34" s="63"/>
      <c r="J34" s="63"/>
      <c r="K34" s="63"/>
      <c r="L34" s="63"/>
      <c r="M34" s="63"/>
      <c r="N34" s="63"/>
      <c r="O34" s="63"/>
    </row>
    <row r="35" spans="2:15" ht="15.75" x14ac:dyDescent="0.25">
      <c r="B35" s="63"/>
      <c r="C35" s="63"/>
      <c r="D35" s="63"/>
      <c r="E35" s="63"/>
      <c r="F35" s="63"/>
      <c r="G35" s="63"/>
      <c r="H35" s="63"/>
      <c r="I35" s="63"/>
      <c r="J35" s="63"/>
      <c r="K35" s="63"/>
      <c r="L35" s="63"/>
      <c r="M35" s="63"/>
      <c r="N35" s="63"/>
      <c r="O35" s="63"/>
    </row>
    <row r="36" spans="2:15" ht="15.75" x14ac:dyDescent="0.25">
      <c r="B36" s="63"/>
      <c r="C36" s="63"/>
      <c r="D36" s="63"/>
      <c r="E36" s="63"/>
      <c r="F36" s="63"/>
      <c r="G36" s="63"/>
      <c r="H36" s="63"/>
      <c r="I36" s="63"/>
      <c r="J36" s="63"/>
      <c r="K36" s="63"/>
      <c r="L36" s="63"/>
      <c r="M36" s="63"/>
      <c r="N36" s="63"/>
      <c r="O36" s="63"/>
    </row>
    <row r="37" spans="2:15" ht="15.75" x14ac:dyDescent="0.25">
      <c r="B37" s="63"/>
      <c r="C37" s="63"/>
      <c r="D37" s="63"/>
      <c r="E37" s="63"/>
      <c r="F37" s="63"/>
      <c r="G37" s="63"/>
      <c r="H37" s="63"/>
      <c r="I37" s="63"/>
      <c r="J37" s="63"/>
      <c r="K37" s="63"/>
      <c r="L37" s="63"/>
      <c r="M37" s="63"/>
      <c r="N37" s="63"/>
      <c r="O37" s="63"/>
    </row>
    <row r="38" spans="2:15" ht="15.75" x14ac:dyDescent="0.25">
      <c r="B38" s="63"/>
      <c r="C38" s="63"/>
      <c r="D38" s="63"/>
      <c r="E38" s="63"/>
      <c r="F38" s="63"/>
      <c r="G38" s="63"/>
      <c r="H38" s="63"/>
      <c r="I38" s="63"/>
      <c r="J38" s="63"/>
      <c r="K38" s="63"/>
      <c r="L38" s="63"/>
      <c r="M38" s="63"/>
      <c r="N38" s="63"/>
      <c r="O38" s="63"/>
    </row>
    <row r="39" spans="2:15" ht="15.75" x14ac:dyDescent="0.25">
      <c r="B39" s="63"/>
      <c r="C39" s="63"/>
      <c r="D39" s="63"/>
      <c r="E39" s="63"/>
      <c r="F39" s="63"/>
      <c r="G39" s="63"/>
      <c r="H39" s="63"/>
      <c r="I39" s="63"/>
      <c r="J39" s="63"/>
      <c r="K39" s="63"/>
      <c r="L39" s="63"/>
      <c r="M39" s="63"/>
      <c r="N39" s="63"/>
      <c r="O39" s="63"/>
    </row>
    <row r="40" spans="2:15" ht="15.75" x14ac:dyDescent="0.25">
      <c r="B40" s="63"/>
      <c r="C40" s="63"/>
      <c r="D40" s="63"/>
      <c r="E40" s="63"/>
      <c r="F40" s="63"/>
      <c r="G40" s="63"/>
      <c r="H40" s="63"/>
      <c r="I40" s="63"/>
      <c r="J40" s="63"/>
      <c r="K40" s="63"/>
      <c r="L40" s="63"/>
      <c r="M40" s="63"/>
      <c r="N40" s="63"/>
      <c r="O40" s="63"/>
    </row>
    <row r="41" spans="2:15" ht="15.75" x14ac:dyDescent="0.25">
      <c r="B41" s="63"/>
      <c r="C41" s="63"/>
      <c r="D41" s="63"/>
      <c r="E41" s="63"/>
      <c r="F41" s="63"/>
      <c r="G41" s="63"/>
      <c r="H41" s="63"/>
      <c r="I41" s="63"/>
      <c r="J41" s="63"/>
      <c r="K41" s="63"/>
      <c r="L41" s="63"/>
      <c r="M41" s="63"/>
      <c r="N41" s="63"/>
      <c r="O41" s="63"/>
    </row>
    <row r="42" spans="2:15" ht="15.75" x14ac:dyDescent="0.25">
      <c r="B42" s="63"/>
      <c r="C42" s="63"/>
      <c r="D42" s="63"/>
      <c r="E42" s="63"/>
      <c r="F42" s="63"/>
      <c r="G42" s="63"/>
      <c r="H42" s="63"/>
      <c r="I42" s="63"/>
      <c r="J42" s="63"/>
      <c r="K42" s="63"/>
      <c r="L42" s="63"/>
      <c r="M42" s="63"/>
      <c r="N42" s="63"/>
      <c r="O42" s="63"/>
    </row>
    <row r="43" spans="2:15" ht="15.75" x14ac:dyDescent="0.25">
      <c r="B43" s="63"/>
      <c r="C43" s="63"/>
      <c r="D43" s="63"/>
      <c r="E43" s="63"/>
      <c r="F43" s="63"/>
      <c r="G43" s="63"/>
      <c r="H43" s="63"/>
      <c r="I43" s="63"/>
      <c r="J43" s="63"/>
      <c r="K43" s="63"/>
      <c r="L43" s="63"/>
      <c r="M43" s="63"/>
      <c r="N43" s="63"/>
      <c r="O43" s="63"/>
    </row>
    <row r="44" spans="2:15" ht="15.75" x14ac:dyDescent="0.25">
      <c r="B44" s="63"/>
      <c r="C44" s="63"/>
      <c r="D44" s="63"/>
      <c r="E44" s="63"/>
      <c r="F44" s="63"/>
      <c r="G44" s="63"/>
      <c r="H44" s="63"/>
      <c r="I44" s="63"/>
      <c r="J44" s="63"/>
      <c r="K44" s="63"/>
      <c r="L44" s="63"/>
      <c r="M44" s="63"/>
      <c r="N44" s="63"/>
      <c r="O44" s="63"/>
    </row>
    <row r="45" spans="2:15" ht="15.75" x14ac:dyDescent="0.25">
      <c r="B45" s="63"/>
      <c r="C45" s="63"/>
      <c r="D45" s="63"/>
      <c r="E45" s="63"/>
      <c r="F45" s="63"/>
      <c r="G45" s="63"/>
      <c r="H45" s="63"/>
      <c r="I45" s="63"/>
      <c r="J45" s="63"/>
      <c r="K45" s="63"/>
      <c r="L45" s="63"/>
      <c r="M45" s="63"/>
      <c r="N45" s="63"/>
      <c r="O45" s="63"/>
    </row>
    <row r="46" spans="2:15" ht="15.75" x14ac:dyDescent="0.25">
      <c r="B46" s="63"/>
      <c r="C46" s="63"/>
      <c r="D46" s="63"/>
      <c r="E46" s="63"/>
      <c r="F46" s="63"/>
      <c r="G46" s="63"/>
      <c r="H46" s="63"/>
      <c r="I46" s="63"/>
      <c r="J46" s="63"/>
      <c r="K46" s="63"/>
      <c r="L46" s="63"/>
      <c r="M46" s="63"/>
      <c r="N46" s="63"/>
      <c r="O46" s="63"/>
    </row>
    <row r="47" spans="2:15" ht="15.75" x14ac:dyDescent="0.25">
      <c r="B47" s="63"/>
      <c r="C47" s="63"/>
      <c r="D47" s="63"/>
      <c r="E47" s="63"/>
      <c r="F47" s="63"/>
      <c r="G47" s="63"/>
      <c r="H47" s="63"/>
      <c r="I47" s="63"/>
      <c r="J47" s="63"/>
      <c r="K47" s="63"/>
      <c r="L47" s="63"/>
      <c r="M47" s="63"/>
      <c r="N47" s="63"/>
      <c r="O47" s="63"/>
    </row>
    <row r="48" spans="2:15" ht="15.75" x14ac:dyDescent="0.25">
      <c r="B48" s="63"/>
      <c r="C48" s="63"/>
      <c r="H48" s="63"/>
      <c r="I48" s="63"/>
      <c r="J48" s="63"/>
      <c r="K48" s="63"/>
      <c r="L48" s="63"/>
      <c r="M48" s="63"/>
      <c r="N48" s="63"/>
      <c r="O48" s="63"/>
    </row>
    <row r="49" spans="2:15" ht="15.75" x14ac:dyDescent="0.25">
      <c r="B49" s="63"/>
      <c r="C49" s="63"/>
      <c r="D49" s="63"/>
      <c r="E49" s="63"/>
      <c r="F49" s="63"/>
      <c r="G49" s="63"/>
      <c r="H49" s="63"/>
      <c r="I49" s="63"/>
      <c r="J49" s="63"/>
      <c r="K49" s="63"/>
      <c r="L49" s="63"/>
      <c r="M49" s="63"/>
      <c r="N49" s="63"/>
      <c r="O49" s="63"/>
    </row>
  </sheetData>
  <mergeCells count="3">
    <mergeCell ref="M11:P11"/>
    <mergeCell ref="B1:F1"/>
    <mergeCell ref="D12:G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EE4A-8278-4B06-8CC9-A2C6E5DA89E6}">
  <dimension ref="B1:K40"/>
  <sheetViews>
    <sheetView topLeftCell="A46" zoomScale="87" zoomScaleNormal="87" workbookViewId="0">
      <selection activeCell="T8" sqref="T8"/>
    </sheetView>
  </sheetViews>
  <sheetFormatPr defaultRowHeight="15" x14ac:dyDescent="0.25"/>
  <cols>
    <col min="2" max="2" width="12.28515625" customWidth="1"/>
    <col min="3" max="3" width="14.7109375" customWidth="1"/>
    <col min="4" max="4" width="12.5703125" customWidth="1"/>
    <col min="5" max="5" width="10.7109375" customWidth="1"/>
  </cols>
  <sheetData>
    <row r="1" spans="2:10" ht="26.25" x14ac:dyDescent="0.4">
      <c r="B1" s="184" t="s">
        <v>132</v>
      </c>
      <c r="C1" s="184"/>
      <c r="D1" s="184"/>
      <c r="E1" s="184"/>
      <c r="F1" s="184"/>
    </row>
    <row r="2" spans="2:10" ht="15.75" x14ac:dyDescent="0.25">
      <c r="C2" s="63"/>
      <c r="D2" s="176" t="s">
        <v>78</v>
      </c>
      <c r="E2" s="177"/>
    </row>
    <row r="3" spans="2:10" ht="15.75" x14ac:dyDescent="0.25">
      <c r="C3" s="64" t="s">
        <v>65</v>
      </c>
      <c r="D3" s="64" t="s">
        <v>66</v>
      </c>
      <c r="E3" s="64" t="s">
        <v>67</v>
      </c>
    </row>
    <row r="4" spans="2:10" ht="15.75" x14ac:dyDescent="0.25">
      <c r="C4" s="65" t="s">
        <v>68</v>
      </c>
      <c r="D4" s="65">
        <v>8</v>
      </c>
      <c r="E4" s="65">
        <v>10</v>
      </c>
    </row>
    <row r="5" spans="2:10" ht="15.75" x14ac:dyDescent="0.25">
      <c r="C5" s="66" t="s">
        <v>69</v>
      </c>
      <c r="D5" s="66">
        <v>2</v>
      </c>
      <c r="E5" s="66">
        <v>1</v>
      </c>
    </row>
    <row r="6" spans="2:10" ht="15.75" x14ac:dyDescent="0.25">
      <c r="C6" s="66" t="s">
        <v>70</v>
      </c>
      <c r="D6" s="66">
        <v>1</v>
      </c>
      <c r="E6" s="66">
        <v>0</v>
      </c>
    </row>
    <row r="7" spans="2:10" ht="15.75" x14ac:dyDescent="0.25">
      <c r="C7" s="66" t="s">
        <v>71</v>
      </c>
      <c r="D7" s="66">
        <v>3</v>
      </c>
      <c r="E7" s="66">
        <v>5</v>
      </c>
    </row>
    <row r="8" spans="2:10" ht="15.75" x14ac:dyDescent="0.25">
      <c r="C8" s="66" t="s">
        <v>72</v>
      </c>
      <c r="D8" s="66">
        <v>8</v>
      </c>
      <c r="E8" s="66">
        <v>7</v>
      </c>
    </row>
    <row r="9" spans="2:10" ht="16.5" thickBot="1" x14ac:dyDescent="0.3">
      <c r="C9" s="67" t="s">
        <v>14</v>
      </c>
      <c r="D9" s="67">
        <v>2</v>
      </c>
      <c r="E9" s="67">
        <v>1</v>
      </c>
    </row>
    <row r="10" spans="2:10" ht="18.75" customHeight="1" thickBot="1" x14ac:dyDescent="0.4">
      <c r="G10" s="178" t="s">
        <v>79</v>
      </c>
      <c r="H10" s="179"/>
      <c r="I10" s="179"/>
      <c r="J10" s="180"/>
    </row>
    <row r="33" spans="8:11" ht="15.75" thickBot="1" x14ac:dyDescent="0.3"/>
    <row r="34" spans="8:11" ht="27" thickBot="1" x14ac:dyDescent="0.45">
      <c r="H34" s="181" t="s">
        <v>80</v>
      </c>
      <c r="I34" s="182"/>
      <c r="J34" s="182"/>
      <c r="K34" s="183"/>
    </row>
    <row r="40" spans="8:11" ht="18.75" x14ac:dyDescent="0.3">
      <c r="J40" s="62"/>
    </row>
  </sheetData>
  <mergeCells count="4">
    <mergeCell ref="D2:E2"/>
    <mergeCell ref="G10:J10"/>
    <mergeCell ref="H34:K34"/>
    <mergeCell ref="B1:F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8FBD-761E-413A-93E6-88E05475EA8D}">
  <dimension ref="B1:J62"/>
  <sheetViews>
    <sheetView zoomScale="87" zoomScaleNormal="87" workbookViewId="0">
      <selection activeCell="U8" sqref="U8"/>
    </sheetView>
  </sheetViews>
  <sheetFormatPr defaultRowHeight="15" x14ac:dyDescent="0.25"/>
  <cols>
    <col min="2" max="2" width="8" customWidth="1"/>
    <col min="3" max="3" width="14.28515625" customWidth="1"/>
    <col min="4" max="4" width="8.42578125" customWidth="1"/>
    <col min="5" max="5" width="15" customWidth="1"/>
    <col min="7" max="7" width="13.5703125" customWidth="1"/>
    <col min="8" max="8" width="10.42578125" customWidth="1"/>
  </cols>
  <sheetData>
    <row r="1" spans="2:10" ht="21" x14ac:dyDescent="0.35">
      <c r="B1" s="188" t="s">
        <v>131</v>
      </c>
      <c r="C1" s="188"/>
      <c r="D1" s="188"/>
      <c r="E1" s="188"/>
      <c r="F1" s="188"/>
      <c r="G1" s="188"/>
    </row>
    <row r="2" spans="2:10" ht="28.5" x14ac:dyDescent="0.3">
      <c r="B2" s="80" t="s">
        <v>83</v>
      </c>
      <c r="C2" s="81" t="s">
        <v>28</v>
      </c>
      <c r="D2" s="80" t="s">
        <v>83</v>
      </c>
      <c r="E2" s="81" t="s">
        <v>28</v>
      </c>
      <c r="G2" s="70" t="s">
        <v>81</v>
      </c>
      <c r="H2" s="70"/>
      <c r="I2" s="70"/>
      <c r="J2" s="70"/>
    </row>
    <row r="3" spans="2:10" ht="30" x14ac:dyDescent="0.25">
      <c r="B3" s="71">
        <v>1</v>
      </c>
      <c r="C3" s="72">
        <v>7</v>
      </c>
      <c r="D3" s="73">
        <v>61</v>
      </c>
      <c r="E3" s="73">
        <v>4</v>
      </c>
      <c r="G3" s="87" t="s">
        <v>28</v>
      </c>
      <c r="H3" s="82" t="s">
        <v>29</v>
      </c>
    </row>
    <row r="4" spans="2:10" x14ac:dyDescent="0.25">
      <c r="B4" s="73">
        <v>2</v>
      </c>
      <c r="C4" s="74">
        <v>5</v>
      </c>
      <c r="D4" s="73">
        <v>62</v>
      </c>
      <c r="E4" s="73">
        <v>3</v>
      </c>
      <c r="G4" s="83">
        <v>1</v>
      </c>
      <c r="H4" s="83">
        <v>3</v>
      </c>
    </row>
    <row r="5" spans="2:10" x14ac:dyDescent="0.25">
      <c r="B5" s="73">
        <v>3</v>
      </c>
      <c r="C5" s="74">
        <v>1</v>
      </c>
      <c r="D5" s="73">
        <v>63</v>
      </c>
      <c r="E5" s="73">
        <v>6</v>
      </c>
      <c r="G5" s="84">
        <v>2</v>
      </c>
      <c r="H5" s="84">
        <v>9</v>
      </c>
    </row>
    <row r="6" spans="2:10" ht="29.25" customHeight="1" x14ac:dyDescent="0.25">
      <c r="B6" s="73">
        <v>4</v>
      </c>
      <c r="C6" s="74">
        <v>9</v>
      </c>
      <c r="D6" s="73">
        <v>64</v>
      </c>
      <c r="E6" s="73">
        <v>4</v>
      </c>
      <c r="G6" s="84">
        <v>3</v>
      </c>
      <c r="H6" s="84">
        <v>13</v>
      </c>
    </row>
    <row r="7" spans="2:10" ht="15" customHeight="1" x14ac:dyDescent="0.25">
      <c r="B7" s="73">
        <v>5</v>
      </c>
      <c r="C7" s="74">
        <v>6</v>
      </c>
      <c r="D7" s="73">
        <v>65</v>
      </c>
      <c r="E7" s="73">
        <v>2</v>
      </c>
      <c r="G7" s="84">
        <v>4</v>
      </c>
      <c r="H7" s="84">
        <v>17</v>
      </c>
    </row>
    <row r="8" spans="2:10" x14ac:dyDescent="0.25">
      <c r="B8" s="73">
        <v>6</v>
      </c>
      <c r="C8" s="74">
        <v>6</v>
      </c>
      <c r="D8" s="73">
        <v>66</v>
      </c>
      <c r="E8" s="73">
        <v>5</v>
      </c>
      <c r="G8" s="84">
        <v>5</v>
      </c>
      <c r="H8" s="84">
        <v>21</v>
      </c>
    </row>
    <row r="9" spans="2:10" x14ac:dyDescent="0.25">
      <c r="B9" s="73">
        <v>7</v>
      </c>
      <c r="C9" s="74">
        <v>5</v>
      </c>
      <c r="D9" s="73">
        <v>67</v>
      </c>
      <c r="E9" s="73">
        <v>2</v>
      </c>
      <c r="G9" s="84">
        <v>6</v>
      </c>
      <c r="H9" s="84">
        <v>20</v>
      </c>
    </row>
    <row r="10" spans="2:10" x14ac:dyDescent="0.25">
      <c r="B10" s="73">
        <v>8</v>
      </c>
      <c r="C10" s="74">
        <v>6</v>
      </c>
      <c r="D10" s="73">
        <v>68</v>
      </c>
      <c r="E10" s="73">
        <v>7</v>
      </c>
      <c r="G10" s="84">
        <v>7</v>
      </c>
      <c r="H10" s="84">
        <v>15</v>
      </c>
    </row>
    <row r="11" spans="2:10" x14ac:dyDescent="0.25">
      <c r="B11" s="73">
        <v>9</v>
      </c>
      <c r="C11" s="74">
        <v>9</v>
      </c>
      <c r="D11" s="73">
        <v>69</v>
      </c>
      <c r="E11" s="73">
        <v>5</v>
      </c>
      <c r="G11" s="84">
        <v>8</v>
      </c>
      <c r="H11" s="84">
        <v>11</v>
      </c>
    </row>
    <row r="12" spans="2:10" x14ac:dyDescent="0.25">
      <c r="B12" s="73">
        <v>10</v>
      </c>
      <c r="C12" s="74">
        <v>6</v>
      </c>
      <c r="D12" s="73">
        <v>70</v>
      </c>
      <c r="E12" s="73">
        <v>4</v>
      </c>
      <c r="G12" s="84">
        <v>9</v>
      </c>
      <c r="H12" s="84">
        <v>7</v>
      </c>
    </row>
    <row r="13" spans="2:10" x14ac:dyDescent="0.25">
      <c r="B13" s="73">
        <v>11</v>
      </c>
      <c r="C13" s="74">
        <v>7</v>
      </c>
      <c r="D13" s="73">
        <v>71</v>
      </c>
      <c r="E13" s="73">
        <v>4</v>
      </c>
      <c r="G13" s="84">
        <v>10</v>
      </c>
      <c r="H13" s="85">
        <v>4</v>
      </c>
    </row>
    <row r="14" spans="2:10" ht="15.75" thickBot="1" x14ac:dyDescent="0.3">
      <c r="B14" s="73">
        <v>12</v>
      </c>
      <c r="C14" s="74">
        <v>6</v>
      </c>
      <c r="D14" s="73">
        <v>72</v>
      </c>
      <c r="E14" s="73">
        <v>4</v>
      </c>
      <c r="G14" s="55" t="s">
        <v>26</v>
      </c>
      <c r="H14" s="86">
        <v>120</v>
      </c>
    </row>
    <row r="15" spans="2:10" ht="21.75" thickBot="1" x14ac:dyDescent="0.4">
      <c r="B15" s="73">
        <v>13</v>
      </c>
      <c r="C15" s="73">
        <v>1</v>
      </c>
      <c r="D15" s="73">
        <v>73</v>
      </c>
      <c r="E15" s="73">
        <v>5</v>
      </c>
      <c r="H15" s="185" t="s">
        <v>82</v>
      </c>
      <c r="I15" s="186"/>
      <c r="J15" s="187"/>
    </row>
    <row r="16" spans="2:10" x14ac:dyDescent="0.25">
      <c r="B16" s="73">
        <v>14</v>
      </c>
      <c r="C16" s="73">
        <v>6</v>
      </c>
      <c r="D16" s="73">
        <v>74</v>
      </c>
      <c r="E16" s="73">
        <v>3</v>
      </c>
    </row>
    <row r="17" spans="2:5" x14ac:dyDescent="0.25">
      <c r="B17" s="73">
        <v>15</v>
      </c>
      <c r="C17" s="73">
        <v>6</v>
      </c>
      <c r="D17" s="73">
        <v>75</v>
      </c>
      <c r="E17" s="73">
        <v>7</v>
      </c>
    </row>
    <row r="18" spans="2:5" x14ac:dyDescent="0.25">
      <c r="B18" s="73">
        <v>16</v>
      </c>
      <c r="C18" s="73">
        <v>3</v>
      </c>
      <c r="D18" s="73">
        <v>76</v>
      </c>
      <c r="E18" s="73">
        <v>7</v>
      </c>
    </row>
    <row r="19" spans="2:5" x14ac:dyDescent="0.25">
      <c r="B19" s="73">
        <v>17</v>
      </c>
      <c r="C19" s="73">
        <v>9</v>
      </c>
      <c r="D19" s="73">
        <v>77</v>
      </c>
      <c r="E19" s="73">
        <v>4</v>
      </c>
    </row>
    <row r="20" spans="2:5" ht="15" customHeight="1" x14ac:dyDescent="0.25">
      <c r="B20" s="73">
        <v>18</v>
      </c>
      <c r="C20" s="73">
        <v>8</v>
      </c>
      <c r="D20" s="73">
        <v>78</v>
      </c>
      <c r="E20" s="73">
        <v>4</v>
      </c>
    </row>
    <row r="21" spans="2:5" x14ac:dyDescent="0.25">
      <c r="B21" s="73">
        <v>19</v>
      </c>
      <c r="C21" s="73">
        <v>6</v>
      </c>
      <c r="D21" s="73">
        <v>79</v>
      </c>
      <c r="E21" s="73">
        <v>5</v>
      </c>
    </row>
    <row r="22" spans="2:5" x14ac:dyDescent="0.25">
      <c r="B22" s="73">
        <v>20</v>
      </c>
      <c r="C22" s="73">
        <v>4</v>
      </c>
      <c r="D22" s="73">
        <v>80</v>
      </c>
      <c r="E22" s="73">
        <v>5</v>
      </c>
    </row>
    <row r="23" spans="2:5" x14ac:dyDescent="0.25">
      <c r="B23" s="73">
        <v>21</v>
      </c>
      <c r="C23" s="73">
        <v>8</v>
      </c>
      <c r="D23" s="75">
        <v>81</v>
      </c>
      <c r="E23" s="76">
        <v>3</v>
      </c>
    </row>
    <row r="24" spans="2:5" x14ac:dyDescent="0.25">
      <c r="B24" s="73">
        <v>22</v>
      </c>
      <c r="C24" s="73">
        <v>7</v>
      </c>
      <c r="D24" s="73">
        <v>82</v>
      </c>
      <c r="E24" s="73">
        <v>7</v>
      </c>
    </row>
    <row r="25" spans="2:5" x14ac:dyDescent="0.25">
      <c r="B25" s="73">
        <v>23</v>
      </c>
      <c r="C25" s="73">
        <v>9</v>
      </c>
      <c r="D25" s="73">
        <v>83</v>
      </c>
      <c r="E25" s="73">
        <v>6</v>
      </c>
    </row>
    <row r="26" spans="2:5" x14ac:dyDescent="0.25">
      <c r="B26" s="73">
        <v>24</v>
      </c>
      <c r="C26" s="73">
        <v>5</v>
      </c>
      <c r="D26" s="73">
        <v>84</v>
      </c>
      <c r="E26" s="73">
        <v>8</v>
      </c>
    </row>
    <row r="27" spans="2:5" x14ac:dyDescent="0.25">
      <c r="B27" s="73">
        <v>25</v>
      </c>
      <c r="C27" s="73">
        <v>7</v>
      </c>
      <c r="D27" s="73">
        <v>85</v>
      </c>
      <c r="E27" s="73">
        <v>2</v>
      </c>
    </row>
    <row r="28" spans="2:5" x14ac:dyDescent="0.25">
      <c r="B28" s="73">
        <v>26</v>
      </c>
      <c r="C28" s="73">
        <v>3</v>
      </c>
      <c r="D28" s="73">
        <v>86</v>
      </c>
      <c r="E28" s="73">
        <v>5</v>
      </c>
    </row>
    <row r="29" spans="2:5" x14ac:dyDescent="0.25">
      <c r="B29" s="73">
        <v>27</v>
      </c>
      <c r="C29" s="73">
        <v>7</v>
      </c>
      <c r="D29" s="73">
        <v>87</v>
      </c>
      <c r="E29" s="73">
        <v>2</v>
      </c>
    </row>
    <row r="30" spans="2:5" x14ac:dyDescent="0.25">
      <c r="B30" s="73">
        <v>28</v>
      </c>
      <c r="C30" s="73">
        <v>9</v>
      </c>
      <c r="D30" s="73">
        <v>88</v>
      </c>
      <c r="E30" s="73">
        <v>5</v>
      </c>
    </row>
    <row r="31" spans="2:5" x14ac:dyDescent="0.25">
      <c r="B31" s="73">
        <v>29</v>
      </c>
      <c r="C31" s="73">
        <v>6</v>
      </c>
      <c r="D31" s="73">
        <v>89</v>
      </c>
      <c r="E31" s="73">
        <v>9</v>
      </c>
    </row>
    <row r="32" spans="2:5" x14ac:dyDescent="0.25">
      <c r="B32" s="73">
        <v>30</v>
      </c>
      <c r="C32" s="73">
        <v>6</v>
      </c>
      <c r="D32" s="73">
        <v>90</v>
      </c>
      <c r="E32" s="73">
        <v>8</v>
      </c>
    </row>
    <row r="33" spans="2:5" x14ac:dyDescent="0.25">
      <c r="B33" s="73">
        <v>31</v>
      </c>
      <c r="C33" s="73">
        <v>2</v>
      </c>
      <c r="D33" s="73">
        <v>91</v>
      </c>
      <c r="E33" s="73">
        <v>3</v>
      </c>
    </row>
    <row r="34" spans="2:5" x14ac:dyDescent="0.25">
      <c r="B34" s="73">
        <v>32</v>
      </c>
      <c r="C34" s="73">
        <v>8</v>
      </c>
      <c r="D34" s="73">
        <v>92</v>
      </c>
      <c r="E34" s="73">
        <v>5</v>
      </c>
    </row>
    <row r="35" spans="2:5" x14ac:dyDescent="0.25">
      <c r="B35" s="73">
        <v>33</v>
      </c>
      <c r="C35" s="73">
        <v>3</v>
      </c>
      <c r="D35" s="73">
        <v>93</v>
      </c>
      <c r="E35" s="73">
        <v>4</v>
      </c>
    </row>
    <row r="36" spans="2:5" x14ac:dyDescent="0.25">
      <c r="B36" s="73">
        <v>34</v>
      </c>
      <c r="C36" s="73">
        <v>8</v>
      </c>
      <c r="D36" s="73">
        <v>94</v>
      </c>
      <c r="E36" s="73">
        <v>2</v>
      </c>
    </row>
    <row r="37" spans="2:5" x14ac:dyDescent="0.25">
      <c r="B37" s="73">
        <v>35</v>
      </c>
      <c r="C37" s="73">
        <v>5</v>
      </c>
      <c r="D37" s="73">
        <v>95</v>
      </c>
      <c r="E37" s="73">
        <v>5</v>
      </c>
    </row>
    <row r="38" spans="2:5" x14ac:dyDescent="0.25">
      <c r="B38" s="73">
        <v>36</v>
      </c>
      <c r="C38" s="73">
        <v>6</v>
      </c>
      <c r="D38" s="73">
        <v>96</v>
      </c>
      <c r="E38" s="73">
        <v>2</v>
      </c>
    </row>
    <row r="39" spans="2:5" x14ac:dyDescent="0.25">
      <c r="B39" s="73">
        <v>37</v>
      </c>
      <c r="C39" s="73">
        <v>8</v>
      </c>
      <c r="D39" s="73">
        <v>97</v>
      </c>
      <c r="E39" s="73">
        <v>5</v>
      </c>
    </row>
    <row r="40" spans="2:5" x14ac:dyDescent="0.25">
      <c r="B40" s="73">
        <v>38</v>
      </c>
      <c r="C40" s="73">
        <v>3</v>
      </c>
      <c r="D40" s="73">
        <v>98</v>
      </c>
      <c r="E40" s="73">
        <v>5</v>
      </c>
    </row>
    <row r="41" spans="2:5" x14ac:dyDescent="0.25">
      <c r="B41" s="73">
        <v>39</v>
      </c>
      <c r="C41" s="73">
        <v>9</v>
      </c>
      <c r="D41" s="73">
        <v>99</v>
      </c>
      <c r="E41" s="73">
        <v>2</v>
      </c>
    </row>
    <row r="42" spans="2:5" x14ac:dyDescent="0.25">
      <c r="B42" s="73">
        <v>40</v>
      </c>
      <c r="C42" s="73">
        <v>6</v>
      </c>
      <c r="D42" s="73">
        <v>100</v>
      </c>
      <c r="E42" s="73">
        <v>7</v>
      </c>
    </row>
    <row r="43" spans="2:5" x14ac:dyDescent="0.25">
      <c r="B43" s="76">
        <v>41</v>
      </c>
      <c r="C43" s="76">
        <v>7</v>
      </c>
      <c r="D43" s="73">
        <v>101</v>
      </c>
      <c r="E43" s="77">
        <v>1</v>
      </c>
    </row>
    <row r="44" spans="2:5" x14ac:dyDescent="0.25">
      <c r="B44" s="73">
        <v>42</v>
      </c>
      <c r="C44" s="73">
        <v>5</v>
      </c>
      <c r="D44" s="73">
        <v>102</v>
      </c>
      <c r="E44" s="73">
        <v>10</v>
      </c>
    </row>
    <row r="45" spans="2:5" x14ac:dyDescent="0.25">
      <c r="B45" s="73">
        <v>43</v>
      </c>
      <c r="C45" s="73">
        <v>6</v>
      </c>
      <c r="D45" s="73">
        <v>103</v>
      </c>
      <c r="E45" s="73">
        <v>7</v>
      </c>
    </row>
    <row r="46" spans="2:5" x14ac:dyDescent="0.25">
      <c r="B46" s="73">
        <v>44</v>
      </c>
      <c r="C46" s="73">
        <v>2</v>
      </c>
      <c r="D46" s="73">
        <v>104</v>
      </c>
      <c r="E46" s="73">
        <v>4</v>
      </c>
    </row>
    <row r="47" spans="2:5" x14ac:dyDescent="0.25">
      <c r="B47" s="73">
        <v>45</v>
      </c>
      <c r="C47" s="73">
        <v>5</v>
      </c>
      <c r="D47" s="73">
        <v>105</v>
      </c>
      <c r="E47" s="73">
        <v>4</v>
      </c>
    </row>
    <row r="48" spans="2:5" x14ac:dyDescent="0.25">
      <c r="B48" s="73">
        <v>46</v>
      </c>
      <c r="C48" s="73">
        <v>4</v>
      </c>
      <c r="D48" s="73">
        <v>106</v>
      </c>
      <c r="E48" s="73">
        <v>10</v>
      </c>
    </row>
    <row r="49" spans="2:5" x14ac:dyDescent="0.25">
      <c r="B49" s="73">
        <v>47</v>
      </c>
      <c r="C49" s="73">
        <v>6</v>
      </c>
      <c r="D49" s="73">
        <v>107</v>
      </c>
      <c r="E49" s="73">
        <v>7</v>
      </c>
    </row>
    <row r="50" spans="2:5" x14ac:dyDescent="0.25">
      <c r="B50" s="73">
        <v>48</v>
      </c>
      <c r="C50" s="73">
        <v>7</v>
      </c>
      <c r="D50" s="73">
        <v>108</v>
      </c>
      <c r="E50" s="73">
        <v>5</v>
      </c>
    </row>
    <row r="51" spans="2:5" x14ac:dyDescent="0.25">
      <c r="B51" s="73">
        <v>49</v>
      </c>
      <c r="C51" s="73">
        <v>4</v>
      </c>
      <c r="D51" s="73">
        <v>109</v>
      </c>
      <c r="E51" s="73">
        <v>10</v>
      </c>
    </row>
    <row r="52" spans="2:5" x14ac:dyDescent="0.25">
      <c r="B52" s="73">
        <v>50</v>
      </c>
      <c r="C52" s="73">
        <v>4</v>
      </c>
      <c r="D52" s="73">
        <v>110</v>
      </c>
      <c r="E52" s="73">
        <v>4</v>
      </c>
    </row>
    <row r="53" spans="2:5" x14ac:dyDescent="0.25">
      <c r="B53" s="73">
        <v>51</v>
      </c>
      <c r="C53" s="73">
        <v>7</v>
      </c>
      <c r="D53" s="73">
        <v>111</v>
      </c>
      <c r="E53" s="73">
        <v>8</v>
      </c>
    </row>
    <row r="54" spans="2:5" x14ac:dyDescent="0.25">
      <c r="B54" s="73">
        <v>52</v>
      </c>
      <c r="C54" s="73">
        <v>5</v>
      </c>
      <c r="D54" s="73">
        <v>112</v>
      </c>
      <c r="E54" s="73">
        <v>8</v>
      </c>
    </row>
    <row r="55" spans="2:5" x14ac:dyDescent="0.25">
      <c r="B55" s="73">
        <v>53</v>
      </c>
      <c r="C55" s="73">
        <v>4</v>
      </c>
      <c r="D55" s="73">
        <v>113</v>
      </c>
      <c r="E55" s="73">
        <v>6</v>
      </c>
    </row>
    <row r="56" spans="2:5" x14ac:dyDescent="0.25">
      <c r="B56" s="73">
        <v>54</v>
      </c>
      <c r="C56" s="73">
        <v>8</v>
      </c>
      <c r="D56" s="73">
        <v>114</v>
      </c>
      <c r="E56" s="73">
        <v>3</v>
      </c>
    </row>
    <row r="57" spans="2:5" x14ac:dyDescent="0.25">
      <c r="B57" s="73">
        <v>55</v>
      </c>
      <c r="C57" s="73">
        <v>8</v>
      </c>
      <c r="D57" s="73">
        <v>115</v>
      </c>
      <c r="E57" s="73">
        <v>6</v>
      </c>
    </row>
    <row r="58" spans="2:5" x14ac:dyDescent="0.25">
      <c r="B58" s="73">
        <v>56</v>
      </c>
      <c r="C58" s="73">
        <v>6</v>
      </c>
      <c r="D58" s="73">
        <v>116</v>
      </c>
      <c r="E58" s="73">
        <v>3</v>
      </c>
    </row>
    <row r="59" spans="2:5" x14ac:dyDescent="0.25">
      <c r="B59" s="73">
        <v>57</v>
      </c>
      <c r="C59" s="73">
        <v>3</v>
      </c>
      <c r="D59" s="73">
        <v>117</v>
      </c>
      <c r="E59" s="73">
        <v>5</v>
      </c>
    </row>
    <row r="60" spans="2:5" x14ac:dyDescent="0.25">
      <c r="B60" s="73">
        <v>58</v>
      </c>
      <c r="C60" s="73">
        <v>6</v>
      </c>
      <c r="D60" s="73">
        <v>118</v>
      </c>
      <c r="E60" s="73">
        <v>4</v>
      </c>
    </row>
    <row r="61" spans="2:5" x14ac:dyDescent="0.25">
      <c r="B61" s="73">
        <v>59</v>
      </c>
      <c r="C61" s="73">
        <v>3</v>
      </c>
      <c r="D61" s="73">
        <v>119</v>
      </c>
      <c r="E61" s="73">
        <v>3</v>
      </c>
    </row>
    <row r="62" spans="2:5" x14ac:dyDescent="0.25">
      <c r="B62" s="78">
        <v>60</v>
      </c>
      <c r="C62" s="78">
        <v>5</v>
      </c>
      <c r="D62" s="79">
        <v>120</v>
      </c>
      <c r="E62" s="79">
        <v>10</v>
      </c>
    </row>
  </sheetData>
  <mergeCells count="2">
    <mergeCell ref="H15:J15"/>
    <mergeCell ref="B1:G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4B4FF-D946-4E9D-ADB8-D53454847CEF}">
  <dimension ref="B1:N62"/>
  <sheetViews>
    <sheetView topLeftCell="A4" zoomScale="75" zoomScaleNormal="75" workbookViewId="0">
      <selection activeCell="T23" sqref="T23"/>
    </sheetView>
  </sheetViews>
  <sheetFormatPr defaultRowHeight="15" x14ac:dyDescent="0.25"/>
  <cols>
    <col min="2" max="2" width="11.140625" customWidth="1"/>
    <col min="3" max="3" width="10.85546875" customWidth="1"/>
    <col min="4" max="4" width="11.28515625" customWidth="1"/>
    <col min="5" max="5" width="12.5703125" customWidth="1"/>
    <col min="6" max="6" width="9.140625" customWidth="1"/>
    <col min="8" max="8" width="13.5703125" customWidth="1"/>
    <col min="9" max="9" width="23.85546875" customWidth="1"/>
    <col min="11" max="11" width="13.5703125" customWidth="1"/>
    <col min="14" max="14" width="12.28515625" customWidth="1"/>
  </cols>
  <sheetData>
    <row r="1" spans="2:10" ht="27" thickBot="1" x14ac:dyDescent="0.45">
      <c r="B1" s="184" t="s">
        <v>129</v>
      </c>
      <c r="C1" s="184"/>
      <c r="D1" s="184"/>
      <c r="E1" s="184"/>
      <c r="F1" s="184"/>
      <c r="G1" s="184"/>
    </row>
    <row r="2" spans="2:10" ht="19.5" thickBot="1" x14ac:dyDescent="0.35">
      <c r="B2" s="100" t="s">
        <v>30</v>
      </c>
      <c r="C2" s="100" t="s">
        <v>31</v>
      </c>
      <c r="D2" s="100" t="s">
        <v>30</v>
      </c>
      <c r="E2" s="100" t="s">
        <v>31</v>
      </c>
      <c r="H2" s="189" t="s">
        <v>86</v>
      </c>
      <c r="I2" s="190"/>
      <c r="J2" s="191"/>
    </row>
    <row r="3" spans="2:10" ht="17.25" customHeight="1" x14ac:dyDescent="0.25">
      <c r="B3" s="94">
        <v>1</v>
      </c>
      <c r="C3" s="94">
        <v>187.2</v>
      </c>
      <c r="D3" s="94">
        <v>61</v>
      </c>
      <c r="E3" s="94">
        <v>182.6</v>
      </c>
      <c r="H3" s="97" t="s">
        <v>84</v>
      </c>
      <c r="I3" s="91" t="s">
        <v>85</v>
      </c>
    </row>
    <row r="4" spans="2:10" ht="15.75" x14ac:dyDescent="0.25">
      <c r="B4" s="94">
        <v>2</v>
      </c>
      <c r="C4" s="94">
        <v>207.9</v>
      </c>
      <c r="D4" s="94">
        <v>62</v>
      </c>
      <c r="E4" s="94">
        <v>230.7</v>
      </c>
      <c r="H4" s="98" t="s">
        <v>40</v>
      </c>
      <c r="I4" s="98">
        <v>4</v>
      </c>
    </row>
    <row r="5" spans="2:10" ht="13.5" customHeight="1" x14ac:dyDescent="0.25">
      <c r="B5" s="94">
        <v>3</v>
      </c>
      <c r="C5" s="94">
        <v>171.5</v>
      </c>
      <c r="D5" s="94">
        <v>63</v>
      </c>
      <c r="E5" s="94">
        <v>186.3</v>
      </c>
      <c r="H5" s="94" t="s">
        <v>43</v>
      </c>
      <c r="I5" s="94">
        <v>9</v>
      </c>
    </row>
    <row r="6" spans="2:10" ht="15.75" x14ac:dyDescent="0.25">
      <c r="B6" s="94">
        <v>4</v>
      </c>
      <c r="C6" s="94">
        <v>217.7</v>
      </c>
      <c r="D6" s="94">
        <v>64</v>
      </c>
      <c r="E6" s="94">
        <v>229.2</v>
      </c>
      <c r="H6" s="94" t="s">
        <v>45</v>
      </c>
      <c r="I6" s="94">
        <v>34</v>
      </c>
    </row>
    <row r="7" spans="2:10" ht="15.75" x14ac:dyDescent="0.25">
      <c r="B7" s="94">
        <v>5</v>
      </c>
      <c r="C7" s="94">
        <v>199.5</v>
      </c>
      <c r="D7" s="94">
        <v>65</v>
      </c>
      <c r="E7" s="94">
        <v>230.4</v>
      </c>
      <c r="H7" s="94" t="s">
        <v>48</v>
      </c>
      <c r="I7" s="94">
        <v>25</v>
      </c>
    </row>
    <row r="8" spans="2:10" ht="15.75" x14ac:dyDescent="0.25">
      <c r="B8" s="94">
        <v>6</v>
      </c>
      <c r="C8" s="94">
        <v>185.7</v>
      </c>
      <c r="D8" s="94">
        <v>66</v>
      </c>
      <c r="E8" s="94">
        <v>220.1</v>
      </c>
      <c r="H8" s="94" t="s">
        <v>50</v>
      </c>
      <c r="I8" s="94">
        <v>14</v>
      </c>
    </row>
    <row r="9" spans="2:10" ht="15.75" x14ac:dyDescent="0.25">
      <c r="B9" s="94">
        <v>7</v>
      </c>
      <c r="C9" s="94">
        <v>268.8</v>
      </c>
      <c r="D9" s="94">
        <v>67</v>
      </c>
      <c r="E9" s="94">
        <v>189.4</v>
      </c>
      <c r="H9" s="94" t="s">
        <v>53</v>
      </c>
      <c r="I9" s="94">
        <v>24</v>
      </c>
    </row>
    <row r="10" spans="2:10" ht="15.75" x14ac:dyDescent="0.25">
      <c r="B10" s="94">
        <v>8</v>
      </c>
      <c r="C10" s="94">
        <v>201.5</v>
      </c>
      <c r="D10" s="94">
        <v>68</v>
      </c>
      <c r="E10" s="94">
        <v>188.4</v>
      </c>
      <c r="H10" s="94" t="s">
        <v>55</v>
      </c>
      <c r="I10" s="94">
        <v>8</v>
      </c>
    </row>
    <row r="11" spans="2:10" ht="15.75" x14ac:dyDescent="0.25">
      <c r="B11" s="94">
        <v>9</v>
      </c>
      <c r="C11" s="94">
        <v>173.1</v>
      </c>
      <c r="D11" s="94">
        <v>69</v>
      </c>
      <c r="E11" s="94">
        <v>179.1</v>
      </c>
      <c r="H11" s="95" t="s">
        <v>57</v>
      </c>
      <c r="I11" s="94">
        <v>2</v>
      </c>
    </row>
    <row r="12" spans="2:10" ht="15.75" x14ac:dyDescent="0.25">
      <c r="B12" s="94">
        <v>10</v>
      </c>
      <c r="C12" s="94">
        <v>192.7</v>
      </c>
      <c r="D12" s="94">
        <v>70</v>
      </c>
      <c r="E12" s="94">
        <v>199.2</v>
      </c>
      <c r="H12" s="63"/>
      <c r="I12" s="99">
        <v>120</v>
      </c>
    </row>
    <row r="13" spans="2:10" ht="15.75" x14ac:dyDescent="0.25">
      <c r="B13" s="94">
        <v>11</v>
      </c>
      <c r="C13" s="94">
        <v>157.30000000000001</v>
      </c>
      <c r="D13" s="94">
        <v>71</v>
      </c>
      <c r="E13" s="94">
        <v>228.8</v>
      </c>
    </row>
    <row r="14" spans="2:10" ht="15.75" x14ac:dyDescent="0.25">
      <c r="B14" s="94">
        <v>12</v>
      </c>
      <c r="C14" s="94">
        <v>244.4</v>
      </c>
      <c r="D14" s="94">
        <v>72</v>
      </c>
      <c r="E14" s="94">
        <v>190.4</v>
      </c>
    </row>
    <row r="15" spans="2:10" ht="15.75" x14ac:dyDescent="0.25">
      <c r="B15" s="94">
        <v>13</v>
      </c>
      <c r="C15" s="94">
        <v>182.2</v>
      </c>
      <c r="D15" s="94">
        <v>73</v>
      </c>
      <c r="E15" s="94">
        <v>251.1</v>
      </c>
    </row>
    <row r="16" spans="2:10" ht="15.75" x14ac:dyDescent="0.25">
      <c r="B16" s="94">
        <v>14</v>
      </c>
      <c r="C16" s="94">
        <v>241.5</v>
      </c>
      <c r="D16" s="94">
        <v>74</v>
      </c>
      <c r="E16" s="94">
        <v>207.6</v>
      </c>
    </row>
    <row r="17" spans="2:5" ht="15.75" x14ac:dyDescent="0.25">
      <c r="B17" s="94">
        <v>15</v>
      </c>
      <c r="C17" s="94">
        <v>232.4</v>
      </c>
      <c r="D17" s="94">
        <v>75</v>
      </c>
      <c r="E17" s="94">
        <v>211.9</v>
      </c>
    </row>
    <row r="18" spans="2:5" ht="15.75" x14ac:dyDescent="0.25">
      <c r="B18" s="94">
        <v>16</v>
      </c>
      <c r="C18" s="94">
        <v>182.4</v>
      </c>
      <c r="D18" s="94">
        <v>76</v>
      </c>
      <c r="E18" s="94">
        <v>187.2</v>
      </c>
    </row>
    <row r="19" spans="2:5" ht="15.75" x14ac:dyDescent="0.25">
      <c r="B19" s="94">
        <v>17</v>
      </c>
      <c r="C19" s="94">
        <v>182.7</v>
      </c>
      <c r="D19" s="94">
        <v>77</v>
      </c>
      <c r="E19" s="94">
        <v>207.9</v>
      </c>
    </row>
    <row r="20" spans="2:5" ht="15.75" x14ac:dyDescent="0.25">
      <c r="B20" s="94">
        <v>18</v>
      </c>
      <c r="C20" s="94">
        <v>151.19999999999999</v>
      </c>
      <c r="D20" s="94">
        <v>78</v>
      </c>
      <c r="E20" s="94">
        <v>171.5</v>
      </c>
    </row>
    <row r="21" spans="2:5" ht="15.75" x14ac:dyDescent="0.25">
      <c r="B21" s="94">
        <v>19</v>
      </c>
      <c r="C21" s="94">
        <v>191.6</v>
      </c>
      <c r="D21" s="94">
        <v>79</v>
      </c>
      <c r="E21" s="94">
        <v>217.7</v>
      </c>
    </row>
    <row r="22" spans="2:5" ht="15.75" x14ac:dyDescent="0.25">
      <c r="B22" s="94">
        <v>20</v>
      </c>
      <c r="C22" s="94">
        <v>188.4</v>
      </c>
      <c r="D22" s="94">
        <v>80</v>
      </c>
      <c r="E22" s="94">
        <v>199.5</v>
      </c>
    </row>
    <row r="23" spans="2:5" ht="15.75" x14ac:dyDescent="0.25">
      <c r="B23" s="94">
        <v>21</v>
      </c>
      <c r="C23" s="94">
        <v>226.3</v>
      </c>
      <c r="D23" s="94">
        <v>81</v>
      </c>
      <c r="E23" s="94">
        <v>185.7</v>
      </c>
    </row>
    <row r="24" spans="2:5" ht="15.75" x14ac:dyDescent="0.25">
      <c r="B24" s="94">
        <v>22</v>
      </c>
      <c r="C24" s="94">
        <v>178.7</v>
      </c>
      <c r="D24" s="94">
        <v>82</v>
      </c>
      <c r="E24" s="94">
        <v>268.8</v>
      </c>
    </row>
    <row r="25" spans="2:5" ht="15.75" x14ac:dyDescent="0.25">
      <c r="B25" s="94">
        <v>23</v>
      </c>
      <c r="C25" s="94">
        <v>228.8</v>
      </c>
      <c r="D25" s="94">
        <v>83</v>
      </c>
      <c r="E25" s="94">
        <v>201.5</v>
      </c>
    </row>
    <row r="26" spans="2:5" ht="15.75" x14ac:dyDescent="0.25">
      <c r="B26" s="94">
        <v>24</v>
      </c>
      <c r="C26" s="94">
        <v>182.6</v>
      </c>
      <c r="D26" s="94">
        <v>84</v>
      </c>
      <c r="E26" s="94">
        <v>173.1</v>
      </c>
    </row>
    <row r="27" spans="2:5" ht="15.75" x14ac:dyDescent="0.25">
      <c r="B27" s="94">
        <v>25</v>
      </c>
      <c r="C27" s="94">
        <v>230.7</v>
      </c>
      <c r="D27" s="94">
        <v>85</v>
      </c>
      <c r="E27" s="94">
        <v>192.7</v>
      </c>
    </row>
    <row r="28" spans="2:5" ht="15.75" x14ac:dyDescent="0.25">
      <c r="B28" s="94">
        <v>26</v>
      </c>
      <c r="C28" s="94">
        <v>186.3</v>
      </c>
      <c r="D28" s="94">
        <v>86</v>
      </c>
      <c r="E28" s="94">
        <v>157.30000000000001</v>
      </c>
    </row>
    <row r="29" spans="2:5" ht="15.75" x14ac:dyDescent="0.25">
      <c r="B29" s="94">
        <v>27</v>
      </c>
      <c r="C29" s="94">
        <v>229.2</v>
      </c>
      <c r="D29" s="94">
        <v>87</v>
      </c>
      <c r="E29" s="94">
        <v>244.4</v>
      </c>
    </row>
    <row r="30" spans="2:5" ht="15.75" x14ac:dyDescent="0.25">
      <c r="B30" s="94">
        <v>28</v>
      </c>
      <c r="C30" s="94">
        <v>230.1</v>
      </c>
      <c r="D30" s="94">
        <v>88</v>
      </c>
      <c r="E30" s="94">
        <v>182.2</v>
      </c>
    </row>
    <row r="31" spans="2:5" ht="15.75" x14ac:dyDescent="0.25">
      <c r="B31" s="94">
        <v>29</v>
      </c>
      <c r="C31" s="94">
        <v>220.1</v>
      </c>
      <c r="D31" s="94">
        <v>89</v>
      </c>
      <c r="E31" s="94">
        <v>241.5</v>
      </c>
    </row>
    <row r="32" spans="2:5" ht="15.75" x14ac:dyDescent="0.25">
      <c r="B32" s="94">
        <v>30</v>
      </c>
      <c r="C32" s="94">
        <v>189.4</v>
      </c>
      <c r="D32" s="94">
        <v>90</v>
      </c>
      <c r="E32" s="94">
        <v>232.4</v>
      </c>
    </row>
    <row r="33" spans="2:14" ht="15.75" x14ac:dyDescent="0.25">
      <c r="B33" s="94">
        <v>31</v>
      </c>
      <c r="C33" s="94">
        <v>188.4</v>
      </c>
      <c r="D33" s="94">
        <v>91</v>
      </c>
      <c r="E33" s="94">
        <v>182.4</v>
      </c>
    </row>
    <row r="34" spans="2:14" ht="15.75" x14ac:dyDescent="0.25">
      <c r="B34" s="94">
        <v>32</v>
      </c>
      <c r="C34" s="94">
        <v>179.1</v>
      </c>
      <c r="D34" s="94">
        <v>92</v>
      </c>
      <c r="E34" s="94">
        <v>182.7</v>
      </c>
    </row>
    <row r="35" spans="2:14" ht="15.75" x14ac:dyDescent="0.25">
      <c r="B35" s="94">
        <v>33</v>
      </c>
      <c r="C35" s="94">
        <v>199.2</v>
      </c>
      <c r="D35" s="94">
        <v>93</v>
      </c>
      <c r="E35" s="94">
        <v>151.19999999999999</v>
      </c>
    </row>
    <row r="36" spans="2:14" ht="15.75" x14ac:dyDescent="0.25">
      <c r="B36" s="94">
        <v>34</v>
      </c>
      <c r="C36" s="94">
        <v>228.8</v>
      </c>
      <c r="D36" s="94">
        <v>94</v>
      </c>
      <c r="E36" s="94">
        <v>191.6</v>
      </c>
    </row>
    <row r="37" spans="2:14" ht="15.75" x14ac:dyDescent="0.25">
      <c r="B37" s="94">
        <v>35</v>
      </c>
      <c r="C37" s="94">
        <v>190.7</v>
      </c>
      <c r="D37" s="94">
        <v>95</v>
      </c>
      <c r="E37" s="94">
        <v>228.3</v>
      </c>
    </row>
    <row r="38" spans="2:14" ht="15.75" x14ac:dyDescent="0.25">
      <c r="B38" s="94">
        <v>36</v>
      </c>
      <c r="C38" s="94">
        <v>251.1</v>
      </c>
      <c r="D38" s="94">
        <v>96</v>
      </c>
      <c r="E38" s="94">
        <v>204.4</v>
      </c>
    </row>
    <row r="39" spans="2:14" ht="15.75" x14ac:dyDescent="0.25">
      <c r="B39" s="94">
        <v>37</v>
      </c>
      <c r="C39" s="94">
        <v>207.6</v>
      </c>
      <c r="D39" s="94">
        <v>97</v>
      </c>
      <c r="E39" s="94">
        <v>195.6</v>
      </c>
    </row>
    <row r="40" spans="2:14" ht="15.75" x14ac:dyDescent="0.25">
      <c r="B40" s="94">
        <v>38</v>
      </c>
      <c r="C40" s="94">
        <v>211.9</v>
      </c>
      <c r="D40" s="94">
        <v>98</v>
      </c>
      <c r="E40" s="94">
        <v>221.8</v>
      </c>
    </row>
    <row r="41" spans="2:14" ht="15.75" x14ac:dyDescent="0.25">
      <c r="B41" s="94">
        <v>39</v>
      </c>
      <c r="C41" s="94">
        <v>228.3</v>
      </c>
      <c r="D41" s="94">
        <v>99</v>
      </c>
      <c r="E41" s="94">
        <v>206.2</v>
      </c>
    </row>
    <row r="42" spans="2:14" ht="15.75" x14ac:dyDescent="0.25">
      <c r="B42" s="94">
        <v>40</v>
      </c>
      <c r="C42" s="94">
        <v>204.4</v>
      </c>
      <c r="D42" s="94">
        <v>100</v>
      </c>
      <c r="E42" s="94">
        <v>235.9</v>
      </c>
    </row>
    <row r="43" spans="2:14" ht="15.75" x14ac:dyDescent="0.25">
      <c r="B43" s="94">
        <v>41</v>
      </c>
      <c r="C43" s="94">
        <v>195.6</v>
      </c>
      <c r="D43" s="94">
        <v>101</v>
      </c>
      <c r="E43" s="94">
        <v>218.5</v>
      </c>
      <c r="H43" s="90"/>
      <c r="I43" s="90"/>
      <c r="M43" s="6"/>
      <c r="N43" s="88"/>
    </row>
    <row r="44" spans="2:14" ht="15.75" x14ac:dyDescent="0.25">
      <c r="B44" s="94">
        <v>42</v>
      </c>
      <c r="C44" s="94">
        <v>221.8</v>
      </c>
      <c r="D44" s="94">
        <v>102</v>
      </c>
      <c r="E44" s="94">
        <v>168.5</v>
      </c>
      <c r="H44" s="58"/>
      <c r="I44" s="58"/>
      <c r="M44" s="58"/>
      <c r="N44" s="58"/>
    </row>
    <row r="45" spans="2:14" ht="15.75" x14ac:dyDescent="0.25">
      <c r="B45" s="94">
        <v>43</v>
      </c>
      <c r="C45" s="94">
        <v>206.6</v>
      </c>
      <c r="D45" s="94">
        <v>103</v>
      </c>
      <c r="E45" s="94">
        <v>183.6</v>
      </c>
      <c r="H45" s="58"/>
      <c r="I45" s="58"/>
      <c r="M45" s="58"/>
      <c r="N45" s="58"/>
    </row>
    <row r="46" spans="2:14" ht="15.75" x14ac:dyDescent="0.25">
      <c r="B46" s="94">
        <v>44</v>
      </c>
      <c r="C46" s="94">
        <v>235.9</v>
      </c>
      <c r="D46" s="94">
        <v>104</v>
      </c>
      <c r="E46" s="94">
        <v>213</v>
      </c>
      <c r="H46" s="58"/>
      <c r="I46" s="58"/>
      <c r="M46" s="58"/>
      <c r="N46" s="58"/>
    </row>
    <row r="47" spans="2:14" ht="15.75" x14ac:dyDescent="0.25">
      <c r="B47" s="94">
        <v>45</v>
      </c>
      <c r="C47" s="94">
        <v>218.5</v>
      </c>
      <c r="D47" s="94">
        <v>105</v>
      </c>
      <c r="E47" s="94">
        <v>180.8</v>
      </c>
      <c r="H47" s="58"/>
      <c r="I47" s="58"/>
      <c r="M47" s="58"/>
      <c r="N47" s="58"/>
    </row>
    <row r="48" spans="2:14" ht="15.75" x14ac:dyDescent="0.25">
      <c r="B48" s="94">
        <v>46</v>
      </c>
      <c r="C48" s="94">
        <v>168.4</v>
      </c>
      <c r="D48" s="94">
        <v>106</v>
      </c>
      <c r="E48" s="94">
        <v>208.4</v>
      </c>
      <c r="H48" s="58"/>
      <c r="I48" s="58"/>
      <c r="M48" s="58"/>
      <c r="N48" s="58"/>
    </row>
    <row r="49" spans="2:14" ht="15.75" x14ac:dyDescent="0.25">
      <c r="B49" s="94">
        <v>47</v>
      </c>
      <c r="C49" s="94">
        <v>183.6</v>
      </c>
      <c r="D49" s="94">
        <v>107</v>
      </c>
      <c r="E49" s="94">
        <v>240.6</v>
      </c>
      <c r="H49" s="58"/>
      <c r="I49" s="58"/>
      <c r="M49" s="58"/>
      <c r="N49" s="58"/>
    </row>
    <row r="50" spans="2:14" ht="15.75" x14ac:dyDescent="0.25">
      <c r="B50" s="94">
        <v>48</v>
      </c>
      <c r="C50" s="94">
        <v>213.2</v>
      </c>
      <c r="D50" s="94">
        <v>108</v>
      </c>
      <c r="E50" s="94">
        <v>208.2</v>
      </c>
      <c r="H50" s="58"/>
      <c r="I50" s="58"/>
      <c r="M50" s="58"/>
      <c r="N50" s="58"/>
    </row>
    <row r="51" spans="2:14" ht="15.75" x14ac:dyDescent="0.25">
      <c r="B51" s="94">
        <v>49</v>
      </c>
      <c r="C51" s="94">
        <v>180.8</v>
      </c>
      <c r="D51" s="94">
        <v>109</v>
      </c>
      <c r="E51" s="94">
        <v>187.2</v>
      </c>
      <c r="H51" s="58"/>
      <c r="I51" s="58"/>
      <c r="M51" s="58"/>
      <c r="N51" s="58"/>
    </row>
    <row r="52" spans="2:14" ht="15.75" x14ac:dyDescent="0.25">
      <c r="B52" s="94">
        <v>50</v>
      </c>
      <c r="C52" s="94">
        <v>208.4</v>
      </c>
      <c r="D52" s="94">
        <v>110</v>
      </c>
      <c r="E52" s="94">
        <v>234.7</v>
      </c>
      <c r="H52" s="58"/>
      <c r="I52" s="58"/>
    </row>
    <row r="53" spans="2:14" ht="15.75" x14ac:dyDescent="0.25">
      <c r="B53" s="94">
        <v>51</v>
      </c>
      <c r="C53" s="94">
        <v>240.6</v>
      </c>
      <c r="D53" s="94">
        <v>111</v>
      </c>
      <c r="E53" s="94">
        <v>206.4</v>
      </c>
      <c r="H53" s="58"/>
      <c r="I53" s="58"/>
    </row>
    <row r="54" spans="2:14" ht="15.75" x14ac:dyDescent="0.25">
      <c r="B54" s="94">
        <v>52</v>
      </c>
      <c r="C54" s="94">
        <v>208.2</v>
      </c>
      <c r="D54" s="94">
        <v>112</v>
      </c>
      <c r="E54" s="94">
        <v>227.8</v>
      </c>
      <c r="H54" s="58"/>
      <c r="I54" s="58"/>
      <c r="M54" s="89"/>
      <c r="N54" s="89"/>
    </row>
    <row r="55" spans="2:14" ht="15.75" x14ac:dyDescent="0.25">
      <c r="B55" s="94">
        <v>53</v>
      </c>
      <c r="C55" s="94">
        <v>187.2</v>
      </c>
      <c r="D55" s="94">
        <v>113</v>
      </c>
      <c r="E55" s="94">
        <v>228.3</v>
      </c>
      <c r="H55" s="58"/>
      <c r="I55" s="58"/>
    </row>
    <row r="56" spans="2:14" ht="15.75" x14ac:dyDescent="0.25">
      <c r="B56" s="94">
        <v>54</v>
      </c>
      <c r="C56" s="94">
        <v>234.7</v>
      </c>
      <c r="D56" s="94">
        <v>114</v>
      </c>
      <c r="E56" s="94">
        <v>204.4</v>
      </c>
      <c r="H56" s="58"/>
      <c r="I56" s="58"/>
      <c r="M56" s="89"/>
      <c r="N56" s="89"/>
    </row>
    <row r="57" spans="2:14" ht="15.75" x14ac:dyDescent="0.25">
      <c r="B57" s="94">
        <v>55</v>
      </c>
      <c r="C57" s="94">
        <v>206.4</v>
      </c>
      <c r="D57" s="94">
        <v>115</v>
      </c>
      <c r="E57" s="94">
        <v>195.6</v>
      </c>
      <c r="H57" s="58"/>
      <c r="I57" s="58"/>
    </row>
    <row r="58" spans="2:14" ht="15.75" x14ac:dyDescent="0.25">
      <c r="B58" s="94">
        <v>56</v>
      </c>
      <c r="C58" s="94">
        <v>227.8</v>
      </c>
      <c r="D58" s="94">
        <v>116</v>
      </c>
      <c r="E58" s="94">
        <v>221.8</v>
      </c>
      <c r="H58" s="58"/>
      <c r="I58" s="58"/>
    </row>
    <row r="59" spans="2:14" ht="15.75" x14ac:dyDescent="0.25">
      <c r="B59" s="94">
        <v>57</v>
      </c>
      <c r="C59" s="94">
        <v>188.4</v>
      </c>
      <c r="D59" s="94">
        <v>117</v>
      </c>
      <c r="E59" s="94">
        <v>206.4</v>
      </c>
    </row>
    <row r="60" spans="2:14" ht="15.75" x14ac:dyDescent="0.25">
      <c r="B60" s="94">
        <v>58</v>
      </c>
      <c r="C60" s="94">
        <v>226.3</v>
      </c>
      <c r="D60" s="94">
        <v>118</v>
      </c>
      <c r="E60" s="94">
        <v>235.9</v>
      </c>
    </row>
    <row r="61" spans="2:14" ht="15.75" x14ac:dyDescent="0.25">
      <c r="B61" s="94">
        <v>59</v>
      </c>
      <c r="C61" s="94">
        <v>178.7</v>
      </c>
      <c r="D61" s="94">
        <v>119</v>
      </c>
      <c r="E61" s="94">
        <v>218.5</v>
      </c>
    </row>
    <row r="62" spans="2:14" ht="15.75" x14ac:dyDescent="0.25">
      <c r="B62" s="95">
        <v>60</v>
      </c>
      <c r="C62" s="95">
        <v>228.8</v>
      </c>
      <c r="D62" s="95">
        <v>120</v>
      </c>
      <c r="E62" s="95">
        <v>168.7</v>
      </c>
    </row>
  </sheetData>
  <sortState xmlns:xlrd2="http://schemas.microsoft.com/office/spreadsheetml/2017/richdata2" ref="M57:M64">
    <sortCondition ref="M57"/>
  </sortState>
  <mergeCells count="2">
    <mergeCell ref="H2:J2"/>
    <mergeCell ref="B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Students data CA1</vt:lpstr>
      <vt:lpstr>CA2.1</vt:lpstr>
      <vt:lpstr>CA2.2</vt:lpstr>
      <vt:lpstr>CA2.3</vt:lpstr>
      <vt:lpstr>CA3.1</vt:lpstr>
      <vt:lpstr>CA3.2</vt:lpstr>
      <vt:lpstr>CA3.3</vt:lpstr>
      <vt:lpstr>CA4.1</vt:lpstr>
      <vt:lpstr>CA4.2(a)</vt:lpstr>
      <vt:lpstr>CA4.2(b)</vt:lpstr>
      <vt:lpstr>CA4.2(c)</vt:lpstr>
      <vt:lpstr>CA5.1</vt:lpstr>
      <vt:lpstr>CA5.2</vt:lpstr>
      <vt:lpstr>CA5.3</vt:lpstr>
      <vt:lpstr>CA5.4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sanan</dc:creator>
  <cp:lastModifiedBy>arman sanan</cp:lastModifiedBy>
  <dcterms:created xsi:type="dcterms:W3CDTF">2025-04-20T16:17:29Z</dcterms:created>
  <dcterms:modified xsi:type="dcterms:W3CDTF">2025-07-26T19:56:18Z</dcterms:modified>
</cp:coreProperties>
</file>