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开关、插座、弱电接口数量" sheetId="1" r:id="rId1"/>
    <sheet name="空开规划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K19" i="2"/>
  <c r="K47"/>
  <c r="K48"/>
  <c r="K49"/>
  <c r="K50"/>
  <c r="K51"/>
  <c r="K52"/>
  <c r="K53"/>
  <c r="K54"/>
  <c r="J54"/>
  <c r="K27"/>
  <c r="K36"/>
  <c r="K37"/>
  <c r="K38"/>
  <c r="K39"/>
  <c r="K40"/>
  <c r="K41"/>
  <c r="K42"/>
  <c r="K43"/>
  <c r="K44"/>
  <c r="K45"/>
  <c r="K46"/>
  <c r="J46"/>
  <c r="K21"/>
  <c r="K22"/>
  <c r="K23"/>
  <c r="K24"/>
  <c r="K25"/>
  <c r="K26"/>
  <c r="K28"/>
  <c r="K18"/>
  <c r="K20"/>
  <c r="K29"/>
  <c r="K30"/>
  <c r="K31"/>
  <c r="K32"/>
  <c r="K33"/>
  <c r="K34"/>
  <c r="K35"/>
  <c r="J35"/>
  <c r="L8"/>
  <c r="M8"/>
  <c r="L9"/>
  <c r="M9"/>
  <c r="L10"/>
  <c r="M10"/>
  <c r="L11"/>
  <c r="M11"/>
  <c r="L12"/>
  <c r="M12"/>
  <c r="L13"/>
  <c r="M13"/>
  <c r="L14"/>
  <c r="M14"/>
  <c r="L7"/>
  <c r="M7"/>
  <c r="M15"/>
  <c r="L15"/>
</calcChain>
</file>

<file path=xl/sharedStrings.xml><?xml version="1.0" encoding="utf-8"?>
<sst xmlns="http://schemas.openxmlformats.org/spreadsheetml/2006/main" count="245" uniqueCount="154">
  <si>
    <t>插座</t>
    <phoneticPr fontId="1" type="noConversion"/>
  </si>
  <si>
    <t>电</t>
    <phoneticPr fontId="1" type="noConversion"/>
  </si>
  <si>
    <t>位置</t>
    <phoneticPr fontId="1" type="noConversion"/>
  </si>
  <si>
    <t>作用</t>
    <phoneticPr fontId="1" type="noConversion"/>
  </si>
  <si>
    <t>电动车充电、手机充电、插装电热烘鞋器、感应灯等</t>
    <phoneticPr fontId="1" type="noConversion"/>
  </si>
  <si>
    <t>沙发</t>
    <phoneticPr fontId="1" type="noConversion"/>
  </si>
  <si>
    <t>一侧一个，台灯、挂烫、烧水、手机</t>
    <phoneticPr fontId="1" type="noConversion"/>
  </si>
  <si>
    <t>阳台</t>
    <phoneticPr fontId="1" type="noConversion"/>
  </si>
  <si>
    <t>洗衣机</t>
    <phoneticPr fontId="1" type="noConversion"/>
  </si>
  <si>
    <t>玄关</t>
    <phoneticPr fontId="1" type="noConversion"/>
  </si>
  <si>
    <t>鞋柜上方</t>
    <phoneticPr fontId="1" type="noConversion"/>
  </si>
  <si>
    <t>客厅</t>
    <phoneticPr fontId="1" type="noConversion"/>
  </si>
  <si>
    <t>电视墙</t>
    <phoneticPr fontId="1" type="noConversion"/>
  </si>
  <si>
    <t>电视、路由器、电视盒子、光猫、等</t>
    <phoneticPr fontId="1" type="noConversion"/>
  </si>
  <si>
    <t>预埋PVC管（将电视的线从PVC管中直接穿下去）</t>
    <phoneticPr fontId="1" type="noConversion"/>
  </si>
  <si>
    <t>备注</t>
    <phoneticPr fontId="1" type="noConversion"/>
  </si>
  <si>
    <t>空调</t>
    <phoneticPr fontId="1" type="noConversion"/>
  </si>
  <si>
    <t>电视墙顶部</t>
    <phoneticPr fontId="1" type="noConversion"/>
  </si>
  <si>
    <t>预留投影幕布</t>
    <phoneticPr fontId="1" type="noConversion"/>
  </si>
  <si>
    <t>可要可不要</t>
    <phoneticPr fontId="1" type="noConversion"/>
  </si>
  <si>
    <t>茶几地面</t>
    <phoneticPr fontId="1" type="noConversion"/>
  </si>
  <si>
    <t>烧水</t>
    <phoneticPr fontId="1" type="noConversion"/>
  </si>
  <si>
    <t>餐厅</t>
    <phoneticPr fontId="1" type="noConversion"/>
  </si>
  <si>
    <t>餐桌旁</t>
    <phoneticPr fontId="1" type="noConversion"/>
  </si>
  <si>
    <t>开关</t>
    <phoneticPr fontId="1" type="noConversion"/>
  </si>
  <si>
    <t>地插或者墙插都可以</t>
    <phoneticPr fontId="1" type="noConversion"/>
  </si>
  <si>
    <t>厨房</t>
    <phoneticPr fontId="1" type="noConversion"/>
  </si>
  <si>
    <t>热水壶，烧火锅等</t>
    <phoneticPr fontId="1" type="noConversion"/>
  </si>
  <si>
    <t>做饭区</t>
    <phoneticPr fontId="1" type="noConversion"/>
  </si>
  <si>
    <t>油烟机</t>
    <phoneticPr fontId="1" type="noConversion"/>
  </si>
  <si>
    <t>北侧厨柜区</t>
    <phoneticPr fontId="1" type="noConversion"/>
  </si>
  <si>
    <t>微波炉、烤箱、电饭锅等</t>
    <phoneticPr fontId="1" type="noConversion"/>
  </si>
  <si>
    <t>洗碗区</t>
    <phoneticPr fontId="1" type="noConversion"/>
  </si>
  <si>
    <t>净水器、厨余粉碎机、洗碗机</t>
    <phoneticPr fontId="1" type="noConversion"/>
  </si>
  <si>
    <t>根据地方大小看是否能放得开</t>
    <phoneticPr fontId="1" type="noConversion"/>
  </si>
  <si>
    <t>床头</t>
    <phoneticPr fontId="1" type="noConversion"/>
  </si>
  <si>
    <t>必须的</t>
    <phoneticPr fontId="1" type="noConversion"/>
  </si>
  <si>
    <t>书桌</t>
    <phoneticPr fontId="1" type="noConversion"/>
  </si>
  <si>
    <t>床头柜</t>
    <phoneticPr fontId="1" type="noConversion"/>
  </si>
  <si>
    <t>台灯</t>
    <phoneticPr fontId="1" type="noConversion"/>
  </si>
  <si>
    <t>阳台南卧</t>
    <phoneticPr fontId="1" type="noConversion"/>
  </si>
  <si>
    <t>飘窗南卧</t>
    <phoneticPr fontId="1" type="noConversion"/>
  </si>
  <si>
    <t>北卧</t>
    <phoneticPr fontId="1" type="noConversion"/>
  </si>
  <si>
    <t>主机、显示器</t>
    <phoneticPr fontId="1" type="noConversion"/>
  </si>
  <si>
    <t>北卧隔间</t>
    <phoneticPr fontId="1" type="noConversion"/>
  </si>
  <si>
    <t>台灯、显示器、主机</t>
    <phoneticPr fontId="1" type="noConversion"/>
  </si>
  <si>
    <t>玄关对面</t>
    <phoneticPr fontId="1" type="noConversion"/>
  </si>
  <si>
    <t>放冰箱</t>
    <phoneticPr fontId="1" type="noConversion"/>
  </si>
  <si>
    <t>厕所</t>
    <phoneticPr fontId="1" type="noConversion"/>
  </si>
  <si>
    <t>镜子</t>
    <phoneticPr fontId="1" type="noConversion"/>
  </si>
  <si>
    <t>马桶</t>
    <phoneticPr fontId="1" type="noConversion"/>
  </si>
  <si>
    <t>浴霸</t>
    <phoneticPr fontId="1" type="noConversion"/>
  </si>
  <si>
    <t>或预留线头就行</t>
    <phoneticPr fontId="1" type="noConversion"/>
  </si>
  <si>
    <t>电动升降晾衣架</t>
    <phoneticPr fontId="1" type="noConversion"/>
  </si>
  <si>
    <t>进门左手边</t>
    <phoneticPr fontId="1" type="noConversion"/>
  </si>
  <si>
    <t>玄关灯、客厅灯（亮）、客厅灯（暗）</t>
    <phoneticPr fontId="1" type="noConversion"/>
  </si>
  <si>
    <t>沙发墙</t>
    <phoneticPr fontId="1" type="noConversion"/>
  </si>
  <si>
    <t>餐桌灯</t>
    <phoneticPr fontId="1" type="noConversion"/>
  </si>
  <si>
    <t>玄关灯、客厅灯（亮）、客厅灯（暗）、餐桌灯</t>
    <phoneticPr fontId="1" type="noConversion"/>
  </si>
  <si>
    <t>厨房灯</t>
    <phoneticPr fontId="1" type="noConversion"/>
  </si>
  <si>
    <t>北卧要装两个灯，内部卧室一个，外部书房一个</t>
    <phoneticPr fontId="1" type="noConversion"/>
  </si>
  <si>
    <t>门外</t>
    <phoneticPr fontId="1" type="noConversion"/>
  </si>
  <si>
    <t>门内</t>
    <phoneticPr fontId="1" type="noConversion"/>
  </si>
  <si>
    <t>热水器</t>
    <phoneticPr fontId="1" type="noConversion"/>
  </si>
  <si>
    <t>如果装浴霸，留一个浴霸开关</t>
    <phoneticPr fontId="1" type="noConversion"/>
  </si>
  <si>
    <t>空间可能不够</t>
  </si>
  <si>
    <t>空间可能不够</t>
    <phoneticPr fontId="1" type="noConversion"/>
  </si>
  <si>
    <t>吊顶</t>
    <phoneticPr fontId="1" type="noConversion"/>
  </si>
  <si>
    <t>预留电线，安装凉霸</t>
  </si>
  <si>
    <t>预留电线，安装凉霸</t>
    <phoneticPr fontId="1" type="noConversion"/>
  </si>
  <si>
    <t>橱柜区</t>
    <phoneticPr fontId="1" type="noConversion"/>
  </si>
  <si>
    <t>预留电线，安装灯带</t>
    <phoneticPr fontId="1" type="noConversion"/>
  </si>
  <si>
    <t>门内</t>
    <phoneticPr fontId="1" type="noConversion"/>
  </si>
  <si>
    <t>凉霸开关</t>
    <phoneticPr fontId="1" type="noConversion"/>
  </si>
  <si>
    <t>灯带开关</t>
    <phoneticPr fontId="1" type="noConversion"/>
  </si>
  <si>
    <t>餐桌顶</t>
    <phoneticPr fontId="1" type="noConversion"/>
  </si>
  <si>
    <t>餐桌旁</t>
    <phoneticPr fontId="1" type="noConversion"/>
  </si>
  <si>
    <t>客厅跟厨房在一起，或许直接开空调就行</t>
    <phoneticPr fontId="1" type="noConversion"/>
  </si>
  <si>
    <t>钱够就要，可以带烘干</t>
    <phoneticPr fontId="1" type="noConversion"/>
  </si>
  <si>
    <t>钱够就要，冬天提前让浴室暖和</t>
    <phoneticPr fontId="1" type="noConversion"/>
  </si>
  <si>
    <t>装在天花板上的电风扇，可能会导致火苗不稳和吹的风也是热风</t>
    <phoneticPr fontId="1" type="noConversion"/>
  </si>
  <si>
    <t>背对灯光时可以照明，具体是否实用有待考证</t>
    <phoneticPr fontId="1" type="noConversion"/>
  </si>
  <si>
    <t>要不要装阳台灯，在哪装阳台灯都是个问题</t>
    <phoneticPr fontId="1" type="noConversion"/>
  </si>
  <si>
    <t>弱点插口</t>
    <phoneticPr fontId="1" type="noConversion"/>
  </si>
  <si>
    <t>电视机柜后</t>
    <phoneticPr fontId="1" type="noConversion"/>
  </si>
  <si>
    <t>卫星电视线、网络入户线</t>
    <phoneticPr fontId="1" type="noConversion"/>
  </si>
  <si>
    <t>不要弱电箱，只留插口，弱电箱转移到电视柜里</t>
    <phoneticPr fontId="1" type="noConversion"/>
  </si>
  <si>
    <t>待定</t>
    <phoneticPr fontId="1" type="noConversion"/>
  </si>
  <si>
    <t>卫星电视接口、网络接口</t>
    <phoneticPr fontId="1" type="noConversion"/>
  </si>
  <si>
    <t>网络接口</t>
    <phoneticPr fontId="1" type="noConversion"/>
  </si>
  <si>
    <t>总开关</t>
    <phoneticPr fontId="1" type="noConversion"/>
  </si>
  <si>
    <t>空开位置</t>
    <phoneticPr fontId="1" type="noConversion"/>
  </si>
  <si>
    <t>空开类型</t>
    <phoneticPr fontId="1" type="noConversion"/>
  </si>
  <si>
    <t>线路内径</t>
    <phoneticPr fontId="1" type="noConversion"/>
  </si>
  <si>
    <t>C40</t>
    <phoneticPr fontId="1" type="noConversion"/>
  </si>
  <si>
    <t>位置</t>
    <phoneticPr fontId="1" type="noConversion"/>
  </si>
  <si>
    <t>器材</t>
    <phoneticPr fontId="1" type="noConversion"/>
  </si>
  <si>
    <t>公式</t>
    <phoneticPr fontId="1" type="noConversion"/>
  </si>
  <si>
    <t>电压22OV</t>
    <phoneticPr fontId="1" type="noConversion"/>
  </si>
  <si>
    <t>1kw≈4.55A</t>
    <phoneticPr fontId="1" type="noConversion"/>
  </si>
  <si>
    <t>功率</t>
    <phoneticPr fontId="1" type="noConversion"/>
  </si>
  <si>
    <t>电流</t>
    <phoneticPr fontId="1" type="noConversion"/>
  </si>
  <si>
    <t>玄关</t>
    <phoneticPr fontId="1" type="noConversion"/>
  </si>
  <si>
    <t>吸顶灯</t>
    <phoneticPr fontId="1" type="noConversion"/>
  </si>
  <si>
    <t>数量</t>
    <phoneticPr fontId="1" type="noConversion"/>
  </si>
  <si>
    <t>客厅</t>
    <phoneticPr fontId="1" type="noConversion"/>
  </si>
  <si>
    <t>餐厅</t>
    <phoneticPr fontId="1" type="noConversion"/>
  </si>
  <si>
    <t>吊灯</t>
    <phoneticPr fontId="1" type="noConversion"/>
  </si>
  <si>
    <t>南卧1</t>
    <phoneticPr fontId="1" type="noConversion"/>
  </si>
  <si>
    <t>南卧2</t>
    <phoneticPr fontId="1" type="noConversion"/>
  </si>
  <si>
    <t>北卧</t>
    <phoneticPr fontId="1" type="noConversion"/>
  </si>
  <si>
    <t>厨房</t>
    <phoneticPr fontId="1" type="noConversion"/>
  </si>
  <si>
    <t>厕所</t>
    <phoneticPr fontId="1" type="noConversion"/>
  </si>
  <si>
    <t>总功率</t>
    <phoneticPr fontId="1" type="noConversion"/>
  </si>
  <si>
    <t>灯</t>
    <phoneticPr fontId="1" type="noConversion"/>
  </si>
  <si>
    <t>全屋灯</t>
    <phoneticPr fontId="1" type="noConversion"/>
  </si>
  <si>
    <t>C16</t>
    <phoneticPr fontId="1" type="noConversion"/>
  </si>
  <si>
    <t>类型</t>
    <phoneticPr fontId="1" type="noConversion"/>
  </si>
  <si>
    <t>插座</t>
    <phoneticPr fontId="1" type="noConversion"/>
  </si>
  <si>
    <t>手机充电等</t>
    <phoneticPr fontId="1" type="noConversion"/>
  </si>
  <si>
    <t>电视</t>
    <phoneticPr fontId="1" type="noConversion"/>
  </si>
  <si>
    <t>路由器</t>
    <phoneticPr fontId="1" type="noConversion"/>
  </si>
  <si>
    <t>光猫</t>
    <phoneticPr fontId="1" type="noConversion"/>
  </si>
  <si>
    <t>电视盒子</t>
    <phoneticPr fontId="1" type="noConversion"/>
  </si>
  <si>
    <t>电水壶</t>
    <phoneticPr fontId="1" type="noConversion"/>
  </si>
  <si>
    <t>音箱</t>
    <phoneticPr fontId="1" type="noConversion"/>
  </si>
  <si>
    <t>台灯</t>
    <phoneticPr fontId="1" type="noConversion"/>
  </si>
  <si>
    <t>北卧书房</t>
    <phoneticPr fontId="1" type="noConversion"/>
  </si>
  <si>
    <t>电脑</t>
    <phoneticPr fontId="1" type="noConversion"/>
  </si>
  <si>
    <t>卫生间</t>
    <phoneticPr fontId="1" type="noConversion"/>
  </si>
  <si>
    <t>电热马桶</t>
    <phoneticPr fontId="1" type="noConversion"/>
  </si>
  <si>
    <t>电吹风</t>
    <phoneticPr fontId="1" type="noConversion"/>
  </si>
  <si>
    <t>插座1（玄关、客厅、餐厅、北卧）</t>
    <phoneticPr fontId="1" type="noConversion"/>
  </si>
  <si>
    <t>插座2（南卧1、南卧2、卫生间）</t>
    <phoneticPr fontId="1" type="noConversion"/>
  </si>
  <si>
    <t>火锅炉</t>
    <phoneticPr fontId="1" type="noConversion"/>
  </si>
  <si>
    <t>茶电水壶</t>
    <phoneticPr fontId="1" type="noConversion"/>
  </si>
  <si>
    <t>油烟机</t>
    <phoneticPr fontId="1" type="noConversion"/>
  </si>
  <si>
    <t>微波炉</t>
    <phoneticPr fontId="1" type="noConversion"/>
  </si>
  <si>
    <t>净水器</t>
    <phoneticPr fontId="1" type="noConversion"/>
  </si>
  <si>
    <t>厨余粉碎机</t>
    <phoneticPr fontId="1" type="noConversion"/>
  </si>
  <si>
    <t>洗碗机</t>
    <phoneticPr fontId="1" type="noConversion"/>
  </si>
  <si>
    <t>电饭锅</t>
    <phoneticPr fontId="1" type="noConversion"/>
  </si>
  <si>
    <t>电烤箱</t>
    <phoneticPr fontId="1" type="noConversion"/>
  </si>
  <si>
    <t>插座厨房</t>
    <phoneticPr fontId="1" type="noConversion"/>
  </si>
  <si>
    <t>C20带漏保</t>
    <phoneticPr fontId="1" type="noConversion"/>
  </si>
  <si>
    <t>客厅空调</t>
    <phoneticPr fontId="1" type="noConversion"/>
  </si>
  <si>
    <t>D20</t>
    <phoneticPr fontId="1" type="noConversion"/>
  </si>
  <si>
    <t>南卧1空调</t>
    <phoneticPr fontId="1" type="noConversion"/>
  </si>
  <si>
    <t>南卧2空调</t>
    <phoneticPr fontId="1" type="noConversion"/>
  </si>
  <si>
    <t>北卧空调</t>
    <phoneticPr fontId="1" type="noConversion"/>
  </si>
  <si>
    <t>浴霸</t>
    <phoneticPr fontId="1" type="noConversion"/>
  </si>
  <si>
    <t>C16带漏保</t>
    <phoneticPr fontId="1" type="noConversion"/>
  </si>
  <si>
    <t>空气开关规划</t>
    <phoneticPr fontId="1" type="noConversion"/>
  </si>
  <si>
    <t>冰箱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</si>
</sst>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workbookViewId="0">
      <selection activeCell="D62" sqref="D62"/>
    </sheetView>
  </sheetViews>
  <sheetFormatPr defaultRowHeight="13.5"/>
  <cols>
    <col min="1" max="1" width="9" style="1"/>
    <col min="2" max="2" width="15.125" bestFit="1" customWidth="1"/>
    <col min="3" max="3" width="9" style="2"/>
    <col min="4" max="4" width="48.375" bestFit="1" customWidth="1"/>
    <col min="5" max="5" width="58.75" bestFit="1" customWidth="1"/>
  </cols>
  <sheetData>
    <row r="1" spans="1:5">
      <c r="A1" s="20" t="s">
        <v>1</v>
      </c>
      <c r="B1" s="20"/>
      <c r="C1" s="20"/>
      <c r="D1" s="20"/>
      <c r="E1" s="20"/>
    </row>
    <row r="2" spans="1:5">
      <c r="A2" s="18" t="s">
        <v>2</v>
      </c>
      <c r="B2" s="18"/>
      <c r="C2" s="6" t="s">
        <v>0</v>
      </c>
      <c r="D2" s="7" t="s">
        <v>3</v>
      </c>
      <c r="E2" s="7" t="s">
        <v>15</v>
      </c>
    </row>
    <row r="3" spans="1:5">
      <c r="A3" s="19" t="s">
        <v>9</v>
      </c>
      <c r="B3" s="4" t="s">
        <v>10</v>
      </c>
      <c r="C3" s="3">
        <v>1</v>
      </c>
      <c r="D3" s="4" t="s">
        <v>4</v>
      </c>
      <c r="E3" s="4"/>
    </row>
    <row r="4" spans="1:5">
      <c r="A4" s="19"/>
      <c r="B4" s="4" t="s">
        <v>46</v>
      </c>
      <c r="C4" s="3">
        <v>1</v>
      </c>
      <c r="D4" s="4" t="s">
        <v>47</v>
      </c>
      <c r="E4" s="4"/>
    </row>
    <row r="5" spans="1:5">
      <c r="A5" s="19" t="s">
        <v>11</v>
      </c>
      <c r="B5" s="4" t="s">
        <v>5</v>
      </c>
      <c r="C5" s="3">
        <v>2</v>
      </c>
      <c r="D5" s="4" t="s">
        <v>6</v>
      </c>
      <c r="E5" s="4"/>
    </row>
    <row r="6" spans="1:5">
      <c r="A6" s="19"/>
      <c r="B6" s="4" t="s">
        <v>12</v>
      </c>
      <c r="C6" s="3">
        <v>6</v>
      </c>
      <c r="D6" s="4" t="s">
        <v>13</v>
      </c>
      <c r="E6" s="4" t="s">
        <v>14</v>
      </c>
    </row>
    <row r="7" spans="1:5">
      <c r="A7" s="19"/>
      <c r="B7" s="9" t="s">
        <v>17</v>
      </c>
      <c r="C7" s="8">
        <v>1</v>
      </c>
      <c r="D7" s="9" t="s">
        <v>18</v>
      </c>
      <c r="E7" s="9" t="s">
        <v>19</v>
      </c>
    </row>
    <row r="8" spans="1:5">
      <c r="A8" s="19"/>
      <c r="B8" s="4" t="s">
        <v>20</v>
      </c>
      <c r="C8" s="3">
        <v>1</v>
      </c>
      <c r="D8" s="4" t="s">
        <v>21</v>
      </c>
      <c r="E8" s="4"/>
    </row>
    <row r="9" spans="1:5">
      <c r="A9" s="19"/>
      <c r="B9" s="4" t="s">
        <v>16</v>
      </c>
      <c r="C9" s="3">
        <v>1</v>
      </c>
      <c r="D9" s="4"/>
      <c r="E9" s="4"/>
    </row>
    <row r="10" spans="1:5">
      <c r="A10" s="21" t="s">
        <v>22</v>
      </c>
      <c r="B10" s="9" t="s">
        <v>75</v>
      </c>
      <c r="C10" s="8">
        <v>0</v>
      </c>
      <c r="D10" s="9" t="s">
        <v>68</v>
      </c>
      <c r="E10" s="9" t="s">
        <v>77</v>
      </c>
    </row>
    <row r="11" spans="1:5">
      <c r="A11" s="23"/>
      <c r="B11" s="4" t="s">
        <v>23</v>
      </c>
      <c r="C11" s="3">
        <v>2</v>
      </c>
      <c r="D11" s="4" t="s">
        <v>27</v>
      </c>
      <c r="E11" s="4" t="s">
        <v>25</v>
      </c>
    </row>
    <row r="12" spans="1:5">
      <c r="A12" s="19" t="s">
        <v>26</v>
      </c>
      <c r="B12" s="4" t="s">
        <v>28</v>
      </c>
      <c r="C12" s="3">
        <v>1</v>
      </c>
      <c r="D12" s="4" t="s">
        <v>29</v>
      </c>
      <c r="E12" s="4"/>
    </row>
    <row r="13" spans="1:5">
      <c r="A13" s="19"/>
      <c r="B13" s="4" t="s">
        <v>30</v>
      </c>
      <c r="C13" s="3">
        <v>4</v>
      </c>
      <c r="D13" s="4" t="s">
        <v>31</v>
      </c>
      <c r="E13" s="4"/>
    </row>
    <row r="14" spans="1:5">
      <c r="A14" s="19"/>
      <c r="B14" s="9" t="s">
        <v>67</v>
      </c>
      <c r="C14" s="8">
        <v>0</v>
      </c>
      <c r="D14" s="9" t="s">
        <v>69</v>
      </c>
      <c r="E14" s="9" t="s">
        <v>80</v>
      </c>
    </row>
    <row r="15" spans="1:5">
      <c r="A15" s="19"/>
      <c r="B15" s="9" t="s">
        <v>70</v>
      </c>
      <c r="C15" s="8">
        <v>0</v>
      </c>
      <c r="D15" s="9" t="s">
        <v>71</v>
      </c>
      <c r="E15" s="9" t="s">
        <v>81</v>
      </c>
    </row>
    <row r="16" spans="1:5">
      <c r="A16" s="19"/>
      <c r="B16" s="4" t="s">
        <v>32</v>
      </c>
      <c r="C16" s="3">
        <v>3</v>
      </c>
      <c r="D16" s="4" t="s">
        <v>33</v>
      </c>
      <c r="E16" s="4" t="s">
        <v>34</v>
      </c>
    </row>
    <row r="17" spans="1:5">
      <c r="A17" s="19" t="s">
        <v>40</v>
      </c>
      <c r="B17" s="12" t="s">
        <v>35</v>
      </c>
      <c r="C17" s="13">
        <v>2</v>
      </c>
      <c r="D17" s="12" t="s">
        <v>36</v>
      </c>
      <c r="E17" s="12"/>
    </row>
    <row r="18" spans="1:5">
      <c r="A18" s="19"/>
      <c r="B18" s="11" t="s">
        <v>37</v>
      </c>
      <c r="C18" s="10">
        <v>2</v>
      </c>
      <c r="D18" s="11" t="s">
        <v>43</v>
      </c>
      <c r="E18" s="11" t="s">
        <v>66</v>
      </c>
    </row>
    <row r="19" spans="1:5">
      <c r="A19" s="19"/>
      <c r="B19" s="11" t="s">
        <v>38</v>
      </c>
      <c r="C19" s="10">
        <v>1</v>
      </c>
      <c r="D19" s="11" t="s">
        <v>39</v>
      </c>
      <c r="E19" s="11" t="s">
        <v>65</v>
      </c>
    </row>
    <row r="20" spans="1:5">
      <c r="A20" s="19"/>
      <c r="B20" s="12" t="s">
        <v>16</v>
      </c>
      <c r="C20" s="13">
        <v>1</v>
      </c>
      <c r="D20" s="12"/>
      <c r="E20" s="12"/>
    </row>
    <row r="21" spans="1:5">
      <c r="A21" s="19" t="s">
        <v>41</v>
      </c>
      <c r="B21" s="4" t="s">
        <v>35</v>
      </c>
      <c r="C21" s="3">
        <v>2</v>
      </c>
      <c r="D21" s="4" t="s">
        <v>36</v>
      </c>
      <c r="E21" s="4"/>
    </row>
    <row r="22" spans="1:5">
      <c r="A22" s="19"/>
      <c r="B22" s="11" t="s">
        <v>37</v>
      </c>
      <c r="C22" s="10">
        <v>2</v>
      </c>
      <c r="D22" s="11" t="s">
        <v>43</v>
      </c>
      <c r="E22" s="11" t="s">
        <v>65</v>
      </c>
    </row>
    <row r="23" spans="1:5">
      <c r="A23" s="19"/>
      <c r="B23" s="11" t="s">
        <v>38</v>
      </c>
      <c r="C23" s="10">
        <v>1</v>
      </c>
      <c r="D23" s="11" t="s">
        <v>39</v>
      </c>
      <c r="E23" s="11" t="s">
        <v>65</v>
      </c>
    </row>
    <row r="24" spans="1:5">
      <c r="A24" s="19"/>
      <c r="B24" s="4" t="s">
        <v>16</v>
      </c>
      <c r="C24" s="3">
        <v>1</v>
      </c>
      <c r="D24" s="4"/>
      <c r="E24" s="4"/>
    </row>
    <row r="25" spans="1:5">
      <c r="A25" s="19" t="s">
        <v>42</v>
      </c>
      <c r="B25" s="4" t="s">
        <v>35</v>
      </c>
      <c r="C25" s="3">
        <v>2</v>
      </c>
      <c r="D25" s="4" t="s">
        <v>36</v>
      </c>
      <c r="E25" s="4"/>
    </row>
    <row r="26" spans="1:5">
      <c r="A26" s="19"/>
      <c r="B26" s="4" t="s">
        <v>37</v>
      </c>
      <c r="C26" s="3">
        <v>2</v>
      </c>
      <c r="D26" s="4" t="s">
        <v>43</v>
      </c>
      <c r="E26" s="4"/>
    </row>
    <row r="27" spans="1:5">
      <c r="A27" s="19"/>
      <c r="B27" s="4" t="s">
        <v>38</v>
      </c>
      <c r="C27" s="3">
        <v>1</v>
      </c>
      <c r="D27" s="4" t="s">
        <v>39</v>
      </c>
      <c r="E27" s="4"/>
    </row>
    <row r="28" spans="1:5">
      <c r="A28" s="19"/>
      <c r="B28" s="4" t="s">
        <v>16</v>
      </c>
      <c r="C28" s="3">
        <v>1</v>
      </c>
      <c r="D28" s="4"/>
      <c r="E28" s="4"/>
    </row>
    <row r="29" spans="1:5">
      <c r="A29" s="5" t="s">
        <v>44</v>
      </c>
      <c r="B29" s="4" t="s">
        <v>37</v>
      </c>
      <c r="C29" s="3">
        <v>3</v>
      </c>
      <c r="D29" s="4" t="s">
        <v>45</v>
      </c>
      <c r="E29" s="4"/>
    </row>
    <row r="30" spans="1:5">
      <c r="A30" s="19" t="s">
        <v>48</v>
      </c>
      <c r="B30" s="4" t="s">
        <v>49</v>
      </c>
      <c r="C30" s="3">
        <v>2</v>
      </c>
      <c r="D30" s="4"/>
      <c r="E30" s="4"/>
    </row>
    <row r="31" spans="1:5">
      <c r="A31" s="19"/>
      <c r="B31" s="4" t="s">
        <v>50</v>
      </c>
      <c r="C31" s="3">
        <v>1</v>
      </c>
      <c r="D31" s="4"/>
      <c r="E31" s="4"/>
    </row>
    <row r="32" spans="1:5">
      <c r="A32" s="19"/>
      <c r="B32" s="4" t="s">
        <v>63</v>
      </c>
      <c r="C32" s="3">
        <v>1</v>
      </c>
      <c r="D32" s="4"/>
      <c r="E32" s="4"/>
    </row>
    <row r="33" spans="1:5">
      <c r="A33" s="19"/>
      <c r="B33" s="9" t="s">
        <v>51</v>
      </c>
      <c r="C33" s="8">
        <v>1</v>
      </c>
      <c r="D33" s="9" t="s">
        <v>52</v>
      </c>
      <c r="E33" s="9" t="s">
        <v>79</v>
      </c>
    </row>
    <row r="34" spans="1:5">
      <c r="A34" s="19" t="s">
        <v>7</v>
      </c>
      <c r="B34" s="4" t="s">
        <v>8</v>
      </c>
      <c r="C34" s="3">
        <v>1</v>
      </c>
      <c r="D34" s="4"/>
      <c r="E34" s="4"/>
    </row>
    <row r="35" spans="1:5">
      <c r="A35" s="19"/>
      <c r="B35" s="9" t="s">
        <v>53</v>
      </c>
      <c r="C35" s="8">
        <v>1</v>
      </c>
      <c r="D35" s="9"/>
      <c r="E35" s="9" t="s">
        <v>78</v>
      </c>
    </row>
    <row r="36" spans="1:5">
      <c r="A36" s="18" t="s">
        <v>2</v>
      </c>
      <c r="B36" s="18"/>
      <c r="C36" s="6" t="s">
        <v>24</v>
      </c>
      <c r="D36" s="7" t="s">
        <v>3</v>
      </c>
      <c r="E36" s="7" t="s">
        <v>15</v>
      </c>
    </row>
    <row r="37" spans="1:5">
      <c r="A37" s="5" t="s">
        <v>9</v>
      </c>
      <c r="B37" s="4" t="s">
        <v>54</v>
      </c>
      <c r="C37" s="3">
        <v>3</v>
      </c>
      <c r="D37" s="4" t="s">
        <v>55</v>
      </c>
      <c r="E37" s="4"/>
    </row>
    <row r="38" spans="1:5">
      <c r="A38" s="5" t="s">
        <v>11</v>
      </c>
      <c r="B38" s="4" t="s">
        <v>56</v>
      </c>
      <c r="C38" s="3">
        <v>4</v>
      </c>
      <c r="D38" s="4" t="s">
        <v>58</v>
      </c>
      <c r="E38" s="4"/>
    </row>
    <row r="39" spans="1:5">
      <c r="A39" s="21" t="s">
        <v>22</v>
      </c>
      <c r="B39" s="9" t="s">
        <v>76</v>
      </c>
      <c r="C39" s="8">
        <v>1</v>
      </c>
      <c r="D39" s="9" t="s">
        <v>73</v>
      </c>
      <c r="E39" s="9" t="s">
        <v>77</v>
      </c>
    </row>
    <row r="40" spans="1:5">
      <c r="A40" s="23"/>
      <c r="B40" s="4" t="s">
        <v>23</v>
      </c>
      <c r="C40" s="3">
        <v>1</v>
      </c>
      <c r="D40" s="4" t="s">
        <v>57</v>
      </c>
      <c r="E40" s="4"/>
    </row>
    <row r="41" spans="1:5">
      <c r="A41" s="21" t="s">
        <v>26</v>
      </c>
      <c r="B41" s="4" t="s">
        <v>61</v>
      </c>
      <c r="C41" s="3">
        <v>1</v>
      </c>
      <c r="D41" s="4" t="s">
        <v>59</v>
      </c>
      <c r="E41" s="4"/>
    </row>
    <row r="42" spans="1:5">
      <c r="A42" s="22"/>
      <c r="B42" s="9" t="s">
        <v>72</v>
      </c>
      <c r="C42" s="8">
        <v>0</v>
      </c>
      <c r="D42" s="9" t="s">
        <v>73</v>
      </c>
      <c r="E42" s="9"/>
    </row>
    <row r="43" spans="1:5">
      <c r="A43" s="23"/>
      <c r="B43" s="9" t="s">
        <v>62</v>
      </c>
      <c r="C43" s="8">
        <v>0</v>
      </c>
      <c r="D43" s="9" t="s">
        <v>74</v>
      </c>
      <c r="E43" s="9"/>
    </row>
    <row r="44" spans="1:5">
      <c r="A44" s="24" t="s">
        <v>40</v>
      </c>
      <c r="B44" s="12" t="s">
        <v>62</v>
      </c>
      <c r="C44" s="13">
        <v>1</v>
      </c>
      <c r="D44" s="12"/>
      <c r="E44" s="11" t="s">
        <v>82</v>
      </c>
    </row>
    <row r="45" spans="1:5">
      <c r="A45" s="24"/>
      <c r="B45" s="12" t="s">
        <v>35</v>
      </c>
      <c r="C45" s="13">
        <v>1</v>
      </c>
      <c r="D45" s="12"/>
      <c r="E45" s="12"/>
    </row>
    <row r="46" spans="1:5">
      <c r="A46" s="19" t="s">
        <v>41</v>
      </c>
      <c r="B46" s="4" t="s">
        <v>62</v>
      </c>
      <c r="C46" s="3">
        <v>1</v>
      </c>
      <c r="D46" s="4"/>
      <c r="E46" s="4"/>
    </row>
    <row r="47" spans="1:5">
      <c r="A47" s="19"/>
      <c r="B47" s="4" t="s">
        <v>35</v>
      </c>
      <c r="C47" s="3">
        <v>1</v>
      </c>
      <c r="D47" s="4"/>
      <c r="E47" s="4"/>
    </row>
    <row r="48" spans="1:5">
      <c r="A48" s="19" t="s">
        <v>42</v>
      </c>
      <c r="B48" s="4" t="s">
        <v>62</v>
      </c>
      <c r="C48" s="3">
        <v>1</v>
      </c>
      <c r="D48" s="4"/>
      <c r="E48" s="4"/>
    </row>
    <row r="49" spans="1:5">
      <c r="A49" s="19"/>
      <c r="B49" s="4" t="s">
        <v>35</v>
      </c>
      <c r="C49" s="3">
        <v>1</v>
      </c>
      <c r="D49" s="4"/>
      <c r="E49" s="4"/>
    </row>
    <row r="50" spans="1:5">
      <c r="A50" s="5" t="s">
        <v>44</v>
      </c>
      <c r="B50" s="4" t="s">
        <v>62</v>
      </c>
      <c r="C50" s="3">
        <v>1</v>
      </c>
      <c r="D50" s="4"/>
      <c r="E50" s="4" t="s">
        <v>60</v>
      </c>
    </row>
    <row r="51" spans="1:5">
      <c r="A51" s="21" t="s">
        <v>48</v>
      </c>
      <c r="B51" s="4" t="s">
        <v>61</v>
      </c>
      <c r="C51" s="3">
        <v>1</v>
      </c>
      <c r="D51" s="4"/>
      <c r="E51" s="12"/>
    </row>
    <row r="52" spans="1:5">
      <c r="A52" s="23"/>
      <c r="B52" s="9" t="s">
        <v>62</v>
      </c>
      <c r="C52" s="8">
        <v>1</v>
      </c>
      <c r="D52" s="9" t="s">
        <v>51</v>
      </c>
      <c r="E52" s="9" t="s">
        <v>64</v>
      </c>
    </row>
    <row r="53" spans="1:5">
      <c r="A53" s="18" t="s">
        <v>2</v>
      </c>
      <c r="B53" s="18"/>
      <c r="C53" s="6" t="s">
        <v>83</v>
      </c>
      <c r="D53" s="7" t="s">
        <v>3</v>
      </c>
      <c r="E53" s="7" t="s">
        <v>15</v>
      </c>
    </row>
    <row r="54" spans="1:5">
      <c r="A54" s="15" t="s">
        <v>11</v>
      </c>
      <c r="B54" s="4" t="s">
        <v>84</v>
      </c>
      <c r="C54" s="3">
        <v>2</v>
      </c>
      <c r="D54" s="4" t="s">
        <v>85</v>
      </c>
      <c r="E54" s="4" t="s">
        <v>86</v>
      </c>
    </row>
    <row r="55" spans="1:5">
      <c r="A55" s="14" t="s">
        <v>40</v>
      </c>
      <c r="B55" s="4" t="s">
        <v>87</v>
      </c>
      <c r="C55" s="3">
        <v>2</v>
      </c>
      <c r="D55" s="4" t="s">
        <v>88</v>
      </c>
      <c r="E55" s="4"/>
    </row>
    <row r="56" spans="1:5">
      <c r="A56" s="15" t="s">
        <v>41</v>
      </c>
      <c r="B56" s="4" t="s">
        <v>87</v>
      </c>
      <c r="C56" s="3">
        <v>2</v>
      </c>
      <c r="D56" s="4" t="s">
        <v>88</v>
      </c>
      <c r="E56" s="4"/>
    </row>
    <row r="57" spans="1:5">
      <c r="A57" s="15" t="s">
        <v>42</v>
      </c>
      <c r="B57" s="4" t="s">
        <v>87</v>
      </c>
      <c r="C57" s="3">
        <v>2</v>
      </c>
      <c r="D57" s="4" t="s">
        <v>88</v>
      </c>
      <c r="E57" s="4"/>
    </row>
    <row r="58" spans="1:5">
      <c r="A58" s="15" t="s">
        <v>44</v>
      </c>
      <c r="B58" s="4"/>
      <c r="C58" s="3">
        <v>1</v>
      </c>
      <c r="D58" s="4" t="s">
        <v>89</v>
      </c>
      <c r="E58" s="4"/>
    </row>
  </sheetData>
  <mergeCells count="19">
    <mergeCell ref="A53:B53"/>
    <mergeCell ref="A44:A45"/>
    <mergeCell ref="A46:A47"/>
    <mergeCell ref="A48:A49"/>
    <mergeCell ref="A51:A52"/>
    <mergeCell ref="A30:A33"/>
    <mergeCell ref="A34:A35"/>
    <mergeCell ref="A36:B36"/>
    <mergeCell ref="A2:B2"/>
    <mergeCell ref="A5:A9"/>
    <mergeCell ref="A1:E1"/>
    <mergeCell ref="A41:A43"/>
    <mergeCell ref="A10:A11"/>
    <mergeCell ref="A39:A40"/>
    <mergeCell ref="A12:A16"/>
    <mergeCell ref="A17:A20"/>
    <mergeCell ref="A21:A24"/>
    <mergeCell ref="A25:A28"/>
    <mergeCell ref="A3:A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M54"/>
  <sheetViews>
    <sheetView tabSelected="1" workbookViewId="0">
      <selection activeCell="J24" sqref="J24"/>
    </sheetView>
  </sheetViews>
  <sheetFormatPr defaultRowHeight="13.5"/>
  <cols>
    <col min="2" max="2" width="32.875" bestFit="1" customWidth="1"/>
    <col min="3" max="3" width="10.125" bestFit="1" customWidth="1"/>
    <col min="8" max="8" width="11.5" style="1" bestFit="1" customWidth="1"/>
    <col min="9" max="9" width="15.125" bestFit="1" customWidth="1"/>
  </cols>
  <sheetData>
    <row r="2" spans="2:13">
      <c r="H2" s="28" t="s">
        <v>97</v>
      </c>
      <c r="I2" s="25" t="s">
        <v>98</v>
      </c>
      <c r="J2" s="27"/>
    </row>
    <row r="3" spans="2:13">
      <c r="H3" s="29" t="s">
        <v>99</v>
      </c>
      <c r="I3" s="26"/>
      <c r="J3" s="27"/>
    </row>
    <row r="6" spans="2:13">
      <c r="B6" s="20" t="s">
        <v>152</v>
      </c>
      <c r="C6" s="20"/>
      <c r="D6" s="20"/>
      <c r="G6" s="7" t="s">
        <v>117</v>
      </c>
      <c r="H6" s="16" t="s">
        <v>95</v>
      </c>
      <c r="I6" s="7" t="s">
        <v>96</v>
      </c>
      <c r="J6" s="7" t="s">
        <v>104</v>
      </c>
      <c r="K6" s="7" t="s">
        <v>100</v>
      </c>
      <c r="L6" s="7" t="s">
        <v>113</v>
      </c>
      <c r="M6" s="7" t="s">
        <v>101</v>
      </c>
    </row>
    <row r="7" spans="2:13">
      <c r="B7" s="7" t="s">
        <v>91</v>
      </c>
      <c r="C7" s="7" t="s">
        <v>92</v>
      </c>
      <c r="D7" s="7" t="s">
        <v>93</v>
      </c>
      <c r="G7" s="21" t="s">
        <v>114</v>
      </c>
      <c r="H7" s="15" t="s">
        <v>102</v>
      </c>
      <c r="I7" s="4" t="s">
        <v>103</v>
      </c>
      <c r="J7" s="4">
        <v>1</v>
      </c>
      <c r="K7" s="4">
        <v>36</v>
      </c>
      <c r="L7" s="4">
        <f>K7*J7</f>
        <v>36</v>
      </c>
      <c r="M7" s="4">
        <f>L7/1000*4.55</f>
        <v>0.16379999999999997</v>
      </c>
    </row>
    <row r="8" spans="2:13">
      <c r="B8" s="4" t="s">
        <v>90</v>
      </c>
      <c r="C8" s="4" t="s">
        <v>94</v>
      </c>
      <c r="D8" s="4">
        <v>10</v>
      </c>
      <c r="G8" s="22"/>
      <c r="H8" s="15" t="s">
        <v>105</v>
      </c>
      <c r="I8" s="4" t="s">
        <v>103</v>
      </c>
      <c r="J8" s="4">
        <v>1</v>
      </c>
      <c r="K8" s="4">
        <v>80</v>
      </c>
      <c r="L8" s="4">
        <f t="shared" ref="L8:L14" si="0">K8*J8</f>
        <v>80</v>
      </c>
      <c r="M8" s="4">
        <f t="shared" ref="M8:M14" si="1">L8/1000*4.55</f>
        <v>0.36399999999999999</v>
      </c>
    </row>
    <row r="9" spans="2:13">
      <c r="B9" s="4" t="s">
        <v>115</v>
      </c>
      <c r="C9" s="4" t="s">
        <v>116</v>
      </c>
      <c r="D9" s="4">
        <v>2.5</v>
      </c>
      <c r="G9" s="22"/>
      <c r="H9" s="15" t="s">
        <v>106</v>
      </c>
      <c r="I9" s="4" t="s">
        <v>107</v>
      </c>
      <c r="J9" s="4">
        <v>1</v>
      </c>
      <c r="K9" s="4">
        <v>15</v>
      </c>
      <c r="L9" s="4">
        <f t="shared" si="0"/>
        <v>15</v>
      </c>
      <c r="M9" s="4">
        <f t="shared" si="1"/>
        <v>6.8249999999999991E-2</v>
      </c>
    </row>
    <row r="10" spans="2:13">
      <c r="B10" s="4" t="s">
        <v>132</v>
      </c>
      <c r="C10" s="4" t="s">
        <v>144</v>
      </c>
      <c r="D10" s="4">
        <v>4</v>
      </c>
      <c r="G10" s="22"/>
      <c r="H10" s="15" t="s">
        <v>108</v>
      </c>
      <c r="I10" s="4" t="s">
        <v>103</v>
      </c>
      <c r="J10" s="4">
        <v>1</v>
      </c>
      <c r="K10" s="4">
        <v>56</v>
      </c>
      <c r="L10" s="4">
        <f t="shared" si="0"/>
        <v>56</v>
      </c>
      <c r="M10" s="4">
        <f t="shared" si="1"/>
        <v>0.25479999999999997</v>
      </c>
    </row>
    <row r="11" spans="2:13">
      <c r="B11" s="4" t="s">
        <v>133</v>
      </c>
      <c r="C11" s="4" t="s">
        <v>144</v>
      </c>
      <c r="D11" s="4">
        <v>4</v>
      </c>
      <c r="G11" s="22"/>
      <c r="H11" s="15" t="s">
        <v>109</v>
      </c>
      <c r="I11" s="4" t="s">
        <v>103</v>
      </c>
      <c r="J11" s="4">
        <v>1</v>
      </c>
      <c r="K11" s="4">
        <v>56</v>
      </c>
      <c r="L11" s="4">
        <f t="shared" si="0"/>
        <v>56</v>
      </c>
      <c r="M11" s="4">
        <f t="shared" si="1"/>
        <v>0.25479999999999997</v>
      </c>
    </row>
    <row r="12" spans="2:13">
      <c r="B12" s="4" t="s">
        <v>143</v>
      </c>
      <c r="C12" s="4" t="s">
        <v>144</v>
      </c>
      <c r="D12" s="4">
        <v>4</v>
      </c>
      <c r="G12" s="22"/>
      <c r="H12" s="15" t="s">
        <v>110</v>
      </c>
      <c r="I12" s="4" t="s">
        <v>103</v>
      </c>
      <c r="J12" s="4">
        <v>2</v>
      </c>
      <c r="K12" s="4">
        <v>56</v>
      </c>
      <c r="L12" s="4">
        <f t="shared" si="0"/>
        <v>112</v>
      </c>
      <c r="M12" s="4">
        <f t="shared" si="1"/>
        <v>0.50959999999999994</v>
      </c>
    </row>
    <row r="13" spans="2:13">
      <c r="B13" s="4" t="s">
        <v>145</v>
      </c>
      <c r="C13" s="4" t="s">
        <v>146</v>
      </c>
      <c r="D13" s="4">
        <v>4</v>
      </c>
      <c r="G13" s="22"/>
      <c r="H13" s="15" t="s">
        <v>111</v>
      </c>
      <c r="I13" s="4" t="s">
        <v>103</v>
      </c>
      <c r="J13" s="4">
        <v>1</v>
      </c>
      <c r="K13" s="4">
        <v>56</v>
      </c>
      <c r="L13" s="4">
        <f t="shared" si="0"/>
        <v>56</v>
      </c>
      <c r="M13" s="4">
        <f t="shared" si="1"/>
        <v>0.25479999999999997</v>
      </c>
    </row>
    <row r="14" spans="2:13">
      <c r="B14" s="4" t="s">
        <v>147</v>
      </c>
      <c r="C14" s="4" t="s">
        <v>146</v>
      </c>
      <c r="D14" s="4">
        <v>4</v>
      </c>
      <c r="G14" s="22"/>
      <c r="H14" s="15" t="s">
        <v>112</v>
      </c>
      <c r="I14" s="4" t="s">
        <v>103</v>
      </c>
      <c r="J14" s="4">
        <v>1</v>
      </c>
      <c r="K14" s="4">
        <v>36</v>
      </c>
      <c r="L14" s="4">
        <f t="shared" si="0"/>
        <v>36</v>
      </c>
      <c r="M14" s="4">
        <f t="shared" si="1"/>
        <v>0.16379999999999997</v>
      </c>
    </row>
    <row r="15" spans="2:13">
      <c r="B15" s="4" t="s">
        <v>148</v>
      </c>
      <c r="C15" s="4" t="s">
        <v>146</v>
      </c>
      <c r="D15" s="4">
        <v>4</v>
      </c>
      <c r="G15" s="23"/>
      <c r="H15" s="15"/>
      <c r="I15" s="4"/>
      <c r="J15" s="4"/>
      <c r="K15" s="4"/>
      <c r="L15" s="30">
        <f>SUM(L7:L14)</f>
        <v>447</v>
      </c>
      <c r="M15" s="30">
        <f>SUM(M7:M14)</f>
        <v>2.0338499999999997</v>
      </c>
    </row>
    <row r="16" spans="2:13">
      <c r="B16" s="4" t="s">
        <v>149</v>
      </c>
      <c r="C16" s="4" t="s">
        <v>146</v>
      </c>
      <c r="D16" s="4">
        <v>4</v>
      </c>
    </row>
    <row r="17" spans="2:11">
      <c r="B17" s="4" t="s">
        <v>150</v>
      </c>
      <c r="C17" s="4" t="s">
        <v>151</v>
      </c>
      <c r="D17" s="4">
        <v>2.5</v>
      </c>
      <c r="G17" s="7" t="s">
        <v>117</v>
      </c>
      <c r="H17" s="16" t="s">
        <v>95</v>
      </c>
      <c r="I17" s="7" t="s">
        <v>96</v>
      </c>
      <c r="J17" s="7" t="s">
        <v>100</v>
      </c>
      <c r="K17" s="7" t="s">
        <v>101</v>
      </c>
    </row>
    <row r="18" spans="2:11">
      <c r="G18" s="21" t="s">
        <v>118</v>
      </c>
      <c r="H18" s="21" t="s">
        <v>102</v>
      </c>
      <c r="I18" s="4" t="s">
        <v>119</v>
      </c>
      <c r="J18" s="4">
        <v>10</v>
      </c>
      <c r="K18" s="4">
        <f>J18/1000*4.55</f>
        <v>4.5499999999999999E-2</v>
      </c>
    </row>
    <row r="19" spans="2:11">
      <c r="G19" s="22"/>
      <c r="H19" s="23"/>
      <c r="I19" s="4" t="s">
        <v>153</v>
      </c>
      <c r="J19" s="4">
        <v>250</v>
      </c>
      <c r="K19" s="4">
        <f>J19/1000*4.55</f>
        <v>1.1375</v>
      </c>
    </row>
    <row r="20" spans="2:11">
      <c r="G20" s="22"/>
      <c r="H20" s="21" t="s">
        <v>105</v>
      </c>
      <c r="I20" s="4" t="s">
        <v>120</v>
      </c>
      <c r="J20" s="4">
        <v>120</v>
      </c>
      <c r="K20" s="4">
        <f>J20/1000*4.55</f>
        <v>0.54599999999999993</v>
      </c>
    </row>
    <row r="21" spans="2:11">
      <c r="G21" s="22"/>
      <c r="H21" s="22"/>
      <c r="I21" s="4" t="s">
        <v>121</v>
      </c>
      <c r="J21" s="4">
        <v>10</v>
      </c>
      <c r="K21" s="4">
        <f t="shared" ref="K21:K45" si="2">J21/1000*4.55</f>
        <v>4.5499999999999999E-2</v>
      </c>
    </row>
    <row r="22" spans="2:11">
      <c r="G22" s="22"/>
      <c r="H22" s="22"/>
      <c r="I22" s="4" t="s">
        <v>122</v>
      </c>
      <c r="J22" s="4">
        <v>10</v>
      </c>
      <c r="K22" s="4">
        <f t="shared" si="2"/>
        <v>4.5499999999999999E-2</v>
      </c>
    </row>
    <row r="23" spans="2:11">
      <c r="G23" s="22"/>
      <c r="H23" s="22"/>
      <c r="I23" s="4" t="s">
        <v>123</v>
      </c>
      <c r="J23" s="4">
        <v>10</v>
      </c>
      <c r="K23" s="4">
        <f t="shared" si="2"/>
        <v>4.5499999999999999E-2</v>
      </c>
    </row>
    <row r="24" spans="2:11">
      <c r="G24" s="22"/>
      <c r="H24" s="22"/>
      <c r="I24" s="4" t="s">
        <v>135</v>
      </c>
      <c r="J24" s="4">
        <v>1500</v>
      </c>
      <c r="K24" s="4">
        <f t="shared" si="2"/>
        <v>6.8249999999999993</v>
      </c>
    </row>
    <row r="25" spans="2:11">
      <c r="G25" s="22"/>
      <c r="H25" s="23"/>
      <c r="I25" s="4" t="s">
        <v>125</v>
      </c>
      <c r="J25" s="4">
        <v>20</v>
      </c>
      <c r="K25" s="4">
        <f t="shared" si="2"/>
        <v>9.0999999999999998E-2</v>
      </c>
    </row>
    <row r="26" spans="2:11">
      <c r="G26" s="22"/>
      <c r="H26" s="21" t="s">
        <v>106</v>
      </c>
      <c r="I26" s="4" t="s">
        <v>134</v>
      </c>
      <c r="J26" s="4">
        <v>1500</v>
      </c>
      <c r="K26" s="4">
        <f t="shared" si="2"/>
        <v>6.8249999999999993</v>
      </c>
    </row>
    <row r="27" spans="2:11">
      <c r="G27" s="22"/>
      <c r="H27" s="22"/>
      <c r="I27" s="4" t="s">
        <v>124</v>
      </c>
      <c r="J27" s="4">
        <v>1600</v>
      </c>
      <c r="K27" s="4">
        <f t="shared" si="2"/>
        <v>7.28</v>
      </c>
    </row>
    <row r="28" spans="2:11">
      <c r="G28" s="22"/>
      <c r="H28" s="23"/>
      <c r="I28" s="4" t="s">
        <v>119</v>
      </c>
      <c r="J28" s="4">
        <v>10</v>
      </c>
      <c r="K28" s="4">
        <f t="shared" si="2"/>
        <v>4.5499999999999999E-2</v>
      </c>
    </row>
    <row r="29" spans="2:11">
      <c r="G29" s="22"/>
      <c r="H29" s="21" t="s">
        <v>110</v>
      </c>
      <c r="I29" s="4" t="s">
        <v>120</v>
      </c>
      <c r="J29" s="4">
        <v>120</v>
      </c>
      <c r="K29" s="4">
        <f>J29/1000*4.55</f>
        <v>0.54599999999999993</v>
      </c>
    </row>
    <row r="30" spans="2:11">
      <c r="G30" s="22"/>
      <c r="H30" s="22"/>
      <c r="I30" s="4" t="s">
        <v>119</v>
      </c>
      <c r="J30" s="4">
        <v>10</v>
      </c>
      <c r="K30" s="4">
        <f>J30/1000*4.55</f>
        <v>4.5499999999999999E-2</v>
      </c>
    </row>
    <row r="31" spans="2:11">
      <c r="G31" s="22"/>
      <c r="H31" s="22"/>
      <c r="I31" s="4" t="s">
        <v>128</v>
      </c>
      <c r="J31" s="4">
        <v>300</v>
      </c>
      <c r="K31" s="4">
        <f>J31/1000*4.55</f>
        <v>1.365</v>
      </c>
    </row>
    <row r="32" spans="2:11">
      <c r="G32" s="22"/>
      <c r="H32" s="23"/>
      <c r="I32" s="4" t="s">
        <v>126</v>
      </c>
      <c r="J32" s="4">
        <v>30</v>
      </c>
      <c r="K32" s="4">
        <f>J32/1000*4.55</f>
        <v>0.13649999999999998</v>
      </c>
    </row>
    <row r="33" spans="7:11">
      <c r="G33" s="22"/>
      <c r="H33" s="21" t="s">
        <v>127</v>
      </c>
      <c r="I33" s="4" t="s">
        <v>126</v>
      </c>
      <c r="J33" s="4">
        <v>15</v>
      </c>
      <c r="K33" s="4">
        <f>J33/1000*4.55</f>
        <v>6.8249999999999991E-2</v>
      </c>
    </row>
    <row r="34" spans="7:11">
      <c r="G34" s="22"/>
      <c r="H34" s="23"/>
      <c r="I34" s="4" t="s">
        <v>128</v>
      </c>
      <c r="J34" s="4">
        <v>300</v>
      </c>
      <c r="K34" s="4">
        <f>J34/1000*4.55</f>
        <v>1.365</v>
      </c>
    </row>
    <row r="35" spans="7:11">
      <c r="G35" s="22"/>
      <c r="H35" s="17"/>
      <c r="I35" s="4"/>
      <c r="J35" s="30">
        <f>SUM(J18:J34)</f>
        <v>5815</v>
      </c>
      <c r="K35" s="30">
        <f>SUM(K18:K34)</f>
        <v>26.458249999999996</v>
      </c>
    </row>
    <row r="36" spans="7:11">
      <c r="G36" s="22"/>
      <c r="H36" s="21" t="s">
        <v>108</v>
      </c>
      <c r="I36" s="4" t="s">
        <v>120</v>
      </c>
      <c r="J36" s="4">
        <v>120</v>
      </c>
      <c r="K36" s="4">
        <f t="shared" si="2"/>
        <v>0.54599999999999993</v>
      </c>
    </row>
    <row r="37" spans="7:11">
      <c r="G37" s="22"/>
      <c r="H37" s="22"/>
      <c r="I37" s="4" t="s">
        <v>119</v>
      </c>
      <c r="J37" s="4">
        <v>10</v>
      </c>
      <c r="K37" s="4">
        <f t="shared" si="2"/>
        <v>4.5499999999999999E-2</v>
      </c>
    </row>
    <row r="38" spans="7:11">
      <c r="G38" s="22"/>
      <c r="H38" s="22"/>
      <c r="I38" s="4" t="s">
        <v>128</v>
      </c>
      <c r="J38" s="4">
        <v>300</v>
      </c>
      <c r="K38" s="4">
        <f t="shared" si="2"/>
        <v>1.365</v>
      </c>
    </row>
    <row r="39" spans="7:11">
      <c r="G39" s="22"/>
      <c r="H39" s="23"/>
      <c r="I39" s="4" t="s">
        <v>126</v>
      </c>
      <c r="J39" s="4">
        <v>30</v>
      </c>
      <c r="K39" s="4">
        <f t="shared" si="2"/>
        <v>0.13649999999999998</v>
      </c>
    </row>
    <row r="40" spans="7:11">
      <c r="G40" s="22"/>
      <c r="H40" s="21" t="s">
        <v>109</v>
      </c>
      <c r="I40" s="4" t="s">
        <v>120</v>
      </c>
      <c r="J40" s="4">
        <v>120</v>
      </c>
      <c r="K40" s="4">
        <f t="shared" si="2"/>
        <v>0.54599999999999993</v>
      </c>
    </row>
    <row r="41" spans="7:11">
      <c r="G41" s="22"/>
      <c r="H41" s="22"/>
      <c r="I41" s="4" t="s">
        <v>119</v>
      </c>
      <c r="J41" s="4">
        <v>10</v>
      </c>
      <c r="K41" s="4">
        <f t="shared" si="2"/>
        <v>4.5499999999999999E-2</v>
      </c>
    </row>
    <row r="42" spans="7:11">
      <c r="G42" s="22"/>
      <c r="H42" s="22"/>
      <c r="I42" s="4" t="s">
        <v>128</v>
      </c>
      <c r="J42" s="4">
        <v>300</v>
      </c>
      <c r="K42" s="4">
        <f t="shared" si="2"/>
        <v>1.365</v>
      </c>
    </row>
    <row r="43" spans="7:11">
      <c r="G43" s="22"/>
      <c r="H43" s="23"/>
      <c r="I43" s="4" t="s">
        <v>126</v>
      </c>
      <c r="J43" s="4">
        <v>30</v>
      </c>
      <c r="K43" s="4">
        <f t="shared" si="2"/>
        <v>0.13649999999999998</v>
      </c>
    </row>
    <row r="44" spans="7:11">
      <c r="G44" s="22"/>
      <c r="H44" s="21" t="s">
        <v>129</v>
      </c>
      <c r="I44" s="4" t="s">
        <v>130</v>
      </c>
      <c r="J44" s="4">
        <v>1600</v>
      </c>
      <c r="K44" s="4">
        <f t="shared" si="2"/>
        <v>7.28</v>
      </c>
    </row>
    <row r="45" spans="7:11">
      <c r="G45" s="22"/>
      <c r="H45" s="23"/>
      <c r="I45" s="4" t="s">
        <v>131</v>
      </c>
      <c r="J45" s="4">
        <v>1000</v>
      </c>
      <c r="K45" s="4">
        <f t="shared" si="2"/>
        <v>4.55</v>
      </c>
    </row>
    <row r="46" spans="7:11">
      <c r="G46" s="22"/>
      <c r="H46" s="15"/>
      <c r="I46" s="4"/>
      <c r="J46" s="30">
        <f>SUM(J36:J45)</f>
        <v>3520</v>
      </c>
      <c r="K46" s="30">
        <f>SUM(K36:K45)</f>
        <v>16.016000000000002</v>
      </c>
    </row>
    <row r="47" spans="7:11">
      <c r="G47" s="22"/>
      <c r="H47" s="21" t="s">
        <v>111</v>
      </c>
      <c r="I47" s="12" t="s">
        <v>136</v>
      </c>
      <c r="J47" s="12">
        <v>300</v>
      </c>
      <c r="K47" s="12">
        <f>J47/1000*4.55</f>
        <v>1.365</v>
      </c>
    </row>
    <row r="48" spans="7:11">
      <c r="G48" s="22"/>
      <c r="H48" s="22"/>
      <c r="I48" s="12" t="s">
        <v>137</v>
      </c>
      <c r="J48" s="12">
        <v>800</v>
      </c>
      <c r="K48" s="12">
        <f>J48/1000*4.55</f>
        <v>3.64</v>
      </c>
    </row>
    <row r="49" spans="7:11">
      <c r="G49" s="22"/>
      <c r="H49" s="22"/>
      <c r="I49" s="12" t="s">
        <v>138</v>
      </c>
      <c r="J49" s="12">
        <v>30</v>
      </c>
      <c r="K49" s="12">
        <f>J49/1000*4.55</f>
        <v>0.13649999999999998</v>
      </c>
    </row>
    <row r="50" spans="7:11">
      <c r="G50" s="22"/>
      <c r="H50" s="22"/>
      <c r="I50" s="12" t="s">
        <v>139</v>
      </c>
      <c r="J50" s="12">
        <v>600</v>
      </c>
      <c r="K50" s="12">
        <f>J50/1000*4.55</f>
        <v>2.73</v>
      </c>
    </row>
    <row r="51" spans="7:11">
      <c r="G51" s="22"/>
      <c r="H51" s="22"/>
      <c r="I51" s="12" t="s">
        <v>140</v>
      </c>
      <c r="J51" s="4">
        <v>2400</v>
      </c>
      <c r="K51" s="12">
        <f t="shared" ref="K51:K53" si="3">J51/1000*4.55</f>
        <v>10.92</v>
      </c>
    </row>
    <row r="52" spans="7:11">
      <c r="G52" s="22"/>
      <c r="H52" s="22"/>
      <c r="I52" s="12" t="s">
        <v>141</v>
      </c>
      <c r="J52" s="4">
        <v>1100</v>
      </c>
      <c r="K52" s="12">
        <f t="shared" si="3"/>
        <v>5.0049999999999999</v>
      </c>
    </row>
    <row r="53" spans="7:11">
      <c r="G53" s="22"/>
      <c r="H53" s="22"/>
      <c r="I53" s="12" t="s">
        <v>142</v>
      </c>
      <c r="J53" s="4">
        <v>1400</v>
      </c>
      <c r="K53" s="12">
        <f t="shared" si="3"/>
        <v>6.3699999999999992</v>
      </c>
    </row>
    <row r="54" spans="7:11">
      <c r="G54" s="23"/>
      <c r="H54" s="23"/>
      <c r="I54" s="4"/>
      <c r="J54" s="30">
        <f>SUM(J47:J53)</f>
        <v>6630</v>
      </c>
      <c r="K54" s="31">
        <f>SUM(K47:K53)</f>
        <v>30.166499999999999</v>
      </c>
    </row>
  </sheetData>
  <mergeCells count="12">
    <mergeCell ref="H40:H43"/>
    <mergeCell ref="H29:H32"/>
    <mergeCell ref="H33:H34"/>
    <mergeCell ref="H44:H45"/>
    <mergeCell ref="H47:H54"/>
    <mergeCell ref="G18:G54"/>
    <mergeCell ref="B6:D6"/>
    <mergeCell ref="G7:G15"/>
    <mergeCell ref="H20:H25"/>
    <mergeCell ref="H26:H28"/>
    <mergeCell ref="H36:H39"/>
    <mergeCell ref="H18:H1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开关、插座、弱电接口数量</vt:lpstr>
      <vt:lpstr>空开规划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2018-11-13T08:06:26Z</dcterms:modified>
</cp:coreProperties>
</file>